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defaultThemeVersion="166925"/>
  <mc:AlternateContent xmlns:mc="http://schemas.openxmlformats.org/markup-compatibility/2006">
    <mc:Choice Requires="x15">
      <x15ac:absPath xmlns:x15ac="http://schemas.microsoft.com/office/spreadsheetml/2010/11/ac" url="G:\Shared drives\SA Production\Production\Aberdeen Standard\Projects\MMFR\pilot\"/>
    </mc:Choice>
  </mc:AlternateContent>
  <xr:revisionPtr revIDLastSave="0" documentId="8_{18A7FB54-B6E0-4EC7-95CA-E0AA139E7A2E}" xr6:coauthVersionLast="45" xr6:coauthVersionMax="45" xr10:uidLastSave="{00000000-0000-0000-0000-000000000000}"/>
  <bookViews>
    <workbookView xWindow="-90" yWindow="-90" windowWidth="16180" windowHeight="8580" xr2:uid="{454734E4-BA7E-4912-92D1-AB523D19820E}"/>
  </bookViews>
  <sheets>
    <sheet name="Section A.6 Funds Assets" sheetId="18" r:id="rId1"/>
    <sheet name="Position Data Citi SS final" sheetId="22" r:id="rId2"/>
    <sheet name="Citi Excel Position Report" sheetId="5" r:id="rId3"/>
    <sheet name="General Pos Excel Structure" sheetId="8" r:id="rId4"/>
    <sheet name="Gap Analysis" sheetId="17" r:id="rId5"/>
    <sheet name="Citi Mapping" sheetId="1" r:id="rId6"/>
    <sheet name="Citi data" sheetId="7" r:id="rId7"/>
    <sheet name="SS Excel Position Report" sheetId="15" r:id="rId8"/>
    <sheet name="SS Positions data" sheetId="21" r:id="rId9"/>
    <sheet name="SS Mapping" sheetId="3" r:id="rId10"/>
    <sheet name="SS WAM data" sheetId="14" r:id="rId11"/>
    <sheet name="ESMA categories" sheetId="2" r:id="rId12"/>
    <sheet name="Various Mappings" sheetId="20" r:id="rId13"/>
    <sheet name="FincgUndrlygTp Mapping" sheetId="11" r:id="rId14"/>
    <sheet name="CFI Mapping" sheetId="10" r:id="rId15"/>
    <sheet name="XML Structure" sheetId="6" r:id="rId16"/>
  </sheets>
  <externalReferences>
    <externalReference r:id="rId17"/>
    <externalReference r:id="rId18"/>
    <externalReference r:id="rId19"/>
  </externalReferences>
  <definedNames>
    <definedName name="_xlnm._FilterDatabase" localSheetId="2" hidden="1">'Citi Excel Position Report'!$A$1:$AT$83</definedName>
    <definedName name="_xlnm._FilterDatabase" localSheetId="5" hidden="1">'Citi Mapping'!$A$2:$E$2</definedName>
    <definedName name="_xlnm._FilterDatabase" localSheetId="0" hidden="1">'Section A.6 Funds Assets'!$C$25:$DM$25</definedName>
    <definedName name="_xlnm._FilterDatabase" localSheetId="7" hidden="1">'SS Excel Position Report'!$A$1:$AT$184</definedName>
    <definedName name="_xlnm._FilterDatabase" localSheetId="8" hidden="1">'SS Positions data'!$A$1:$IH$1</definedName>
    <definedName name="AccrualDays" localSheetId="0">#REF!</definedName>
    <definedName name="AccrualDays">#REF!</definedName>
    <definedName name="DBclass">[1]ClassificationDB!$A$1:$D$65536</definedName>
    <definedName name="fmlRATE" localSheetId="0">IF('Section A.6 Funds Assets'!AccrualDays&gt;0,IF(#REF!="Y",IF(#REF!&gt;0,ROUND(#REF!/#REF!/'Section A.6 Funds Assets'!AccrualDays,9),0),0),0)</definedName>
    <definedName name="fmlRATE">IF(AccrualDays&gt;0,IF(#REF!="Y",IF(#REF!&gt;0,ROUND(#REF!/#REF!/AccrualDays,9),0),0),0)</definedName>
    <definedName name="JR_PAGE_ANCHOR_0_2">#REF!</definedName>
    <definedName name="Status">[2]Dropdowns!$A$2:$A$4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I230" i="18" l="1"/>
  <c r="DG230" i="18"/>
  <c r="DA230" i="18"/>
  <c r="CY230" i="18"/>
  <c r="CS230" i="18"/>
  <c r="CQ230" i="18"/>
  <c r="CK230" i="18"/>
  <c r="CI230" i="18"/>
  <c r="CC230" i="18"/>
  <c r="CA230" i="18"/>
  <c r="BU230" i="18"/>
  <c r="BS230" i="18"/>
  <c r="BM230" i="18"/>
  <c r="BK230" i="18"/>
  <c r="BE230" i="18"/>
  <c r="BC230" i="18"/>
  <c r="AW230" i="18"/>
  <c r="AU230" i="18"/>
  <c r="AO230" i="18"/>
  <c r="AM230" i="18"/>
  <c r="AG230" i="18"/>
  <c r="AE230" i="18"/>
  <c r="Y230" i="18"/>
  <c r="W230" i="18"/>
  <c r="Q230" i="18"/>
  <c r="O230" i="18"/>
  <c r="I230" i="18"/>
  <c r="H230" i="18"/>
  <c r="G230" i="18"/>
  <c r="F230" i="18"/>
  <c r="E230" i="18"/>
  <c r="D230" i="18"/>
  <c r="C230" i="18"/>
  <c r="DK230" i="18" s="1"/>
  <c r="DM229" i="18"/>
  <c r="DL229" i="18"/>
  <c r="DJ229" i="18"/>
  <c r="DI229" i="18"/>
  <c r="DH229" i="18"/>
  <c r="DF229" i="18"/>
  <c r="DE229" i="18"/>
  <c r="DD229" i="18"/>
  <c r="DB229" i="18"/>
  <c r="DA229" i="18"/>
  <c r="CZ229" i="18"/>
  <c r="CX229" i="18"/>
  <c r="CW229" i="18"/>
  <c r="CV229" i="18"/>
  <c r="CT229" i="18"/>
  <c r="CS229" i="18"/>
  <c r="CR229" i="18"/>
  <c r="CP229" i="18"/>
  <c r="CO229" i="18"/>
  <c r="CN229" i="18"/>
  <c r="CL229" i="18"/>
  <c r="CK229" i="18"/>
  <c r="CJ229" i="18"/>
  <c r="CH229" i="18"/>
  <c r="CG229" i="18"/>
  <c r="CF229" i="18"/>
  <c r="CD229" i="18"/>
  <c r="CC229" i="18"/>
  <c r="CB229" i="18"/>
  <c r="BZ229" i="18"/>
  <c r="BY229" i="18"/>
  <c r="BX229" i="18"/>
  <c r="BV229" i="18"/>
  <c r="BU229" i="18"/>
  <c r="BT229" i="18"/>
  <c r="BR229" i="18"/>
  <c r="BQ229" i="18"/>
  <c r="BP229" i="18"/>
  <c r="BN229" i="18"/>
  <c r="BM229" i="18"/>
  <c r="BL229" i="18"/>
  <c r="BJ229" i="18"/>
  <c r="BI229" i="18"/>
  <c r="BH229" i="18"/>
  <c r="BF229" i="18"/>
  <c r="BE229" i="18"/>
  <c r="BD229" i="18"/>
  <c r="BB229" i="18"/>
  <c r="BA229" i="18"/>
  <c r="AZ229" i="18"/>
  <c r="AX229" i="18"/>
  <c r="AW229" i="18"/>
  <c r="AV229" i="18"/>
  <c r="AT229" i="18"/>
  <c r="AS229" i="18"/>
  <c r="AR229" i="18"/>
  <c r="AP229" i="18"/>
  <c r="AO229" i="18"/>
  <c r="AN229" i="18"/>
  <c r="AL229" i="18"/>
  <c r="AK229" i="18"/>
  <c r="AJ229" i="18"/>
  <c r="AH229" i="18"/>
  <c r="AG229" i="18"/>
  <c r="AF229" i="18"/>
  <c r="AD229" i="18"/>
  <c r="AC229" i="18"/>
  <c r="AB229" i="18"/>
  <c r="Z229" i="18"/>
  <c r="Y229" i="18"/>
  <c r="X229" i="18"/>
  <c r="V229" i="18"/>
  <c r="U229" i="18"/>
  <c r="T229" i="18"/>
  <c r="R229" i="18"/>
  <c r="Q229" i="18"/>
  <c r="P229" i="18"/>
  <c r="N229" i="18"/>
  <c r="M229" i="18"/>
  <c r="L229" i="18"/>
  <c r="J229" i="18"/>
  <c r="I229" i="18"/>
  <c r="H229" i="18"/>
  <c r="G229" i="18"/>
  <c r="F229" i="18"/>
  <c r="E229" i="18"/>
  <c r="D229" i="18"/>
  <c r="C229" i="18"/>
  <c r="DK229" i="18" s="1"/>
  <c r="DL228" i="18"/>
  <c r="DK228" i="18"/>
  <c r="DG228" i="18"/>
  <c r="DE228" i="18"/>
  <c r="DA228" i="18"/>
  <c r="CZ228" i="18"/>
  <c r="CV228" i="18"/>
  <c r="CU228" i="18"/>
  <c r="CQ228" i="18"/>
  <c r="CO228" i="18"/>
  <c r="CK228" i="18"/>
  <c r="CJ228" i="18"/>
  <c r="CF228" i="18"/>
  <c r="CE228" i="18"/>
  <c r="CA228" i="18"/>
  <c r="BY228" i="18"/>
  <c r="BU228" i="18"/>
  <c r="BT228" i="18"/>
  <c r="BP228" i="18"/>
  <c r="BO228" i="18"/>
  <c r="BK228" i="18"/>
  <c r="BI228" i="18"/>
  <c r="BE228" i="18"/>
  <c r="BD228" i="18"/>
  <c r="AZ228" i="18"/>
  <c r="AY228" i="18"/>
  <c r="AU228" i="18"/>
  <c r="AS228" i="18"/>
  <c r="AO228" i="18"/>
  <c r="AN228" i="18"/>
  <c r="AJ228" i="18"/>
  <c r="AI228" i="18"/>
  <c r="AE228" i="18"/>
  <c r="AC228" i="18"/>
  <c r="Y228" i="18"/>
  <c r="X228" i="18"/>
  <c r="T228" i="18"/>
  <c r="S228" i="18"/>
  <c r="O228" i="18"/>
  <c r="M228" i="18"/>
  <c r="I228" i="18"/>
  <c r="H228" i="18"/>
  <c r="G228" i="18"/>
  <c r="F228" i="18"/>
  <c r="E228" i="18"/>
  <c r="D228" i="18"/>
  <c r="C228" i="18"/>
  <c r="DM228" i="18" s="1"/>
  <c r="DK227" i="18"/>
  <c r="DJ227" i="18"/>
  <c r="DF227" i="18"/>
  <c r="DD227" i="18"/>
  <c r="CZ227" i="18"/>
  <c r="CY227" i="18"/>
  <c r="CU227" i="18"/>
  <c r="CT227" i="18"/>
  <c r="CP227" i="18"/>
  <c r="CN227" i="18"/>
  <c r="CJ227" i="18"/>
  <c r="CI227" i="18"/>
  <c r="CE227" i="18"/>
  <c r="CD227" i="18"/>
  <c r="BZ227" i="18"/>
  <c r="BX227" i="18"/>
  <c r="BT227" i="18"/>
  <c r="BS227" i="18"/>
  <c r="BO227" i="18"/>
  <c r="BN227" i="18"/>
  <c r="BJ227" i="18"/>
  <c r="BH227" i="18"/>
  <c r="BD227" i="18"/>
  <c r="BC227" i="18"/>
  <c r="AY227" i="18"/>
  <c r="AX227" i="18"/>
  <c r="AT227" i="18"/>
  <c r="AR227" i="18"/>
  <c r="AN227" i="18"/>
  <c r="AM227" i="18"/>
  <c r="AI227" i="18"/>
  <c r="AH227" i="18"/>
  <c r="AD227" i="18"/>
  <c r="AB227" i="18"/>
  <c r="X227" i="18"/>
  <c r="W227" i="18"/>
  <c r="S227" i="18"/>
  <c r="R227" i="18"/>
  <c r="N227" i="18"/>
  <c r="L227" i="18"/>
  <c r="I227" i="18"/>
  <c r="H227" i="18"/>
  <c r="G227" i="18"/>
  <c r="F227" i="18"/>
  <c r="E227" i="18"/>
  <c r="D227" i="18"/>
  <c r="C227" i="18"/>
  <c r="DL227" i="18" s="1"/>
  <c r="DK226" i="18"/>
  <c r="DJ226" i="18"/>
  <c r="DF226" i="18"/>
  <c r="DE226" i="18"/>
  <c r="DA226" i="18"/>
  <c r="CY226" i="18"/>
  <c r="CU226" i="18"/>
  <c r="CT226" i="18"/>
  <c r="CP226" i="18"/>
  <c r="CO226" i="18"/>
  <c r="CK226" i="18"/>
  <c r="CI226" i="18"/>
  <c r="CE226" i="18"/>
  <c r="CD226" i="18"/>
  <c r="BZ226" i="18"/>
  <c r="BY226" i="18"/>
  <c r="BU226" i="18"/>
  <c r="BS226" i="18"/>
  <c r="BO226" i="18"/>
  <c r="BN226" i="18"/>
  <c r="BJ226" i="18"/>
  <c r="BI226" i="18"/>
  <c r="BE226" i="18"/>
  <c r="BC226" i="18"/>
  <c r="AY226" i="18"/>
  <c r="AX226" i="18"/>
  <c r="AT226" i="18"/>
  <c r="AS226" i="18"/>
  <c r="AO226" i="18"/>
  <c r="AM226" i="18"/>
  <c r="AI226" i="18"/>
  <c r="AH226" i="18"/>
  <c r="AD226" i="18"/>
  <c r="AC226" i="18"/>
  <c r="Y226" i="18"/>
  <c r="W226" i="18"/>
  <c r="S226" i="18"/>
  <c r="R226" i="18"/>
  <c r="N226" i="18"/>
  <c r="M226" i="18"/>
  <c r="I226" i="18"/>
  <c r="H226" i="18"/>
  <c r="G226" i="18"/>
  <c r="F226" i="18"/>
  <c r="E226" i="18"/>
  <c r="D226" i="18"/>
  <c r="C226" i="18"/>
  <c r="DM226" i="18" s="1"/>
  <c r="DM225" i="18"/>
  <c r="DL225" i="18"/>
  <c r="DJ225" i="18"/>
  <c r="DI225" i="18"/>
  <c r="DH225" i="18"/>
  <c r="DF225" i="18"/>
  <c r="DE225" i="18"/>
  <c r="DD225" i="18"/>
  <c r="DB225" i="18"/>
  <c r="DA225" i="18"/>
  <c r="CZ225" i="18"/>
  <c r="CX225" i="18"/>
  <c r="CW225" i="18"/>
  <c r="CV225" i="18"/>
  <c r="CT225" i="18"/>
  <c r="CS225" i="18"/>
  <c r="CR225" i="18"/>
  <c r="CP225" i="18"/>
  <c r="CO225" i="18"/>
  <c r="CN225" i="18"/>
  <c r="CL225" i="18"/>
  <c r="CK225" i="18"/>
  <c r="CJ225" i="18"/>
  <c r="CH225" i="18"/>
  <c r="CG225" i="18"/>
  <c r="CF225" i="18"/>
  <c r="CD225" i="18"/>
  <c r="CC225" i="18"/>
  <c r="CB225" i="18"/>
  <c r="BZ225" i="18"/>
  <c r="BY225" i="18"/>
  <c r="BX225" i="18"/>
  <c r="BV225" i="18"/>
  <c r="BU225" i="18"/>
  <c r="BT225" i="18"/>
  <c r="BR225" i="18"/>
  <c r="BQ225" i="18"/>
  <c r="BP225" i="18"/>
  <c r="BN225" i="18"/>
  <c r="BM225" i="18"/>
  <c r="BL225" i="18"/>
  <c r="BJ225" i="18"/>
  <c r="BI225" i="18"/>
  <c r="BH225" i="18"/>
  <c r="BF225" i="18"/>
  <c r="BE225" i="18"/>
  <c r="BD225" i="18"/>
  <c r="BB225" i="18"/>
  <c r="BA225" i="18"/>
  <c r="AZ225" i="18"/>
  <c r="AX225" i="18"/>
  <c r="AW225" i="18"/>
  <c r="AV225" i="18"/>
  <c r="AT225" i="18"/>
  <c r="AS225" i="18"/>
  <c r="AR225" i="18"/>
  <c r="AP225" i="18"/>
  <c r="AO225" i="18"/>
  <c r="AN225" i="18"/>
  <c r="AL225" i="18"/>
  <c r="AK225" i="18"/>
  <c r="AJ225" i="18"/>
  <c r="AH225" i="18"/>
  <c r="AG225" i="18"/>
  <c r="AF225" i="18"/>
  <c r="AD225" i="18"/>
  <c r="AC225" i="18"/>
  <c r="AB225" i="18"/>
  <c r="Z225" i="18"/>
  <c r="Y225" i="18"/>
  <c r="X225" i="18"/>
  <c r="V225" i="18"/>
  <c r="U225" i="18"/>
  <c r="T225" i="18"/>
  <c r="R225" i="18"/>
  <c r="Q225" i="18"/>
  <c r="P225" i="18"/>
  <c r="N225" i="18"/>
  <c r="M225" i="18"/>
  <c r="L225" i="18"/>
  <c r="J225" i="18"/>
  <c r="I225" i="18"/>
  <c r="H225" i="18"/>
  <c r="G225" i="18"/>
  <c r="F225" i="18"/>
  <c r="E225" i="18"/>
  <c r="D225" i="18"/>
  <c r="C225" i="18"/>
  <c r="DK225" i="18" s="1"/>
  <c r="DM224" i="18"/>
  <c r="DL224" i="18"/>
  <c r="DK224" i="18"/>
  <c r="DH224" i="18"/>
  <c r="DG224" i="18"/>
  <c r="DE224" i="18"/>
  <c r="DC224" i="18"/>
  <c r="DA224" i="18"/>
  <c r="CZ224" i="18"/>
  <c r="CW224" i="18"/>
  <c r="CV224" i="18"/>
  <c r="CU224" i="18"/>
  <c r="CR224" i="18"/>
  <c r="CQ224" i="18"/>
  <c r="CO224" i="18"/>
  <c r="CM224" i="18"/>
  <c r="CK224" i="18"/>
  <c r="CJ224" i="18"/>
  <c r="CG224" i="18"/>
  <c r="CF224" i="18"/>
  <c r="CE224" i="18"/>
  <c r="CB224" i="18"/>
  <c r="CA224" i="18"/>
  <c r="BY224" i="18"/>
  <c r="BW224" i="18"/>
  <c r="BU224" i="18"/>
  <c r="BT224" i="18"/>
  <c r="BQ224" i="18"/>
  <c r="BP224" i="18"/>
  <c r="BO224" i="18"/>
  <c r="BL224" i="18"/>
  <c r="BK224" i="18"/>
  <c r="BI224" i="18"/>
  <c r="BG224" i="18"/>
  <c r="BE224" i="18"/>
  <c r="BD224" i="18"/>
  <c r="BA224" i="18"/>
  <c r="AZ224" i="18"/>
  <c r="AY224" i="18"/>
  <c r="AV224" i="18"/>
  <c r="AU224" i="18"/>
  <c r="AS224" i="18"/>
  <c r="AQ224" i="18"/>
  <c r="AO224" i="18"/>
  <c r="AN224" i="18"/>
  <c r="AK224" i="18"/>
  <c r="AJ224" i="18"/>
  <c r="AI224" i="18"/>
  <c r="AF224" i="18"/>
  <c r="AE224" i="18"/>
  <c r="AC224" i="18"/>
  <c r="AA224" i="18"/>
  <c r="Y224" i="18"/>
  <c r="X224" i="18"/>
  <c r="U224" i="18"/>
  <c r="T224" i="18"/>
  <c r="S224" i="18"/>
  <c r="P224" i="18"/>
  <c r="O224" i="18"/>
  <c r="M224" i="18"/>
  <c r="K224" i="18"/>
  <c r="I224" i="18"/>
  <c r="H224" i="18"/>
  <c r="G224" i="18"/>
  <c r="F224" i="18"/>
  <c r="E224" i="18"/>
  <c r="D224" i="18"/>
  <c r="C224" i="18"/>
  <c r="DL223" i="18"/>
  <c r="DF223" i="18"/>
  <c r="CY223" i="18"/>
  <c r="CQ223" i="18"/>
  <c r="CJ223" i="18"/>
  <c r="CD223" i="18"/>
  <c r="BV223" i="18"/>
  <c r="BO223" i="18"/>
  <c r="BH223" i="18"/>
  <c r="AZ223" i="18"/>
  <c r="AT223" i="18"/>
  <c r="AM223" i="18"/>
  <c r="AE223" i="18"/>
  <c r="X223" i="18"/>
  <c r="S223" i="18"/>
  <c r="M223" i="18"/>
  <c r="I223" i="18"/>
  <c r="H223" i="18"/>
  <c r="G223" i="18"/>
  <c r="F223" i="18"/>
  <c r="E223" i="18"/>
  <c r="D223" i="18"/>
  <c r="C223" i="18"/>
  <c r="DJ223" i="18" s="1"/>
  <c r="DJ222" i="18"/>
  <c r="DD222" i="18"/>
  <c r="CY222" i="18"/>
  <c r="CT222" i="18"/>
  <c r="CN222" i="18"/>
  <c r="CI222" i="18"/>
  <c r="CD222" i="18"/>
  <c r="BX222" i="18"/>
  <c r="BS222" i="18"/>
  <c r="BN222" i="18"/>
  <c r="BH222" i="18"/>
  <c r="BC222" i="18"/>
  <c r="AX222" i="18"/>
  <c r="AR222" i="18"/>
  <c r="AM222" i="18"/>
  <c r="AH222" i="18"/>
  <c r="AB222" i="18"/>
  <c r="W222" i="18"/>
  <c r="R222" i="18"/>
  <c r="L222" i="18"/>
  <c r="I222" i="18"/>
  <c r="H222" i="18"/>
  <c r="G222" i="18"/>
  <c r="F222" i="18"/>
  <c r="E222" i="18"/>
  <c r="D222" i="18"/>
  <c r="C222" i="18"/>
  <c r="DL222" i="18" s="1"/>
  <c r="DJ221" i="18"/>
  <c r="DI221" i="18"/>
  <c r="DE221" i="18"/>
  <c r="DC221" i="18"/>
  <c r="CY221" i="18"/>
  <c r="CX221" i="18"/>
  <c r="CT221" i="18"/>
  <c r="CS221" i="18"/>
  <c r="CO221" i="18"/>
  <c r="CM221" i="18"/>
  <c r="CI221" i="18"/>
  <c r="CH221" i="18"/>
  <c r="CD221" i="18"/>
  <c r="CC221" i="18"/>
  <c r="BY221" i="18"/>
  <c r="BX221" i="18"/>
  <c r="BU221" i="18"/>
  <c r="BT221" i="18"/>
  <c r="BQ221" i="18"/>
  <c r="BP221" i="18"/>
  <c r="BM221" i="18"/>
  <c r="BL221" i="18"/>
  <c r="BI221" i="18"/>
  <c r="BH221" i="18"/>
  <c r="BE221" i="18"/>
  <c r="BD221" i="18"/>
  <c r="BA221" i="18"/>
  <c r="AZ221" i="18"/>
  <c r="AW221" i="18"/>
  <c r="AV221" i="18"/>
  <c r="AS221" i="18"/>
  <c r="AR221" i="18"/>
  <c r="AO221" i="18"/>
  <c r="AN221" i="18"/>
  <c r="AK221" i="18"/>
  <c r="AJ221" i="18"/>
  <c r="AG221" i="18"/>
  <c r="AF221" i="18"/>
  <c r="AC221" i="18"/>
  <c r="AB221" i="18"/>
  <c r="Y221" i="18"/>
  <c r="X221" i="18"/>
  <c r="U221" i="18"/>
  <c r="T221" i="18"/>
  <c r="Q221" i="18"/>
  <c r="P221" i="18"/>
  <c r="M221" i="18"/>
  <c r="L221" i="18"/>
  <c r="I221" i="18"/>
  <c r="H221" i="18"/>
  <c r="G221" i="18"/>
  <c r="F221" i="18"/>
  <c r="E221" i="18"/>
  <c r="D221" i="18"/>
  <c r="C221" i="18"/>
  <c r="DK221" i="18" s="1"/>
  <c r="DL220" i="18"/>
  <c r="DH220" i="18"/>
  <c r="DD220" i="18"/>
  <c r="CZ220" i="18"/>
  <c r="CV220" i="18"/>
  <c r="CR220" i="18"/>
  <c r="CN220" i="18"/>
  <c r="CJ220" i="18"/>
  <c r="CF220" i="18"/>
  <c r="CB220" i="18"/>
  <c r="BX220" i="18"/>
  <c r="BT220" i="18"/>
  <c r="BP220" i="18"/>
  <c r="BL220" i="18"/>
  <c r="BH220" i="18"/>
  <c r="BD220" i="18"/>
  <c r="AZ220" i="18"/>
  <c r="AV220" i="18"/>
  <c r="AR220" i="18"/>
  <c r="AN220" i="18"/>
  <c r="AJ220" i="18"/>
  <c r="AF220" i="18"/>
  <c r="AB220" i="18"/>
  <c r="X220" i="18"/>
  <c r="T220" i="18"/>
  <c r="P220" i="18"/>
  <c r="L220" i="18"/>
  <c r="I220" i="18"/>
  <c r="H220" i="18"/>
  <c r="G220" i="18"/>
  <c r="F220" i="18"/>
  <c r="E220" i="18"/>
  <c r="D220" i="18"/>
  <c r="C220" i="18"/>
  <c r="DK220" i="18" s="1"/>
  <c r="I219" i="18"/>
  <c r="H219" i="18"/>
  <c r="G219" i="18"/>
  <c r="F219" i="18"/>
  <c r="E219" i="18"/>
  <c r="D219" i="18"/>
  <c r="C219" i="18"/>
  <c r="DM218" i="18"/>
  <c r="DL218" i="18"/>
  <c r="DJ218" i="18"/>
  <c r="DI218" i="18"/>
  <c r="DH218" i="18"/>
  <c r="DF218" i="18"/>
  <c r="DE218" i="18"/>
  <c r="DD218" i="18"/>
  <c r="DB218" i="18"/>
  <c r="DA218" i="18"/>
  <c r="CZ218" i="18"/>
  <c r="CX218" i="18"/>
  <c r="CW218" i="18"/>
  <c r="CV218" i="18"/>
  <c r="CT218" i="18"/>
  <c r="CS218" i="18"/>
  <c r="CR218" i="18"/>
  <c r="CP218" i="18"/>
  <c r="CO218" i="18"/>
  <c r="CN218" i="18"/>
  <c r="CL218" i="18"/>
  <c r="CK218" i="18"/>
  <c r="CJ218" i="18"/>
  <c r="CH218" i="18"/>
  <c r="CG218" i="18"/>
  <c r="CF218" i="18"/>
  <c r="CD218" i="18"/>
  <c r="CC218" i="18"/>
  <c r="CB218" i="18"/>
  <c r="BZ218" i="18"/>
  <c r="BY218" i="18"/>
  <c r="BX218" i="18"/>
  <c r="BV218" i="18"/>
  <c r="BU218" i="18"/>
  <c r="BT218" i="18"/>
  <c r="BR218" i="18"/>
  <c r="BQ218" i="18"/>
  <c r="BP218" i="18"/>
  <c r="BN218" i="18"/>
  <c r="BM218" i="18"/>
  <c r="BL218" i="18"/>
  <c r="BJ218" i="18"/>
  <c r="BI218" i="18"/>
  <c r="BH218" i="18"/>
  <c r="BF218" i="18"/>
  <c r="BE218" i="18"/>
  <c r="BD218" i="18"/>
  <c r="BB218" i="18"/>
  <c r="BA218" i="18"/>
  <c r="AZ218" i="18"/>
  <c r="AX218" i="18"/>
  <c r="AW218" i="18"/>
  <c r="AV218" i="18"/>
  <c r="AT218" i="18"/>
  <c r="AS218" i="18"/>
  <c r="AR218" i="18"/>
  <c r="AP218" i="18"/>
  <c r="AO218" i="18"/>
  <c r="AN218" i="18"/>
  <c r="AL218" i="18"/>
  <c r="AK218" i="18"/>
  <c r="AJ218" i="18"/>
  <c r="AH218" i="18"/>
  <c r="AG218" i="18"/>
  <c r="AF218" i="18"/>
  <c r="AD218" i="18"/>
  <c r="AC218" i="18"/>
  <c r="AB218" i="18"/>
  <c r="Z218" i="18"/>
  <c r="Y218" i="18"/>
  <c r="X218" i="18"/>
  <c r="V218" i="18"/>
  <c r="U218" i="18"/>
  <c r="T218" i="18"/>
  <c r="R218" i="18"/>
  <c r="Q218" i="18"/>
  <c r="P218" i="18"/>
  <c r="N218" i="18"/>
  <c r="M218" i="18"/>
  <c r="L218" i="18"/>
  <c r="J218" i="18"/>
  <c r="I218" i="18"/>
  <c r="H218" i="18"/>
  <c r="G218" i="18"/>
  <c r="F218" i="18"/>
  <c r="E218" i="18"/>
  <c r="D218" i="18"/>
  <c r="C218" i="18"/>
  <c r="DK218" i="18" s="1"/>
  <c r="DM217" i="18"/>
  <c r="DL217" i="18"/>
  <c r="DI217" i="18"/>
  <c r="DH217" i="18"/>
  <c r="DE217" i="18"/>
  <c r="DD217" i="18"/>
  <c r="DA217" i="18"/>
  <c r="CZ217" i="18"/>
  <c r="CW217" i="18"/>
  <c r="CV217" i="18"/>
  <c r="CS217" i="18"/>
  <c r="CR217" i="18"/>
  <c r="CO217" i="18"/>
  <c r="CN217" i="18"/>
  <c r="CK217" i="18"/>
  <c r="CJ217" i="18"/>
  <c r="CG217" i="18"/>
  <c r="CF217" i="18"/>
  <c r="CC217" i="18"/>
  <c r="CB217" i="18"/>
  <c r="BY217" i="18"/>
  <c r="BX217" i="18"/>
  <c r="BU217" i="18"/>
  <c r="BT217" i="18"/>
  <c r="BQ217" i="18"/>
  <c r="BP217" i="18"/>
  <c r="BM217" i="18"/>
  <c r="BL217" i="18"/>
  <c r="BI217" i="18"/>
  <c r="BH217" i="18"/>
  <c r="BE217" i="18"/>
  <c r="BD217" i="18"/>
  <c r="BA217" i="18"/>
  <c r="AZ217" i="18"/>
  <c r="AW217" i="18"/>
  <c r="AV217" i="18"/>
  <c r="AS217" i="18"/>
  <c r="AR217" i="18"/>
  <c r="AO217" i="18"/>
  <c r="AN217" i="18"/>
  <c r="AK217" i="18"/>
  <c r="AJ217" i="18"/>
  <c r="AG217" i="18"/>
  <c r="AF217" i="18"/>
  <c r="AC217" i="18"/>
  <c r="AB217" i="18"/>
  <c r="Y217" i="18"/>
  <c r="X217" i="18"/>
  <c r="U217" i="18"/>
  <c r="T217" i="18"/>
  <c r="Q217" i="18"/>
  <c r="P217" i="18"/>
  <c r="M217" i="18"/>
  <c r="L217" i="18"/>
  <c r="I217" i="18"/>
  <c r="H217" i="18"/>
  <c r="G217" i="18"/>
  <c r="F217" i="18"/>
  <c r="E217" i="18"/>
  <c r="D217" i="18"/>
  <c r="C217" i="18"/>
  <c r="DK217" i="18" s="1"/>
  <c r="DH216" i="18"/>
  <c r="CZ216" i="18"/>
  <c r="CR216" i="18"/>
  <c r="CJ216" i="18"/>
  <c r="CB216" i="18"/>
  <c r="BT216" i="18"/>
  <c r="BL216" i="18"/>
  <c r="BD216" i="18"/>
  <c r="AV216" i="18"/>
  <c r="AN216" i="18"/>
  <c r="AF216" i="18"/>
  <c r="X216" i="18"/>
  <c r="P216" i="18"/>
  <c r="I216" i="18"/>
  <c r="H216" i="18"/>
  <c r="G216" i="18"/>
  <c r="F216" i="18"/>
  <c r="E216" i="18"/>
  <c r="D216" i="18"/>
  <c r="C216" i="18"/>
  <c r="DK216" i="18" s="1"/>
  <c r="DJ215" i="18"/>
  <c r="DG215" i="18"/>
  <c r="DF215" i="18"/>
  <c r="DB215" i="18"/>
  <c r="CY215" i="18"/>
  <c r="CX215" i="18"/>
  <c r="CT215" i="18"/>
  <c r="CQ215" i="18"/>
  <c r="CP215" i="18"/>
  <c r="CL215" i="18"/>
  <c r="CI215" i="18"/>
  <c r="CH215" i="18"/>
  <c r="CD215" i="18"/>
  <c r="CA215" i="18"/>
  <c r="BZ215" i="18"/>
  <c r="BV215" i="18"/>
  <c r="BS215" i="18"/>
  <c r="BR215" i="18"/>
  <c r="BN215" i="18"/>
  <c r="BK215" i="18"/>
  <c r="BJ215" i="18"/>
  <c r="BF215" i="18"/>
  <c r="BC215" i="18"/>
  <c r="BB215" i="18"/>
  <c r="AX215" i="18"/>
  <c r="AU215" i="18"/>
  <c r="AT215" i="18"/>
  <c r="AP215" i="18"/>
  <c r="AM215" i="18"/>
  <c r="AL215" i="18"/>
  <c r="AH215" i="18"/>
  <c r="AE215" i="18"/>
  <c r="AD215" i="18"/>
  <c r="Z215" i="18"/>
  <c r="W215" i="18"/>
  <c r="V215" i="18"/>
  <c r="R215" i="18"/>
  <c r="O215" i="18"/>
  <c r="N215" i="18"/>
  <c r="J215" i="18"/>
  <c r="I215" i="18"/>
  <c r="H215" i="18"/>
  <c r="G215" i="18"/>
  <c r="F215" i="18"/>
  <c r="E215" i="18"/>
  <c r="D215" i="18"/>
  <c r="C215" i="18"/>
  <c r="DM214" i="18"/>
  <c r="DL214" i="18"/>
  <c r="DJ214" i="18"/>
  <c r="DI214" i="18"/>
  <c r="DH214" i="18"/>
  <c r="DF214" i="18"/>
  <c r="DE214" i="18"/>
  <c r="DD214" i="18"/>
  <c r="DB214" i="18"/>
  <c r="DA214" i="18"/>
  <c r="CZ214" i="18"/>
  <c r="CX214" i="18"/>
  <c r="CW214" i="18"/>
  <c r="CV214" i="18"/>
  <c r="CT214" i="18"/>
  <c r="CS214" i="18"/>
  <c r="CR214" i="18"/>
  <c r="CP214" i="18"/>
  <c r="CO214" i="18"/>
  <c r="CN214" i="18"/>
  <c r="CL214" i="18"/>
  <c r="CK214" i="18"/>
  <c r="CJ214" i="18"/>
  <c r="CH214" i="18"/>
  <c r="CG214" i="18"/>
  <c r="CF214" i="18"/>
  <c r="CD214" i="18"/>
  <c r="CC214" i="18"/>
  <c r="CB214" i="18"/>
  <c r="BZ214" i="18"/>
  <c r="BY214" i="18"/>
  <c r="BX214" i="18"/>
  <c r="BV214" i="18"/>
  <c r="BU214" i="18"/>
  <c r="BT214" i="18"/>
  <c r="BR214" i="18"/>
  <c r="BQ214" i="18"/>
  <c r="BP214" i="18"/>
  <c r="BN214" i="18"/>
  <c r="BM214" i="18"/>
  <c r="BL214" i="18"/>
  <c r="BJ214" i="18"/>
  <c r="BI214" i="18"/>
  <c r="BH214" i="18"/>
  <c r="BF214" i="18"/>
  <c r="BE214" i="18"/>
  <c r="BD214" i="18"/>
  <c r="BB214" i="18"/>
  <c r="BA214" i="18"/>
  <c r="AZ214" i="18"/>
  <c r="AX214" i="18"/>
  <c r="AW214" i="18"/>
  <c r="AV214" i="18"/>
  <c r="AT214" i="18"/>
  <c r="AS214" i="18"/>
  <c r="AR214" i="18"/>
  <c r="AP214" i="18"/>
  <c r="AO214" i="18"/>
  <c r="AN214" i="18"/>
  <c r="AL214" i="18"/>
  <c r="AK214" i="18"/>
  <c r="AJ214" i="18"/>
  <c r="AH214" i="18"/>
  <c r="AG214" i="18"/>
  <c r="AF214" i="18"/>
  <c r="AD214" i="18"/>
  <c r="AC214" i="18"/>
  <c r="AB214" i="18"/>
  <c r="Z214" i="18"/>
  <c r="Y214" i="18"/>
  <c r="X214" i="18"/>
  <c r="V214" i="18"/>
  <c r="U214" i="18"/>
  <c r="T214" i="18"/>
  <c r="R214" i="18"/>
  <c r="Q214" i="18"/>
  <c r="P214" i="18"/>
  <c r="N214" i="18"/>
  <c r="M214" i="18"/>
  <c r="L214" i="18"/>
  <c r="J214" i="18"/>
  <c r="I214" i="18"/>
  <c r="H214" i="18"/>
  <c r="G214" i="18"/>
  <c r="F214" i="18"/>
  <c r="E214" i="18"/>
  <c r="D214" i="18"/>
  <c r="C214" i="18"/>
  <c r="DK214" i="18" s="1"/>
  <c r="DM213" i="18"/>
  <c r="DL213" i="18"/>
  <c r="DK213" i="18"/>
  <c r="DH213" i="18"/>
  <c r="DG213" i="18"/>
  <c r="DE213" i="18"/>
  <c r="DC213" i="18"/>
  <c r="DA213" i="18"/>
  <c r="CZ213" i="18"/>
  <c r="CW213" i="18"/>
  <c r="CV213" i="18"/>
  <c r="CU213" i="18"/>
  <c r="CR213" i="18"/>
  <c r="CQ213" i="18"/>
  <c r="CO213" i="18"/>
  <c r="CM213" i="18"/>
  <c r="CK213" i="18"/>
  <c r="CJ213" i="18"/>
  <c r="CG213" i="18"/>
  <c r="CF213" i="18"/>
  <c r="CE213" i="18"/>
  <c r="CB213" i="18"/>
  <c r="CA213" i="18"/>
  <c r="BY213" i="18"/>
  <c r="BW213" i="18"/>
  <c r="BU213" i="18"/>
  <c r="BT213" i="18"/>
  <c r="BQ213" i="18"/>
  <c r="BP213" i="18"/>
  <c r="BO213" i="18"/>
  <c r="BL213" i="18"/>
  <c r="BK213" i="18"/>
  <c r="BI213" i="18"/>
  <c r="BG213" i="18"/>
  <c r="BE213" i="18"/>
  <c r="BD213" i="18"/>
  <c r="BA213" i="18"/>
  <c r="AZ213" i="18"/>
  <c r="AY213" i="18"/>
  <c r="AV213" i="18"/>
  <c r="AU213" i="18"/>
  <c r="AS213" i="18"/>
  <c r="AQ213" i="18"/>
  <c r="AO213" i="18"/>
  <c r="AN213" i="18"/>
  <c r="AK213" i="18"/>
  <c r="AJ213" i="18"/>
  <c r="AI213" i="18"/>
  <c r="AF213" i="18"/>
  <c r="AE213" i="18"/>
  <c r="AC213" i="18"/>
  <c r="AA213" i="18"/>
  <c r="Y213" i="18"/>
  <c r="X213" i="18"/>
  <c r="U213" i="18"/>
  <c r="T213" i="18"/>
  <c r="S213" i="18"/>
  <c r="P213" i="18"/>
  <c r="O213" i="18"/>
  <c r="M213" i="18"/>
  <c r="K213" i="18"/>
  <c r="I213" i="18"/>
  <c r="H213" i="18"/>
  <c r="G213" i="18"/>
  <c r="F213" i="18"/>
  <c r="E213" i="18"/>
  <c r="D213" i="18"/>
  <c r="C213" i="18"/>
  <c r="DL212" i="18"/>
  <c r="DK212" i="18"/>
  <c r="DJ212" i="18"/>
  <c r="DG212" i="18"/>
  <c r="DF212" i="18"/>
  <c r="DD212" i="18"/>
  <c r="DB212" i="18"/>
  <c r="CZ212" i="18"/>
  <c r="CY212" i="18"/>
  <c r="CV212" i="18"/>
  <c r="CU212" i="18"/>
  <c r="CT212" i="18"/>
  <c r="CQ212" i="18"/>
  <c r="CP212" i="18"/>
  <c r="CN212" i="18"/>
  <c r="CL212" i="18"/>
  <c r="CJ212" i="18"/>
  <c r="CI212" i="18"/>
  <c r="CF212" i="18"/>
  <c r="CE212" i="18"/>
  <c r="CD212" i="18"/>
  <c r="CA212" i="18"/>
  <c r="BZ212" i="18"/>
  <c r="BX212" i="18"/>
  <c r="BV212" i="18"/>
  <c r="BT212" i="18"/>
  <c r="BS212" i="18"/>
  <c r="BP212" i="18"/>
  <c r="BO212" i="18"/>
  <c r="BN212" i="18"/>
  <c r="BK212" i="18"/>
  <c r="BJ212" i="18"/>
  <c r="BH212" i="18"/>
  <c r="BF212" i="18"/>
  <c r="BD212" i="18"/>
  <c r="BC212" i="18"/>
  <c r="AZ212" i="18"/>
  <c r="AY212" i="18"/>
  <c r="AX212" i="18"/>
  <c r="AU212" i="18"/>
  <c r="AT212" i="18"/>
  <c r="AR212" i="18"/>
  <c r="AP212" i="18"/>
  <c r="AN212" i="18"/>
  <c r="AM212" i="18"/>
  <c r="AJ212" i="18"/>
  <c r="AI212" i="18"/>
  <c r="AH212" i="18"/>
  <c r="AE212" i="18"/>
  <c r="AD212" i="18"/>
  <c r="AB212" i="18"/>
  <c r="Z212" i="18"/>
  <c r="X212" i="18"/>
  <c r="W212" i="18"/>
  <c r="T212" i="18"/>
  <c r="S212" i="18"/>
  <c r="R212" i="18"/>
  <c r="O212" i="18"/>
  <c r="N212" i="18"/>
  <c r="L212" i="18"/>
  <c r="J212" i="18"/>
  <c r="I212" i="18"/>
  <c r="H212" i="18"/>
  <c r="G212" i="18"/>
  <c r="F212" i="18"/>
  <c r="E212" i="18"/>
  <c r="D212" i="18"/>
  <c r="C212" i="18"/>
  <c r="DM211" i="18"/>
  <c r="DK211" i="18"/>
  <c r="DJ211" i="18"/>
  <c r="DG211" i="18"/>
  <c r="DF211" i="18"/>
  <c r="DE211" i="18"/>
  <c r="DB211" i="18"/>
  <c r="DA211" i="18"/>
  <c r="CY211" i="18"/>
  <c r="CW211" i="18"/>
  <c r="CU211" i="18"/>
  <c r="CT211" i="18"/>
  <c r="CQ211" i="18"/>
  <c r="CP211" i="18"/>
  <c r="CO211" i="18"/>
  <c r="CL211" i="18"/>
  <c r="CK211" i="18"/>
  <c r="CI211" i="18"/>
  <c r="CG211" i="18"/>
  <c r="CE211" i="18"/>
  <c r="CD211" i="18"/>
  <c r="CA211" i="18"/>
  <c r="BZ211" i="18"/>
  <c r="BY211" i="18"/>
  <c r="BV211" i="18"/>
  <c r="BU211" i="18"/>
  <c r="BS211" i="18"/>
  <c r="BQ211" i="18"/>
  <c r="BO211" i="18"/>
  <c r="BN211" i="18"/>
  <c r="BK211" i="18"/>
  <c r="BJ211" i="18"/>
  <c r="BI211" i="18"/>
  <c r="BF211" i="18"/>
  <c r="BE211" i="18"/>
  <c r="BC211" i="18"/>
  <c r="BA211" i="18"/>
  <c r="AY211" i="18"/>
  <c r="AX211" i="18"/>
  <c r="AU211" i="18"/>
  <c r="AT211" i="18"/>
  <c r="AS211" i="18"/>
  <c r="AP211" i="18"/>
  <c r="AO211" i="18"/>
  <c r="AM211" i="18"/>
  <c r="AK211" i="18"/>
  <c r="AI211" i="18"/>
  <c r="AH211" i="18"/>
  <c r="AE211" i="18"/>
  <c r="AD211" i="18"/>
  <c r="AC211" i="18"/>
  <c r="Z211" i="18"/>
  <c r="Y211" i="18"/>
  <c r="W211" i="18"/>
  <c r="U211" i="18"/>
  <c r="S211" i="18"/>
  <c r="R211" i="18"/>
  <c r="O211" i="18"/>
  <c r="N211" i="18"/>
  <c r="M211" i="18"/>
  <c r="J211" i="18"/>
  <c r="I211" i="18"/>
  <c r="H211" i="18"/>
  <c r="G211" i="18"/>
  <c r="F211" i="18"/>
  <c r="E211" i="18"/>
  <c r="D211" i="18"/>
  <c r="C211" i="18"/>
  <c r="DM210" i="18"/>
  <c r="DL210" i="18"/>
  <c r="DJ210" i="18"/>
  <c r="DI210" i="18"/>
  <c r="DH210" i="18"/>
  <c r="DF210" i="18"/>
  <c r="DE210" i="18"/>
  <c r="DD210" i="18"/>
  <c r="DB210" i="18"/>
  <c r="DA210" i="18"/>
  <c r="CZ210" i="18"/>
  <c r="CX210" i="18"/>
  <c r="CW210" i="18"/>
  <c r="CV210" i="18"/>
  <c r="CT210" i="18"/>
  <c r="CS210" i="18"/>
  <c r="CR210" i="18"/>
  <c r="CP210" i="18"/>
  <c r="CO210" i="18"/>
  <c r="CN210" i="18"/>
  <c r="CL210" i="18"/>
  <c r="CK210" i="18"/>
  <c r="CJ210" i="18"/>
  <c r="CH210" i="18"/>
  <c r="CG210" i="18"/>
  <c r="CF210" i="18"/>
  <c r="CD210" i="18"/>
  <c r="CC210" i="18"/>
  <c r="CB210" i="18"/>
  <c r="BZ210" i="18"/>
  <c r="BY210" i="18"/>
  <c r="BX210" i="18"/>
  <c r="BV210" i="18"/>
  <c r="BU210" i="18"/>
  <c r="BT210" i="18"/>
  <c r="BR210" i="18"/>
  <c r="BQ210" i="18"/>
  <c r="BP210" i="18"/>
  <c r="BN210" i="18"/>
  <c r="BM210" i="18"/>
  <c r="BL210" i="18"/>
  <c r="BJ210" i="18"/>
  <c r="BI210" i="18"/>
  <c r="BH210" i="18"/>
  <c r="BF210" i="18"/>
  <c r="BE210" i="18"/>
  <c r="BD210" i="18"/>
  <c r="BB210" i="18"/>
  <c r="BA210" i="18"/>
  <c r="AZ210" i="18"/>
  <c r="AX210" i="18"/>
  <c r="AW210" i="18"/>
  <c r="AV210" i="18"/>
  <c r="AT210" i="18"/>
  <c r="AS210" i="18"/>
  <c r="AR210" i="18"/>
  <c r="AP210" i="18"/>
  <c r="AO210" i="18"/>
  <c r="AN210" i="18"/>
  <c r="AL210" i="18"/>
  <c r="AK210" i="18"/>
  <c r="AJ210" i="18"/>
  <c r="AH210" i="18"/>
  <c r="AG210" i="18"/>
  <c r="AF210" i="18"/>
  <c r="AD210" i="18"/>
  <c r="AC210" i="18"/>
  <c r="AB210" i="18"/>
  <c r="Z210" i="18"/>
  <c r="Y210" i="18"/>
  <c r="X210" i="18"/>
  <c r="V210" i="18"/>
  <c r="U210" i="18"/>
  <c r="T210" i="18"/>
  <c r="R210" i="18"/>
  <c r="Q210" i="18"/>
  <c r="P210" i="18"/>
  <c r="N210" i="18"/>
  <c r="M210" i="18"/>
  <c r="L210" i="18"/>
  <c r="J210" i="18"/>
  <c r="I210" i="18"/>
  <c r="H210" i="18"/>
  <c r="G210" i="18"/>
  <c r="F210" i="18"/>
  <c r="E210" i="18"/>
  <c r="D210" i="18"/>
  <c r="C210" i="18"/>
  <c r="DK210" i="18" s="1"/>
  <c r="DM209" i="18"/>
  <c r="DL209" i="18"/>
  <c r="DK209" i="18"/>
  <c r="DH209" i="18"/>
  <c r="DG209" i="18"/>
  <c r="DE209" i="18"/>
  <c r="DC209" i="18"/>
  <c r="DA209" i="18"/>
  <c r="CZ209" i="18"/>
  <c r="CW209" i="18"/>
  <c r="CV209" i="18"/>
  <c r="CU209" i="18"/>
  <c r="CR209" i="18"/>
  <c r="CQ209" i="18"/>
  <c r="CO209" i="18"/>
  <c r="CM209" i="18"/>
  <c r="CK209" i="18"/>
  <c r="CJ209" i="18"/>
  <c r="CG209" i="18"/>
  <c r="CF209" i="18"/>
  <c r="CE209" i="18"/>
  <c r="CB209" i="18"/>
  <c r="CA209" i="18"/>
  <c r="BY209" i="18"/>
  <c r="BW209" i="18"/>
  <c r="BU209" i="18"/>
  <c r="BT209" i="18"/>
  <c r="BQ209" i="18"/>
  <c r="BP209" i="18"/>
  <c r="BO209" i="18"/>
  <c r="BL209" i="18"/>
  <c r="BK209" i="18"/>
  <c r="BI209" i="18"/>
  <c r="BG209" i="18"/>
  <c r="BE209" i="18"/>
  <c r="BD209" i="18"/>
  <c r="BA209" i="18"/>
  <c r="AZ209" i="18"/>
  <c r="AY209" i="18"/>
  <c r="AV209" i="18"/>
  <c r="AU209" i="18"/>
  <c r="AS209" i="18"/>
  <c r="AQ209" i="18"/>
  <c r="AO209" i="18"/>
  <c r="AN209" i="18"/>
  <c r="AK209" i="18"/>
  <c r="AJ209" i="18"/>
  <c r="AI209" i="18"/>
  <c r="AF209" i="18"/>
  <c r="AE209" i="18"/>
  <c r="AC209" i="18"/>
  <c r="AA209" i="18"/>
  <c r="Y209" i="18"/>
  <c r="X209" i="18"/>
  <c r="U209" i="18"/>
  <c r="T209" i="18"/>
  <c r="S209" i="18"/>
  <c r="P209" i="18"/>
  <c r="O209" i="18"/>
  <c r="M209" i="18"/>
  <c r="K209" i="18"/>
  <c r="I209" i="18"/>
  <c r="H209" i="18"/>
  <c r="G209" i="18"/>
  <c r="F209" i="18"/>
  <c r="E209" i="18"/>
  <c r="D209" i="18"/>
  <c r="C209" i="18"/>
  <c r="DL208" i="18"/>
  <c r="DK208" i="18"/>
  <c r="DJ208" i="18"/>
  <c r="DG208" i="18"/>
  <c r="DF208" i="18"/>
  <c r="DD208" i="18"/>
  <c r="DB208" i="18"/>
  <c r="CZ208" i="18"/>
  <c r="CY208" i="18"/>
  <c r="CV208" i="18"/>
  <c r="CU208" i="18"/>
  <c r="CT208" i="18"/>
  <c r="CQ208" i="18"/>
  <c r="CP208" i="18"/>
  <c r="CN208" i="18"/>
  <c r="CL208" i="18"/>
  <c r="CJ208" i="18"/>
  <c r="CI208" i="18"/>
  <c r="CF208" i="18"/>
  <c r="CE208" i="18"/>
  <c r="CD208" i="18"/>
  <c r="CA208" i="18"/>
  <c r="BZ208" i="18"/>
  <c r="BX208" i="18"/>
  <c r="BV208" i="18"/>
  <c r="BT208" i="18"/>
  <c r="BS208" i="18"/>
  <c r="BP208" i="18"/>
  <c r="BO208" i="18"/>
  <c r="BN208" i="18"/>
  <c r="BK208" i="18"/>
  <c r="BJ208" i="18"/>
  <c r="BH208" i="18"/>
  <c r="BF208" i="18"/>
  <c r="BD208" i="18"/>
  <c r="BC208" i="18"/>
  <c r="AZ208" i="18"/>
  <c r="AY208" i="18"/>
  <c r="AX208" i="18"/>
  <c r="AU208" i="18"/>
  <c r="AT208" i="18"/>
  <c r="AR208" i="18"/>
  <c r="AP208" i="18"/>
  <c r="AN208" i="18"/>
  <c r="AM208" i="18"/>
  <c r="AJ208" i="18"/>
  <c r="AI208" i="18"/>
  <c r="AH208" i="18"/>
  <c r="AE208" i="18"/>
  <c r="AD208" i="18"/>
  <c r="AB208" i="18"/>
  <c r="Z208" i="18"/>
  <c r="X208" i="18"/>
  <c r="W208" i="18"/>
  <c r="T208" i="18"/>
  <c r="S208" i="18"/>
  <c r="R208" i="18"/>
  <c r="O208" i="18"/>
  <c r="N208" i="18"/>
  <c r="L208" i="18"/>
  <c r="J208" i="18"/>
  <c r="I208" i="18"/>
  <c r="H208" i="18"/>
  <c r="G208" i="18"/>
  <c r="F208" i="18"/>
  <c r="E208" i="18"/>
  <c r="D208" i="18"/>
  <c r="C208" i="18"/>
  <c r="DM207" i="18"/>
  <c r="DK207" i="18"/>
  <c r="DJ207" i="18"/>
  <c r="DG207" i="18"/>
  <c r="DF207" i="18"/>
  <c r="DE207" i="18"/>
  <c r="DB207" i="18"/>
  <c r="DA207" i="18"/>
  <c r="CY207" i="18"/>
  <c r="CW207" i="18"/>
  <c r="CU207" i="18"/>
  <c r="CT207" i="18"/>
  <c r="CQ207" i="18"/>
  <c r="CP207" i="18"/>
  <c r="CO207" i="18"/>
  <c r="CL207" i="18"/>
  <c r="CK207" i="18"/>
  <c r="CI207" i="18"/>
  <c r="CG207" i="18"/>
  <c r="CE207" i="18"/>
  <c r="CD207" i="18"/>
  <c r="CA207" i="18"/>
  <c r="BZ207" i="18"/>
  <c r="BY207" i="18"/>
  <c r="BV207" i="18"/>
  <c r="BU207" i="18"/>
  <c r="BS207" i="18"/>
  <c r="BQ207" i="18"/>
  <c r="BO207" i="18"/>
  <c r="BN207" i="18"/>
  <c r="BK207" i="18"/>
  <c r="BJ207" i="18"/>
  <c r="BI207" i="18"/>
  <c r="BF207" i="18"/>
  <c r="BE207" i="18"/>
  <c r="BC207" i="18"/>
  <c r="BA207" i="18"/>
  <c r="AY207" i="18"/>
  <c r="AX207" i="18"/>
  <c r="AU207" i="18"/>
  <c r="AT207" i="18"/>
  <c r="AS207" i="18"/>
  <c r="AP207" i="18"/>
  <c r="AO207" i="18"/>
  <c r="AM207" i="18"/>
  <c r="AK207" i="18"/>
  <c r="AI207" i="18"/>
  <c r="AH207" i="18"/>
  <c r="AE207" i="18"/>
  <c r="AD207" i="18"/>
  <c r="AC207" i="18"/>
  <c r="Z207" i="18"/>
  <c r="Y207" i="18"/>
  <c r="W207" i="18"/>
  <c r="U207" i="18"/>
  <c r="S207" i="18"/>
  <c r="R207" i="18"/>
  <c r="O207" i="18"/>
  <c r="N207" i="18"/>
  <c r="M207" i="18"/>
  <c r="J207" i="18"/>
  <c r="I207" i="18"/>
  <c r="H207" i="18"/>
  <c r="G207" i="18"/>
  <c r="F207" i="18"/>
  <c r="E207" i="18"/>
  <c r="D207" i="18"/>
  <c r="C207" i="18"/>
  <c r="DM206" i="18"/>
  <c r="DL206" i="18"/>
  <c r="DJ206" i="18"/>
  <c r="DI206" i="18"/>
  <c r="DH206" i="18"/>
  <c r="DF206" i="18"/>
  <c r="DE206" i="18"/>
  <c r="DD206" i="18"/>
  <c r="DB206" i="18"/>
  <c r="DA206" i="18"/>
  <c r="CZ206" i="18"/>
  <c r="CX206" i="18"/>
  <c r="CW206" i="18"/>
  <c r="CV206" i="18"/>
  <c r="CT206" i="18"/>
  <c r="CS206" i="18"/>
  <c r="CR206" i="18"/>
  <c r="CP206" i="18"/>
  <c r="CO206" i="18"/>
  <c r="CN206" i="18"/>
  <c r="CL206" i="18"/>
  <c r="CK206" i="18"/>
  <c r="CJ206" i="18"/>
  <c r="CH206" i="18"/>
  <c r="CG206" i="18"/>
  <c r="CF206" i="18"/>
  <c r="CD206" i="18"/>
  <c r="CC206" i="18"/>
  <c r="CB206" i="18"/>
  <c r="BZ206" i="18"/>
  <c r="BY206" i="18"/>
  <c r="BX206" i="18"/>
  <c r="BV206" i="18"/>
  <c r="BU206" i="18"/>
  <c r="BT206" i="18"/>
  <c r="BR206" i="18"/>
  <c r="BQ206" i="18"/>
  <c r="BP206" i="18"/>
  <c r="BN206" i="18"/>
  <c r="BM206" i="18"/>
  <c r="BL206" i="18"/>
  <c r="BJ206" i="18"/>
  <c r="BI206" i="18"/>
  <c r="BH206" i="18"/>
  <c r="BF206" i="18"/>
  <c r="BE206" i="18"/>
  <c r="BD206" i="18"/>
  <c r="BB206" i="18"/>
  <c r="BA206" i="18"/>
  <c r="AZ206" i="18"/>
  <c r="AX206" i="18"/>
  <c r="AW206" i="18"/>
  <c r="AV206" i="18"/>
  <c r="AT206" i="18"/>
  <c r="AS206" i="18"/>
  <c r="AR206" i="18"/>
  <c r="AP206" i="18"/>
  <c r="AO206" i="18"/>
  <c r="AN206" i="18"/>
  <c r="AL206" i="18"/>
  <c r="AK206" i="18"/>
  <c r="AJ206" i="18"/>
  <c r="AH206" i="18"/>
  <c r="AG206" i="18"/>
  <c r="AF206" i="18"/>
  <c r="AD206" i="18"/>
  <c r="AC206" i="18"/>
  <c r="AB206" i="18"/>
  <c r="Z206" i="18"/>
  <c r="Y206" i="18"/>
  <c r="X206" i="18"/>
  <c r="V206" i="18"/>
  <c r="U206" i="18"/>
  <c r="T206" i="18"/>
  <c r="R206" i="18"/>
  <c r="Q206" i="18"/>
  <c r="P206" i="18"/>
  <c r="N206" i="18"/>
  <c r="M206" i="18"/>
  <c r="L206" i="18"/>
  <c r="J206" i="18"/>
  <c r="I206" i="18"/>
  <c r="H206" i="18"/>
  <c r="G206" i="18"/>
  <c r="F206" i="18"/>
  <c r="E206" i="18"/>
  <c r="D206" i="18"/>
  <c r="C206" i="18"/>
  <c r="DK206" i="18" s="1"/>
  <c r="DM205" i="18"/>
  <c r="DL205" i="18"/>
  <c r="DK205" i="18"/>
  <c r="DH205" i="18"/>
  <c r="DG205" i="18"/>
  <c r="DE205" i="18"/>
  <c r="DC205" i="18"/>
  <c r="DA205" i="18"/>
  <c r="CZ205" i="18"/>
  <c r="CW205" i="18"/>
  <c r="CV205" i="18"/>
  <c r="CU205" i="18"/>
  <c r="CR205" i="18"/>
  <c r="CQ205" i="18"/>
  <c r="CO205" i="18"/>
  <c r="CM205" i="18"/>
  <c r="CK205" i="18"/>
  <c r="CJ205" i="18"/>
  <c r="CG205" i="18"/>
  <c r="CF205" i="18"/>
  <c r="CE205" i="18"/>
  <c r="CB205" i="18"/>
  <c r="CA205" i="18"/>
  <c r="BY205" i="18"/>
  <c r="BW205" i="18"/>
  <c r="BU205" i="18"/>
  <c r="BT205" i="18"/>
  <c r="BQ205" i="18"/>
  <c r="BP205" i="18"/>
  <c r="BO205" i="18"/>
  <c r="BL205" i="18"/>
  <c r="BK205" i="18"/>
  <c r="BI205" i="18"/>
  <c r="BG205" i="18"/>
  <c r="BE205" i="18"/>
  <c r="BD205" i="18"/>
  <c r="BA205" i="18"/>
  <c r="AZ205" i="18"/>
  <c r="AY205" i="18"/>
  <c r="AV205" i="18"/>
  <c r="AU205" i="18"/>
  <c r="AS205" i="18"/>
  <c r="AQ205" i="18"/>
  <c r="AO205" i="18"/>
  <c r="AN205" i="18"/>
  <c r="AK205" i="18"/>
  <c r="AJ205" i="18"/>
  <c r="AI205" i="18"/>
  <c r="AF205" i="18"/>
  <c r="AE205" i="18"/>
  <c r="AC205" i="18"/>
  <c r="AA205" i="18"/>
  <c r="Y205" i="18"/>
  <c r="X205" i="18"/>
  <c r="U205" i="18"/>
  <c r="T205" i="18"/>
  <c r="S205" i="18"/>
  <c r="P205" i="18"/>
  <c r="O205" i="18"/>
  <c r="M205" i="18"/>
  <c r="K205" i="18"/>
  <c r="I205" i="18"/>
  <c r="H205" i="18"/>
  <c r="G205" i="18"/>
  <c r="F205" i="18"/>
  <c r="E205" i="18"/>
  <c r="D205" i="18"/>
  <c r="C205" i="18"/>
  <c r="DL204" i="18"/>
  <c r="DK204" i="18"/>
  <c r="DJ204" i="18"/>
  <c r="DG204" i="18"/>
  <c r="DF204" i="18"/>
  <c r="DD204" i="18"/>
  <c r="DB204" i="18"/>
  <c r="CZ204" i="18"/>
  <c r="CY204" i="18"/>
  <c r="CV204" i="18"/>
  <c r="CU204" i="18"/>
  <c r="CT204" i="18"/>
  <c r="CQ204" i="18"/>
  <c r="CP204" i="18"/>
  <c r="CN204" i="18"/>
  <c r="CL204" i="18"/>
  <c r="CJ204" i="18"/>
  <c r="CI204" i="18"/>
  <c r="CF204" i="18"/>
  <c r="CE204" i="18"/>
  <c r="CD204" i="18"/>
  <c r="CA204" i="18"/>
  <c r="BZ204" i="18"/>
  <c r="BX204" i="18"/>
  <c r="BV204" i="18"/>
  <c r="BT204" i="18"/>
  <c r="BS204" i="18"/>
  <c r="BP204" i="18"/>
  <c r="BO204" i="18"/>
  <c r="BN204" i="18"/>
  <c r="BK204" i="18"/>
  <c r="BJ204" i="18"/>
  <c r="BH204" i="18"/>
  <c r="BF204" i="18"/>
  <c r="BD204" i="18"/>
  <c r="BC204" i="18"/>
  <c r="AZ204" i="18"/>
  <c r="AY204" i="18"/>
  <c r="AX204" i="18"/>
  <c r="AU204" i="18"/>
  <c r="AT204" i="18"/>
  <c r="AR204" i="18"/>
  <c r="AP204" i="18"/>
  <c r="AN204" i="18"/>
  <c r="AM204" i="18"/>
  <c r="AJ204" i="18"/>
  <c r="AI204" i="18"/>
  <c r="AH204" i="18"/>
  <c r="AE204" i="18"/>
  <c r="AD204" i="18"/>
  <c r="AB204" i="18"/>
  <c r="Z204" i="18"/>
  <c r="X204" i="18"/>
  <c r="W204" i="18"/>
  <c r="T204" i="18"/>
  <c r="S204" i="18"/>
  <c r="R204" i="18"/>
  <c r="O204" i="18"/>
  <c r="N204" i="18"/>
  <c r="L204" i="18"/>
  <c r="J204" i="18"/>
  <c r="I204" i="18"/>
  <c r="H204" i="18"/>
  <c r="G204" i="18"/>
  <c r="F204" i="18"/>
  <c r="E204" i="18"/>
  <c r="D204" i="18"/>
  <c r="C204" i="18"/>
  <c r="DM203" i="18"/>
  <c r="DK203" i="18"/>
  <c r="DJ203" i="18"/>
  <c r="DG203" i="18"/>
  <c r="DF203" i="18"/>
  <c r="DE203" i="18"/>
  <c r="DB203" i="18"/>
  <c r="DA203" i="18"/>
  <c r="CY203" i="18"/>
  <c r="CW203" i="18"/>
  <c r="CU203" i="18"/>
  <c r="CT203" i="18"/>
  <c r="CQ203" i="18"/>
  <c r="CP203" i="18"/>
  <c r="CO203" i="18"/>
  <c r="CL203" i="18"/>
  <c r="CK203" i="18"/>
  <c r="CI203" i="18"/>
  <c r="CG203" i="18"/>
  <c r="CE203" i="18"/>
  <c r="CD203" i="18"/>
  <c r="CA203" i="18"/>
  <c r="BZ203" i="18"/>
  <c r="BY203" i="18"/>
  <c r="BV203" i="18"/>
  <c r="BU203" i="18"/>
  <c r="BS203" i="18"/>
  <c r="BQ203" i="18"/>
  <c r="BO203" i="18"/>
  <c r="BN203" i="18"/>
  <c r="BK203" i="18"/>
  <c r="BJ203" i="18"/>
  <c r="BI203" i="18"/>
  <c r="BF203" i="18"/>
  <c r="BE203" i="18"/>
  <c r="BC203" i="18"/>
  <c r="BA203" i="18"/>
  <c r="AY203" i="18"/>
  <c r="AX203" i="18"/>
  <c r="AU203" i="18"/>
  <c r="AT203" i="18"/>
  <c r="AS203" i="18"/>
  <c r="AP203" i="18"/>
  <c r="AO203" i="18"/>
  <c r="AM203" i="18"/>
  <c r="AK203" i="18"/>
  <c r="AI203" i="18"/>
  <c r="AH203" i="18"/>
  <c r="AE203" i="18"/>
  <c r="AD203" i="18"/>
  <c r="AC203" i="18"/>
  <c r="Z203" i="18"/>
  <c r="Y203" i="18"/>
  <c r="W203" i="18"/>
  <c r="U203" i="18"/>
  <c r="S203" i="18"/>
  <c r="R203" i="18"/>
  <c r="O203" i="18"/>
  <c r="N203" i="18"/>
  <c r="M203" i="18"/>
  <c r="J203" i="18"/>
  <c r="I203" i="18"/>
  <c r="H203" i="18"/>
  <c r="G203" i="18"/>
  <c r="F203" i="18"/>
  <c r="E203" i="18"/>
  <c r="D203" i="18"/>
  <c r="C203" i="18"/>
  <c r="DM202" i="18"/>
  <c r="DL202" i="18"/>
  <c r="DJ202" i="18"/>
  <c r="DI202" i="18"/>
  <c r="DH202" i="18"/>
  <c r="DF202" i="18"/>
  <c r="DE202" i="18"/>
  <c r="DD202" i="18"/>
  <c r="DB202" i="18"/>
  <c r="DA202" i="18"/>
  <c r="CZ202" i="18"/>
  <c r="CX202" i="18"/>
  <c r="CW202" i="18"/>
  <c r="CV202" i="18"/>
  <c r="CT202" i="18"/>
  <c r="CS202" i="18"/>
  <c r="CR202" i="18"/>
  <c r="CP202" i="18"/>
  <c r="CO202" i="18"/>
  <c r="CN202" i="18"/>
  <c r="CL202" i="18"/>
  <c r="CK202" i="18"/>
  <c r="CJ202" i="18"/>
  <c r="CH202" i="18"/>
  <c r="CG202" i="18"/>
  <c r="CF202" i="18"/>
  <c r="CD202" i="18"/>
  <c r="CC202" i="18"/>
  <c r="CB202" i="18"/>
  <c r="BZ202" i="18"/>
  <c r="BY202" i="18"/>
  <c r="BX202" i="18"/>
  <c r="BV202" i="18"/>
  <c r="BU202" i="18"/>
  <c r="BT202" i="18"/>
  <c r="BR202" i="18"/>
  <c r="BQ202" i="18"/>
  <c r="BP202" i="18"/>
  <c r="BN202" i="18"/>
  <c r="BM202" i="18"/>
  <c r="BL202" i="18"/>
  <c r="BJ202" i="18"/>
  <c r="BI202" i="18"/>
  <c r="BH202" i="18"/>
  <c r="BF202" i="18"/>
  <c r="BE202" i="18"/>
  <c r="BD202" i="18"/>
  <c r="BB202" i="18"/>
  <c r="BA202" i="18"/>
  <c r="AZ202" i="18"/>
  <c r="AX202" i="18"/>
  <c r="AW202" i="18"/>
  <c r="AV202" i="18"/>
  <c r="AT202" i="18"/>
  <c r="AS202" i="18"/>
  <c r="AR202" i="18"/>
  <c r="AP202" i="18"/>
  <c r="AO202" i="18"/>
  <c r="AN202" i="18"/>
  <c r="AL202" i="18"/>
  <c r="AK202" i="18"/>
  <c r="AJ202" i="18"/>
  <c r="AH202" i="18"/>
  <c r="AG202" i="18"/>
  <c r="AF202" i="18"/>
  <c r="AD202" i="18"/>
  <c r="AC202" i="18"/>
  <c r="AB202" i="18"/>
  <c r="Z202" i="18"/>
  <c r="Y202" i="18"/>
  <c r="X202" i="18"/>
  <c r="V202" i="18"/>
  <c r="U202" i="18"/>
  <c r="T202" i="18"/>
  <c r="R202" i="18"/>
  <c r="Q202" i="18"/>
  <c r="P202" i="18"/>
  <c r="N202" i="18"/>
  <c r="M202" i="18"/>
  <c r="L202" i="18"/>
  <c r="J202" i="18"/>
  <c r="I202" i="18"/>
  <c r="H202" i="18"/>
  <c r="G202" i="18"/>
  <c r="F202" i="18"/>
  <c r="E202" i="18"/>
  <c r="D202" i="18"/>
  <c r="C202" i="18"/>
  <c r="DK202" i="18" s="1"/>
  <c r="DM201" i="18"/>
  <c r="DL201" i="18"/>
  <c r="DK201" i="18"/>
  <c r="DH201" i="18"/>
  <c r="DG201" i="18"/>
  <c r="DE201" i="18"/>
  <c r="DC201" i="18"/>
  <c r="DA201" i="18"/>
  <c r="CZ201" i="18"/>
  <c r="CW201" i="18"/>
  <c r="CV201" i="18"/>
  <c r="CU201" i="18"/>
  <c r="CR201" i="18"/>
  <c r="CQ201" i="18"/>
  <c r="CO201" i="18"/>
  <c r="CM201" i="18"/>
  <c r="CK201" i="18"/>
  <c r="CJ201" i="18"/>
  <c r="CG201" i="18"/>
  <c r="CF201" i="18"/>
  <c r="CE201" i="18"/>
  <c r="CB201" i="18"/>
  <c r="CA201" i="18"/>
  <c r="BY201" i="18"/>
  <c r="BW201" i="18"/>
  <c r="BU201" i="18"/>
  <c r="BT201" i="18"/>
  <c r="BQ201" i="18"/>
  <c r="BP201" i="18"/>
  <c r="BO201" i="18"/>
  <c r="BL201" i="18"/>
  <c r="BK201" i="18"/>
  <c r="BI201" i="18"/>
  <c r="BG201" i="18"/>
  <c r="BE201" i="18"/>
  <c r="BD201" i="18"/>
  <c r="BA201" i="18"/>
  <c r="AZ201" i="18"/>
  <c r="AY201" i="18"/>
  <c r="AV201" i="18"/>
  <c r="AU201" i="18"/>
  <c r="AS201" i="18"/>
  <c r="AQ201" i="18"/>
  <c r="AO201" i="18"/>
  <c r="AN201" i="18"/>
  <c r="AK201" i="18"/>
  <c r="AJ201" i="18"/>
  <c r="AI201" i="18"/>
  <c r="AF201" i="18"/>
  <c r="AE201" i="18"/>
  <c r="AC201" i="18"/>
  <c r="AA201" i="18"/>
  <c r="Y201" i="18"/>
  <c r="X201" i="18"/>
  <c r="U201" i="18"/>
  <c r="T201" i="18"/>
  <c r="S201" i="18"/>
  <c r="P201" i="18"/>
  <c r="O201" i="18"/>
  <c r="M201" i="18"/>
  <c r="K201" i="18"/>
  <c r="I201" i="18"/>
  <c r="H201" i="18"/>
  <c r="G201" i="18"/>
  <c r="F201" i="18"/>
  <c r="E201" i="18"/>
  <c r="D201" i="18"/>
  <c r="C201" i="18"/>
  <c r="DL200" i="18"/>
  <c r="DK200" i="18"/>
  <c r="DJ200" i="18"/>
  <c r="DG200" i="18"/>
  <c r="DF200" i="18"/>
  <c r="DD200" i="18"/>
  <c r="DB200" i="18"/>
  <c r="CZ200" i="18"/>
  <c r="CY200" i="18"/>
  <c r="CV200" i="18"/>
  <c r="CU200" i="18"/>
  <c r="CT200" i="18"/>
  <c r="CQ200" i="18"/>
  <c r="CP200" i="18"/>
  <c r="CN200" i="18"/>
  <c r="CL200" i="18"/>
  <c r="CJ200" i="18"/>
  <c r="CI200" i="18"/>
  <c r="CF200" i="18"/>
  <c r="CE200" i="18"/>
  <c r="CD200" i="18"/>
  <c r="CA200" i="18"/>
  <c r="BZ200" i="18"/>
  <c r="BX200" i="18"/>
  <c r="BV200" i="18"/>
  <c r="BT200" i="18"/>
  <c r="BS200" i="18"/>
  <c r="BP200" i="18"/>
  <c r="BO200" i="18"/>
  <c r="BN200" i="18"/>
  <c r="BK200" i="18"/>
  <c r="BJ200" i="18"/>
  <c r="BH200" i="18"/>
  <c r="BF200" i="18"/>
  <c r="BD200" i="18"/>
  <c r="BC200" i="18"/>
  <c r="AZ200" i="18"/>
  <c r="AY200" i="18"/>
  <c r="AX200" i="18"/>
  <c r="AU200" i="18"/>
  <c r="AT200" i="18"/>
  <c r="AR200" i="18"/>
  <c r="AP200" i="18"/>
  <c r="AN200" i="18"/>
  <c r="AM200" i="18"/>
  <c r="AJ200" i="18"/>
  <c r="AI200" i="18"/>
  <c r="AH200" i="18"/>
  <c r="AE200" i="18"/>
  <c r="AD200" i="18"/>
  <c r="AB200" i="18"/>
  <c r="Z200" i="18"/>
  <c r="X200" i="18"/>
  <c r="W200" i="18"/>
  <c r="T200" i="18"/>
  <c r="S200" i="18"/>
  <c r="R200" i="18"/>
  <c r="O200" i="18"/>
  <c r="N200" i="18"/>
  <c r="L200" i="18"/>
  <c r="J200" i="18"/>
  <c r="I200" i="18"/>
  <c r="H200" i="18"/>
  <c r="G200" i="18"/>
  <c r="F200" i="18"/>
  <c r="E200" i="18"/>
  <c r="D200" i="18"/>
  <c r="C200" i="18"/>
  <c r="DM199" i="18"/>
  <c r="DK199" i="18"/>
  <c r="DJ199" i="18"/>
  <c r="DG199" i="18"/>
  <c r="DF199" i="18"/>
  <c r="DE199" i="18"/>
  <c r="DB199" i="18"/>
  <c r="DA199" i="18"/>
  <c r="CY199" i="18"/>
  <c r="CW199" i="18"/>
  <c r="CU199" i="18"/>
  <c r="CT199" i="18"/>
  <c r="CQ199" i="18"/>
  <c r="CP199" i="18"/>
  <c r="CO199" i="18"/>
  <c r="CL199" i="18"/>
  <c r="CK199" i="18"/>
  <c r="CI199" i="18"/>
  <c r="CG199" i="18"/>
  <c r="CE199" i="18"/>
  <c r="CD199" i="18"/>
  <c r="CA199" i="18"/>
  <c r="BZ199" i="18"/>
  <c r="BY199" i="18"/>
  <c r="BV199" i="18"/>
  <c r="BU199" i="18"/>
  <c r="BS199" i="18"/>
  <c r="BQ199" i="18"/>
  <c r="BO199" i="18"/>
  <c r="BN199" i="18"/>
  <c r="BK199" i="18"/>
  <c r="BJ199" i="18"/>
  <c r="BI199" i="18"/>
  <c r="BF199" i="18"/>
  <c r="BE199" i="18"/>
  <c r="BC199" i="18"/>
  <c r="BA199" i="18"/>
  <c r="AY199" i="18"/>
  <c r="AX199" i="18"/>
  <c r="AU199" i="18"/>
  <c r="AT199" i="18"/>
  <c r="AS199" i="18"/>
  <c r="AP199" i="18"/>
  <c r="AO199" i="18"/>
  <c r="AM199" i="18"/>
  <c r="AK199" i="18"/>
  <c r="AI199" i="18"/>
  <c r="AH199" i="18"/>
  <c r="AE199" i="18"/>
  <c r="AD199" i="18"/>
  <c r="AC199" i="18"/>
  <c r="Z199" i="18"/>
  <c r="Y199" i="18"/>
  <c r="W199" i="18"/>
  <c r="U199" i="18"/>
  <c r="S199" i="18"/>
  <c r="R199" i="18"/>
  <c r="O199" i="18"/>
  <c r="N199" i="18"/>
  <c r="M199" i="18"/>
  <c r="J199" i="18"/>
  <c r="I199" i="18"/>
  <c r="H199" i="18"/>
  <c r="G199" i="18"/>
  <c r="F199" i="18"/>
  <c r="E199" i="18"/>
  <c r="D199" i="18"/>
  <c r="C199" i="18"/>
  <c r="DM198" i="18"/>
  <c r="DH198" i="18"/>
  <c r="DB198" i="18"/>
  <c r="CW198" i="18"/>
  <c r="CR198" i="18"/>
  <c r="CL198" i="18"/>
  <c r="CG198" i="18"/>
  <c r="CB198" i="18"/>
  <c r="BV198" i="18"/>
  <c r="BQ198" i="18"/>
  <c r="BL198" i="18"/>
  <c r="BF198" i="18"/>
  <c r="BA198" i="18"/>
  <c r="AV198" i="18"/>
  <c r="AP198" i="18"/>
  <c r="AK198" i="18"/>
  <c r="AG198" i="18"/>
  <c r="AC198" i="18"/>
  <c r="Y198" i="18"/>
  <c r="U198" i="18"/>
  <c r="Q198" i="18"/>
  <c r="M198" i="18"/>
  <c r="I198" i="18"/>
  <c r="H198" i="18"/>
  <c r="G198" i="18"/>
  <c r="F198" i="18"/>
  <c r="E198" i="18"/>
  <c r="D198" i="18"/>
  <c r="C198" i="18"/>
  <c r="DI198" i="18" s="1"/>
  <c r="DL197" i="18"/>
  <c r="DJ197" i="18"/>
  <c r="DH197" i="18"/>
  <c r="DF197" i="18"/>
  <c r="DD197" i="18"/>
  <c r="DB197" i="18"/>
  <c r="CZ197" i="18"/>
  <c r="CX197" i="18"/>
  <c r="CV197" i="18"/>
  <c r="CT197" i="18"/>
  <c r="CR197" i="18"/>
  <c r="CP197" i="18"/>
  <c r="CN197" i="18"/>
  <c r="CL197" i="18"/>
  <c r="CJ197" i="18"/>
  <c r="CH197" i="18"/>
  <c r="CF197" i="18"/>
  <c r="CD197" i="18"/>
  <c r="CB197" i="18"/>
  <c r="BZ197" i="18"/>
  <c r="BX197" i="18"/>
  <c r="BV197" i="18"/>
  <c r="BT197" i="18"/>
  <c r="BR197" i="18"/>
  <c r="BP197" i="18"/>
  <c r="BN197" i="18"/>
  <c r="BL197" i="18"/>
  <c r="BJ197" i="18"/>
  <c r="BH197" i="18"/>
  <c r="BF197" i="18"/>
  <c r="BD197" i="18"/>
  <c r="BB197" i="18"/>
  <c r="AZ197" i="18"/>
  <c r="AX197" i="18"/>
  <c r="AV197" i="18"/>
  <c r="AT197" i="18"/>
  <c r="AR197" i="18"/>
  <c r="AP197" i="18"/>
  <c r="AN197" i="18"/>
  <c r="AL197" i="18"/>
  <c r="AJ197" i="18"/>
  <c r="AH197" i="18"/>
  <c r="AF197" i="18"/>
  <c r="AD197" i="18"/>
  <c r="AB197" i="18"/>
  <c r="Z197" i="18"/>
  <c r="X197" i="18"/>
  <c r="V197" i="18"/>
  <c r="T197" i="18"/>
  <c r="R197" i="18"/>
  <c r="P197" i="18"/>
  <c r="N197" i="18"/>
  <c r="L197" i="18"/>
  <c r="J197" i="18"/>
  <c r="I197" i="18"/>
  <c r="H197" i="18"/>
  <c r="G197" i="18"/>
  <c r="F197" i="18"/>
  <c r="E197" i="18"/>
  <c r="D197" i="18"/>
  <c r="C197" i="18"/>
  <c r="DK197" i="18" s="1"/>
  <c r="I196" i="18"/>
  <c r="H196" i="18"/>
  <c r="G196" i="18"/>
  <c r="F196" i="18"/>
  <c r="E196" i="18"/>
  <c r="D196" i="18"/>
  <c r="C196" i="18"/>
  <c r="DJ196" i="18" s="1"/>
  <c r="DM195" i="18"/>
  <c r="DL195" i="18"/>
  <c r="DJ195" i="18"/>
  <c r="DI195" i="18"/>
  <c r="DH195" i="18"/>
  <c r="DF195" i="18"/>
  <c r="DE195" i="18"/>
  <c r="DD195" i="18"/>
  <c r="DB195" i="18"/>
  <c r="DA195" i="18"/>
  <c r="CZ195" i="18"/>
  <c r="CX195" i="18"/>
  <c r="CW195" i="18"/>
  <c r="CV195" i="18"/>
  <c r="CT195" i="18"/>
  <c r="CS195" i="18"/>
  <c r="CR195" i="18"/>
  <c r="CP195" i="18"/>
  <c r="CO195" i="18"/>
  <c r="CN195" i="18"/>
  <c r="CL195" i="18"/>
  <c r="CK195" i="18"/>
  <c r="CJ195" i="18"/>
  <c r="CH195" i="18"/>
  <c r="CG195" i="18"/>
  <c r="CF195" i="18"/>
  <c r="CD195" i="18"/>
  <c r="CC195" i="18"/>
  <c r="CB195" i="18"/>
  <c r="BZ195" i="18"/>
  <c r="BY195" i="18"/>
  <c r="BX195" i="18"/>
  <c r="BV195" i="18"/>
  <c r="BU195" i="18"/>
  <c r="BT195" i="18"/>
  <c r="BR195" i="18"/>
  <c r="BQ195" i="18"/>
  <c r="BP195" i="18"/>
  <c r="BN195" i="18"/>
  <c r="BM195" i="18"/>
  <c r="BL195" i="18"/>
  <c r="BJ195" i="18"/>
  <c r="BI195" i="18"/>
  <c r="BH195" i="18"/>
  <c r="BF195" i="18"/>
  <c r="BE195" i="18"/>
  <c r="BD195" i="18"/>
  <c r="BB195" i="18"/>
  <c r="BA195" i="18"/>
  <c r="AZ195" i="18"/>
  <c r="AX195" i="18"/>
  <c r="AW195" i="18"/>
  <c r="AV195" i="18"/>
  <c r="AT195" i="18"/>
  <c r="AS195" i="18"/>
  <c r="AR195" i="18"/>
  <c r="AP195" i="18"/>
  <c r="AO195" i="18"/>
  <c r="AN195" i="18"/>
  <c r="AL195" i="18"/>
  <c r="AK195" i="18"/>
  <c r="AJ195" i="18"/>
  <c r="AH195" i="18"/>
  <c r="AG195" i="18"/>
  <c r="AF195" i="18"/>
  <c r="AD195" i="18"/>
  <c r="AC195" i="18"/>
  <c r="AB195" i="18"/>
  <c r="Z195" i="18"/>
  <c r="Y195" i="18"/>
  <c r="X195" i="18"/>
  <c r="V195" i="18"/>
  <c r="U195" i="18"/>
  <c r="T195" i="18"/>
  <c r="R195" i="18"/>
  <c r="Q195" i="18"/>
  <c r="P195" i="18"/>
  <c r="N195" i="18"/>
  <c r="M195" i="18"/>
  <c r="L195" i="18"/>
  <c r="J195" i="18"/>
  <c r="I195" i="18"/>
  <c r="H195" i="18"/>
  <c r="G195" i="18"/>
  <c r="F195" i="18"/>
  <c r="E195" i="18"/>
  <c r="D195" i="18"/>
  <c r="C195" i="18"/>
  <c r="DK195" i="18" s="1"/>
  <c r="DM194" i="18"/>
  <c r="DI194" i="18"/>
  <c r="DE194" i="18"/>
  <c r="DA194" i="18"/>
  <c r="CW194" i="18"/>
  <c r="CS194" i="18"/>
  <c r="CO194" i="18"/>
  <c r="CK194" i="18"/>
  <c r="CG194" i="18"/>
  <c r="CC194" i="18"/>
  <c r="BY194" i="18"/>
  <c r="BU194" i="18"/>
  <c r="BQ194" i="18"/>
  <c r="BM194" i="18"/>
  <c r="BI194" i="18"/>
  <c r="BE194" i="18"/>
  <c r="BA194" i="18"/>
  <c r="AW194" i="18"/>
  <c r="AS194" i="18"/>
  <c r="AO194" i="18"/>
  <c r="AK194" i="18"/>
  <c r="AG194" i="18"/>
  <c r="AC194" i="18"/>
  <c r="Y194" i="18"/>
  <c r="U194" i="18"/>
  <c r="Q194" i="18"/>
  <c r="M194" i="18"/>
  <c r="I194" i="18"/>
  <c r="H194" i="18"/>
  <c r="G194" i="18"/>
  <c r="F194" i="18"/>
  <c r="E194" i="18"/>
  <c r="D194" i="18"/>
  <c r="C194" i="18"/>
  <c r="DL194" i="18" s="1"/>
  <c r="DL193" i="18"/>
  <c r="DJ193" i="18"/>
  <c r="DH193" i="18"/>
  <c r="DF193" i="18"/>
  <c r="DD193" i="18"/>
  <c r="DB193" i="18"/>
  <c r="CZ193" i="18"/>
  <c r="CX193" i="18"/>
  <c r="CV193" i="18"/>
  <c r="CT193" i="18"/>
  <c r="CR193" i="18"/>
  <c r="CP193" i="18"/>
  <c r="CN193" i="18"/>
  <c r="CL193" i="18"/>
  <c r="CJ193" i="18"/>
  <c r="CH193" i="18"/>
  <c r="CF193" i="18"/>
  <c r="CD193" i="18"/>
  <c r="CB193" i="18"/>
  <c r="BZ193" i="18"/>
  <c r="BX193" i="18"/>
  <c r="BV193" i="18"/>
  <c r="BT193" i="18"/>
  <c r="BR193" i="18"/>
  <c r="BP193" i="18"/>
  <c r="BN193" i="18"/>
  <c r="BL193" i="18"/>
  <c r="BJ193" i="18"/>
  <c r="BH193" i="18"/>
  <c r="BF193" i="18"/>
  <c r="BD193" i="18"/>
  <c r="BB193" i="18"/>
  <c r="AZ193" i="18"/>
  <c r="AX193" i="18"/>
  <c r="AV193" i="18"/>
  <c r="AT193" i="18"/>
  <c r="AR193" i="18"/>
  <c r="AP193" i="18"/>
  <c r="AN193" i="18"/>
  <c r="AL193" i="18"/>
  <c r="AJ193" i="18"/>
  <c r="AH193" i="18"/>
  <c r="AF193" i="18"/>
  <c r="AD193" i="18"/>
  <c r="AB193" i="18"/>
  <c r="Z193" i="18"/>
  <c r="X193" i="18"/>
  <c r="V193" i="18"/>
  <c r="T193" i="18"/>
  <c r="R193" i="18"/>
  <c r="P193" i="18"/>
  <c r="N193" i="18"/>
  <c r="L193" i="18"/>
  <c r="J193" i="18"/>
  <c r="I193" i="18"/>
  <c r="H193" i="18"/>
  <c r="G193" i="18"/>
  <c r="F193" i="18"/>
  <c r="E193" i="18"/>
  <c r="D193" i="18"/>
  <c r="C193" i="18"/>
  <c r="DK193" i="18" s="1"/>
  <c r="I192" i="18"/>
  <c r="H192" i="18"/>
  <c r="G192" i="18"/>
  <c r="F192" i="18"/>
  <c r="E192" i="18"/>
  <c r="D192" i="18"/>
  <c r="C192" i="18"/>
  <c r="DJ192" i="18" s="1"/>
  <c r="DM191" i="18"/>
  <c r="DL191" i="18"/>
  <c r="DJ191" i="18"/>
  <c r="DI191" i="18"/>
  <c r="DH191" i="18"/>
  <c r="DF191" i="18"/>
  <c r="DE191" i="18"/>
  <c r="DD191" i="18"/>
  <c r="DB191" i="18"/>
  <c r="DA191" i="18"/>
  <c r="CZ191" i="18"/>
  <c r="CX191" i="18"/>
  <c r="CW191" i="18"/>
  <c r="CV191" i="18"/>
  <c r="CT191" i="18"/>
  <c r="CS191" i="18"/>
  <c r="CR191" i="18"/>
  <c r="CP191" i="18"/>
  <c r="CO191" i="18"/>
  <c r="CN191" i="18"/>
  <c r="CL191" i="18"/>
  <c r="CK191" i="18"/>
  <c r="CJ191" i="18"/>
  <c r="CH191" i="18"/>
  <c r="CG191" i="18"/>
  <c r="CF191" i="18"/>
  <c r="CD191" i="18"/>
  <c r="CC191" i="18"/>
  <c r="CB191" i="18"/>
  <c r="BZ191" i="18"/>
  <c r="BY191" i="18"/>
  <c r="BX191" i="18"/>
  <c r="BV191" i="18"/>
  <c r="BU191" i="18"/>
  <c r="BT191" i="18"/>
  <c r="BR191" i="18"/>
  <c r="BQ191" i="18"/>
  <c r="BP191" i="18"/>
  <c r="BN191" i="18"/>
  <c r="BM191" i="18"/>
  <c r="BL191" i="18"/>
  <c r="BJ191" i="18"/>
  <c r="BI191" i="18"/>
  <c r="BH191" i="18"/>
  <c r="BF191" i="18"/>
  <c r="BE191" i="18"/>
  <c r="BD191" i="18"/>
  <c r="BB191" i="18"/>
  <c r="BA191" i="18"/>
  <c r="AZ191" i="18"/>
  <c r="AX191" i="18"/>
  <c r="AW191" i="18"/>
  <c r="AV191" i="18"/>
  <c r="AT191" i="18"/>
  <c r="AS191" i="18"/>
  <c r="AR191" i="18"/>
  <c r="AP191" i="18"/>
  <c r="AO191" i="18"/>
  <c r="AN191" i="18"/>
  <c r="AL191" i="18"/>
  <c r="AK191" i="18"/>
  <c r="AJ191" i="18"/>
  <c r="AH191" i="18"/>
  <c r="AG191" i="18"/>
  <c r="AF191" i="18"/>
  <c r="AD191" i="18"/>
  <c r="AC191" i="18"/>
  <c r="AB191" i="18"/>
  <c r="Z191" i="18"/>
  <c r="Y191" i="18"/>
  <c r="X191" i="18"/>
  <c r="V191" i="18"/>
  <c r="U191" i="18"/>
  <c r="T191" i="18"/>
  <c r="R191" i="18"/>
  <c r="Q191" i="18"/>
  <c r="P191" i="18"/>
  <c r="N191" i="18"/>
  <c r="M191" i="18"/>
  <c r="L191" i="18"/>
  <c r="J191" i="18"/>
  <c r="I191" i="18"/>
  <c r="H191" i="18"/>
  <c r="G191" i="18"/>
  <c r="F191" i="18"/>
  <c r="E191" i="18"/>
  <c r="D191" i="18"/>
  <c r="C191" i="18"/>
  <c r="DK191" i="18" s="1"/>
  <c r="D10" i="5"/>
  <c r="K192" i="18" l="1"/>
  <c r="S192" i="18"/>
  <c r="AE192" i="18"/>
  <c r="AQ192" i="18"/>
  <c r="BC192" i="18"/>
  <c r="BK192" i="18"/>
  <c r="BW192" i="18"/>
  <c r="CM192" i="18"/>
  <c r="CU192" i="18"/>
  <c r="DG192" i="18"/>
  <c r="O196" i="18"/>
  <c r="W196" i="18"/>
  <c r="AI196" i="18"/>
  <c r="AQ196" i="18"/>
  <c r="AY196" i="18"/>
  <c r="BG196" i="18"/>
  <c r="BO196" i="18"/>
  <c r="CA196" i="18"/>
  <c r="CI196" i="18"/>
  <c r="CQ196" i="18"/>
  <c r="CY196" i="18"/>
  <c r="DJ219" i="18"/>
  <c r="DF219" i="18"/>
  <c r="DB219" i="18"/>
  <c r="CX219" i="18"/>
  <c r="CT219" i="18"/>
  <c r="CP219" i="18"/>
  <c r="CL219" i="18"/>
  <c r="CH219" i="18"/>
  <c r="CD219" i="18"/>
  <c r="BZ219" i="18"/>
  <c r="BV219" i="18"/>
  <c r="BR219" i="18"/>
  <c r="BN219" i="18"/>
  <c r="BJ219" i="18"/>
  <c r="BF219" i="18"/>
  <c r="BB219" i="18"/>
  <c r="AX219" i="18"/>
  <c r="AT219" i="18"/>
  <c r="AP219" i="18"/>
  <c r="AL219" i="18"/>
  <c r="AH219" i="18"/>
  <c r="AD219" i="18"/>
  <c r="Z219" i="18"/>
  <c r="V219" i="18"/>
  <c r="R219" i="18"/>
  <c r="N219" i="18"/>
  <c r="J219" i="18"/>
  <c r="DM219" i="18"/>
  <c r="DI219" i="18"/>
  <c r="DE219" i="18"/>
  <c r="DA219" i="18"/>
  <c r="CW219" i="18"/>
  <c r="CS219" i="18"/>
  <c r="CO219" i="18"/>
  <c r="CK219" i="18"/>
  <c r="CG219" i="18"/>
  <c r="CC219" i="18"/>
  <c r="BY219" i="18"/>
  <c r="BU219" i="18"/>
  <c r="BQ219" i="18"/>
  <c r="BM219" i="18"/>
  <c r="BI219" i="18"/>
  <c r="BE219" i="18"/>
  <c r="BA219" i="18"/>
  <c r="AW219" i="18"/>
  <c r="AS219" i="18"/>
  <c r="AO219" i="18"/>
  <c r="AK219" i="18"/>
  <c r="AG219" i="18"/>
  <c r="AC219" i="18"/>
  <c r="Y219" i="18"/>
  <c r="U219" i="18"/>
  <c r="Q219" i="18"/>
  <c r="M219" i="18"/>
  <c r="DL219" i="18"/>
  <c r="DH219" i="18"/>
  <c r="DD219" i="18"/>
  <c r="CZ219" i="18"/>
  <c r="CV219" i="18"/>
  <c r="CR219" i="18"/>
  <c r="CN219" i="18"/>
  <c r="CJ219" i="18"/>
  <c r="CF219" i="18"/>
  <c r="CB219" i="18"/>
  <c r="BX219" i="18"/>
  <c r="BT219" i="18"/>
  <c r="BP219" i="18"/>
  <c r="BL219" i="18"/>
  <c r="BH219" i="18"/>
  <c r="BD219" i="18"/>
  <c r="AZ219" i="18"/>
  <c r="AV219" i="18"/>
  <c r="AR219" i="18"/>
  <c r="AN219" i="18"/>
  <c r="AJ219" i="18"/>
  <c r="AF219" i="18"/>
  <c r="AB219" i="18"/>
  <c r="X219" i="18"/>
  <c r="T219" i="18"/>
  <c r="P219" i="18"/>
  <c r="L219" i="18"/>
  <c r="O219" i="18"/>
  <c r="AE219" i="18"/>
  <c r="AU219" i="18"/>
  <c r="BK219" i="18"/>
  <c r="CA219" i="18"/>
  <c r="CQ219" i="18"/>
  <c r="DG219" i="18"/>
  <c r="K191" i="18"/>
  <c r="O191" i="18"/>
  <c r="S191" i="18"/>
  <c r="W191" i="18"/>
  <c r="AA191" i="18"/>
  <c r="AE191" i="18"/>
  <c r="AI191" i="18"/>
  <c r="AM191" i="18"/>
  <c r="AQ191" i="18"/>
  <c r="AU191" i="18"/>
  <c r="AY191" i="18"/>
  <c r="BC191" i="18"/>
  <c r="BG191" i="18"/>
  <c r="BK191" i="18"/>
  <c r="BO191" i="18"/>
  <c r="BS191" i="18"/>
  <c r="BW191" i="18"/>
  <c r="CA191" i="18"/>
  <c r="CE191" i="18"/>
  <c r="CI191" i="18"/>
  <c r="CM191" i="18"/>
  <c r="CQ191" i="18"/>
  <c r="CU191" i="18"/>
  <c r="CY191" i="18"/>
  <c r="DC191" i="18"/>
  <c r="DG191" i="18"/>
  <c r="L192" i="18"/>
  <c r="P192" i="18"/>
  <c r="T192" i="18"/>
  <c r="X192" i="18"/>
  <c r="AB192" i="18"/>
  <c r="AF192" i="18"/>
  <c r="AJ192" i="18"/>
  <c r="AN192" i="18"/>
  <c r="AR192" i="18"/>
  <c r="AV192" i="18"/>
  <c r="AZ192" i="18"/>
  <c r="BD192" i="18"/>
  <c r="BH192" i="18"/>
  <c r="BL192" i="18"/>
  <c r="BP192" i="18"/>
  <c r="BT192" i="18"/>
  <c r="BX192" i="18"/>
  <c r="CB192" i="18"/>
  <c r="CF192" i="18"/>
  <c r="CJ192" i="18"/>
  <c r="CN192" i="18"/>
  <c r="CR192" i="18"/>
  <c r="CV192" i="18"/>
  <c r="CZ192" i="18"/>
  <c r="DD192" i="18"/>
  <c r="DH192" i="18"/>
  <c r="DL192" i="18"/>
  <c r="M193" i="18"/>
  <c r="Q193" i="18"/>
  <c r="U193" i="18"/>
  <c r="Y193" i="18"/>
  <c r="AC193" i="18"/>
  <c r="AG193" i="18"/>
  <c r="AK193" i="18"/>
  <c r="AO193" i="18"/>
  <c r="AS193" i="18"/>
  <c r="AW193" i="18"/>
  <c r="BA193" i="18"/>
  <c r="BE193" i="18"/>
  <c r="BI193" i="18"/>
  <c r="BM193" i="18"/>
  <c r="BQ193" i="18"/>
  <c r="BU193" i="18"/>
  <c r="BY193" i="18"/>
  <c r="CC193" i="18"/>
  <c r="CG193" i="18"/>
  <c r="CK193" i="18"/>
  <c r="CO193" i="18"/>
  <c r="CS193" i="18"/>
  <c r="CW193" i="18"/>
  <c r="DA193" i="18"/>
  <c r="DE193" i="18"/>
  <c r="DI193" i="18"/>
  <c r="DM193" i="18"/>
  <c r="J194" i="18"/>
  <c r="N194" i="18"/>
  <c r="R194" i="18"/>
  <c r="V194" i="18"/>
  <c r="Z194" i="18"/>
  <c r="AD194" i="18"/>
  <c r="AH194" i="18"/>
  <c r="AL194" i="18"/>
  <c r="AP194" i="18"/>
  <c r="AT194" i="18"/>
  <c r="AX194" i="18"/>
  <c r="BB194" i="18"/>
  <c r="BF194" i="18"/>
  <c r="BJ194" i="18"/>
  <c r="BN194" i="18"/>
  <c r="BR194" i="18"/>
  <c r="BV194" i="18"/>
  <c r="BZ194" i="18"/>
  <c r="CD194" i="18"/>
  <c r="CH194" i="18"/>
  <c r="CL194" i="18"/>
  <c r="CP194" i="18"/>
  <c r="CT194" i="18"/>
  <c r="CX194" i="18"/>
  <c r="DB194" i="18"/>
  <c r="DF194" i="18"/>
  <c r="DJ194" i="18"/>
  <c r="K195" i="18"/>
  <c r="O195" i="18"/>
  <c r="S195" i="18"/>
  <c r="W195" i="18"/>
  <c r="AA195" i="18"/>
  <c r="AE195" i="18"/>
  <c r="AI195" i="18"/>
  <c r="AM195" i="18"/>
  <c r="AQ195" i="18"/>
  <c r="AU195" i="18"/>
  <c r="AY195" i="18"/>
  <c r="BC195" i="18"/>
  <c r="BG195" i="18"/>
  <c r="BK195" i="18"/>
  <c r="BO195" i="18"/>
  <c r="BS195" i="18"/>
  <c r="BW195" i="18"/>
  <c r="CA195" i="18"/>
  <c r="CE195" i="18"/>
  <c r="CI195" i="18"/>
  <c r="CM195" i="18"/>
  <c r="CQ195" i="18"/>
  <c r="CU195" i="18"/>
  <c r="CY195" i="18"/>
  <c r="DC195" i="18"/>
  <c r="DG195" i="18"/>
  <c r="L196" i="18"/>
  <c r="P196" i="18"/>
  <c r="T196" i="18"/>
  <c r="X196" i="18"/>
  <c r="AB196" i="18"/>
  <c r="AF196" i="18"/>
  <c r="AJ196" i="18"/>
  <c r="AN196" i="18"/>
  <c r="AR196" i="18"/>
  <c r="AV196" i="18"/>
  <c r="AZ196" i="18"/>
  <c r="BD196" i="18"/>
  <c r="BH196" i="18"/>
  <c r="BL196" i="18"/>
  <c r="BP196" i="18"/>
  <c r="BT196" i="18"/>
  <c r="BX196" i="18"/>
  <c r="CB196" i="18"/>
  <c r="CF196" i="18"/>
  <c r="CJ196" i="18"/>
  <c r="CN196" i="18"/>
  <c r="CR196" i="18"/>
  <c r="CV196" i="18"/>
  <c r="CZ196" i="18"/>
  <c r="DD196" i="18"/>
  <c r="DH196" i="18"/>
  <c r="DL196" i="18"/>
  <c r="M197" i="18"/>
  <c r="Q197" i="18"/>
  <c r="U197" i="18"/>
  <c r="Y197" i="18"/>
  <c r="AC197" i="18"/>
  <c r="AG197" i="18"/>
  <c r="AK197" i="18"/>
  <c r="AO197" i="18"/>
  <c r="AS197" i="18"/>
  <c r="AW197" i="18"/>
  <c r="BA197" i="18"/>
  <c r="BE197" i="18"/>
  <c r="BI197" i="18"/>
  <c r="BM197" i="18"/>
  <c r="BQ197" i="18"/>
  <c r="BU197" i="18"/>
  <c r="BY197" i="18"/>
  <c r="CC197" i="18"/>
  <c r="CG197" i="18"/>
  <c r="CK197" i="18"/>
  <c r="CO197" i="18"/>
  <c r="CS197" i="18"/>
  <c r="CW197" i="18"/>
  <c r="DA197" i="18"/>
  <c r="DE197" i="18"/>
  <c r="DI197" i="18"/>
  <c r="DM197" i="18"/>
  <c r="J198" i="18"/>
  <c r="N198" i="18"/>
  <c r="R198" i="18"/>
  <c r="V198" i="18"/>
  <c r="Z198" i="18"/>
  <c r="AD198" i="18"/>
  <c r="AH198" i="18"/>
  <c r="AL198" i="18"/>
  <c r="AR198" i="18"/>
  <c r="AW198" i="18"/>
  <c r="BB198" i="18"/>
  <c r="BH198" i="18"/>
  <c r="BM198" i="18"/>
  <c r="BR198" i="18"/>
  <c r="BX198" i="18"/>
  <c r="CC198" i="18"/>
  <c r="CH198" i="18"/>
  <c r="CN198" i="18"/>
  <c r="CS198" i="18"/>
  <c r="CX198" i="18"/>
  <c r="DD198" i="18"/>
  <c r="DL199" i="18"/>
  <c r="DH199" i="18"/>
  <c r="DD199" i="18"/>
  <c r="CZ199" i="18"/>
  <c r="CV199" i="18"/>
  <c r="CR199" i="18"/>
  <c r="CN199" i="18"/>
  <c r="CJ199" i="18"/>
  <c r="CF199" i="18"/>
  <c r="CB199" i="18"/>
  <c r="BX199" i="18"/>
  <c r="BT199" i="18"/>
  <c r="BP199" i="18"/>
  <c r="BL199" i="18"/>
  <c r="BH199" i="18"/>
  <c r="BD199" i="18"/>
  <c r="AZ199" i="18"/>
  <c r="AV199" i="18"/>
  <c r="AR199" i="18"/>
  <c r="AN199" i="18"/>
  <c r="AJ199" i="18"/>
  <c r="AF199" i="18"/>
  <c r="AB199" i="18"/>
  <c r="X199" i="18"/>
  <c r="T199" i="18"/>
  <c r="P199" i="18"/>
  <c r="L199" i="18"/>
  <c r="K199" i="18"/>
  <c r="Q199" i="18"/>
  <c r="V199" i="18"/>
  <c r="AA199" i="18"/>
  <c r="AG199" i="18"/>
  <c r="AL199" i="18"/>
  <c r="AQ199" i="18"/>
  <c r="AW199" i="18"/>
  <c r="BB199" i="18"/>
  <c r="BG199" i="18"/>
  <c r="BM199" i="18"/>
  <c r="BR199" i="18"/>
  <c r="BW199" i="18"/>
  <c r="CC199" i="18"/>
  <c r="CH199" i="18"/>
  <c r="CM199" i="18"/>
  <c r="CS199" i="18"/>
  <c r="CX199" i="18"/>
  <c r="DC199" i="18"/>
  <c r="DI199" i="18"/>
  <c r="DM200" i="18"/>
  <c r="DI200" i="18"/>
  <c r="DE200" i="18"/>
  <c r="DA200" i="18"/>
  <c r="CW200" i="18"/>
  <c r="CS200" i="18"/>
  <c r="CO200" i="18"/>
  <c r="CK200" i="18"/>
  <c r="CG200" i="18"/>
  <c r="CC200" i="18"/>
  <c r="BY200" i="18"/>
  <c r="BU200" i="18"/>
  <c r="BQ200" i="18"/>
  <c r="BM200" i="18"/>
  <c r="BI200" i="18"/>
  <c r="BE200" i="18"/>
  <c r="BA200" i="18"/>
  <c r="AW200" i="18"/>
  <c r="AS200" i="18"/>
  <c r="AO200" i="18"/>
  <c r="AK200" i="18"/>
  <c r="AG200" i="18"/>
  <c r="AC200" i="18"/>
  <c r="Y200" i="18"/>
  <c r="U200" i="18"/>
  <c r="Q200" i="18"/>
  <c r="M200" i="18"/>
  <c r="K200" i="18"/>
  <c r="P200" i="18"/>
  <c r="V200" i="18"/>
  <c r="AA200" i="18"/>
  <c r="AF200" i="18"/>
  <c r="AL200" i="18"/>
  <c r="AQ200" i="18"/>
  <c r="AV200" i="18"/>
  <c r="BB200" i="18"/>
  <c r="BG200" i="18"/>
  <c r="BL200" i="18"/>
  <c r="BR200" i="18"/>
  <c r="BW200" i="18"/>
  <c r="CB200" i="18"/>
  <c r="CH200" i="18"/>
  <c r="CM200" i="18"/>
  <c r="CR200" i="18"/>
  <c r="CX200" i="18"/>
  <c r="DC200" i="18"/>
  <c r="DH200" i="18"/>
  <c r="DJ201" i="18"/>
  <c r="DF201" i="18"/>
  <c r="DB201" i="18"/>
  <c r="CX201" i="18"/>
  <c r="CT201" i="18"/>
  <c r="CP201" i="18"/>
  <c r="CL201" i="18"/>
  <c r="CH201" i="18"/>
  <c r="CD201" i="18"/>
  <c r="BZ201" i="18"/>
  <c r="BV201" i="18"/>
  <c r="BR201" i="18"/>
  <c r="BN201" i="18"/>
  <c r="BJ201" i="18"/>
  <c r="BF201" i="18"/>
  <c r="BB201" i="18"/>
  <c r="AX201" i="18"/>
  <c r="AT201" i="18"/>
  <c r="AP201" i="18"/>
  <c r="AL201" i="18"/>
  <c r="AH201" i="18"/>
  <c r="AD201" i="18"/>
  <c r="Z201" i="18"/>
  <c r="V201" i="18"/>
  <c r="R201" i="18"/>
  <c r="N201" i="18"/>
  <c r="J201" i="18"/>
  <c r="L201" i="18"/>
  <c r="Q201" i="18"/>
  <c r="W201" i="18"/>
  <c r="AB201" i="18"/>
  <c r="AG201" i="18"/>
  <c r="AM201" i="18"/>
  <c r="AR201" i="18"/>
  <c r="AW201" i="18"/>
  <c r="BC201" i="18"/>
  <c r="BH201" i="18"/>
  <c r="BM201" i="18"/>
  <c r="BS201" i="18"/>
  <c r="BX201" i="18"/>
  <c r="CC201" i="18"/>
  <c r="CI201" i="18"/>
  <c r="CN201" i="18"/>
  <c r="CS201" i="18"/>
  <c r="CY201" i="18"/>
  <c r="DD201" i="18"/>
  <c r="DI201" i="18"/>
  <c r="DL203" i="18"/>
  <c r="DH203" i="18"/>
  <c r="DD203" i="18"/>
  <c r="CZ203" i="18"/>
  <c r="CV203" i="18"/>
  <c r="CR203" i="18"/>
  <c r="CN203" i="18"/>
  <c r="CJ203" i="18"/>
  <c r="CF203" i="18"/>
  <c r="CB203" i="18"/>
  <c r="BX203" i="18"/>
  <c r="BT203" i="18"/>
  <c r="BP203" i="18"/>
  <c r="BL203" i="18"/>
  <c r="BH203" i="18"/>
  <c r="BD203" i="18"/>
  <c r="AZ203" i="18"/>
  <c r="AV203" i="18"/>
  <c r="AR203" i="18"/>
  <c r="AN203" i="18"/>
  <c r="AJ203" i="18"/>
  <c r="AF203" i="18"/>
  <c r="AB203" i="18"/>
  <c r="X203" i="18"/>
  <c r="T203" i="18"/>
  <c r="P203" i="18"/>
  <c r="L203" i="18"/>
  <c r="K203" i="18"/>
  <c r="Q203" i="18"/>
  <c r="V203" i="18"/>
  <c r="AA203" i="18"/>
  <c r="AG203" i="18"/>
  <c r="AL203" i="18"/>
  <c r="AQ203" i="18"/>
  <c r="AW203" i="18"/>
  <c r="BB203" i="18"/>
  <c r="BG203" i="18"/>
  <c r="BM203" i="18"/>
  <c r="BR203" i="18"/>
  <c r="BW203" i="18"/>
  <c r="CC203" i="18"/>
  <c r="CH203" i="18"/>
  <c r="CM203" i="18"/>
  <c r="CS203" i="18"/>
  <c r="CX203" i="18"/>
  <c r="DC203" i="18"/>
  <c r="DI203" i="18"/>
  <c r="DM204" i="18"/>
  <c r="DI204" i="18"/>
  <c r="DE204" i="18"/>
  <c r="DA204" i="18"/>
  <c r="CW204" i="18"/>
  <c r="CS204" i="18"/>
  <c r="CO204" i="18"/>
  <c r="CK204" i="18"/>
  <c r="CG204" i="18"/>
  <c r="CC204" i="18"/>
  <c r="BY204" i="18"/>
  <c r="BU204" i="18"/>
  <c r="BQ204" i="18"/>
  <c r="BM204" i="18"/>
  <c r="BI204" i="18"/>
  <c r="BE204" i="18"/>
  <c r="BA204" i="18"/>
  <c r="AW204" i="18"/>
  <c r="AS204" i="18"/>
  <c r="AO204" i="18"/>
  <c r="AK204" i="18"/>
  <c r="AG204" i="18"/>
  <c r="AC204" i="18"/>
  <c r="Y204" i="18"/>
  <c r="U204" i="18"/>
  <c r="Q204" i="18"/>
  <c r="M204" i="18"/>
  <c r="K204" i="18"/>
  <c r="P204" i="18"/>
  <c r="V204" i="18"/>
  <c r="AA204" i="18"/>
  <c r="AF204" i="18"/>
  <c r="AL204" i="18"/>
  <c r="AQ204" i="18"/>
  <c r="AV204" i="18"/>
  <c r="BB204" i="18"/>
  <c r="BG204" i="18"/>
  <c r="BL204" i="18"/>
  <c r="BR204" i="18"/>
  <c r="BW204" i="18"/>
  <c r="CB204" i="18"/>
  <c r="CH204" i="18"/>
  <c r="CM204" i="18"/>
  <c r="CR204" i="18"/>
  <c r="CX204" i="18"/>
  <c r="DC204" i="18"/>
  <c r="DH204" i="18"/>
  <c r="DJ205" i="18"/>
  <c r="DF205" i="18"/>
  <c r="DB205" i="18"/>
  <c r="CX205" i="18"/>
  <c r="CT205" i="18"/>
  <c r="CP205" i="18"/>
  <c r="CL205" i="18"/>
  <c r="CH205" i="18"/>
  <c r="CD205" i="18"/>
  <c r="BZ205" i="18"/>
  <c r="BV205" i="18"/>
  <c r="BR205" i="18"/>
  <c r="BN205" i="18"/>
  <c r="BJ205" i="18"/>
  <c r="BF205" i="18"/>
  <c r="BB205" i="18"/>
  <c r="AX205" i="18"/>
  <c r="AT205" i="18"/>
  <c r="AP205" i="18"/>
  <c r="AL205" i="18"/>
  <c r="AH205" i="18"/>
  <c r="AD205" i="18"/>
  <c r="Z205" i="18"/>
  <c r="V205" i="18"/>
  <c r="R205" i="18"/>
  <c r="N205" i="18"/>
  <c r="J205" i="18"/>
  <c r="L205" i="18"/>
  <c r="Q205" i="18"/>
  <c r="W205" i="18"/>
  <c r="AB205" i="18"/>
  <c r="AG205" i="18"/>
  <c r="AM205" i="18"/>
  <c r="AR205" i="18"/>
  <c r="AW205" i="18"/>
  <c r="BC205" i="18"/>
  <c r="BH205" i="18"/>
  <c r="BM205" i="18"/>
  <c r="BS205" i="18"/>
  <c r="BX205" i="18"/>
  <c r="CC205" i="18"/>
  <c r="CI205" i="18"/>
  <c r="CN205" i="18"/>
  <c r="CS205" i="18"/>
  <c r="CY205" i="18"/>
  <c r="DD205" i="18"/>
  <c r="DI205" i="18"/>
  <c r="DL207" i="18"/>
  <c r="DH207" i="18"/>
  <c r="DD207" i="18"/>
  <c r="CZ207" i="18"/>
  <c r="CV207" i="18"/>
  <c r="CR207" i="18"/>
  <c r="CN207" i="18"/>
  <c r="CJ207" i="18"/>
  <c r="CF207" i="18"/>
  <c r="CB207" i="18"/>
  <c r="BX207" i="18"/>
  <c r="BT207" i="18"/>
  <c r="BP207" i="18"/>
  <c r="BL207" i="18"/>
  <c r="BH207" i="18"/>
  <c r="BD207" i="18"/>
  <c r="AZ207" i="18"/>
  <c r="AV207" i="18"/>
  <c r="AR207" i="18"/>
  <c r="AN207" i="18"/>
  <c r="AJ207" i="18"/>
  <c r="AF207" i="18"/>
  <c r="AB207" i="18"/>
  <c r="X207" i="18"/>
  <c r="T207" i="18"/>
  <c r="P207" i="18"/>
  <c r="L207" i="18"/>
  <c r="K207" i="18"/>
  <c r="Q207" i="18"/>
  <c r="V207" i="18"/>
  <c r="AA207" i="18"/>
  <c r="AG207" i="18"/>
  <c r="AL207" i="18"/>
  <c r="AQ207" i="18"/>
  <c r="AW207" i="18"/>
  <c r="BB207" i="18"/>
  <c r="BG207" i="18"/>
  <c r="BM207" i="18"/>
  <c r="BR207" i="18"/>
  <c r="BW207" i="18"/>
  <c r="CC207" i="18"/>
  <c r="CH207" i="18"/>
  <c r="CM207" i="18"/>
  <c r="CS207" i="18"/>
  <c r="CX207" i="18"/>
  <c r="DC207" i="18"/>
  <c r="DI207" i="18"/>
  <c r="DM208" i="18"/>
  <c r="DI208" i="18"/>
  <c r="DE208" i="18"/>
  <c r="DA208" i="18"/>
  <c r="CW208" i="18"/>
  <c r="CS208" i="18"/>
  <c r="CO208" i="18"/>
  <c r="CK208" i="18"/>
  <c r="CG208" i="18"/>
  <c r="CC208" i="18"/>
  <c r="BY208" i="18"/>
  <c r="BU208" i="18"/>
  <c r="BQ208" i="18"/>
  <c r="BM208" i="18"/>
  <c r="BI208" i="18"/>
  <c r="BE208" i="18"/>
  <c r="BA208" i="18"/>
  <c r="AW208" i="18"/>
  <c r="AS208" i="18"/>
  <c r="AO208" i="18"/>
  <c r="AK208" i="18"/>
  <c r="AG208" i="18"/>
  <c r="AC208" i="18"/>
  <c r="Y208" i="18"/>
  <c r="U208" i="18"/>
  <c r="Q208" i="18"/>
  <c r="M208" i="18"/>
  <c r="K208" i="18"/>
  <c r="P208" i="18"/>
  <c r="V208" i="18"/>
  <c r="AA208" i="18"/>
  <c r="AF208" i="18"/>
  <c r="AL208" i="18"/>
  <c r="AQ208" i="18"/>
  <c r="AV208" i="18"/>
  <c r="BB208" i="18"/>
  <c r="BG208" i="18"/>
  <c r="BL208" i="18"/>
  <c r="BR208" i="18"/>
  <c r="BW208" i="18"/>
  <c r="CB208" i="18"/>
  <c r="CH208" i="18"/>
  <c r="CM208" i="18"/>
  <c r="CR208" i="18"/>
  <c r="CX208" i="18"/>
  <c r="DC208" i="18"/>
  <c r="DH208" i="18"/>
  <c r="DJ209" i="18"/>
  <c r="DF209" i="18"/>
  <c r="DB209" i="18"/>
  <c r="CX209" i="18"/>
  <c r="CT209" i="18"/>
  <c r="CP209" i="18"/>
  <c r="CL209" i="18"/>
  <c r="CH209" i="18"/>
  <c r="CD209" i="18"/>
  <c r="BZ209" i="18"/>
  <c r="BV209" i="18"/>
  <c r="BR209" i="18"/>
  <c r="BN209" i="18"/>
  <c r="BJ209" i="18"/>
  <c r="BF209" i="18"/>
  <c r="BB209" i="18"/>
  <c r="AX209" i="18"/>
  <c r="AT209" i="18"/>
  <c r="AP209" i="18"/>
  <c r="AL209" i="18"/>
  <c r="AH209" i="18"/>
  <c r="AD209" i="18"/>
  <c r="Z209" i="18"/>
  <c r="V209" i="18"/>
  <c r="R209" i="18"/>
  <c r="N209" i="18"/>
  <c r="J209" i="18"/>
  <c r="L209" i="18"/>
  <c r="Q209" i="18"/>
  <c r="W209" i="18"/>
  <c r="AB209" i="18"/>
  <c r="AG209" i="18"/>
  <c r="AM209" i="18"/>
  <c r="AR209" i="18"/>
  <c r="AW209" i="18"/>
  <c r="BC209" i="18"/>
  <c r="BH209" i="18"/>
  <c r="BM209" i="18"/>
  <c r="BS209" i="18"/>
  <c r="BX209" i="18"/>
  <c r="CC209" i="18"/>
  <c r="CI209" i="18"/>
  <c r="CN209" i="18"/>
  <c r="CS209" i="18"/>
  <c r="CY209" i="18"/>
  <c r="DD209" i="18"/>
  <c r="DI209" i="18"/>
  <c r="DL211" i="18"/>
  <c r="DH211" i="18"/>
  <c r="DD211" i="18"/>
  <c r="CZ211" i="18"/>
  <c r="CV211" i="18"/>
  <c r="CR211" i="18"/>
  <c r="CN211" i="18"/>
  <c r="CJ211" i="18"/>
  <c r="CF211" i="18"/>
  <c r="CB211" i="18"/>
  <c r="BX211" i="18"/>
  <c r="BT211" i="18"/>
  <c r="BP211" i="18"/>
  <c r="BL211" i="18"/>
  <c r="BH211" i="18"/>
  <c r="BD211" i="18"/>
  <c r="AZ211" i="18"/>
  <c r="AV211" i="18"/>
  <c r="AR211" i="18"/>
  <c r="AN211" i="18"/>
  <c r="AJ211" i="18"/>
  <c r="AF211" i="18"/>
  <c r="AB211" i="18"/>
  <c r="X211" i="18"/>
  <c r="T211" i="18"/>
  <c r="P211" i="18"/>
  <c r="L211" i="18"/>
  <c r="K211" i="18"/>
  <c r="Q211" i="18"/>
  <c r="V211" i="18"/>
  <c r="AA211" i="18"/>
  <c r="AG211" i="18"/>
  <c r="AL211" i="18"/>
  <c r="AQ211" i="18"/>
  <c r="AW211" i="18"/>
  <c r="BB211" i="18"/>
  <c r="BG211" i="18"/>
  <c r="BM211" i="18"/>
  <c r="BR211" i="18"/>
  <c r="BW211" i="18"/>
  <c r="CC211" i="18"/>
  <c r="CH211" i="18"/>
  <c r="CM211" i="18"/>
  <c r="CS211" i="18"/>
  <c r="CX211" i="18"/>
  <c r="DC211" i="18"/>
  <c r="DI211" i="18"/>
  <c r="DM212" i="18"/>
  <c r="DI212" i="18"/>
  <c r="DE212" i="18"/>
  <c r="DA212" i="18"/>
  <c r="CW212" i="18"/>
  <c r="CS212" i="18"/>
  <c r="CO212" i="18"/>
  <c r="CK212" i="18"/>
  <c r="CG212" i="18"/>
  <c r="CC212" i="18"/>
  <c r="BY212" i="18"/>
  <c r="BU212" i="18"/>
  <c r="BQ212" i="18"/>
  <c r="BM212" i="18"/>
  <c r="BI212" i="18"/>
  <c r="BE212" i="18"/>
  <c r="BA212" i="18"/>
  <c r="AW212" i="18"/>
  <c r="AS212" i="18"/>
  <c r="AO212" i="18"/>
  <c r="AK212" i="18"/>
  <c r="AG212" i="18"/>
  <c r="AC212" i="18"/>
  <c r="Y212" i="18"/>
  <c r="U212" i="18"/>
  <c r="Q212" i="18"/>
  <c r="M212" i="18"/>
  <c r="K212" i="18"/>
  <c r="P212" i="18"/>
  <c r="V212" i="18"/>
  <c r="AA212" i="18"/>
  <c r="AF212" i="18"/>
  <c r="AL212" i="18"/>
  <c r="AQ212" i="18"/>
  <c r="AV212" i="18"/>
  <c r="BB212" i="18"/>
  <c r="BG212" i="18"/>
  <c r="BL212" i="18"/>
  <c r="BR212" i="18"/>
  <c r="BW212" i="18"/>
  <c r="CB212" i="18"/>
  <c r="CH212" i="18"/>
  <c r="CM212" i="18"/>
  <c r="CR212" i="18"/>
  <c r="CX212" i="18"/>
  <c r="DC212" i="18"/>
  <c r="DH212" i="18"/>
  <c r="DJ213" i="18"/>
  <c r="DF213" i="18"/>
  <c r="DB213" i="18"/>
  <c r="CX213" i="18"/>
  <c r="CT213" i="18"/>
  <c r="CP213" i="18"/>
  <c r="CL213" i="18"/>
  <c r="CH213" i="18"/>
  <c r="CD213" i="18"/>
  <c r="BZ213" i="18"/>
  <c r="BV213" i="18"/>
  <c r="BR213" i="18"/>
  <c r="BN213" i="18"/>
  <c r="BJ213" i="18"/>
  <c r="BF213" i="18"/>
  <c r="BB213" i="18"/>
  <c r="AX213" i="18"/>
  <c r="AT213" i="18"/>
  <c r="AP213" i="18"/>
  <c r="AL213" i="18"/>
  <c r="AH213" i="18"/>
  <c r="AD213" i="18"/>
  <c r="Z213" i="18"/>
  <c r="V213" i="18"/>
  <c r="R213" i="18"/>
  <c r="N213" i="18"/>
  <c r="J213" i="18"/>
  <c r="L213" i="18"/>
  <c r="Q213" i="18"/>
  <c r="W213" i="18"/>
  <c r="AB213" i="18"/>
  <c r="AG213" i="18"/>
  <c r="AM213" i="18"/>
  <c r="AR213" i="18"/>
  <c r="AW213" i="18"/>
  <c r="BC213" i="18"/>
  <c r="BH213" i="18"/>
  <c r="BM213" i="18"/>
  <c r="BS213" i="18"/>
  <c r="BX213" i="18"/>
  <c r="CC213" i="18"/>
  <c r="CI213" i="18"/>
  <c r="CN213" i="18"/>
  <c r="CS213" i="18"/>
  <c r="CY213" i="18"/>
  <c r="DD213" i="18"/>
  <c r="DI213" i="18"/>
  <c r="DM215" i="18"/>
  <c r="DI215" i="18"/>
  <c r="DE215" i="18"/>
  <c r="DA215" i="18"/>
  <c r="CW215" i="18"/>
  <c r="CS215" i="18"/>
  <c r="CO215" i="18"/>
  <c r="CK215" i="18"/>
  <c r="CG215" i="18"/>
  <c r="CC215" i="18"/>
  <c r="BY215" i="18"/>
  <c r="BU215" i="18"/>
  <c r="BQ215" i="18"/>
  <c r="BM215" i="18"/>
  <c r="BI215" i="18"/>
  <c r="BE215" i="18"/>
  <c r="BA215" i="18"/>
  <c r="AW215" i="18"/>
  <c r="AS215" i="18"/>
  <c r="AO215" i="18"/>
  <c r="AK215" i="18"/>
  <c r="AG215" i="18"/>
  <c r="AC215" i="18"/>
  <c r="Y215" i="18"/>
  <c r="U215" i="18"/>
  <c r="Q215" i="18"/>
  <c r="M215" i="18"/>
  <c r="DL215" i="18"/>
  <c r="DH215" i="18"/>
  <c r="DD215" i="18"/>
  <c r="CZ215" i="18"/>
  <c r="CV215" i="18"/>
  <c r="CR215" i="18"/>
  <c r="CN215" i="18"/>
  <c r="CJ215" i="18"/>
  <c r="CF215" i="18"/>
  <c r="CB215" i="18"/>
  <c r="BX215" i="18"/>
  <c r="BT215" i="18"/>
  <c r="BP215" i="18"/>
  <c r="BL215" i="18"/>
  <c r="BH215" i="18"/>
  <c r="BD215" i="18"/>
  <c r="AZ215" i="18"/>
  <c r="AV215" i="18"/>
  <c r="AR215" i="18"/>
  <c r="AN215" i="18"/>
  <c r="AJ215" i="18"/>
  <c r="AF215" i="18"/>
  <c r="AB215" i="18"/>
  <c r="X215" i="18"/>
  <c r="T215" i="18"/>
  <c r="P215" i="18"/>
  <c r="L215" i="18"/>
  <c r="K215" i="18"/>
  <c r="S215" i="18"/>
  <c r="AA215" i="18"/>
  <c r="AI215" i="18"/>
  <c r="AQ215" i="18"/>
  <c r="AY215" i="18"/>
  <c r="BG215" i="18"/>
  <c r="BO215" i="18"/>
  <c r="BW215" i="18"/>
  <c r="CE215" i="18"/>
  <c r="CM215" i="18"/>
  <c r="CU215" i="18"/>
  <c r="DC215" i="18"/>
  <c r="DK215" i="18"/>
  <c r="K216" i="18"/>
  <c r="S216" i="18"/>
  <c r="AA216" i="18"/>
  <c r="AI216" i="18"/>
  <c r="AQ216" i="18"/>
  <c r="AY216" i="18"/>
  <c r="BG216" i="18"/>
  <c r="BO216" i="18"/>
  <c r="BW216" i="18"/>
  <c r="CE216" i="18"/>
  <c r="CM216" i="18"/>
  <c r="CU216" i="18"/>
  <c r="DC216" i="18"/>
  <c r="S219" i="18"/>
  <c r="AI219" i="18"/>
  <c r="AY219" i="18"/>
  <c r="BO219" i="18"/>
  <c r="CE219" i="18"/>
  <c r="CU219" i="18"/>
  <c r="DK219" i="18"/>
  <c r="O192" i="18"/>
  <c r="AA192" i="18"/>
  <c r="AI192" i="18"/>
  <c r="AU192" i="18"/>
  <c r="BG192" i="18"/>
  <c r="BS192" i="18"/>
  <c r="CA192" i="18"/>
  <c r="CI192" i="18"/>
  <c r="CY192" i="18"/>
  <c r="S196" i="18"/>
  <c r="AA196" i="18"/>
  <c r="AM196" i="18"/>
  <c r="AU196" i="18"/>
  <c r="BC196" i="18"/>
  <c r="BK196" i="18"/>
  <c r="BS196" i="18"/>
  <c r="CE196" i="18"/>
  <c r="CM196" i="18"/>
  <c r="CU196" i="18"/>
  <c r="DC196" i="18"/>
  <c r="DG196" i="18"/>
  <c r="DK196" i="18"/>
  <c r="U192" i="18"/>
  <c r="Y192" i="18"/>
  <c r="AG192" i="18"/>
  <c r="AO192" i="18"/>
  <c r="AW192" i="18"/>
  <c r="BE192" i="18"/>
  <c r="BM192" i="18"/>
  <c r="BU192" i="18"/>
  <c r="CC192" i="18"/>
  <c r="CK192" i="18"/>
  <c r="CS192" i="18"/>
  <c r="DA192" i="18"/>
  <c r="DI192" i="18"/>
  <c r="DM192" i="18"/>
  <c r="O194" i="18"/>
  <c r="W194" i="18"/>
  <c r="AI194" i="18"/>
  <c r="AQ194" i="18"/>
  <c r="AY194" i="18"/>
  <c r="BC194" i="18"/>
  <c r="BK194" i="18"/>
  <c r="BS194" i="18"/>
  <c r="BW194" i="18"/>
  <c r="CA194" i="18"/>
  <c r="CE194" i="18"/>
  <c r="CI194" i="18"/>
  <c r="CM194" i="18"/>
  <c r="CQ194" i="18"/>
  <c r="CY194" i="18"/>
  <c r="DC194" i="18"/>
  <c r="DG194" i="18"/>
  <c r="DK194" i="18"/>
  <c r="M196" i="18"/>
  <c r="Q196" i="18"/>
  <c r="U196" i="18"/>
  <c r="Y196" i="18"/>
  <c r="AC196" i="18"/>
  <c r="AG196" i="18"/>
  <c r="AK196" i="18"/>
  <c r="AO196" i="18"/>
  <c r="AS196" i="18"/>
  <c r="AW196" i="18"/>
  <c r="BA196" i="18"/>
  <c r="BE196" i="18"/>
  <c r="BI196" i="18"/>
  <c r="BM196" i="18"/>
  <c r="BQ196" i="18"/>
  <c r="BU196" i="18"/>
  <c r="BY196" i="18"/>
  <c r="CC196" i="18"/>
  <c r="CG196" i="18"/>
  <c r="CK196" i="18"/>
  <c r="CO196" i="18"/>
  <c r="CS196" i="18"/>
  <c r="CW196" i="18"/>
  <c r="DA196" i="18"/>
  <c r="DE196" i="18"/>
  <c r="DI196" i="18"/>
  <c r="DM196" i="18"/>
  <c r="DK198" i="18"/>
  <c r="DG198" i="18"/>
  <c r="DC198" i="18"/>
  <c r="CY198" i="18"/>
  <c r="CU198" i="18"/>
  <c r="CQ198" i="18"/>
  <c r="CM198" i="18"/>
  <c r="CI198" i="18"/>
  <c r="CE198" i="18"/>
  <c r="CA198" i="18"/>
  <c r="BW198" i="18"/>
  <c r="BS198" i="18"/>
  <c r="BO198" i="18"/>
  <c r="BK198" i="18"/>
  <c r="BG198" i="18"/>
  <c r="BC198" i="18"/>
  <c r="AY198" i="18"/>
  <c r="AU198" i="18"/>
  <c r="AQ198" i="18"/>
  <c r="AM198" i="18"/>
  <c r="K198" i="18"/>
  <c r="O198" i="18"/>
  <c r="S198" i="18"/>
  <c r="W198" i="18"/>
  <c r="AA198" i="18"/>
  <c r="AE198" i="18"/>
  <c r="AI198" i="18"/>
  <c r="AN198" i="18"/>
  <c r="AS198" i="18"/>
  <c r="AX198" i="18"/>
  <c r="BD198" i="18"/>
  <c r="BI198" i="18"/>
  <c r="BN198" i="18"/>
  <c r="BT198" i="18"/>
  <c r="BY198" i="18"/>
  <c r="CD198" i="18"/>
  <c r="CJ198" i="18"/>
  <c r="CO198" i="18"/>
  <c r="CT198" i="18"/>
  <c r="CZ198" i="18"/>
  <c r="DE198" i="18"/>
  <c r="DJ198" i="18"/>
  <c r="DJ216" i="18"/>
  <c r="DF216" i="18"/>
  <c r="DB216" i="18"/>
  <c r="CX216" i="18"/>
  <c r="CT216" i="18"/>
  <c r="CP216" i="18"/>
  <c r="CL216" i="18"/>
  <c r="CH216" i="18"/>
  <c r="CD216" i="18"/>
  <c r="BZ216" i="18"/>
  <c r="BV216" i="18"/>
  <c r="BR216" i="18"/>
  <c r="BN216" i="18"/>
  <c r="BJ216" i="18"/>
  <c r="BF216" i="18"/>
  <c r="BB216" i="18"/>
  <c r="AX216" i="18"/>
  <c r="AT216" i="18"/>
  <c r="AP216" i="18"/>
  <c r="AL216" i="18"/>
  <c r="AH216" i="18"/>
  <c r="AD216" i="18"/>
  <c r="Z216" i="18"/>
  <c r="V216" i="18"/>
  <c r="R216" i="18"/>
  <c r="N216" i="18"/>
  <c r="J216" i="18"/>
  <c r="DM216" i="18"/>
  <c r="DI216" i="18"/>
  <c r="DE216" i="18"/>
  <c r="DA216" i="18"/>
  <c r="CW216" i="18"/>
  <c r="CS216" i="18"/>
  <c r="CO216" i="18"/>
  <c r="CK216" i="18"/>
  <c r="CG216" i="18"/>
  <c r="CC216" i="18"/>
  <c r="BY216" i="18"/>
  <c r="BU216" i="18"/>
  <c r="BQ216" i="18"/>
  <c r="BM216" i="18"/>
  <c r="BI216" i="18"/>
  <c r="BE216" i="18"/>
  <c r="BA216" i="18"/>
  <c r="AW216" i="18"/>
  <c r="AS216" i="18"/>
  <c r="AO216" i="18"/>
  <c r="AK216" i="18"/>
  <c r="AG216" i="18"/>
  <c r="AC216" i="18"/>
  <c r="Y216" i="18"/>
  <c r="U216" i="18"/>
  <c r="Q216" i="18"/>
  <c r="M216" i="18"/>
  <c r="L216" i="18"/>
  <c r="T216" i="18"/>
  <c r="AB216" i="18"/>
  <c r="AJ216" i="18"/>
  <c r="AR216" i="18"/>
  <c r="AZ216" i="18"/>
  <c r="BH216" i="18"/>
  <c r="BP216" i="18"/>
  <c r="BX216" i="18"/>
  <c r="CF216" i="18"/>
  <c r="CN216" i="18"/>
  <c r="CV216" i="18"/>
  <c r="DD216" i="18"/>
  <c r="DL216" i="18"/>
  <c r="W219" i="18"/>
  <c r="AM219" i="18"/>
  <c r="BC219" i="18"/>
  <c r="BS219" i="18"/>
  <c r="CI219" i="18"/>
  <c r="CY219" i="18"/>
  <c r="W192" i="18"/>
  <c r="AM192" i="18"/>
  <c r="AY192" i="18"/>
  <c r="BO192" i="18"/>
  <c r="CE192" i="18"/>
  <c r="CQ192" i="18"/>
  <c r="DC192" i="18"/>
  <c r="DK192" i="18"/>
  <c r="K196" i="18"/>
  <c r="AE196" i="18"/>
  <c r="BW196" i="18"/>
  <c r="M192" i="18"/>
  <c r="Q192" i="18"/>
  <c r="AC192" i="18"/>
  <c r="AK192" i="18"/>
  <c r="AS192" i="18"/>
  <c r="BA192" i="18"/>
  <c r="BI192" i="18"/>
  <c r="BQ192" i="18"/>
  <c r="BY192" i="18"/>
  <c r="CG192" i="18"/>
  <c r="CO192" i="18"/>
  <c r="CW192" i="18"/>
  <c r="DE192" i="18"/>
  <c r="K194" i="18"/>
  <c r="S194" i="18"/>
  <c r="AA194" i="18"/>
  <c r="AE194" i="18"/>
  <c r="AM194" i="18"/>
  <c r="AU194" i="18"/>
  <c r="BG194" i="18"/>
  <c r="BO194" i="18"/>
  <c r="CU194" i="18"/>
  <c r="J192" i="18"/>
  <c r="N192" i="18"/>
  <c r="R192" i="18"/>
  <c r="V192" i="18"/>
  <c r="Z192" i="18"/>
  <c r="AD192" i="18"/>
  <c r="AH192" i="18"/>
  <c r="AL192" i="18"/>
  <c r="AP192" i="18"/>
  <c r="AT192" i="18"/>
  <c r="AX192" i="18"/>
  <c r="BB192" i="18"/>
  <c r="BF192" i="18"/>
  <c r="BJ192" i="18"/>
  <c r="BN192" i="18"/>
  <c r="BR192" i="18"/>
  <c r="BV192" i="18"/>
  <c r="BZ192" i="18"/>
  <c r="CD192" i="18"/>
  <c r="CH192" i="18"/>
  <c r="CL192" i="18"/>
  <c r="CP192" i="18"/>
  <c r="CT192" i="18"/>
  <c r="CX192" i="18"/>
  <c r="DB192" i="18"/>
  <c r="DF192" i="18"/>
  <c r="K193" i="18"/>
  <c r="O193" i="18"/>
  <c r="S193" i="18"/>
  <c r="W193" i="18"/>
  <c r="AA193" i="18"/>
  <c r="AE193" i="18"/>
  <c r="AI193" i="18"/>
  <c r="AM193" i="18"/>
  <c r="AQ193" i="18"/>
  <c r="AU193" i="18"/>
  <c r="AY193" i="18"/>
  <c r="BC193" i="18"/>
  <c r="BG193" i="18"/>
  <c r="BK193" i="18"/>
  <c r="BO193" i="18"/>
  <c r="BS193" i="18"/>
  <c r="BW193" i="18"/>
  <c r="CA193" i="18"/>
  <c r="CE193" i="18"/>
  <c r="CI193" i="18"/>
  <c r="CM193" i="18"/>
  <c r="CQ193" i="18"/>
  <c r="CU193" i="18"/>
  <c r="CY193" i="18"/>
  <c r="DC193" i="18"/>
  <c r="DG193" i="18"/>
  <c r="L194" i="18"/>
  <c r="P194" i="18"/>
  <c r="T194" i="18"/>
  <c r="X194" i="18"/>
  <c r="AB194" i="18"/>
  <c r="AF194" i="18"/>
  <c r="AJ194" i="18"/>
  <c r="AN194" i="18"/>
  <c r="AR194" i="18"/>
  <c r="AV194" i="18"/>
  <c r="AZ194" i="18"/>
  <c r="BD194" i="18"/>
  <c r="BH194" i="18"/>
  <c r="BL194" i="18"/>
  <c r="BP194" i="18"/>
  <c r="BT194" i="18"/>
  <c r="BX194" i="18"/>
  <c r="CB194" i="18"/>
  <c r="CF194" i="18"/>
  <c r="CJ194" i="18"/>
  <c r="CN194" i="18"/>
  <c r="CR194" i="18"/>
  <c r="CV194" i="18"/>
  <c r="CZ194" i="18"/>
  <c r="DD194" i="18"/>
  <c r="DH194" i="18"/>
  <c r="J196" i="18"/>
  <c r="N196" i="18"/>
  <c r="R196" i="18"/>
  <c r="V196" i="18"/>
  <c r="Z196" i="18"/>
  <c r="AD196" i="18"/>
  <c r="AH196" i="18"/>
  <c r="AL196" i="18"/>
  <c r="AP196" i="18"/>
  <c r="AT196" i="18"/>
  <c r="AX196" i="18"/>
  <c r="BB196" i="18"/>
  <c r="BF196" i="18"/>
  <c r="BJ196" i="18"/>
  <c r="BN196" i="18"/>
  <c r="BR196" i="18"/>
  <c r="BV196" i="18"/>
  <c r="BZ196" i="18"/>
  <c r="CD196" i="18"/>
  <c r="CH196" i="18"/>
  <c r="CL196" i="18"/>
  <c r="CP196" i="18"/>
  <c r="CT196" i="18"/>
  <c r="CX196" i="18"/>
  <c r="DB196" i="18"/>
  <c r="DF196" i="18"/>
  <c r="K197" i="18"/>
  <c r="O197" i="18"/>
  <c r="S197" i="18"/>
  <c r="W197" i="18"/>
  <c r="AA197" i="18"/>
  <c r="AE197" i="18"/>
  <c r="AI197" i="18"/>
  <c r="AM197" i="18"/>
  <c r="AQ197" i="18"/>
  <c r="AU197" i="18"/>
  <c r="AY197" i="18"/>
  <c r="BC197" i="18"/>
  <c r="BG197" i="18"/>
  <c r="BK197" i="18"/>
  <c r="BO197" i="18"/>
  <c r="BS197" i="18"/>
  <c r="BW197" i="18"/>
  <c r="CA197" i="18"/>
  <c r="CE197" i="18"/>
  <c r="CI197" i="18"/>
  <c r="CM197" i="18"/>
  <c r="CQ197" i="18"/>
  <c r="CU197" i="18"/>
  <c r="CY197" i="18"/>
  <c r="DC197" i="18"/>
  <c r="DG197" i="18"/>
  <c r="L198" i="18"/>
  <c r="P198" i="18"/>
  <c r="T198" i="18"/>
  <c r="X198" i="18"/>
  <c r="AB198" i="18"/>
  <c r="AF198" i="18"/>
  <c r="AJ198" i="18"/>
  <c r="AO198" i="18"/>
  <c r="AT198" i="18"/>
  <c r="AZ198" i="18"/>
  <c r="BE198" i="18"/>
  <c r="BJ198" i="18"/>
  <c r="BP198" i="18"/>
  <c r="BU198" i="18"/>
  <c r="BZ198" i="18"/>
  <c r="CF198" i="18"/>
  <c r="CK198" i="18"/>
  <c r="CP198" i="18"/>
  <c r="CV198" i="18"/>
  <c r="DA198" i="18"/>
  <c r="DF198" i="18"/>
  <c r="DL198" i="18"/>
  <c r="O216" i="18"/>
  <c r="W216" i="18"/>
  <c r="AE216" i="18"/>
  <c r="AM216" i="18"/>
  <c r="AU216" i="18"/>
  <c r="BC216" i="18"/>
  <c r="BK216" i="18"/>
  <c r="BS216" i="18"/>
  <c r="CA216" i="18"/>
  <c r="CI216" i="18"/>
  <c r="CQ216" i="18"/>
  <c r="CY216" i="18"/>
  <c r="DG216" i="18"/>
  <c r="K219" i="18"/>
  <c r="AA219" i="18"/>
  <c r="AQ219" i="18"/>
  <c r="BG219" i="18"/>
  <c r="BW219" i="18"/>
  <c r="CM219" i="18"/>
  <c r="DC219" i="18"/>
  <c r="K202" i="18"/>
  <c r="O202" i="18"/>
  <c r="S202" i="18"/>
  <c r="W202" i="18"/>
  <c r="AA202" i="18"/>
  <c r="AE202" i="18"/>
  <c r="AI202" i="18"/>
  <c r="AM202" i="18"/>
  <c r="AQ202" i="18"/>
  <c r="AU202" i="18"/>
  <c r="AY202" i="18"/>
  <c r="BC202" i="18"/>
  <c r="BG202" i="18"/>
  <c r="BK202" i="18"/>
  <c r="BO202" i="18"/>
  <c r="BS202" i="18"/>
  <c r="BW202" i="18"/>
  <c r="CA202" i="18"/>
  <c r="CE202" i="18"/>
  <c r="CI202" i="18"/>
  <c r="CM202" i="18"/>
  <c r="CQ202" i="18"/>
  <c r="CU202" i="18"/>
  <c r="CY202" i="18"/>
  <c r="DC202" i="18"/>
  <c r="DG202" i="18"/>
  <c r="K206" i="18"/>
  <c r="O206" i="18"/>
  <c r="S206" i="18"/>
  <c r="W206" i="18"/>
  <c r="AA206" i="18"/>
  <c r="AE206" i="18"/>
  <c r="AI206" i="18"/>
  <c r="AM206" i="18"/>
  <c r="AQ206" i="18"/>
  <c r="AU206" i="18"/>
  <c r="AY206" i="18"/>
  <c r="BC206" i="18"/>
  <c r="BG206" i="18"/>
  <c r="BK206" i="18"/>
  <c r="BO206" i="18"/>
  <c r="BS206" i="18"/>
  <c r="BW206" i="18"/>
  <c r="CA206" i="18"/>
  <c r="CE206" i="18"/>
  <c r="CI206" i="18"/>
  <c r="CM206" i="18"/>
  <c r="CQ206" i="18"/>
  <c r="CU206" i="18"/>
  <c r="CY206" i="18"/>
  <c r="DC206" i="18"/>
  <c r="DG206" i="18"/>
  <c r="K210" i="18"/>
  <c r="O210" i="18"/>
  <c r="S210" i="18"/>
  <c r="W210" i="18"/>
  <c r="AA210" i="18"/>
  <c r="AE210" i="18"/>
  <c r="AI210" i="18"/>
  <c r="AM210" i="18"/>
  <c r="AQ210" i="18"/>
  <c r="AU210" i="18"/>
  <c r="AY210" i="18"/>
  <c r="BC210" i="18"/>
  <c r="BG210" i="18"/>
  <c r="BK210" i="18"/>
  <c r="BO210" i="18"/>
  <c r="BS210" i="18"/>
  <c r="BW210" i="18"/>
  <c r="CA210" i="18"/>
  <c r="CE210" i="18"/>
  <c r="CI210" i="18"/>
  <c r="CM210" i="18"/>
  <c r="CQ210" i="18"/>
  <c r="CU210" i="18"/>
  <c r="CY210" i="18"/>
  <c r="DC210" i="18"/>
  <c r="DG210" i="18"/>
  <c r="K214" i="18"/>
  <c r="O214" i="18"/>
  <c r="S214" i="18"/>
  <c r="W214" i="18"/>
  <c r="AA214" i="18"/>
  <c r="AE214" i="18"/>
  <c r="AI214" i="18"/>
  <c r="AM214" i="18"/>
  <c r="AQ214" i="18"/>
  <c r="AU214" i="18"/>
  <c r="AY214" i="18"/>
  <c r="BC214" i="18"/>
  <c r="BG214" i="18"/>
  <c r="BK214" i="18"/>
  <c r="BO214" i="18"/>
  <c r="BS214" i="18"/>
  <c r="BW214" i="18"/>
  <c r="CA214" i="18"/>
  <c r="CE214" i="18"/>
  <c r="CI214" i="18"/>
  <c r="CM214" i="18"/>
  <c r="CQ214" i="18"/>
  <c r="CU214" i="18"/>
  <c r="CY214" i="18"/>
  <c r="DC214" i="18"/>
  <c r="DG214" i="18"/>
  <c r="J217" i="18"/>
  <c r="N217" i="18"/>
  <c r="R217" i="18"/>
  <c r="V217" i="18"/>
  <c r="Z217" i="18"/>
  <c r="AD217" i="18"/>
  <c r="AH217" i="18"/>
  <c r="AL217" i="18"/>
  <c r="AP217" i="18"/>
  <c r="AT217" i="18"/>
  <c r="AX217" i="18"/>
  <c r="BB217" i="18"/>
  <c r="BF217" i="18"/>
  <c r="BJ217" i="18"/>
  <c r="BN217" i="18"/>
  <c r="BR217" i="18"/>
  <c r="BV217" i="18"/>
  <c r="BZ217" i="18"/>
  <c r="CD217" i="18"/>
  <c r="CH217" i="18"/>
  <c r="CL217" i="18"/>
  <c r="CP217" i="18"/>
  <c r="CT217" i="18"/>
  <c r="CX217" i="18"/>
  <c r="DB217" i="18"/>
  <c r="DF217" i="18"/>
  <c r="DJ217" i="18"/>
  <c r="K218" i="18"/>
  <c r="O218" i="18"/>
  <c r="S218" i="18"/>
  <c r="W218" i="18"/>
  <c r="AA218" i="18"/>
  <c r="AE218" i="18"/>
  <c r="AI218" i="18"/>
  <c r="AM218" i="18"/>
  <c r="AQ218" i="18"/>
  <c r="AU218" i="18"/>
  <c r="AY218" i="18"/>
  <c r="BC218" i="18"/>
  <c r="BG218" i="18"/>
  <c r="BK218" i="18"/>
  <c r="BO218" i="18"/>
  <c r="BS218" i="18"/>
  <c r="BW218" i="18"/>
  <c r="CA218" i="18"/>
  <c r="CE218" i="18"/>
  <c r="CI218" i="18"/>
  <c r="CM218" i="18"/>
  <c r="CQ218" i="18"/>
  <c r="CU218" i="18"/>
  <c r="CY218" i="18"/>
  <c r="DC218" i="18"/>
  <c r="DG218" i="18"/>
  <c r="M220" i="18"/>
  <c r="Q220" i="18"/>
  <c r="U220" i="18"/>
  <c r="Y220" i="18"/>
  <c r="AC220" i="18"/>
  <c r="AG220" i="18"/>
  <c r="AK220" i="18"/>
  <c r="AO220" i="18"/>
  <c r="AS220" i="18"/>
  <c r="AW220" i="18"/>
  <c r="BA220" i="18"/>
  <c r="BE220" i="18"/>
  <c r="BI220" i="18"/>
  <c r="BM220" i="18"/>
  <c r="BQ220" i="18"/>
  <c r="BU220" i="18"/>
  <c r="BY220" i="18"/>
  <c r="CC220" i="18"/>
  <c r="CG220" i="18"/>
  <c r="CK220" i="18"/>
  <c r="CO220" i="18"/>
  <c r="CS220" i="18"/>
  <c r="CW220" i="18"/>
  <c r="DA220" i="18"/>
  <c r="DE220" i="18"/>
  <c r="DI220" i="18"/>
  <c r="DM220" i="18"/>
  <c r="J221" i="18"/>
  <c r="N221" i="18"/>
  <c r="R221" i="18"/>
  <c r="V221" i="18"/>
  <c r="Z221" i="18"/>
  <c r="AD221" i="18"/>
  <c r="AH221" i="18"/>
  <c r="AL221" i="18"/>
  <c r="AP221" i="18"/>
  <c r="AT221" i="18"/>
  <c r="AX221" i="18"/>
  <c r="BB221" i="18"/>
  <c r="BF221" i="18"/>
  <c r="BJ221" i="18"/>
  <c r="BN221" i="18"/>
  <c r="BR221" i="18"/>
  <c r="BV221" i="18"/>
  <c r="BZ221" i="18"/>
  <c r="CE221" i="18"/>
  <c r="CK221" i="18"/>
  <c r="CP221" i="18"/>
  <c r="CU221" i="18"/>
  <c r="DA221" i="18"/>
  <c r="DF221" i="18"/>
  <c r="N222" i="18"/>
  <c r="S222" i="18"/>
  <c r="X222" i="18"/>
  <c r="AD222" i="18"/>
  <c r="AI222" i="18"/>
  <c r="AN222" i="18"/>
  <c r="AT222" i="18"/>
  <c r="AY222" i="18"/>
  <c r="BD222" i="18"/>
  <c r="BJ222" i="18"/>
  <c r="BO222" i="18"/>
  <c r="BT222" i="18"/>
  <c r="BZ222" i="18"/>
  <c r="CE222" i="18"/>
  <c r="CJ222" i="18"/>
  <c r="CP222" i="18"/>
  <c r="CU222" i="18"/>
  <c r="CZ222" i="18"/>
  <c r="DF222" i="18"/>
  <c r="DK222" i="18"/>
  <c r="O223" i="18"/>
  <c r="T223" i="18"/>
  <c r="Z223" i="18"/>
  <c r="AH223" i="18"/>
  <c r="AN223" i="18"/>
  <c r="AU223" i="18"/>
  <c r="BC223" i="18"/>
  <c r="BJ223" i="18"/>
  <c r="BP223" i="18"/>
  <c r="BX223" i="18"/>
  <c r="CE223" i="18"/>
  <c r="CL223" i="18"/>
  <c r="CT223" i="18"/>
  <c r="CZ223" i="18"/>
  <c r="DG223" i="18"/>
  <c r="K217" i="18"/>
  <c r="O217" i="18"/>
  <c r="S217" i="18"/>
  <c r="W217" i="18"/>
  <c r="AA217" i="18"/>
  <c r="AE217" i="18"/>
  <c r="AI217" i="18"/>
  <c r="AM217" i="18"/>
  <c r="AQ217" i="18"/>
  <c r="AU217" i="18"/>
  <c r="AY217" i="18"/>
  <c r="BC217" i="18"/>
  <c r="BG217" i="18"/>
  <c r="BK217" i="18"/>
  <c r="BO217" i="18"/>
  <c r="BS217" i="18"/>
  <c r="BW217" i="18"/>
  <c r="CA217" i="18"/>
  <c r="CE217" i="18"/>
  <c r="CI217" i="18"/>
  <c r="CM217" i="18"/>
  <c r="CQ217" i="18"/>
  <c r="CU217" i="18"/>
  <c r="CY217" i="18"/>
  <c r="DC217" i="18"/>
  <c r="DG217" i="18"/>
  <c r="J220" i="18"/>
  <c r="N220" i="18"/>
  <c r="R220" i="18"/>
  <c r="V220" i="18"/>
  <c r="Z220" i="18"/>
  <c r="AD220" i="18"/>
  <c r="AH220" i="18"/>
  <c r="AL220" i="18"/>
  <c r="AP220" i="18"/>
  <c r="AT220" i="18"/>
  <c r="AX220" i="18"/>
  <c r="BB220" i="18"/>
  <c r="BF220" i="18"/>
  <c r="BJ220" i="18"/>
  <c r="BN220" i="18"/>
  <c r="BR220" i="18"/>
  <c r="BV220" i="18"/>
  <c r="BZ220" i="18"/>
  <c r="CD220" i="18"/>
  <c r="CH220" i="18"/>
  <c r="CL220" i="18"/>
  <c r="CP220" i="18"/>
  <c r="CT220" i="18"/>
  <c r="CX220" i="18"/>
  <c r="DB220" i="18"/>
  <c r="DF220" i="18"/>
  <c r="DJ220" i="18"/>
  <c r="DL221" i="18"/>
  <c r="DH221" i="18"/>
  <c r="DD221" i="18"/>
  <c r="CZ221" i="18"/>
  <c r="CV221" i="18"/>
  <c r="CR221" i="18"/>
  <c r="CN221" i="18"/>
  <c r="CJ221" i="18"/>
  <c r="CF221" i="18"/>
  <c r="CB221" i="18"/>
  <c r="K221" i="18"/>
  <c r="O221" i="18"/>
  <c r="S221" i="18"/>
  <c r="W221" i="18"/>
  <c r="AA221" i="18"/>
  <c r="AE221" i="18"/>
  <c r="AI221" i="18"/>
  <c r="AM221" i="18"/>
  <c r="AQ221" i="18"/>
  <c r="AU221" i="18"/>
  <c r="AY221" i="18"/>
  <c r="BC221" i="18"/>
  <c r="BG221" i="18"/>
  <c r="BK221" i="18"/>
  <c r="BO221" i="18"/>
  <c r="BS221" i="18"/>
  <c r="BW221" i="18"/>
  <c r="CA221" i="18"/>
  <c r="CG221" i="18"/>
  <c r="CL221" i="18"/>
  <c r="CQ221" i="18"/>
  <c r="CW221" i="18"/>
  <c r="DB221" i="18"/>
  <c r="DG221" i="18"/>
  <c r="DM221" i="18"/>
  <c r="J222" i="18"/>
  <c r="O222" i="18"/>
  <c r="T222" i="18"/>
  <c r="Z222" i="18"/>
  <c r="AE222" i="18"/>
  <c r="AJ222" i="18"/>
  <c r="AP222" i="18"/>
  <c r="AU222" i="18"/>
  <c r="AZ222" i="18"/>
  <c r="BF222" i="18"/>
  <c r="BK222" i="18"/>
  <c r="BP222" i="18"/>
  <c r="BV222" i="18"/>
  <c r="CA222" i="18"/>
  <c r="CF222" i="18"/>
  <c r="CL222" i="18"/>
  <c r="CQ222" i="18"/>
  <c r="CV222" i="18"/>
  <c r="DB222" i="18"/>
  <c r="DG222" i="18"/>
  <c r="K223" i="18"/>
  <c r="P223" i="18"/>
  <c r="U223" i="18"/>
  <c r="AB223" i="18"/>
  <c r="AI223" i="18"/>
  <c r="AP223" i="18"/>
  <c r="AX223" i="18"/>
  <c r="BD223" i="18"/>
  <c r="BK223" i="18"/>
  <c r="BS223" i="18"/>
  <c r="BZ223" i="18"/>
  <c r="CF223" i="18"/>
  <c r="CN223" i="18"/>
  <c r="CU223" i="18"/>
  <c r="DB223" i="18"/>
  <c r="K220" i="18"/>
  <c r="O220" i="18"/>
  <c r="S220" i="18"/>
  <c r="W220" i="18"/>
  <c r="AA220" i="18"/>
  <c r="AE220" i="18"/>
  <c r="AI220" i="18"/>
  <c r="AM220" i="18"/>
  <c r="AQ220" i="18"/>
  <c r="AU220" i="18"/>
  <c r="AY220" i="18"/>
  <c r="BC220" i="18"/>
  <c r="BG220" i="18"/>
  <c r="BK220" i="18"/>
  <c r="BO220" i="18"/>
  <c r="BS220" i="18"/>
  <c r="BW220" i="18"/>
  <c r="CA220" i="18"/>
  <c r="CE220" i="18"/>
  <c r="CI220" i="18"/>
  <c r="CM220" i="18"/>
  <c r="CQ220" i="18"/>
  <c r="CU220" i="18"/>
  <c r="CY220" i="18"/>
  <c r="DC220" i="18"/>
  <c r="DG220" i="18"/>
  <c r="DM222" i="18"/>
  <c r="DI222" i="18"/>
  <c r="DE222" i="18"/>
  <c r="DA222" i="18"/>
  <c r="CW222" i="18"/>
  <c r="CS222" i="18"/>
  <c r="CO222" i="18"/>
  <c r="CK222" i="18"/>
  <c r="CG222" i="18"/>
  <c r="CC222" i="18"/>
  <c r="BY222" i="18"/>
  <c r="BU222" i="18"/>
  <c r="BQ222" i="18"/>
  <c r="BM222" i="18"/>
  <c r="BI222" i="18"/>
  <c r="BE222" i="18"/>
  <c r="BA222" i="18"/>
  <c r="AW222" i="18"/>
  <c r="AS222" i="18"/>
  <c r="AO222" i="18"/>
  <c r="AK222" i="18"/>
  <c r="AG222" i="18"/>
  <c r="AC222" i="18"/>
  <c r="Y222" i="18"/>
  <c r="U222" i="18"/>
  <c r="Q222" i="18"/>
  <c r="M222" i="18"/>
  <c r="K222" i="18"/>
  <c r="P222" i="18"/>
  <c r="V222" i="18"/>
  <c r="AA222" i="18"/>
  <c r="AF222" i="18"/>
  <c r="AL222" i="18"/>
  <c r="AQ222" i="18"/>
  <c r="AV222" i="18"/>
  <c r="BB222" i="18"/>
  <c r="BG222" i="18"/>
  <c r="BL222" i="18"/>
  <c r="BR222" i="18"/>
  <c r="BW222" i="18"/>
  <c r="CB222" i="18"/>
  <c r="CH222" i="18"/>
  <c r="CM222" i="18"/>
  <c r="CR222" i="18"/>
  <c r="CX222" i="18"/>
  <c r="DC222" i="18"/>
  <c r="DH222" i="18"/>
  <c r="DM223" i="18"/>
  <c r="DI223" i="18"/>
  <c r="DE223" i="18"/>
  <c r="DA223" i="18"/>
  <c r="CW223" i="18"/>
  <c r="CS223" i="18"/>
  <c r="CO223" i="18"/>
  <c r="CK223" i="18"/>
  <c r="CG223" i="18"/>
  <c r="CC223" i="18"/>
  <c r="BY223" i="18"/>
  <c r="BU223" i="18"/>
  <c r="BQ223" i="18"/>
  <c r="BM223" i="18"/>
  <c r="BI223" i="18"/>
  <c r="BE223" i="18"/>
  <c r="BA223" i="18"/>
  <c r="AW223" i="18"/>
  <c r="AS223" i="18"/>
  <c r="AO223" i="18"/>
  <c r="AK223" i="18"/>
  <c r="AG223" i="18"/>
  <c r="AC223" i="18"/>
  <c r="Y223" i="18"/>
  <c r="DH223" i="18"/>
  <c r="DC223" i="18"/>
  <c r="CX223" i="18"/>
  <c r="CR223" i="18"/>
  <c r="CM223" i="18"/>
  <c r="CH223" i="18"/>
  <c r="CB223" i="18"/>
  <c r="BW223" i="18"/>
  <c r="BR223" i="18"/>
  <c r="BL223" i="18"/>
  <c r="BG223" i="18"/>
  <c r="BB223" i="18"/>
  <c r="AV223" i="18"/>
  <c r="AQ223" i="18"/>
  <c r="AL223" i="18"/>
  <c r="AF223" i="18"/>
  <c r="AA223" i="18"/>
  <c r="V223" i="18"/>
  <c r="R223" i="18"/>
  <c r="N223" i="18"/>
  <c r="J223" i="18"/>
  <c r="L223" i="18"/>
  <c r="Q223" i="18"/>
  <c r="W223" i="18"/>
  <c r="AD223" i="18"/>
  <c r="AJ223" i="18"/>
  <c r="AR223" i="18"/>
  <c r="AY223" i="18"/>
  <c r="BF223" i="18"/>
  <c r="BN223" i="18"/>
  <c r="BT223" i="18"/>
  <c r="CA223" i="18"/>
  <c r="CI223" i="18"/>
  <c r="CP223" i="18"/>
  <c r="CV223" i="18"/>
  <c r="DD223" i="18"/>
  <c r="DK223" i="18"/>
  <c r="J226" i="18"/>
  <c r="O226" i="18"/>
  <c r="U226" i="18"/>
  <c r="Z226" i="18"/>
  <c r="AE226" i="18"/>
  <c r="AK226" i="18"/>
  <c r="AP226" i="18"/>
  <c r="AU226" i="18"/>
  <c r="BA226" i="18"/>
  <c r="BF226" i="18"/>
  <c r="BK226" i="18"/>
  <c r="BQ226" i="18"/>
  <c r="BV226" i="18"/>
  <c r="CA226" i="18"/>
  <c r="CG226" i="18"/>
  <c r="CL226" i="18"/>
  <c r="CQ226" i="18"/>
  <c r="CW226" i="18"/>
  <c r="DB226" i="18"/>
  <c r="DG226" i="18"/>
  <c r="J227" i="18"/>
  <c r="O227" i="18"/>
  <c r="T227" i="18"/>
  <c r="Z227" i="18"/>
  <c r="AE227" i="18"/>
  <c r="AJ227" i="18"/>
  <c r="AP227" i="18"/>
  <c r="AU227" i="18"/>
  <c r="AZ227" i="18"/>
  <c r="BF227" i="18"/>
  <c r="BK227" i="18"/>
  <c r="BP227" i="18"/>
  <c r="BV227" i="18"/>
  <c r="CA227" i="18"/>
  <c r="CF227" i="18"/>
  <c r="CL227" i="18"/>
  <c r="CQ227" i="18"/>
  <c r="CV227" i="18"/>
  <c r="DB227" i="18"/>
  <c r="DG227" i="18"/>
  <c r="K228" i="18"/>
  <c r="P228" i="18"/>
  <c r="U228" i="18"/>
  <c r="AA228" i="18"/>
  <c r="AF228" i="18"/>
  <c r="AK228" i="18"/>
  <c r="AQ228" i="18"/>
  <c r="AV228" i="18"/>
  <c r="BA228" i="18"/>
  <c r="BG228" i="18"/>
  <c r="BL228" i="18"/>
  <c r="BQ228" i="18"/>
  <c r="BW228" i="18"/>
  <c r="CB228" i="18"/>
  <c r="CG228" i="18"/>
  <c r="CM228" i="18"/>
  <c r="CR228" i="18"/>
  <c r="CW228" i="18"/>
  <c r="DC228" i="18"/>
  <c r="DH228" i="18"/>
  <c r="K230" i="18"/>
  <c r="S230" i="18"/>
  <c r="AA230" i="18"/>
  <c r="AI230" i="18"/>
  <c r="AQ230" i="18"/>
  <c r="AY230" i="18"/>
  <c r="BG230" i="18"/>
  <c r="BO230" i="18"/>
  <c r="BW230" i="18"/>
  <c r="CE230" i="18"/>
  <c r="CM230" i="18"/>
  <c r="CU230" i="18"/>
  <c r="DC230" i="18"/>
  <c r="DJ224" i="18"/>
  <c r="DF224" i="18"/>
  <c r="DB224" i="18"/>
  <c r="CX224" i="18"/>
  <c r="CT224" i="18"/>
  <c r="CP224" i="18"/>
  <c r="CL224" i="18"/>
  <c r="CH224" i="18"/>
  <c r="CD224" i="18"/>
  <c r="BZ224" i="18"/>
  <c r="BV224" i="18"/>
  <c r="BR224" i="18"/>
  <c r="BN224" i="18"/>
  <c r="BJ224" i="18"/>
  <c r="BF224" i="18"/>
  <c r="BB224" i="18"/>
  <c r="AX224" i="18"/>
  <c r="AT224" i="18"/>
  <c r="AP224" i="18"/>
  <c r="AL224" i="18"/>
  <c r="AH224" i="18"/>
  <c r="AD224" i="18"/>
  <c r="Z224" i="18"/>
  <c r="V224" i="18"/>
  <c r="R224" i="18"/>
  <c r="N224" i="18"/>
  <c r="J224" i="18"/>
  <c r="L224" i="18"/>
  <c r="Q224" i="18"/>
  <c r="W224" i="18"/>
  <c r="AB224" i="18"/>
  <c r="AG224" i="18"/>
  <c r="AM224" i="18"/>
  <c r="AR224" i="18"/>
  <c r="AW224" i="18"/>
  <c r="BC224" i="18"/>
  <c r="BH224" i="18"/>
  <c r="BM224" i="18"/>
  <c r="BS224" i="18"/>
  <c r="BX224" i="18"/>
  <c r="CC224" i="18"/>
  <c r="CI224" i="18"/>
  <c r="CN224" i="18"/>
  <c r="CS224" i="18"/>
  <c r="CY224" i="18"/>
  <c r="DD224" i="18"/>
  <c r="DI224" i="18"/>
  <c r="DL226" i="18"/>
  <c r="DH226" i="18"/>
  <c r="DD226" i="18"/>
  <c r="CZ226" i="18"/>
  <c r="CV226" i="18"/>
  <c r="CR226" i="18"/>
  <c r="CN226" i="18"/>
  <c r="CJ226" i="18"/>
  <c r="CF226" i="18"/>
  <c r="CB226" i="18"/>
  <c r="BX226" i="18"/>
  <c r="BT226" i="18"/>
  <c r="BP226" i="18"/>
  <c r="BL226" i="18"/>
  <c r="BH226" i="18"/>
  <c r="BD226" i="18"/>
  <c r="AZ226" i="18"/>
  <c r="AV226" i="18"/>
  <c r="AR226" i="18"/>
  <c r="AN226" i="18"/>
  <c r="AJ226" i="18"/>
  <c r="AF226" i="18"/>
  <c r="AB226" i="18"/>
  <c r="X226" i="18"/>
  <c r="T226" i="18"/>
  <c r="P226" i="18"/>
  <c r="L226" i="18"/>
  <c r="K226" i="18"/>
  <c r="Q226" i="18"/>
  <c r="V226" i="18"/>
  <c r="AA226" i="18"/>
  <c r="AG226" i="18"/>
  <c r="AL226" i="18"/>
  <c r="AQ226" i="18"/>
  <c r="AW226" i="18"/>
  <c r="BB226" i="18"/>
  <c r="BG226" i="18"/>
  <c r="BM226" i="18"/>
  <c r="BR226" i="18"/>
  <c r="BW226" i="18"/>
  <c r="CC226" i="18"/>
  <c r="CH226" i="18"/>
  <c r="CM226" i="18"/>
  <c r="CS226" i="18"/>
  <c r="CX226" i="18"/>
  <c r="DC226" i="18"/>
  <c r="DI226" i="18"/>
  <c r="DM227" i="18"/>
  <c r="DI227" i="18"/>
  <c r="DE227" i="18"/>
  <c r="DA227" i="18"/>
  <c r="CW227" i="18"/>
  <c r="CS227" i="18"/>
  <c r="CO227" i="18"/>
  <c r="CK227" i="18"/>
  <c r="CG227" i="18"/>
  <c r="CC227" i="18"/>
  <c r="BY227" i="18"/>
  <c r="BU227" i="18"/>
  <c r="BQ227" i="18"/>
  <c r="BM227" i="18"/>
  <c r="BI227" i="18"/>
  <c r="BE227" i="18"/>
  <c r="BA227" i="18"/>
  <c r="AW227" i="18"/>
  <c r="AS227" i="18"/>
  <c r="AO227" i="18"/>
  <c r="AK227" i="18"/>
  <c r="AG227" i="18"/>
  <c r="AC227" i="18"/>
  <c r="Y227" i="18"/>
  <c r="U227" i="18"/>
  <c r="Q227" i="18"/>
  <c r="M227" i="18"/>
  <c r="K227" i="18"/>
  <c r="P227" i="18"/>
  <c r="V227" i="18"/>
  <c r="AA227" i="18"/>
  <c r="AF227" i="18"/>
  <c r="AL227" i="18"/>
  <c r="AQ227" i="18"/>
  <c r="AV227" i="18"/>
  <c r="BB227" i="18"/>
  <c r="BG227" i="18"/>
  <c r="BL227" i="18"/>
  <c r="BR227" i="18"/>
  <c r="BW227" i="18"/>
  <c r="CB227" i="18"/>
  <c r="CH227" i="18"/>
  <c r="CM227" i="18"/>
  <c r="CR227" i="18"/>
  <c r="CX227" i="18"/>
  <c r="DC227" i="18"/>
  <c r="DH227" i="18"/>
  <c r="DJ228" i="18"/>
  <c r="DF228" i="18"/>
  <c r="DB228" i="18"/>
  <c r="CX228" i="18"/>
  <c r="CT228" i="18"/>
  <c r="CP228" i="18"/>
  <c r="CL228" i="18"/>
  <c r="CH228" i="18"/>
  <c r="CD228" i="18"/>
  <c r="BZ228" i="18"/>
  <c r="BV228" i="18"/>
  <c r="BR228" i="18"/>
  <c r="BN228" i="18"/>
  <c r="BJ228" i="18"/>
  <c r="BF228" i="18"/>
  <c r="BB228" i="18"/>
  <c r="AX228" i="18"/>
  <c r="AT228" i="18"/>
  <c r="AP228" i="18"/>
  <c r="AL228" i="18"/>
  <c r="AH228" i="18"/>
  <c r="AD228" i="18"/>
  <c r="Z228" i="18"/>
  <c r="V228" i="18"/>
  <c r="R228" i="18"/>
  <c r="N228" i="18"/>
  <c r="J228" i="18"/>
  <c r="L228" i="18"/>
  <c r="Q228" i="18"/>
  <c r="W228" i="18"/>
  <c r="AB228" i="18"/>
  <c r="AG228" i="18"/>
  <c r="AM228" i="18"/>
  <c r="AR228" i="18"/>
  <c r="AW228" i="18"/>
  <c r="BC228" i="18"/>
  <c r="BH228" i="18"/>
  <c r="BM228" i="18"/>
  <c r="BS228" i="18"/>
  <c r="BX228" i="18"/>
  <c r="CC228" i="18"/>
  <c r="CI228" i="18"/>
  <c r="CN228" i="18"/>
  <c r="CS228" i="18"/>
  <c r="CY228" i="18"/>
  <c r="DD228" i="18"/>
  <c r="DI228" i="18"/>
  <c r="DJ230" i="18"/>
  <c r="DF230" i="18"/>
  <c r="DB230" i="18"/>
  <c r="CX230" i="18"/>
  <c r="CT230" i="18"/>
  <c r="CP230" i="18"/>
  <c r="CL230" i="18"/>
  <c r="CH230" i="18"/>
  <c r="CD230" i="18"/>
  <c r="BZ230" i="18"/>
  <c r="BV230" i="18"/>
  <c r="BR230" i="18"/>
  <c r="BN230" i="18"/>
  <c r="BJ230" i="18"/>
  <c r="BF230" i="18"/>
  <c r="BB230" i="18"/>
  <c r="AX230" i="18"/>
  <c r="AT230" i="18"/>
  <c r="AP230" i="18"/>
  <c r="AL230" i="18"/>
  <c r="AH230" i="18"/>
  <c r="AD230" i="18"/>
  <c r="Z230" i="18"/>
  <c r="V230" i="18"/>
  <c r="R230" i="18"/>
  <c r="N230" i="18"/>
  <c r="J230" i="18"/>
  <c r="DL230" i="18"/>
  <c r="DH230" i="18"/>
  <c r="DD230" i="18"/>
  <c r="CZ230" i="18"/>
  <c r="CV230" i="18"/>
  <c r="CR230" i="18"/>
  <c r="CN230" i="18"/>
  <c r="CJ230" i="18"/>
  <c r="CF230" i="18"/>
  <c r="CB230" i="18"/>
  <c r="BX230" i="18"/>
  <c r="BT230" i="18"/>
  <c r="BP230" i="18"/>
  <c r="BL230" i="18"/>
  <c r="BH230" i="18"/>
  <c r="BD230" i="18"/>
  <c r="AZ230" i="18"/>
  <c r="AV230" i="18"/>
  <c r="AR230" i="18"/>
  <c r="AN230" i="18"/>
  <c r="AJ230" i="18"/>
  <c r="AF230" i="18"/>
  <c r="AB230" i="18"/>
  <c r="X230" i="18"/>
  <c r="T230" i="18"/>
  <c r="P230" i="18"/>
  <c r="L230" i="18"/>
  <c r="M230" i="18"/>
  <c r="U230" i="18"/>
  <c r="AC230" i="18"/>
  <c r="AK230" i="18"/>
  <c r="AS230" i="18"/>
  <c r="BA230" i="18"/>
  <c r="BI230" i="18"/>
  <c r="BQ230" i="18"/>
  <c r="BY230" i="18"/>
  <c r="CG230" i="18"/>
  <c r="CO230" i="18"/>
  <c r="CW230" i="18"/>
  <c r="DE230" i="18"/>
  <c r="DM230" i="18"/>
  <c r="K225" i="18"/>
  <c r="O225" i="18"/>
  <c r="S225" i="18"/>
  <c r="W225" i="18"/>
  <c r="AA225" i="18"/>
  <c r="AE225" i="18"/>
  <c r="AI225" i="18"/>
  <c r="AM225" i="18"/>
  <c r="AQ225" i="18"/>
  <c r="AU225" i="18"/>
  <c r="AY225" i="18"/>
  <c r="BC225" i="18"/>
  <c r="BG225" i="18"/>
  <c r="BK225" i="18"/>
  <c r="BO225" i="18"/>
  <c r="BS225" i="18"/>
  <c r="BW225" i="18"/>
  <c r="CA225" i="18"/>
  <c r="CE225" i="18"/>
  <c r="CI225" i="18"/>
  <c r="CM225" i="18"/>
  <c r="CQ225" i="18"/>
  <c r="CU225" i="18"/>
  <c r="CY225" i="18"/>
  <c r="DC225" i="18"/>
  <c r="DG225" i="18"/>
  <c r="K229" i="18"/>
  <c r="O229" i="18"/>
  <c r="S229" i="18"/>
  <c r="W229" i="18"/>
  <c r="AA229" i="18"/>
  <c r="AE229" i="18"/>
  <c r="AI229" i="18"/>
  <c r="AM229" i="18"/>
  <c r="AQ229" i="18"/>
  <c r="AU229" i="18"/>
  <c r="AY229" i="18"/>
  <c r="BC229" i="18"/>
  <c r="BG229" i="18"/>
  <c r="BK229" i="18"/>
  <c r="BO229" i="18"/>
  <c r="BS229" i="18"/>
  <c r="BW229" i="18"/>
  <c r="CA229" i="18"/>
  <c r="CE229" i="18"/>
  <c r="CI229" i="18"/>
  <c r="CM229" i="18"/>
  <c r="CQ229" i="18"/>
  <c r="CU229" i="18"/>
  <c r="CY229" i="18"/>
  <c r="DC229" i="18"/>
  <c r="DG229"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26" i="18"/>
  <c r="IG124" i="21"/>
  <c r="IG123" i="21"/>
  <c r="IG122" i="21"/>
  <c r="IG121" i="21"/>
  <c r="IG120" i="21"/>
  <c r="IG119" i="21"/>
  <c r="IG118" i="21"/>
  <c r="IG117" i="21"/>
  <c r="IG116" i="21"/>
  <c r="IG115" i="21"/>
  <c r="IG114" i="21"/>
  <c r="IG113" i="21"/>
  <c r="IG112" i="21"/>
  <c r="IG111" i="21"/>
  <c r="IG110" i="21"/>
  <c r="IG109" i="21"/>
  <c r="IG108" i="21"/>
  <c r="IG107" i="21"/>
  <c r="IG106" i="21"/>
  <c r="IG105" i="21"/>
  <c r="IG104" i="21"/>
  <c r="IG103" i="21"/>
  <c r="IG102" i="21"/>
  <c r="IG101" i="21"/>
  <c r="IG100" i="21"/>
  <c r="IG99" i="21"/>
  <c r="IG98" i="21"/>
  <c r="IG97" i="21"/>
  <c r="IG96" i="21"/>
  <c r="IG95" i="21"/>
  <c r="IG94" i="21"/>
  <c r="IG93" i="21"/>
  <c r="IG92" i="21"/>
  <c r="IG91" i="21"/>
  <c r="IG90" i="21"/>
  <c r="IG89" i="21"/>
  <c r="IG88" i="21"/>
  <c r="IG87" i="21"/>
  <c r="IG86" i="21"/>
  <c r="IG85" i="21"/>
  <c r="IG84" i="21"/>
  <c r="IG83" i="21"/>
  <c r="IG82" i="21"/>
  <c r="IG81" i="21"/>
  <c r="IG80" i="21"/>
  <c r="IG79" i="21"/>
  <c r="IG78" i="21"/>
  <c r="IG77" i="21"/>
  <c r="IG76" i="21"/>
  <c r="IG75" i="21"/>
  <c r="IG74" i="21"/>
  <c r="IG73" i="21"/>
  <c r="IG72" i="21"/>
  <c r="IG71" i="21"/>
  <c r="IG70" i="21"/>
  <c r="IG69" i="21"/>
  <c r="IG68" i="21"/>
  <c r="IG67" i="21"/>
  <c r="IG66" i="21"/>
  <c r="IG65" i="21"/>
  <c r="IG64" i="21"/>
  <c r="IG63" i="21"/>
  <c r="IG62" i="21"/>
  <c r="IG61" i="21"/>
  <c r="IG60" i="21"/>
  <c r="IG59" i="21"/>
  <c r="IG58" i="21"/>
  <c r="IG57" i="21"/>
  <c r="IG56" i="21"/>
  <c r="IG55" i="21"/>
  <c r="IG54" i="21"/>
  <c r="IG53" i="21"/>
  <c r="IG52" i="21"/>
  <c r="IG51" i="21"/>
  <c r="IG50" i="21"/>
  <c r="IG49" i="21"/>
  <c r="IG48" i="21"/>
  <c r="IG47" i="21"/>
  <c r="IG46" i="21"/>
  <c r="IG45" i="21"/>
  <c r="IG44" i="21"/>
  <c r="IG43" i="21"/>
  <c r="IG42" i="21"/>
  <c r="IG41" i="21"/>
  <c r="IG40" i="21"/>
  <c r="IG39" i="21"/>
  <c r="IG38" i="21"/>
  <c r="IG37" i="21"/>
  <c r="IG36" i="21"/>
  <c r="IG35" i="21"/>
  <c r="IG34" i="21"/>
  <c r="IG33" i="21"/>
  <c r="IG32" i="21"/>
  <c r="IG31" i="21"/>
  <c r="IG30" i="21"/>
  <c r="IG29" i="21"/>
  <c r="IG28" i="21"/>
  <c r="IG27" i="21"/>
  <c r="IG26" i="21"/>
  <c r="IG25" i="21"/>
  <c r="IG24" i="21"/>
  <c r="IG23" i="21"/>
  <c r="IG22" i="21"/>
  <c r="IG21" i="21"/>
  <c r="IG20" i="21"/>
  <c r="IG19" i="21"/>
  <c r="IG18" i="21"/>
  <c r="IG17" i="21"/>
  <c r="IG16" i="21"/>
  <c r="IG15" i="21"/>
  <c r="IG14" i="21"/>
  <c r="IG13" i="21"/>
  <c r="IG12" i="21"/>
  <c r="IG11" i="21"/>
  <c r="IG10" i="21"/>
  <c r="IG9" i="21"/>
  <c r="IG8" i="21"/>
  <c r="IG7" i="21"/>
  <c r="IG6" i="21"/>
  <c r="IG5" i="21"/>
  <c r="IG4" i="21"/>
  <c r="IG3" i="21"/>
  <c r="IG2" i="21"/>
  <c r="D171" i="18"/>
  <c r="F160" i="18"/>
  <c r="F164" i="18"/>
  <c r="F168" i="18"/>
  <c r="F173" i="18"/>
  <c r="F177" i="18"/>
  <c r="F178" i="18"/>
  <c r="F184" i="18"/>
  <c r="F186" i="18"/>
  <c r="F188" i="18"/>
  <c r="F190" i="18"/>
  <c r="I190" i="18"/>
  <c r="E190" i="18"/>
  <c r="D190" i="18"/>
  <c r="C190" i="18"/>
  <c r="I189" i="18"/>
  <c r="F189" i="18"/>
  <c r="E189" i="18"/>
  <c r="D189" i="18"/>
  <c r="C189" i="18"/>
  <c r="BK189" i="18" s="1"/>
  <c r="I188" i="18"/>
  <c r="E188" i="18"/>
  <c r="D188" i="18"/>
  <c r="I187" i="18"/>
  <c r="F187" i="18"/>
  <c r="E187" i="18"/>
  <c r="C187" i="18"/>
  <c r="CI187" i="18" s="1"/>
  <c r="I186" i="18"/>
  <c r="E186" i="18"/>
  <c r="D186" i="18"/>
  <c r="C186" i="18"/>
  <c r="BH186" i="18" s="1"/>
  <c r="I185" i="18"/>
  <c r="F185" i="18"/>
  <c r="E185" i="18"/>
  <c r="D185" i="18"/>
  <c r="C185" i="18"/>
  <c r="I184" i="18"/>
  <c r="E184" i="18"/>
  <c r="D184" i="18"/>
  <c r="C184" i="18"/>
  <c r="I183" i="18"/>
  <c r="F183" i="18"/>
  <c r="E183" i="18"/>
  <c r="C183" i="18"/>
  <c r="AR183" i="18" s="1"/>
  <c r="I182" i="18"/>
  <c r="F182" i="18"/>
  <c r="E182" i="18"/>
  <c r="D182" i="18"/>
  <c r="C182" i="18"/>
  <c r="BE182" i="18" s="1"/>
  <c r="I181" i="18"/>
  <c r="F181" i="18"/>
  <c r="E181" i="18"/>
  <c r="D181" i="18"/>
  <c r="C181" i="18"/>
  <c r="I180" i="18"/>
  <c r="F180" i="18"/>
  <c r="E180" i="18"/>
  <c r="D180" i="18"/>
  <c r="C180" i="18"/>
  <c r="BG180" i="18" s="1"/>
  <c r="I179" i="18"/>
  <c r="F179" i="18"/>
  <c r="E179" i="18"/>
  <c r="D179" i="18"/>
  <c r="C179" i="18"/>
  <c r="CZ179" i="18" s="1"/>
  <c r="I178" i="18"/>
  <c r="E178" i="18"/>
  <c r="C178" i="18"/>
  <c r="I177" i="18"/>
  <c r="E177" i="18"/>
  <c r="D177" i="18"/>
  <c r="C177" i="18"/>
  <c r="BF177" i="18" s="1"/>
  <c r="I176" i="18"/>
  <c r="F176" i="18"/>
  <c r="E176" i="18"/>
  <c r="D176" i="18"/>
  <c r="C176" i="18"/>
  <c r="I175" i="18"/>
  <c r="F175" i="18"/>
  <c r="E175" i="18"/>
  <c r="D175" i="18"/>
  <c r="C175" i="18"/>
  <c r="BY175" i="18" s="1"/>
  <c r="I174" i="18"/>
  <c r="F174" i="18"/>
  <c r="E174" i="18"/>
  <c r="C174" i="18"/>
  <c r="DB174" i="18" s="1"/>
  <c r="I173" i="18"/>
  <c r="E173" i="18"/>
  <c r="D173" i="18"/>
  <c r="C173" i="18"/>
  <c r="BC173" i="18" s="1"/>
  <c r="I172" i="18"/>
  <c r="F172" i="18"/>
  <c r="E172" i="18"/>
  <c r="D172" i="18"/>
  <c r="C172" i="18"/>
  <c r="I171" i="18"/>
  <c r="F171" i="18"/>
  <c r="E171" i="18"/>
  <c r="C171" i="18"/>
  <c r="I170" i="18"/>
  <c r="F170" i="18"/>
  <c r="E170" i="18"/>
  <c r="C170" i="18"/>
  <c r="I169" i="18"/>
  <c r="F169" i="18"/>
  <c r="E169" i="18"/>
  <c r="D169" i="18"/>
  <c r="C169" i="18"/>
  <c r="CT169" i="18" s="1"/>
  <c r="I168" i="18"/>
  <c r="E168" i="18"/>
  <c r="D168" i="18"/>
  <c r="C168" i="18"/>
  <c r="I167" i="18"/>
  <c r="F167" i="18"/>
  <c r="E167" i="18"/>
  <c r="D167" i="18"/>
  <c r="C167" i="18"/>
  <c r="I166" i="18"/>
  <c r="F166" i="18"/>
  <c r="E166" i="18"/>
  <c r="D166" i="18"/>
  <c r="C166" i="18"/>
  <c r="I165" i="18"/>
  <c r="F165" i="18"/>
  <c r="E165" i="18"/>
  <c r="D165" i="18"/>
  <c r="C165" i="18"/>
  <c r="I164" i="18"/>
  <c r="E164" i="18"/>
  <c r="D164" i="18"/>
  <c r="C164" i="18"/>
  <c r="I163" i="18"/>
  <c r="F163" i="18"/>
  <c r="E163" i="18"/>
  <c r="D163" i="18"/>
  <c r="C163" i="18"/>
  <c r="DJ163" i="18" s="1"/>
  <c r="I162" i="18"/>
  <c r="F162" i="18"/>
  <c r="E162" i="18"/>
  <c r="D162" i="18"/>
  <c r="C162" i="18"/>
  <c r="Y162" i="18" s="1"/>
  <c r="I161" i="18"/>
  <c r="F161" i="18"/>
  <c r="E161" i="18"/>
  <c r="D161" i="18"/>
  <c r="C161" i="18"/>
  <c r="CS161" i="18" s="1"/>
  <c r="I160" i="18"/>
  <c r="E160" i="18"/>
  <c r="D160" i="18"/>
  <c r="C160" i="18"/>
  <c r="AI160" i="18" s="1"/>
  <c r="I159" i="18"/>
  <c r="F159" i="18"/>
  <c r="E159" i="18"/>
  <c r="D159" i="18"/>
  <c r="C159" i="18"/>
  <c r="I158" i="18"/>
  <c r="F158" i="18"/>
  <c r="E158" i="18"/>
  <c r="D158" i="18"/>
  <c r="C158" i="18"/>
  <c r="I157" i="18"/>
  <c r="F157" i="18"/>
  <c r="E157" i="18"/>
  <c r="D157" i="18"/>
  <c r="C157" i="18"/>
  <c r="DL157" i="18" s="1"/>
  <c r="I156" i="18"/>
  <c r="F156" i="18"/>
  <c r="E156" i="18"/>
  <c r="D156" i="18"/>
  <c r="C156" i="18"/>
  <c r="DF156" i="18" s="1"/>
  <c r="I155" i="18"/>
  <c r="F155" i="18"/>
  <c r="E155" i="18"/>
  <c r="C155" i="18"/>
  <c r="CI155" i="18" s="1"/>
  <c r="I154" i="18"/>
  <c r="F154" i="18"/>
  <c r="E154" i="18"/>
  <c r="D154" i="18"/>
  <c r="C154" i="18"/>
  <c r="BP154" i="18" s="1"/>
  <c r="I153" i="18"/>
  <c r="F153" i="18"/>
  <c r="E153" i="18"/>
  <c r="D153" i="18"/>
  <c r="C153" i="18"/>
  <c r="I152" i="18"/>
  <c r="F152" i="18"/>
  <c r="E152" i="18"/>
  <c r="C152" i="18"/>
  <c r="DF152" i="18" s="1"/>
  <c r="I151" i="18"/>
  <c r="F151" i="18"/>
  <c r="E151" i="18"/>
  <c r="D151" i="18"/>
  <c r="C151" i="18"/>
  <c r="BO151" i="18" s="1"/>
  <c r="I150" i="18"/>
  <c r="F150" i="18"/>
  <c r="E150" i="18"/>
  <c r="D150" i="18"/>
  <c r="C150" i="18"/>
  <c r="CB150" i="18" s="1"/>
  <c r="I149" i="18"/>
  <c r="F149" i="18"/>
  <c r="E149" i="18"/>
  <c r="C149" i="18"/>
  <c r="AT149" i="18" s="1"/>
  <c r="I148" i="18"/>
  <c r="F148" i="18"/>
  <c r="E148" i="18"/>
  <c r="D148" i="18"/>
  <c r="C148" i="18"/>
  <c r="DL148" i="18" s="1"/>
  <c r="I147" i="18"/>
  <c r="F147" i="18"/>
  <c r="E147" i="18"/>
  <c r="D147" i="18"/>
  <c r="C147" i="18"/>
  <c r="I146" i="18"/>
  <c r="F146" i="18"/>
  <c r="E146" i="18"/>
  <c r="D146" i="18"/>
  <c r="C146" i="18"/>
  <c r="CQ146" i="18" s="1"/>
  <c r="I145" i="18"/>
  <c r="F145" i="18"/>
  <c r="E145" i="18"/>
  <c r="D145" i="18"/>
  <c r="C145" i="18"/>
  <c r="DJ145" i="18" s="1"/>
  <c r="I144" i="18"/>
  <c r="F144" i="18"/>
  <c r="E144" i="18"/>
  <c r="D144" i="18"/>
  <c r="C144" i="18"/>
  <c r="CC144" i="18" s="1"/>
  <c r="I143" i="18"/>
  <c r="F143" i="18"/>
  <c r="E143" i="18"/>
  <c r="D143" i="18"/>
  <c r="C143" i="18"/>
  <c r="BF143" i="18" s="1"/>
  <c r="I142" i="18"/>
  <c r="F142" i="18"/>
  <c r="E142" i="18"/>
  <c r="D142" i="18"/>
  <c r="C142" i="18"/>
  <c r="CL142" i="18" s="1"/>
  <c r="I141" i="18"/>
  <c r="F141" i="18"/>
  <c r="E141" i="18"/>
  <c r="D141" i="18"/>
  <c r="C141" i="18"/>
  <c r="AR141" i="18" s="1"/>
  <c r="I140" i="18"/>
  <c r="F140" i="18"/>
  <c r="E140" i="18"/>
  <c r="D140" i="18"/>
  <c r="C140" i="18"/>
  <c r="I139" i="18"/>
  <c r="F139" i="18"/>
  <c r="E139" i="18"/>
  <c r="D139" i="18"/>
  <c r="C139" i="18"/>
  <c r="AW139" i="18" s="1"/>
  <c r="I138" i="18"/>
  <c r="F138" i="18"/>
  <c r="E138" i="18"/>
  <c r="D138" i="18"/>
  <c r="C138" i="18"/>
  <c r="AL138" i="18" s="1"/>
  <c r="I137" i="18"/>
  <c r="F137" i="18"/>
  <c r="E137" i="18"/>
  <c r="D137" i="18"/>
  <c r="C137" i="18"/>
  <c r="I136" i="18"/>
  <c r="F136" i="18"/>
  <c r="E136" i="18"/>
  <c r="D136" i="18"/>
  <c r="C136" i="18"/>
  <c r="DI136" i="18" s="1"/>
  <c r="I135" i="18"/>
  <c r="F135" i="18"/>
  <c r="E135" i="18"/>
  <c r="C135" i="18"/>
  <c r="CW135" i="18" s="1"/>
  <c r="I134" i="18"/>
  <c r="F134" i="18"/>
  <c r="E134" i="18"/>
  <c r="D134" i="18"/>
  <c r="C134" i="18"/>
  <c r="I133" i="18"/>
  <c r="F133" i="18"/>
  <c r="E133" i="18"/>
  <c r="C133" i="18"/>
  <c r="DK133" i="18" s="1"/>
  <c r="I132" i="18"/>
  <c r="F132" i="18"/>
  <c r="E132" i="18"/>
  <c r="D132" i="18"/>
  <c r="C132" i="18"/>
  <c r="I131" i="18"/>
  <c r="F131" i="18"/>
  <c r="E131" i="18"/>
  <c r="C131" i="18"/>
  <c r="I130" i="18"/>
  <c r="F130" i="18"/>
  <c r="E130" i="18"/>
  <c r="D130" i="18"/>
  <c r="C130" i="18"/>
  <c r="AM130" i="18" s="1"/>
  <c r="I129" i="18"/>
  <c r="F129" i="18"/>
  <c r="E129" i="18"/>
  <c r="C129" i="18"/>
  <c r="AV129" i="18" s="1"/>
  <c r="I128" i="18"/>
  <c r="F128" i="18"/>
  <c r="E128" i="18"/>
  <c r="D128" i="18"/>
  <c r="C128" i="18"/>
  <c r="DM128" i="18" s="1"/>
  <c r="I127" i="18"/>
  <c r="F127" i="18"/>
  <c r="E127" i="18"/>
  <c r="C127" i="18"/>
  <c r="CH127" i="18" s="1"/>
  <c r="I126" i="18"/>
  <c r="F126" i="18"/>
  <c r="E126" i="18"/>
  <c r="D126" i="18"/>
  <c r="C126" i="18"/>
  <c r="CH126" i="18" s="1"/>
  <c r="I125" i="18"/>
  <c r="F125" i="18"/>
  <c r="E125" i="18"/>
  <c r="C125" i="18"/>
  <c r="BP125" i="18" s="1"/>
  <c r="I124" i="18"/>
  <c r="F124" i="18"/>
  <c r="E124" i="18"/>
  <c r="D124" i="18"/>
  <c r="C124" i="18"/>
  <c r="DM124" i="18" s="1"/>
  <c r="I123" i="18"/>
  <c r="F123" i="18"/>
  <c r="E123" i="18"/>
  <c r="D123" i="18"/>
  <c r="C123" i="18"/>
  <c r="DM123" i="18" s="1"/>
  <c r="I122" i="18"/>
  <c r="F122" i="18"/>
  <c r="E122" i="18"/>
  <c r="D122" i="18"/>
  <c r="C122" i="18"/>
  <c r="CT122" i="18" s="1"/>
  <c r="I121" i="18"/>
  <c r="F121" i="18"/>
  <c r="E121" i="18"/>
  <c r="D121" i="18"/>
  <c r="C121" i="18"/>
  <c r="CW121" i="18" s="1"/>
  <c r="I120" i="18"/>
  <c r="F120" i="18"/>
  <c r="E120" i="18"/>
  <c r="D120" i="18"/>
  <c r="C120" i="18"/>
  <c r="DM120" i="18" s="1"/>
  <c r="I119" i="18"/>
  <c r="F119" i="18"/>
  <c r="E119" i="18"/>
  <c r="D119" i="18"/>
  <c r="C119" i="18"/>
  <c r="BJ119" i="18" s="1"/>
  <c r="I118" i="18"/>
  <c r="F118" i="18"/>
  <c r="E118" i="18"/>
  <c r="D118" i="18"/>
  <c r="C118" i="18"/>
  <c r="I117" i="18"/>
  <c r="F117" i="18"/>
  <c r="E117" i="18"/>
  <c r="D117" i="18"/>
  <c r="C117" i="18"/>
  <c r="CB117" i="18" s="1"/>
  <c r="I116" i="18"/>
  <c r="F116" i="18"/>
  <c r="E116" i="18"/>
  <c r="D116" i="18"/>
  <c r="C116" i="18"/>
  <c r="CT116" i="18" s="1"/>
  <c r="I115" i="18"/>
  <c r="F115" i="18"/>
  <c r="E115" i="18"/>
  <c r="D115" i="18"/>
  <c r="C115" i="18"/>
  <c r="BK115" i="18" s="1"/>
  <c r="I114" i="18"/>
  <c r="F114" i="18"/>
  <c r="E114" i="18"/>
  <c r="D114" i="18"/>
  <c r="C114" i="18"/>
  <c r="AM114" i="18" s="1"/>
  <c r="I113" i="18"/>
  <c r="F113" i="18"/>
  <c r="E113" i="18"/>
  <c r="D113" i="18"/>
  <c r="C113" i="18"/>
  <c r="DG113" i="18" s="1"/>
  <c r="I112" i="18"/>
  <c r="F112" i="18"/>
  <c r="E112" i="18"/>
  <c r="D112" i="18"/>
  <c r="C112" i="18"/>
  <c r="I111" i="18"/>
  <c r="F111" i="18"/>
  <c r="E111" i="18"/>
  <c r="D111" i="18"/>
  <c r="C111" i="18"/>
  <c r="DJ111" i="18" s="1"/>
  <c r="I110" i="18"/>
  <c r="F110" i="18"/>
  <c r="E110" i="18"/>
  <c r="D110" i="18"/>
  <c r="C110" i="18"/>
  <c r="CF110" i="18" s="1"/>
  <c r="I109" i="18"/>
  <c r="F109" i="18"/>
  <c r="E109" i="18"/>
  <c r="D109" i="18"/>
  <c r="C109" i="18"/>
  <c r="AR109" i="18" s="1"/>
  <c r="I108" i="18"/>
  <c r="F108" i="18"/>
  <c r="E108" i="18"/>
  <c r="D108" i="18"/>
  <c r="C108" i="18"/>
  <c r="AZ108" i="18" s="1"/>
  <c r="I107" i="18"/>
  <c r="F107" i="18"/>
  <c r="E107" i="18"/>
  <c r="D107" i="18"/>
  <c r="C107" i="18"/>
  <c r="AX107" i="18" s="1"/>
  <c r="I106" i="18"/>
  <c r="F106" i="18"/>
  <c r="E106" i="18"/>
  <c r="D106" i="18"/>
  <c r="C106" i="18"/>
  <c r="CE106" i="18" s="1"/>
  <c r="I105" i="18"/>
  <c r="F105" i="18"/>
  <c r="E105" i="18"/>
  <c r="D105" i="18"/>
  <c r="C105" i="18"/>
  <c r="DK105" i="18" s="1"/>
  <c r="I104" i="18"/>
  <c r="F104" i="18"/>
  <c r="E104" i="18"/>
  <c r="D104" i="18"/>
  <c r="C104" i="18"/>
  <c r="I103" i="18"/>
  <c r="F103" i="18"/>
  <c r="E103" i="18"/>
  <c r="D103" i="18"/>
  <c r="C103" i="18"/>
  <c r="BM103" i="18" s="1"/>
  <c r="AH102" i="18"/>
  <c r="AD102" i="18"/>
  <c r="I102" i="18"/>
  <c r="F102" i="18"/>
  <c r="E102" i="18"/>
  <c r="D102" i="18"/>
  <c r="C102" i="18"/>
  <c r="DM102" i="18" s="1"/>
  <c r="I101" i="18"/>
  <c r="F101" i="18"/>
  <c r="E101" i="18"/>
  <c r="D101" i="18"/>
  <c r="C101" i="18"/>
  <c r="CN101" i="18" s="1"/>
  <c r="AS100" i="18"/>
  <c r="I100" i="18"/>
  <c r="F100" i="18"/>
  <c r="E100" i="18"/>
  <c r="D100" i="18"/>
  <c r="C100" i="18"/>
  <c r="DM100" i="18" s="1"/>
  <c r="I99" i="18"/>
  <c r="F99" i="18"/>
  <c r="E99" i="18"/>
  <c r="D99" i="18"/>
  <c r="C99" i="18"/>
  <c r="DI99" i="18" s="1"/>
  <c r="I98" i="18"/>
  <c r="F98" i="18"/>
  <c r="E98" i="18"/>
  <c r="D98" i="18"/>
  <c r="C98" i="18"/>
  <c r="I97" i="18"/>
  <c r="F97" i="18"/>
  <c r="E97" i="18"/>
  <c r="D97" i="18"/>
  <c r="C97" i="18"/>
  <c r="DA97" i="18" s="1"/>
  <c r="CX96" i="18"/>
  <c r="AO96" i="18"/>
  <c r="I96" i="18"/>
  <c r="F96" i="18"/>
  <c r="E96" i="18"/>
  <c r="D96" i="18"/>
  <c r="C96" i="18"/>
  <c r="AD96" i="18" s="1"/>
  <c r="I95" i="18"/>
  <c r="F95" i="18"/>
  <c r="E95" i="18"/>
  <c r="D95" i="18"/>
  <c r="C95" i="18"/>
  <c r="CP95" i="18" s="1"/>
  <c r="I94" i="18"/>
  <c r="F94" i="18"/>
  <c r="E94" i="18"/>
  <c r="D94" i="18"/>
  <c r="C94" i="18"/>
  <c r="CH94" i="18" s="1"/>
  <c r="I93" i="18"/>
  <c r="F93" i="18"/>
  <c r="E93" i="18"/>
  <c r="D93" i="18"/>
  <c r="C93" i="18"/>
  <c r="I92" i="18"/>
  <c r="F92" i="18"/>
  <c r="E92" i="18"/>
  <c r="D92" i="18"/>
  <c r="C92" i="18"/>
  <c r="DI92" i="18" s="1"/>
  <c r="I91" i="18"/>
  <c r="F91" i="18"/>
  <c r="E91" i="18"/>
  <c r="D91" i="18"/>
  <c r="C91" i="18"/>
  <c r="DL91" i="18" s="1"/>
  <c r="I90" i="18"/>
  <c r="F90" i="18"/>
  <c r="E90" i="18"/>
  <c r="D90" i="18"/>
  <c r="C90" i="18"/>
  <c r="BO90" i="18" s="1"/>
  <c r="I89" i="18"/>
  <c r="F89" i="18"/>
  <c r="E89" i="18"/>
  <c r="D89" i="18"/>
  <c r="C89" i="18"/>
  <c r="DH89" i="18" s="1"/>
  <c r="I88" i="18"/>
  <c r="F88" i="18"/>
  <c r="E88" i="18"/>
  <c r="D88" i="18"/>
  <c r="C88" i="18"/>
  <c r="CT88" i="18" s="1"/>
  <c r="I87" i="18"/>
  <c r="F87" i="18"/>
  <c r="E87" i="18"/>
  <c r="D87" i="18"/>
  <c r="C87" i="18"/>
  <c r="DK87" i="18" s="1"/>
  <c r="I86" i="18"/>
  <c r="F86" i="18"/>
  <c r="E86" i="18"/>
  <c r="D86" i="18"/>
  <c r="C86" i="18"/>
  <c r="DM86" i="18" s="1"/>
  <c r="I85" i="18"/>
  <c r="F85" i="18"/>
  <c r="E85" i="18"/>
  <c r="D85" i="18"/>
  <c r="C85" i="18"/>
  <c r="DM85" i="18" s="1"/>
  <c r="I84" i="18"/>
  <c r="F84" i="18"/>
  <c r="E84" i="18"/>
  <c r="D84" i="18"/>
  <c r="C84" i="18"/>
  <c r="CT84" i="18" s="1"/>
  <c r="I83" i="18"/>
  <c r="F83" i="18"/>
  <c r="E83" i="18"/>
  <c r="D83" i="18"/>
  <c r="C83" i="18"/>
  <c r="DM83" i="18" s="1"/>
  <c r="I82" i="18"/>
  <c r="F82" i="18"/>
  <c r="E82" i="18"/>
  <c r="D82" i="18"/>
  <c r="C82" i="18"/>
  <c r="CV82" i="18" s="1"/>
  <c r="I81" i="18"/>
  <c r="F81" i="18"/>
  <c r="E81" i="18"/>
  <c r="D81" i="18"/>
  <c r="C81" i="18"/>
  <c r="I80" i="18"/>
  <c r="F80" i="18"/>
  <c r="E80" i="18"/>
  <c r="D80" i="18"/>
  <c r="C80" i="18"/>
  <c r="BM79" i="18"/>
  <c r="P79" i="18"/>
  <c r="I79" i="18"/>
  <c r="F79" i="18"/>
  <c r="E79" i="18"/>
  <c r="D79" i="18"/>
  <c r="C79" i="18"/>
  <c r="DE79" i="18" s="1"/>
  <c r="BI78" i="18"/>
  <c r="I78" i="18"/>
  <c r="F78" i="18"/>
  <c r="E78" i="18"/>
  <c r="D78" i="18"/>
  <c r="C78" i="18"/>
  <c r="CE78" i="18" s="1"/>
  <c r="AD77" i="18"/>
  <c r="I77" i="18"/>
  <c r="F77" i="18"/>
  <c r="E77" i="18"/>
  <c r="D77" i="18"/>
  <c r="C77" i="18"/>
  <c r="DM77" i="18" s="1"/>
  <c r="S76" i="18"/>
  <c r="I76" i="18"/>
  <c r="F76" i="18"/>
  <c r="E76" i="18"/>
  <c r="D76" i="18"/>
  <c r="C76" i="18"/>
  <c r="CE76" i="18" s="1"/>
  <c r="I75" i="18"/>
  <c r="F75" i="18"/>
  <c r="E75" i="18"/>
  <c r="D75" i="18"/>
  <c r="C75" i="18"/>
  <c r="DH75" i="18" s="1"/>
  <c r="I74" i="18"/>
  <c r="F74" i="18"/>
  <c r="E74" i="18"/>
  <c r="D74" i="18"/>
  <c r="C74" i="18"/>
  <c r="DG74" i="18" s="1"/>
  <c r="I73" i="18"/>
  <c r="F73" i="18"/>
  <c r="E73" i="18"/>
  <c r="D73" i="18"/>
  <c r="C73" i="18"/>
  <c r="I72" i="18"/>
  <c r="F72" i="18"/>
  <c r="E72" i="18"/>
  <c r="D72" i="18"/>
  <c r="C72" i="18"/>
  <c r="BR72" i="18" s="1"/>
  <c r="I71" i="18"/>
  <c r="F71" i="18"/>
  <c r="E71" i="18"/>
  <c r="D71" i="18"/>
  <c r="C71" i="18"/>
  <c r="DM71" i="18" s="1"/>
  <c r="I70" i="18"/>
  <c r="F70" i="18"/>
  <c r="E70" i="18"/>
  <c r="D70" i="18"/>
  <c r="C70" i="18"/>
  <c r="CI70" i="18" s="1"/>
  <c r="I69" i="18"/>
  <c r="F69" i="18"/>
  <c r="E69" i="18"/>
  <c r="D69" i="18"/>
  <c r="C69" i="18"/>
  <c r="I68" i="18"/>
  <c r="F68" i="18"/>
  <c r="E68" i="18"/>
  <c r="D68" i="18"/>
  <c r="C68" i="18"/>
  <c r="DJ68" i="18" s="1"/>
  <c r="I67" i="18"/>
  <c r="F67" i="18"/>
  <c r="E67" i="18"/>
  <c r="D67" i="18"/>
  <c r="C67" i="18"/>
  <c r="DL67" i="18" s="1"/>
  <c r="I66" i="18"/>
  <c r="F66" i="18"/>
  <c r="E66" i="18"/>
  <c r="D66" i="18"/>
  <c r="C66" i="18"/>
  <c r="CS66" i="18" s="1"/>
  <c r="I65" i="18"/>
  <c r="F65" i="18"/>
  <c r="E65" i="18"/>
  <c r="D65" i="18"/>
  <c r="C65" i="18"/>
  <c r="CI65" i="18" s="1"/>
  <c r="I64" i="18"/>
  <c r="F64" i="18"/>
  <c r="E64" i="18"/>
  <c r="D64" i="18"/>
  <c r="C64" i="18"/>
  <c r="DC64" i="18" s="1"/>
  <c r="AR63" i="18"/>
  <c r="I63" i="18"/>
  <c r="F63" i="18"/>
  <c r="E63" i="18"/>
  <c r="D63" i="18"/>
  <c r="C63" i="18"/>
  <c r="BX63" i="18" s="1"/>
  <c r="I62" i="18"/>
  <c r="F62" i="18"/>
  <c r="E62" i="18"/>
  <c r="D62" i="18"/>
  <c r="C62" i="18"/>
  <c r="I61" i="18"/>
  <c r="F61" i="18"/>
  <c r="E61" i="18"/>
  <c r="D61" i="18"/>
  <c r="C61" i="18"/>
  <c r="CJ61" i="18" s="1"/>
  <c r="I60" i="18"/>
  <c r="F60" i="18"/>
  <c r="E60" i="18"/>
  <c r="D60" i="18"/>
  <c r="C60" i="18"/>
  <c r="BG60" i="18" s="1"/>
  <c r="I59" i="18"/>
  <c r="F59" i="18"/>
  <c r="E59" i="18"/>
  <c r="D59" i="18"/>
  <c r="C59" i="18"/>
  <c r="AX59" i="18" s="1"/>
  <c r="CT58" i="18"/>
  <c r="I58" i="18"/>
  <c r="F58" i="18"/>
  <c r="E58" i="18"/>
  <c r="D58" i="18"/>
  <c r="C58" i="18"/>
  <c r="DJ58" i="18" s="1"/>
  <c r="I57" i="18"/>
  <c r="F57" i="18"/>
  <c r="E57" i="18"/>
  <c r="D57" i="18"/>
  <c r="C57" i="18"/>
  <c r="BN57" i="18" s="1"/>
  <c r="I56" i="18"/>
  <c r="F56" i="18"/>
  <c r="E56" i="18"/>
  <c r="D56" i="18"/>
  <c r="C56" i="18"/>
  <c r="I55" i="18"/>
  <c r="F55" i="18"/>
  <c r="E55" i="18"/>
  <c r="D55" i="18"/>
  <c r="C55" i="18"/>
  <c r="DJ55" i="18" s="1"/>
  <c r="I54" i="18"/>
  <c r="F54" i="18"/>
  <c r="E54" i="18"/>
  <c r="D54" i="18"/>
  <c r="C54" i="18"/>
  <c r="DJ54" i="18" s="1"/>
  <c r="I53" i="18"/>
  <c r="F53" i="18"/>
  <c r="E53" i="18"/>
  <c r="D53" i="18"/>
  <c r="C53" i="18"/>
  <c r="CV53" i="18" s="1"/>
  <c r="I52" i="18"/>
  <c r="F52" i="18"/>
  <c r="E52" i="18"/>
  <c r="D52" i="18"/>
  <c r="C52" i="18"/>
  <c r="DE51" i="18"/>
  <c r="I51" i="18"/>
  <c r="F51" i="18"/>
  <c r="E51" i="18"/>
  <c r="D51" i="18"/>
  <c r="C51" i="18"/>
  <c r="AX50" i="18"/>
  <c r="I50" i="18"/>
  <c r="F50" i="18"/>
  <c r="E50" i="18"/>
  <c r="D50" i="18"/>
  <c r="C50" i="18"/>
  <c r="CO50" i="18" s="1"/>
  <c r="I49" i="18"/>
  <c r="F49" i="18"/>
  <c r="E49" i="18"/>
  <c r="D49" i="18"/>
  <c r="C49" i="18"/>
  <c r="CN49" i="18" s="1"/>
  <c r="DK48" i="18"/>
  <c r="I48" i="18"/>
  <c r="F48" i="18"/>
  <c r="E48" i="18"/>
  <c r="D48" i="18"/>
  <c r="C48" i="18"/>
  <c r="I47" i="18"/>
  <c r="F47" i="18"/>
  <c r="E47" i="18"/>
  <c r="D47" i="18"/>
  <c r="C47" i="18"/>
  <c r="I46" i="18"/>
  <c r="F46" i="18"/>
  <c r="E46" i="18"/>
  <c r="D46" i="18"/>
  <c r="C46" i="18"/>
  <c r="CT46" i="18" s="1"/>
  <c r="I45" i="18"/>
  <c r="F45" i="18"/>
  <c r="E45" i="18"/>
  <c r="D45" i="18"/>
  <c r="C45" i="18"/>
  <c r="CY45" i="18" s="1"/>
  <c r="I44" i="18"/>
  <c r="F44" i="18"/>
  <c r="E44" i="18"/>
  <c r="D44" i="18"/>
  <c r="C44" i="18"/>
  <c r="CV44" i="18" s="1"/>
  <c r="I43" i="18"/>
  <c r="F43" i="18"/>
  <c r="E43" i="18"/>
  <c r="D43" i="18"/>
  <c r="C43" i="18"/>
  <c r="DL43" i="18" s="1"/>
  <c r="I42" i="18"/>
  <c r="F42" i="18"/>
  <c r="E42" i="18"/>
  <c r="D42" i="18"/>
  <c r="C42" i="18"/>
  <c r="I41" i="18"/>
  <c r="F41" i="18"/>
  <c r="E41" i="18"/>
  <c r="D41" i="18"/>
  <c r="C41" i="18"/>
  <c r="DG41" i="18" s="1"/>
  <c r="I40" i="18"/>
  <c r="F40" i="18"/>
  <c r="E40" i="18"/>
  <c r="D40" i="18"/>
  <c r="C40" i="18"/>
  <c r="DK40" i="18" s="1"/>
  <c r="I39" i="18"/>
  <c r="F39" i="18"/>
  <c r="E39" i="18"/>
  <c r="D39" i="18"/>
  <c r="C39" i="18"/>
  <c r="DL39" i="18" s="1"/>
  <c r="BL38" i="18"/>
  <c r="I38" i="18"/>
  <c r="F38" i="18"/>
  <c r="E38" i="18"/>
  <c r="D38" i="18"/>
  <c r="C38" i="18"/>
  <c r="DC38" i="18" s="1"/>
  <c r="I37" i="18"/>
  <c r="F37" i="18"/>
  <c r="E37" i="18"/>
  <c r="D37" i="18"/>
  <c r="C37" i="18"/>
  <c r="DK37" i="18" s="1"/>
  <c r="I36" i="18"/>
  <c r="F36" i="18"/>
  <c r="E36" i="18"/>
  <c r="D36" i="18"/>
  <c r="C36" i="18"/>
  <c r="BD36" i="18" s="1"/>
  <c r="I35" i="18"/>
  <c r="F35" i="18"/>
  <c r="E35" i="18"/>
  <c r="D35" i="18"/>
  <c r="C35" i="18"/>
  <c r="DL35" i="18" s="1"/>
  <c r="I34" i="18"/>
  <c r="F34" i="18"/>
  <c r="E34" i="18"/>
  <c r="D34" i="18"/>
  <c r="C34" i="18"/>
  <c r="BC34" i="18" s="1"/>
  <c r="I33" i="18"/>
  <c r="F33" i="18"/>
  <c r="E33" i="18"/>
  <c r="D33" i="18"/>
  <c r="C33" i="18"/>
  <c r="I32" i="18"/>
  <c r="F32" i="18"/>
  <c r="E32" i="18"/>
  <c r="D32" i="18"/>
  <c r="C32" i="18"/>
  <c r="BP32" i="18" s="1"/>
  <c r="I31" i="18"/>
  <c r="F31" i="18"/>
  <c r="E31" i="18"/>
  <c r="D31" i="18"/>
  <c r="C31" i="18"/>
  <c r="DL31" i="18" s="1"/>
  <c r="I30" i="18"/>
  <c r="F30" i="18"/>
  <c r="E30" i="18"/>
  <c r="D30" i="18"/>
  <c r="C30" i="18"/>
  <c r="DD30" i="18" s="1"/>
  <c r="I29" i="18"/>
  <c r="F29" i="18"/>
  <c r="E29" i="18"/>
  <c r="D29" i="18"/>
  <c r="M28" i="18"/>
  <c r="I28" i="18"/>
  <c r="F28" i="18"/>
  <c r="E28" i="18"/>
  <c r="D28" i="18"/>
  <c r="I27" i="18"/>
  <c r="F27" i="18"/>
  <c r="E27" i="18"/>
  <c r="D27" i="18"/>
  <c r="I26" i="18"/>
  <c r="F26" i="18"/>
  <c r="E26" i="18"/>
  <c r="D26" i="18"/>
  <c r="C29" i="18"/>
  <c r="DM29" i="18" s="1"/>
  <c r="C28" i="18"/>
  <c r="DH28" i="18" s="1"/>
  <c r="C27" i="18"/>
  <c r="CZ27" i="18" s="1"/>
  <c r="C26" i="18"/>
  <c r="AJ124" i="15"/>
  <c r="AJ123" i="15"/>
  <c r="AJ122" i="15"/>
  <c r="AJ121" i="15"/>
  <c r="AJ120" i="15"/>
  <c r="AJ119" i="15"/>
  <c r="AJ118" i="15"/>
  <c r="AJ117" i="15"/>
  <c r="AJ116" i="15"/>
  <c r="AJ115" i="15"/>
  <c r="AJ114" i="15"/>
  <c r="AJ113" i="15"/>
  <c r="AJ112" i="15"/>
  <c r="AJ111" i="15"/>
  <c r="AJ110" i="15"/>
  <c r="AJ109" i="15"/>
  <c r="AJ108" i="15"/>
  <c r="AJ107" i="15"/>
  <c r="AJ106" i="15"/>
  <c r="AJ105" i="15"/>
  <c r="AJ104" i="15"/>
  <c r="AJ103" i="15"/>
  <c r="AJ102" i="15"/>
  <c r="AJ101" i="15"/>
  <c r="AJ100" i="15"/>
  <c r="AJ99" i="15"/>
  <c r="AJ98" i="15"/>
  <c r="AJ97" i="15"/>
  <c r="AJ96" i="15"/>
  <c r="AJ95" i="15"/>
  <c r="AJ94" i="15"/>
  <c r="AJ93" i="15"/>
  <c r="AJ92" i="15"/>
  <c r="AJ91" i="15"/>
  <c r="AJ90" i="15"/>
  <c r="AJ89" i="15"/>
  <c r="AJ88" i="15"/>
  <c r="AJ87" i="15"/>
  <c r="AJ86" i="15"/>
  <c r="AJ85" i="15"/>
  <c r="AJ84" i="15"/>
  <c r="AJ83" i="15"/>
  <c r="AJ82" i="15"/>
  <c r="AJ81" i="15"/>
  <c r="AJ80" i="15"/>
  <c r="AJ79" i="15"/>
  <c r="AJ78" i="15"/>
  <c r="AJ77" i="15"/>
  <c r="AJ76" i="15"/>
  <c r="AJ75" i="15"/>
  <c r="AJ74" i="15"/>
  <c r="AJ73" i="15"/>
  <c r="AJ72" i="15"/>
  <c r="AJ71" i="15"/>
  <c r="AJ70" i="15"/>
  <c r="AJ69" i="15"/>
  <c r="AJ68" i="15"/>
  <c r="AJ67" i="15"/>
  <c r="AJ66" i="15"/>
  <c r="AJ65" i="15"/>
  <c r="AJ64" i="15"/>
  <c r="AJ63" i="15"/>
  <c r="AJ62" i="15"/>
  <c r="AJ61" i="15"/>
  <c r="AJ60" i="15"/>
  <c r="AJ59" i="15"/>
  <c r="AJ58" i="15"/>
  <c r="AJ57" i="15"/>
  <c r="AJ56" i="15"/>
  <c r="AJ55" i="15"/>
  <c r="AJ54" i="15"/>
  <c r="AJ53" i="15"/>
  <c r="AJ52" i="15"/>
  <c r="AJ51" i="15"/>
  <c r="AJ50" i="15"/>
  <c r="AJ49" i="15"/>
  <c r="AJ48" i="15"/>
  <c r="AJ47" i="15"/>
  <c r="AJ46" i="15"/>
  <c r="AJ45" i="15"/>
  <c r="AJ44" i="15"/>
  <c r="AJ43" i="15"/>
  <c r="AJ42" i="15"/>
  <c r="AJ41" i="15"/>
  <c r="AJ40" i="15"/>
  <c r="AJ39" i="15"/>
  <c r="AJ38" i="15"/>
  <c r="AJ37" i="15"/>
  <c r="AJ36" i="15"/>
  <c r="AJ35" i="15"/>
  <c r="AJ34" i="15"/>
  <c r="AJ33" i="15"/>
  <c r="AJ32" i="15"/>
  <c r="AJ31" i="15"/>
  <c r="AJ30" i="15"/>
  <c r="AJ29" i="15"/>
  <c r="AJ28" i="15"/>
  <c r="AJ27" i="15"/>
  <c r="AJ26" i="15"/>
  <c r="AJ25" i="15"/>
  <c r="AJ24" i="15"/>
  <c r="AJ23" i="15"/>
  <c r="AJ22" i="15"/>
  <c r="AJ21" i="15"/>
  <c r="AJ20" i="15"/>
  <c r="AJ19" i="15"/>
  <c r="AJ18" i="15"/>
  <c r="AJ17" i="15"/>
  <c r="AJ16" i="15"/>
  <c r="AJ15" i="15"/>
  <c r="AJ14" i="15"/>
  <c r="AJ13" i="15"/>
  <c r="AJ12" i="15"/>
  <c r="AJ11" i="15"/>
  <c r="AJ10" i="15"/>
  <c r="AJ9" i="15"/>
  <c r="AJ8" i="15"/>
  <c r="AJ7" i="15"/>
  <c r="AJ6" i="15"/>
  <c r="AJ5" i="15"/>
  <c r="AJ4" i="15"/>
  <c r="AJ3" i="15"/>
  <c r="AJ2" i="15"/>
  <c r="AG124" i="15"/>
  <c r="AG123" i="15"/>
  <c r="AG122" i="15"/>
  <c r="AG121" i="15"/>
  <c r="AG120" i="15"/>
  <c r="AG119" i="15"/>
  <c r="AG118" i="15"/>
  <c r="AG117" i="15"/>
  <c r="AG116" i="15"/>
  <c r="AG115" i="15"/>
  <c r="AG114" i="15"/>
  <c r="AG113" i="15"/>
  <c r="AG112" i="15"/>
  <c r="AG111" i="15"/>
  <c r="AG110" i="15"/>
  <c r="AG109" i="15"/>
  <c r="AG108" i="15"/>
  <c r="AG107" i="15"/>
  <c r="AG106" i="15"/>
  <c r="AG105" i="15"/>
  <c r="AG104" i="15"/>
  <c r="AG103" i="15"/>
  <c r="AG102" i="15"/>
  <c r="AG101" i="15"/>
  <c r="AG100" i="15"/>
  <c r="AG99" i="15"/>
  <c r="AG98" i="15"/>
  <c r="AG97" i="15"/>
  <c r="AG96" i="15"/>
  <c r="AG95" i="15"/>
  <c r="AG94" i="15"/>
  <c r="AG93" i="15"/>
  <c r="AG92" i="15"/>
  <c r="AG91" i="15"/>
  <c r="AG90" i="15"/>
  <c r="AG89" i="15"/>
  <c r="AG88" i="15"/>
  <c r="AG87" i="15"/>
  <c r="AG86" i="15"/>
  <c r="AG85" i="15"/>
  <c r="AG84" i="15"/>
  <c r="AG83" i="15"/>
  <c r="AG82" i="15"/>
  <c r="AG81" i="15"/>
  <c r="AG80" i="15"/>
  <c r="AG79" i="15"/>
  <c r="AG78" i="15"/>
  <c r="AG77" i="15"/>
  <c r="AG76" i="15"/>
  <c r="AG75" i="15"/>
  <c r="AG74" i="15"/>
  <c r="AG73" i="15"/>
  <c r="AG72" i="15"/>
  <c r="AG71" i="15"/>
  <c r="AG70" i="15"/>
  <c r="AG69" i="15"/>
  <c r="AG68" i="15"/>
  <c r="AG67" i="15"/>
  <c r="AG66" i="15"/>
  <c r="AG65" i="15"/>
  <c r="AG64" i="15"/>
  <c r="AG63" i="15"/>
  <c r="AG62" i="15"/>
  <c r="AG61" i="15"/>
  <c r="AG60" i="15"/>
  <c r="AG59" i="15"/>
  <c r="AG58" i="15"/>
  <c r="AG57" i="15"/>
  <c r="AG56" i="15"/>
  <c r="AG55" i="15"/>
  <c r="AG54" i="15"/>
  <c r="AG53" i="15"/>
  <c r="AG52" i="15"/>
  <c r="AG51" i="15"/>
  <c r="AG50" i="15"/>
  <c r="AG49" i="15"/>
  <c r="AG48" i="15"/>
  <c r="AG47" i="15"/>
  <c r="AG46" i="15"/>
  <c r="AG45" i="15"/>
  <c r="AG44" i="15"/>
  <c r="AG43" i="15"/>
  <c r="AG42" i="15"/>
  <c r="AG41" i="15"/>
  <c r="AG40" i="15"/>
  <c r="AG39" i="15"/>
  <c r="AG38" i="15"/>
  <c r="AG37" i="15"/>
  <c r="AG36" i="15"/>
  <c r="AG35" i="15"/>
  <c r="AG34" i="15"/>
  <c r="AG33" i="15"/>
  <c r="AG32" i="15"/>
  <c r="AG31" i="15"/>
  <c r="AG30" i="15"/>
  <c r="AG29" i="15"/>
  <c r="AG28" i="15"/>
  <c r="AG27" i="15"/>
  <c r="AG26" i="15"/>
  <c r="AG25" i="15"/>
  <c r="AG24" i="15"/>
  <c r="AG23" i="15"/>
  <c r="AG22" i="15"/>
  <c r="AG21" i="15"/>
  <c r="AG20" i="15"/>
  <c r="AG19" i="15"/>
  <c r="AG18" i="15"/>
  <c r="AG17" i="15"/>
  <c r="AG16" i="15"/>
  <c r="AG15" i="15"/>
  <c r="AG14" i="15"/>
  <c r="AG13" i="15"/>
  <c r="AG12" i="15"/>
  <c r="AG11" i="15"/>
  <c r="AG10" i="15"/>
  <c r="AG9" i="15"/>
  <c r="AG8" i="15"/>
  <c r="AG7" i="15"/>
  <c r="AG6" i="15"/>
  <c r="AG5" i="15"/>
  <c r="AG4" i="15"/>
  <c r="AG3" i="15"/>
  <c r="AG2" i="15"/>
  <c r="AA124" i="15"/>
  <c r="AA123" i="15"/>
  <c r="AA122" i="15"/>
  <c r="AA121" i="15"/>
  <c r="AA120" i="15"/>
  <c r="AA119" i="15"/>
  <c r="AA118" i="15"/>
  <c r="AA117" i="15"/>
  <c r="AA116" i="15"/>
  <c r="AA115" i="15"/>
  <c r="AA114" i="15"/>
  <c r="AA113" i="15"/>
  <c r="AA112" i="15"/>
  <c r="AA111" i="15"/>
  <c r="AA110" i="15"/>
  <c r="AA109" i="15"/>
  <c r="AA108" i="15"/>
  <c r="AA107" i="15"/>
  <c r="AA106" i="15"/>
  <c r="AA105" i="15"/>
  <c r="AA104" i="15"/>
  <c r="AA103" i="15"/>
  <c r="AA102" i="15"/>
  <c r="AA101" i="15"/>
  <c r="AA100" i="15"/>
  <c r="AA99" i="15"/>
  <c r="AA98" i="15"/>
  <c r="AA97" i="15"/>
  <c r="AA96" i="15"/>
  <c r="AA95" i="15"/>
  <c r="AA94" i="15"/>
  <c r="AA93" i="15"/>
  <c r="AA92" i="15"/>
  <c r="AA91" i="15"/>
  <c r="AA90" i="15"/>
  <c r="AA89" i="15"/>
  <c r="AA88" i="15"/>
  <c r="AA87" i="15"/>
  <c r="AA86" i="15"/>
  <c r="AA85" i="15"/>
  <c r="AA84" i="15"/>
  <c r="AA83" i="15"/>
  <c r="AA82" i="15"/>
  <c r="AA81" i="15"/>
  <c r="AA80" i="15"/>
  <c r="AA79" i="15"/>
  <c r="AA78" i="15"/>
  <c r="AA77" i="15"/>
  <c r="AA76" i="15"/>
  <c r="AA75" i="15"/>
  <c r="AA74" i="15"/>
  <c r="AA73" i="15"/>
  <c r="AA72" i="15"/>
  <c r="AA71" i="15"/>
  <c r="AA70" i="15"/>
  <c r="AA69" i="15"/>
  <c r="AA68" i="15"/>
  <c r="AA67" i="15"/>
  <c r="AA66" i="15"/>
  <c r="AA65" i="15"/>
  <c r="AA64" i="15"/>
  <c r="AA63" i="15"/>
  <c r="AA62" i="15"/>
  <c r="AA61" i="15"/>
  <c r="AA60" i="15"/>
  <c r="AA59" i="15"/>
  <c r="AA58" i="15"/>
  <c r="AA57" i="15"/>
  <c r="AA56" i="15"/>
  <c r="AA55" i="15"/>
  <c r="AA54" i="15"/>
  <c r="AA53" i="15"/>
  <c r="AA52" i="15"/>
  <c r="AA51" i="15"/>
  <c r="AA50" i="15"/>
  <c r="AA49" i="15"/>
  <c r="AA48" i="15"/>
  <c r="AA47" i="15"/>
  <c r="AA46" i="15"/>
  <c r="AA45" i="15"/>
  <c r="AA44" i="15"/>
  <c r="AA43" i="15"/>
  <c r="AA42" i="15"/>
  <c r="AA41" i="15"/>
  <c r="AA40" i="15"/>
  <c r="AA39" i="15"/>
  <c r="AA38" i="15"/>
  <c r="AA37" i="15"/>
  <c r="AA36" i="15"/>
  <c r="AA35" i="15"/>
  <c r="AA34" i="15"/>
  <c r="AA33" i="15"/>
  <c r="AA32" i="15"/>
  <c r="AA31" i="15"/>
  <c r="AA30" i="15"/>
  <c r="AA29" i="15"/>
  <c r="AA28" i="15"/>
  <c r="AA27" i="15"/>
  <c r="AA26" i="15"/>
  <c r="AA25" i="15"/>
  <c r="AA24" i="15"/>
  <c r="AA23" i="15"/>
  <c r="AA22" i="15"/>
  <c r="AA21" i="15"/>
  <c r="AA20" i="15"/>
  <c r="AA19" i="15"/>
  <c r="AA18" i="15"/>
  <c r="AA17" i="15"/>
  <c r="AA16" i="15"/>
  <c r="AA15" i="15"/>
  <c r="AA14" i="15"/>
  <c r="AA13" i="15"/>
  <c r="AA12" i="15"/>
  <c r="AA11" i="15"/>
  <c r="AA10" i="15"/>
  <c r="AA9" i="15"/>
  <c r="AA8" i="15"/>
  <c r="AA7" i="15"/>
  <c r="AA6" i="15"/>
  <c r="AA5" i="15"/>
  <c r="AA4" i="15"/>
  <c r="AA3" i="15"/>
  <c r="AA2" i="15"/>
  <c r="H124" i="15"/>
  <c r="D124" i="15"/>
  <c r="H123" i="15"/>
  <c r="D123" i="15"/>
  <c r="H122" i="15"/>
  <c r="D122" i="15"/>
  <c r="H121" i="15"/>
  <c r="D121" i="15"/>
  <c r="H120" i="15"/>
  <c r="D120" i="15"/>
  <c r="H119" i="15"/>
  <c r="D119" i="15"/>
  <c r="H118" i="15"/>
  <c r="D118" i="15"/>
  <c r="H117" i="15"/>
  <c r="D117" i="15"/>
  <c r="H116" i="15"/>
  <c r="D116" i="15"/>
  <c r="H115" i="15"/>
  <c r="D115" i="15"/>
  <c r="H114" i="15"/>
  <c r="D114" i="15"/>
  <c r="H113" i="15"/>
  <c r="D113" i="15"/>
  <c r="H112" i="15"/>
  <c r="D112" i="15"/>
  <c r="H111" i="15"/>
  <c r="D111" i="15"/>
  <c r="H110" i="15"/>
  <c r="D110" i="15"/>
  <c r="H109" i="15"/>
  <c r="D109" i="15"/>
  <c r="H108" i="15"/>
  <c r="D108" i="15"/>
  <c r="H107" i="15"/>
  <c r="D107" i="15"/>
  <c r="H106" i="15"/>
  <c r="D106" i="15"/>
  <c r="H105" i="15"/>
  <c r="D105" i="15"/>
  <c r="H104" i="15"/>
  <c r="D104" i="15"/>
  <c r="H103" i="15"/>
  <c r="D103" i="15"/>
  <c r="H102" i="15"/>
  <c r="D102" i="15"/>
  <c r="H101" i="15"/>
  <c r="D101" i="15"/>
  <c r="H100" i="15"/>
  <c r="D100" i="15"/>
  <c r="H99" i="15"/>
  <c r="D99" i="15"/>
  <c r="H98" i="15"/>
  <c r="D98" i="15"/>
  <c r="H97" i="15"/>
  <c r="D97" i="15"/>
  <c r="H96" i="15"/>
  <c r="D96" i="15"/>
  <c r="H95" i="15"/>
  <c r="D95" i="15"/>
  <c r="H94" i="15"/>
  <c r="D94" i="15"/>
  <c r="H93" i="15"/>
  <c r="D93" i="15"/>
  <c r="H92" i="15"/>
  <c r="D92" i="15"/>
  <c r="H91" i="15"/>
  <c r="D91" i="15"/>
  <c r="H90" i="15"/>
  <c r="D90" i="15"/>
  <c r="H89" i="15"/>
  <c r="D89" i="15"/>
  <c r="H88" i="15"/>
  <c r="D88" i="15"/>
  <c r="H87" i="15"/>
  <c r="D87" i="15"/>
  <c r="H86" i="15"/>
  <c r="D86" i="15"/>
  <c r="H85" i="15"/>
  <c r="D85" i="15"/>
  <c r="H84" i="15"/>
  <c r="D84" i="15"/>
  <c r="H83" i="15"/>
  <c r="D83" i="15"/>
  <c r="H82" i="15"/>
  <c r="D82" i="15"/>
  <c r="H81" i="15"/>
  <c r="D81" i="15"/>
  <c r="H80" i="15"/>
  <c r="D80" i="15"/>
  <c r="H79" i="15"/>
  <c r="D79" i="15"/>
  <c r="H78" i="15"/>
  <c r="D78" i="15"/>
  <c r="H77" i="15"/>
  <c r="D77" i="15"/>
  <c r="H76" i="15"/>
  <c r="D76" i="15"/>
  <c r="H75" i="15"/>
  <c r="D75" i="15"/>
  <c r="H74" i="15"/>
  <c r="D74" i="15"/>
  <c r="H73" i="15"/>
  <c r="D73" i="15"/>
  <c r="H72" i="15"/>
  <c r="D72" i="15"/>
  <c r="H71" i="15"/>
  <c r="D71" i="15"/>
  <c r="H70" i="15"/>
  <c r="D70" i="15"/>
  <c r="H69" i="15"/>
  <c r="D69" i="15"/>
  <c r="H68" i="15"/>
  <c r="D68" i="15"/>
  <c r="H67" i="15"/>
  <c r="D67" i="15"/>
  <c r="H66" i="15"/>
  <c r="D66" i="15"/>
  <c r="H65" i="15"/>
  <c r="D65" i="15"/>
  <c r="H64" i="15"/>
  <c r="D64" i="15"/>
  <c r="H63" i="15"/>
  <c r="D63" i="15"/>
  <c r="H62" i="15"/>
  <c r="D62" i="15"/>
  <c r="H61" i="15"/>
  <c r="D61" i="15"/>
  <c r="H60" i="15"/>
  <c r="D60" i="15"/>
  <c r="H59" i="15"/>
  <c r="D59" i="15"/>
  <c r="H58" i="15"/>
  <c r="D58" i="15"/>
  <c r="H57" i="15"/>
  <c r="D57" i="15"/>
  <c r="H56" i="15"/>
  <c r="D56" i="15"/>
  <c r="H55" i="15"/>
  <c r="D55" i="15"/>
  <c r="H54" i="15"/>
  <c r="D54" i="15"/>
  <c r="H53" i="15"/>
  <c r="D53" i="15"/>
  <c r="H52" i="15"/>
  <c r="D52" i="15"/>
  <c r="H51" i="15"/>
  <c r="D51" i="15"/>
  <c r="H50" i="15"/>
  <c r="D50" i="15"/>
  <c r="H49" i="15"/>
  <c r="D49" i="15"/>
  <c r="H48" i="15"/>
  <c r="D48" i="15"/>
  <c r="H47" i="15"/>
  <c r="D47" i="15"/>
  <c r="H46" i="15"/>
  <c r="D46" i="15"/>
  <c r="H45" i="15"/>
  <c r="D45" i="15"/>
  <c r="H44" i="15"/>
  <c r="D44" i="15"/>
  <c r="H43" i="15"/>
  <c r="D43" i="15"/>
  <c r="H42" i="15"/>
  <c r="D42" i="15"/>
  <c r="H41" i="15"/>
  <c r="D41" i="15"/>
  <c r="H40" i="15"/>
  <c r="D40" i="15"/>
  <c r="H39" i="15"/>
  <c r="D39" i="15"/>
  <c r="H38" i="15"/>
  <c r="D38" i="15"/>
  <c r="H37" i="15"/>
  <c r="D37" i="15"/>
  <c r="H36" i="15"/>
  <c r="D36" i="15"/>
  <c r="H35" i="15"/>
  <c r="D35" i="15"/>
  <c r="H34" i="15"/>
  <c r="D34" i="15"/>
  <c r="H33" i="15"/>
  <c r="D33" i="15"/>
  <c r="H32" i="15"/>
  <c r="D32" i="15"/>
  <c r="H31" i="15"/>
  <c r="D31" i="15"/>
  <c r="H30" i="15"/>
  <c r="D30" i="15"/>
  <c r="H29" i="15"/>
  <c r="D29" i="15"/>
  <c r="H28" i="15"/>
  <c r="D28" i="15"/>
  <c r="H27" i="15"/>
  <c r="D27" i="15"/>
  <c r="H26" i="15"/>
  <c r="D26" i="15"/>
  <c r="H25" i="15"/>
  <c r="D25" i="15"/>
  <c r="H24" i="15"/>
  <c r="D24" i="15"/>
  <c r="H23" i="15"/>
  <c r="D23" i="15"/>
  <c r="H22" i="15"/>
  <c r="D22" i="15"/>
  <c r="H21" i="15"/>
  <c r="D21" i="15"/>
  <c r="H20" i="15"/>
  <c r="D20" i="15"/>
  <c r="H19" i="15"/>
  <c r="D19" i="15"/>
  <c r="H18" i="15"/>
  <c r="D18" i="15"/>
  <c r="H17" i="15"/>
  <c r="D17" i="15"/>
  <c r="H16" i="15"/>
  <c r="D16" i="15"/>
  <c r="H15" i="15"/>
  <c r="D15" i="15"/>
  <c r="H14" i="15"/>
  <c r="D14" i="15"/>
  <c r="H13" i="15"/>
  <c r="D13" i="15"/>
  <c r="H12" i="15"/>
  <c r="D12" i="15"/>
  <c r="H11" i="15"/>
  <c r="D11" i="15"/>
  <c r="H10" i="15"/>
  <c r="D10" i="15"/>
  <c r="H9" i="15"/>
  <c r="D9" i="15"/>
  <c r="H8" i="15"/>
  <c r="D8" i="15"/>
  <c r="H7" i="15"/>
  <c r="D7" i="15"/>
  <c r="H6" i="15"/>
  <c r="D6" i="15"/>
  <c r="H5" i="15"/>
  <c r="D5" i="15"/>
  <c r="H4" i="15"/>
  <c r="D4" i="15"/>
  <c r="H3" i="15"/>
  <c r="D3" i="15"/>
  <c r="H2" i="15"/>
  <c r="D2" i="15"/>
  <c r="AJ28" i="18" l="1"/>
  <c r="AJ41" i="18"/>
  <c r="AR57" i="18"/>
  <c r="DD63" i="18"/>
  <c r="AG66" i="18"/>
  <c r="BS78" i="18"/>
  <c r="AH83" i="18"/>
  <c r="DM28" i="18"/>
  <c r="AM41" i="18"/>
  <c r="CI57" i="18"/>
  <c r="DB83" i="18"/>
  <c r="AV40" i="18"/>
  <c r="DD41" i="18"/>
  <c r="BH44" i="18"/>
  <c r="AP50" i="18"/>
  <c r="AF60" i="18"/>
  <c r="AD63" i="18"/>
  <c r="CF91" i="18"/>
  <c r="CQ142" i="18"/>
  <c r="BY28" i="18"/>
  <c r="AR30" i="18"/>
  <c r="CB40" i="18"/>
  <c r="BP41" i="18"/>
  <c r="DB50" i="18"/>
  <c r="AZ63" i="18"/>
  <c r="CI64" i="18"/>
  <c r="AI76" i="18"/>
  <c r="CP77" i="18"/>
  <c r="AM83" i="18"/>
  <c r="AL87" i="18"/>
  <c r="CV28" i="18"/>
  <c r="BN30" i="18"/>
  <c r="CV41" i="18"/>
  <c r="BP53" i="18"/>
  <c r="AH58" i="18"/>
  <c r="U60" i="18"/>
  <c r="CT63" i="18"/>
  <c r="BF67" i="18"/>
  <c r="AY76" i="18"/>
  <c r="BQ83" i="18"/>
  <c r="AS87" i="18"/>
  <c r="CM30" i="18"/>
  <c r="BY83" i="18"/>
  <c r="DB55" i="18"/>
  <c r="AV71" i="18"/>
  <c r="DC71" i="18"/>
  <c r="CB86" i="18"/>
  <c r="CV105" i="18"/>
  <c r="BD55" i="18"/>
  <c r="BX71" i="18"/>
  <c r="BM92" i="18"/>
  <c r="BV53" i="18"/>
  <c r="AI54" i="18"/>
  <c r="BZ67" i="18"/>
  <c r="CS68" i="18"/>
  <c r="BG71" i="18"/>
  <c r="AK74" i="18"/>
  <c r="AL86" i="18"/>
  <c r="AR89" i="18"/>
  <c r="AK92" i="18"/>
  <c r="BC58" i="18"/>
  <c r="CM64" i="18"/>
  <c r="AG68" i="18"/>
  <c r="CI71" i="18"/>
  <c r="AB79" i="18"/>
  <c r="BG85" i="18"/>
  <c r="CM86" i="18"/>
  <c r="CM90" i="18"/>
  <c r="BQ92" i="18"/>
  <c r="AL95" i="18"/>
  <c r="BA28" i="18"/>
  <c r="BS41" i="18"/>
  <c r="AS45" i="18"/>
  <c r="AP46" i="18"/>
  <c r="AP53" i="18"/>
  <c r="CR53" i="18"/>
  <c r="CO54" i="18"/>
  <c r="U55" i="18"/>
  <c r="BT55" i="18"/>
  <c r="M58" i="18"/>
  <c r="BK58" i="18"/>
  <c r="BY60" i="18"/>
  <c r="AI64" i="18"/>
  <c r="AD67" i="18"/>
  <c r="CP67" i="18"/>
  <c r="AL68" i="18"/>
  <c r="AH71" i="18"/>
  <c r="BL71" i="18"/>
  <c r="CM71" i="18"/>
  <c r="AS74" i="18"/>
  <c r="CU76" i="18"/>
  <c r="J79" i="18"/>
  <c r="AH79" i="18"/>
  <c r="CQ79" i="18"/>
  <c r="AW83" i="18"/>
  <c r="CM83" i="18"/>
  <c r="AH84" i="18"/>
  <c r="BT85" i="18"/>
  <c r="AV86" i="18"/>
  <c r="CX86" i="18"/>
  <c r="DC87" i="18"/>
  <c r="BH89" i="18"/>
  <c r="AN92" i="18"/>
  <c r="CB92" i="18"/>
  <c r="BP97" i="18"/>
  <c r="AV101" i="18"/>
  <c r="CP102" i="18"/>
  <c r="DE103" i="18"/>
  <c r="AJ105" i="18"/>
  <c r="AM106" i="18"/>
  <c r="DJ107" i="18"/>
  <c r="BY46" i="18"/>
  <c r="CH68" i="18"/>
  <c r="DD92" i="18"/>
  <c r="AH46" i="18"/>
  <c r="DI46" i="18"/>
  <c r="P55" i="18"/>
  <c r="BF55" i="18"/>
  <c r="DB58" i="18"/>
  <c r="AF71" i="18"/>
  <c r="BN79" i="18"/>
  <c r="AF105" i="18"/>
  <c r="BN45" i="18"/>
  <c r="BX46" i="18"/>
  <c r="AQ53" i="18"/>
  <c r="AH55" i="18"/>
  <c r="CW55" i="18"/>
  <c r="U58" i="18"/>
  <c r="BY58" i="18"/>
  <c r="CR60" i="18"/>
  <c r="AK64" i="18"/>
  <c r="AR67" i="18"/>
  <c r="DH67" i="18"/>
  <c r="BG68" i="18"/>
  <c r="AR71" i="18"/>
  <c r="BW71" i="18"/>
  <c r="CX71" i="18"/>
  <c r="DM74" i="18"/>
  <c r="K79" i="18"/>
  <c r="AS79" i="18"/>
  <c r="DM79" i="18"/>
  <c r="BK83" i="18"/>
  <c r="CS83" i="18"/>
  <c r="CL84" i="18"/>
  <c r="DK85" i="18"/>
  <c r="BG86" i="18"/>
  <c r="DD89" i="18"/>
  <c r="AY92" i="18"/>
  <c r="CW92" i="18"/>
  <c r="CA97" i="18"/>
  <c r="CT102" i="18"/>
  <c r="CR105" i="18"/>
  <c r="BE27" i="18"/>
  <c r="DM93" i="18"/>
  <c r="CR93" i="18"/>
  <c r="BB93" i="18"/>
  <c r="CB93" i="18"/>
  <c r="AL93" i="18"/>
  <c r="BW93" i="18"/>
  <c r="AF93" i="18"/>
  <c r="CR27" i="18"/>
  <c r="T28" i="18"/>
  <c r="AK28" i="18"/>
  <c r="BI28" i="18"/>
  <c r="CF28" i="18"/>
  <c r="CW28" i="18"/>
  <c r="AV30" i="18"/>
  <c r="BR30" i="18"/>
  <c r="DL33" i="18"/>
  <c r="DD33" i="18"/>
  <c r="BH33" i="18"/>
  <c r="DM38" i="18"/>
  <c r="CV38" i="18"/>
  <c r="CA38" i="18"/>
  <c r="BF38" i="18"/>
  <c r="AJ38" i="18"/>
  <c r="CR38" i="18"/>
  <c r="BW38" i="18"/>
  <c r="BB38" i="18"/>
  <c r="AF38" i="18"/>
  <c r="BP38" i="18"/>
  <c r="DG38" i="18"/>
  <c r="DK52" i="18"/>
  <c r="CG52" i="18"/>
  <c r="BE52" i="18"/>
  <c r="AF56" i="18"/>
  <c r="DM56" i="18"/>
  <c r="X56" i="18"/>
  <c r="DL75" i="18"/>
  <c r="DC75" i="18"/>
  <c r="CA75" i="18"/>
  <c r="AX75" i="18"/>
  <c r="CT75" i="18"/>
  <c r="BR75" i="18"/>
  <c r="AP75" i="18"/>
  <c r="CN75" i="18"/>
  <c r="BL75" i="18"/>
  <c r="AJ75" i="18"/>
  <c r="BG93" i="18"/>
  <c r="DJ98" i="18"/>
  <c r="CT98" i="18"/>
  <c r="BC98" i="18"/>
  <c r="CD98" i="18"/>
  <c r="AM98" i="18"/>
  <c r="BX98" i="18"/>
  <c r="AH98" i="18"/>
  <c r="DK159" i="18"/>
  <c r="BL159" i="18"/>
  <c r="Y27" i="18"/>
  <c r="CK27" i="18"/>
  <c r="AR59" i="18"/>
  <c r="DJ59" i="18"/>
  <c r="P59" i="18"/>
  <c r="AF27" i="18"/>
  <c r="DM30" i="18"/>
  <c r="CX30" i="18"/>
  <c r="CB30" i="18"/>
  <c r="CT30" i="18"/>
  <c r="AO27" i="18"/>
  <c r="BU27" i="18"/>
  <c r="DA27" i="18"/>
  <c r="U28" i="18"/>
  <c r="AS28" i="18"/>
  <c r="BP28" i="18"/>
  <c r="CG28" i="18"/>
  <c r="DE28" i="18"/>
  <c r="AH30" i="18"/>
  <c r="BC30" i="18"/>
  <c r="BX30" i="18"/>
  <c r="DH30" i="18"/>
  <c r="AU33" i="18"/>
  <c r="CN36" i="18"/>
  <c r="CJ36" i="18"/>
  <c r="BH36" i="18"/>
  <c r="AQ38" i="18"/>
  <c r="CH38" i="18"/>
  <c r="AX49" i="18"/>
  <c r="DM53" i="18"/>
  <c r="DC53" i="18"/>
  <c r="CQ53" i="18"/>
  <c r="CA53" i="18"/>
  <c r="BL53" i="18"/>
  <c r="AZ53" i="18"/>
  <c r="AJ53" i="18"/>
  <c r="DB53" i="18"/>
  <c r="CL53" i="18"/>
  <c r="BW53" i="18"/>
  <c r="BK53" i="18"/>
  <c r="AU53" i="18"/>
  <c r="AF53" i="18"/>
  <c r="BB53" i="18"/>
  <c r="CF53" i="18"/>
  <c r="DG53" i="18"/>
  <c r="BO56" i="18"/>
  <c r="CH59" i="18"/>
  <c r="DM63" i="18"/>
  <c r="CN63" i="18"/>
  <c r="BJ63" i="18"/>
  <c r="AP63" i="18"/>
  <c r="DJ63" i="18"/>
  <c r="CD63" i="18"/>
  <c r="BB63" i="18"/>
  <c r="AH63" i="18"/>
  <c r="BN63" i="18"/>
  <c r="BC75" i="18"/>
  <c r="CX93" i="18"/>
  <c r="BH98" i="18"/>
  <c r="DA104" i="18"/>
  <c r="BX104" i="18"/>
  <c r="DI81" i="18"/>
  <c r="BI81" i="18"/>
  <c r="BD81" i="18"/>
  <c r="BL27" i="18"/>
  <c r="P27" i="18"/>
  <c r="AV27" i="18"/>
  <c r="CB27" i="18"/>
  <c r="DH27" i="18"/>
  <c r="AC28" i="18"/>
  <c r="AZ28" i="18"/>
  <c r="BQ28" i="18"/>
  <c r="CO28" i="18"/>
  <c r="DL28" i="18"/>
  <c r="AL30" i="18"/>
  <c r="BG30" i="18"/>
  <c r="CI30" i="18"/>
  <c r="DJ34" i="18"/>
  <c r="CT34" i="18"/>
  <c r="AU38" i="18"/>
  <c r="CL38" i="18"/>
  <c r="CC51" i="18"/>
  <c r="BA51" i="18"/>
  <c r="AE53" i="18"/>
  <c r="BF53" i="18"/>
  <c r="CH53" i="18"/>
  <c r="DL53" i="18"/>
  <c r="BW56" i="18"/>
  <c r="CF75" i="18"/>
  <c r="CY98" i="18"/>
  <c r="DM107" i="18"/>
  <c r="DF107" i="18"/>
  <c r="AT107" i="18"/>
  <c r="CD107" i="18"/>
  <c r="R107" i="18"/>
  <c r="BZ107" i="18"/>
  <c r="N107" i="18"/>
  <c r="DH40" i="18"/>
  <c r="AZ41" i="18"/>
  <c r="CF41" i="18"/>
  <c r="CI45" i="18"/>
  <c r="BD46" i="18"/>
  <c r="CN46" i="18"/>
  <c r="BS50" i="18"/>
  <c r="AP55" i="18"/>
  <c r="BY55" i="18"/>
  <c r="AP58" i="18"/>
  <c r="CG58" i="18"/>
  <c r="AV60" i="18"/>
  <c r="BG64" i="18"/>
  <c r="DM64" i="18"/>
  <c r="BM66" i="18"/>
  <c r="AH67" i="18"/>
  <c r="AT67" i="18"/>
  <c r="BJ67" i="18"/>
  <c r="CB67" i="18"/>
  <c r="CU67" i="18"/>
  <c r="BM68" i="18"/>
  <c r="AL71" i="18"/>
  <c r="BB71" i="18"/>
  <c r="BN71" i="18"/>
  <c r="CB71" i="18"/>
  <c r="CR71" i="18"/>
  <c r="DD71" i="18"/>
  <c r="BY74" i="18"/>
  <c r="AL77" i="18"/>
  <c r="CX77" i="18"/>
  <c r="R79" i="18"/>
  <c r="AX79" i="18"/>
  <c r="CX79" i="18"/>
  <c r="BB83" i="18"/>
  <c r="CD83" i="18"/>
  <c r="DG83" i="18"/>
  <c r="BR86" i="18"/>
  <c r="DH86" i="18"/>
  <c r="BN87" i="18"/>
  <c r="BC92" i="18"/>
  <c r="CE92" i="18"/>
  <c r="BF95" i="18"/>
  <c r="BT100" i="18"/>
  <c r="BL101" i="18"/>
  <c r="BJ102" i="18"/>
  <c r="BL105" i="18"/>
  <c r="BC41" i="18"/>
  <c r="CI41" i="18"/>
  <c r="BI46" i="18"/>
  <c r="CU50" i="18"/>
  <c r="BK64" i="18"/>
  <c r="AJ67" i="18"/>
  <c r="AZ67" i="18"/>
  <c r="BO67" i="18"/>
  <c r="CE67" i="18"/>
  <c r="CZ67" i="18"/>
  <c r="AQ71" i="18"/>
  <c r="BC71" i="18"/>
  <c r="BR71" i="18"/>
  <c r="CH71" i="18"/>
  <c r="CT71" i="18"/>
  <c r="DH71" i="18"/>
  <c r="CG74" i="18"/>
  <c r="BJ77" i="18"/>
  <c r="BW87" i="18"/>
  <c r="CZ100" i="18"/>
  <c r="BN102" i="18"/>
  <c r="BP105" i="18"/>
  <c r="AP67" i="18"/>
  <c r="BB67" i="18"/>
  <c r="BR67" i="18"/>
  <c r="CM67" i="18"/>
  <c r="DF67" i="18"/>
  <c r="BR77" i="18"/>
  <c r="BU29" i="18"/>
  <c r="DA29" i="18"/>
  <c r="CJ32" i="18"/>
  <c r="CM37" i="18"/>
  <c r="CY62" i="18"/>
  <c r="CU62" i="18"/>
  <c r="CA62" i="18"/>
  <c r="BG62" i="18"/>
  <c r="AI62" i="18"/>
  <c r="DK62" i="18"/>
  <c r="CQ62" i="18"/>
  <c r="BW62" i="18"/>
  <c r="AY62" i="18"/>
  <c r="AE62" i="18"/>
  <c r="DG62" i="18"/>
  <c r="CC29" i="18"/>
  <c r="DI29" i="18"/>
  <c r="AJ32" i="18"/>
  <c r="BN34" i="18"/>
  <c r="DD34" i="18"/>
  <c r="DC37" i="18"/>
  <c r="AZ40" i="18"/>
  <c r="CF40" i="18"/>
  <c r="DG44" i="18"/>
  <c r="CB44" i="18"/>
  <c r="AV44" i="18"/>
  <c r="BL44" i="18"/>
  <c r="DM49" i="18"/>
  <c r="CY49" i="18"/>
  <c r="CD49" i="18"/>
  <c r="BH49" i="18"/>
  <c r="CT49" i="18"/>
  <c r="BX49" i="18"/>
  <c r="BC49" i="18"/>
  <c r="AH49" i="18"/>
  <c r="BN49" i="18"/>
  <c r="DJ51" i="18"/>
  <c r="CZ51" i="18"/>
  <c r="CL51" i="18"/>
  <c r="BX51" i="18"/>
  <c r="BI51" i="18"/>
  <c r="AV51" i="18"/>
  <c r="AG51" i="18"/>
  <c r="DM51" i="18"/>
  <c r="CX51" i="18"/>
  <c r="CJ51" i="18"/>
  <c r="BV51" i="18"/>
  <c r="BH51" i="18"/>
  <c r="AS51" i="18"/>
  <c r="AF51" i="18"/>
  <c r="BB51" i="18"/>
  <c r="DH51" i="18"/>
  <c r="CJ57" i="18"/>
  <c r="X61" i="18"/>
  <c r="CE61" i="18"/>
  <c r="AQ62" i="18"/>
  <c r="DJ80" i="18"/>
  <c r="DH80" i="18"/>
  <c r="BD80" i="18"/>
  <c r="DA80" i="18"/>
  <c r="AV80" i="18"/>
  <c r="CF80" i="18"/>
  <c r="BY80" i="18"/>
  <c r="AG27" i="18"/>
  <c r="BM27" i="18"/>
  <c r="CC27" i="18"/>
  <c r="DI27" i="18"/>
  <c r="BE29" i="18"/>
  <c r="CK29" i="18"/>
  <c r="AX30" i="18"/>
  <c r="BS30" i="18"/>
  <c r="CD30" i="18"/>
  <c r="CN30" i="18"/>
  <c r="DJ30" i="18"/>
  <c r="BD32" i="18"/>
  <c r="BX33" i="18"/>
  <c r="AH34" i="18"/>
  <c r="BX34" i="18"/>
  <c r="AL38" i="18"/>
  <c r="AV38" i="18"/>
  <c r="BR38" i="18"/>
  <c r="CM38" i="18"/>
  <c r="DH38" i="18"/>
  <c r="AF40" i="18"/>
  <c r="CR40" i="18"/>
  <c r="BH41" i="18"/>
  <c r="CN41" i="18"/>
  <c r="BX44" i="18"/>
  <c r="DM46" i="18"/>
  <c r="DH46" i="18"/>
  <c r="CS46" i="18"/>
  <c r="CD46" i="18"/>
  <c r="BQ46" i="18"/>
  <c r="BB46" i="18"/>
  <c r="AN46" i="18"/>
  <c r="AV46" i="18"/>
  <c r="BL46" i="18"/>
  <c r="CZ46" i="18"/>
  <c r="BS49" i="18"/>
  <c r="BN51" i="18"/>
  <c r="DK56" i="18"/>
  <c r="DE56" i="18"/>
  <c r="CG56" i="18"/>
  <c r="BL56" i="18"/>
  <c r="AQ56" i="18"/>
  <c r="U56" i="18"/>
  <c r="DC56" i="18"/>
  <c r="BY56" i="18"/>
  <c r="BD56" i="18"/>
  <c r="AI56" i="18"/>
  <c r="M56" i="18"/>
  <c r="AS56" i="18"/>
  <c r="W57" i="18"/>
  <c r="DK60" i="18"/>
  <c r="DE60" i="18"/>
  <c r="CJ60" i="18"/>
  <c r="BQ60" i="18"/>
  <c r="BD60" i="18"/>
  <c r="AQ60" i="18"/>
  <c r="AA60" i="18"/>
  <c r="M60" i="18"/>
  <c r="DC60" i="18"/>
  <c r="CG60" i="18"/>
  <c r="BO60" i="18"/>
  <c r="BA60" i="18"/>
  <c r="AK60" i="18"/>
  <c r="X60" i="18"/>
  <c r="K60" i="18"/>
  <c r="AI60" i="18"/>
  <c r="CU60" i="18"/>
  <c r="AU62" i="18"/>
  <c r="AQ75" i="18"/>
  <c r="BS75" i="18"/>
  <c r="CH75" i="18"/>
  <c r="DM81" i="18"/>
  <c r="DH81" i="18"/>
  <c r="CS81" i="18"/>
  <c r="CE81" i="18"/>
  <c r="BQ81" i="18"/>
  <c r="BC81" i="18"/>
  <c r="AN81" i="18"/>
  <c r="DC81" i="18"/>
  <c r="CN81" i="18"/>
  <c r="BY81" i="18"/>
  <c r="BL81" i="18"/>
  <c r="AW81" i="18"/>
  <c r="AI81" i="18"/>
  <c r="CZ81" i="18"/>
  <c r="BX81" i="18"/>
  <c r="AV81" i="18"/>
  <c r="CU81" i="18"/>
  <c r="BS81" i="18"/>
  <c r="AQ81" i="18"/>
  <c r="CG81" i="18"/>
  <c r="AO29" i="18"/>
  <c r="CZ61" i="18"/>
  <c r="BZ61" i="18"/>
  <c r="AT61" i="18"/>
  <c r="S61" i="18"/>
  <c r="CU61" i="18"/>
  <c r="BO61" i="18"/>
  <c r="AN61" i="18"/>
  <c r="N61" i="18"/>
  <c r="BJ61" i="18"/>
  <c r="BO62" i="18"/>
  <c r="BF65" i="18"/>
  <c r="AD65" i="18"/>
  <c r="AW29" i="18"/>
  <c r="CV32" i="18"/>
  <c r="AQ37" i="18"/>
  <c r="DL40" i="18"/>
  <c r="DL44" i="18"/>
  <c r="DD49" i="18"/>
  <c r="CD51" i="18"/>
  <c r="DJ57" i="18"/>
  <c r="CU57" i="18"/>
  <c r="BZ57" i="18"/>
  <c r="BD57" i="18"/>
  <c r="AI57" i="18"/>
  <c r="N57" i="18"/>
  <c r="CT57" i="18"/>
  <c r="BX57" i="18"/>
  <c r="BC57" i="18"/>
  <c r="AH57" i="18"/>
  <c r="L57" i="18"/>
  <c r="AT57" i="18"/>
  <c r="CE62" i="18"/>
  <c r="BS70" i="18"/>
  <c r="AR70" i="18"/>
  <c r="CL82" i="18"/>
  <c r="AU82" i="18"/>
  <c r="CA82" i="18"/>
  <c r="AJ82" i="18"/>
  <c r="BP82" i="18"/>
  <c r="BF82" i="18"/>
  <c r="Q27" i="18"/>
  <c r="AW27" i="18"/>
  <c r="CS27" i="18"/>
  <c r="AM30" i="18"/>
  <c r="BH30" i="18"/>
  <c r="CY30" i="18"/>
  <c r="BG37" i="18"/>
  <c r="BG38" i="18"/>
  <c r="CB38" i="18"/>
  <c r="CX38" i="18"/>
  <c r="BL40" i="18"/>
  <c r="DJ41" i="18"/>
  <c r="CY41" i="18"/>
  <c r="AR41" i="18"/>
  <c r="BX41" i="18"/>
  <c r="AF44" i="18"/>
  <c r="CG46" i="18"/>
  <c r="DC48" i="18"/>
  <c r="BE48" i="18"/>
  <c r="AM49" i="18"/>
  <c r="DJ49" i="18"/>
  <c r="AL51" i="18"/>
  <c r="CR51" i="18"/>
  <c r="CJ56" i="18"/>
  <c r="DD57" i="18"/>
  <c r="BL60" i="18"/>
  <c r="AI61" i="18"/>
  <c r="CM62" i="18"/>
  <c r="DK65" i="18"/>
  <c r="DM75" i="18"/>
  <c r="DG75" i="18"/>
  <c r="CY75" i="18"/>
  <c r="CR75" i="18"/>
  <c r="CL75" i="18"/>
  <c r="CD75" i="18"/>
  <c r="BW75" i="18"/>
  <c r="BP75" i="18"/>
  <c r="BH75" i="18"/>
  <c r="BB75" i="18"/>
  <c r="AU75" i="18"/>
  <c r="AM75" i="18"/>
  <c r="AF75" i="18"/>
  <c r="DD75" i="18"/>
  <c r="CX75" i="18"/>
  <c r="CQ75" i="18"/>
  <c r="CI75" i="18"/>
  <c r="CB75" i="18"/>
  <c r="BV75" i="18"/>
  <c r="BN75" i="18"/>
  <c r="BG75" i="18"/>
  <c r="AZ75" i="18"/>
  <c r="AR75" i="18"/>
  <c r="AL75" i="18"/>
  <c r="AE75" i="18"/>
  <c r="BF75" i="18"/>
  <c r="CV75" i="18"/>
  <c r="X27" i="18"/>
  <c r="AN27" i="18"/>
  <c r="BD27" i="18"/>
  <c r="BT27" i="18"/>
  <c r="CJ27" i="18"/>
  <c r="L28" i="18"/>
  <c r="AB28" i="18"/>
  <c r="AR28" i="18"/>
  <c r="BH28" i="18"/>
  <c r="BX28" i="18"/>
  <c r="CN28" i="18"/>
  <c r="DD28" i="18"/>
  <c r="AG29" i="18"/>
  <c r="BM29" i="18"/>
  <c r="CS29" i="18"/>
  <c r="AF30" i="18"/>
  <c r="AQ30" i="18"/>
  <c r="BB30" i="18"/>
  <c r="BL30" i="18"/>
  <c r="BW30" i="18"/>
  <c r="CH30" i="18"/>
  <c r="CR30" i="18"/>
  <c r="DC30" i="18"/>
  <c r="AE33" i="18"/>
  <c r="CN33" i="18"/>
  <c r="AR34" i="18"/>
  <c r="CI34" i="18"/>
  <c r="BW37" i="18"/>
  <c r="AE38" i="18"/>
  <c r="AP38" i="18"/>
  <c r="AZ38" i="18"/>
  <c r="BK38" i="18"/>
  <c r="BV38" i="18"/>
  <c r="CF38" i="18"/>
  <c r="CQ38" i="18"/>
  <c r="DB38" i="18"/>
  <c r="DL38" i="18"/>
  <c r="AJ40" i="18"/>
  <c r="BP40" i="18"/>
  <c r="CV40" i="18"/>
  <c r="AE41" i="18"/>
  <c r="AU41" i="18"/>
  <c r="BK41" i="18"/>
  <c r="CA41" i="18"/>
  <c r="CQ41" i="18"/>
  <c r="AR44" i="18"/>
  <c r="CQ44" i="18"/>
  <c r="AG46" i="18"/>
  <c r="AW46" i="18"/>
  <c r="BR46" i="18"/>
  <c r="CL46" i="18"/>
  <c r="DB46" i="18"/>
  <c r="CG48" i="18"/>
  <c r="AR49" i="18"/>
  <c r="CI49" i="18"/>
  <c r="AN51" i="18"/>
  <c r="BQ51" i="18"/>
  <c r="CS51" i="18"/>
  <c r="CG54" i="18"/>
  <c r="BE54" i="18"/>
  <c r="K56" i="18"/>
  <c r="BA56" i="18"/>
  <c r="CU56" i="18"/>
  <c r="X57" i="18"/>
  <c r="BO57" i="18"/>
  <c r="DF57" i="18"/>
  <c r="DD59" i="18"/>
  <c r="BT59" i="18"/>
  <c r="AC59" i="18"/>
  <c r="CW59" i="18"/>
  <c r="BF59" i="18"/>
  <c r="V59" i="18"/>
  <c r="CB59" i="18"/>
  <c r="P60" i="18"/>
  <c r="AS60" i="18"/>
  <c r="BW60" i="18"/>
  <c r="DM60" i="18"/>
  <c r="BD61" i="18"/>
  <c r="DF61" i="18"/>
  <c r="BK62" i="18"/>
  <c r="DC62" i="18"/>
  <c r="DI70" i="18"/>
  <c r="AT73" i="18"/>
  <c r="BP73" i="18"/>
  <c r="AH75" i="18"/>
  <c r="AV75" i="18"/>
  <c r="BK75" i="18"/>
  <c r="BX75" i="18"/>
  <c r="CM75" i="18"/>
  <c r="DB75" i="18"/>
  <c r="AG81" i="18"/>
  <c r="CM81" i="18"/>
  <c r="DG82" i="18"/>
  <c r="DE45" i="18"/>
  <c r="BZ50" i="18"/>
  <c r="AL53" i="18"/>
  <c r="AV53" i="18"/>
  <c r="BG53" i="18"/>
  <c r="BR53" i="18"/>
  <c r="CB53" i="18"/>
  <c r="CM53" i="18"/>
  <c r="CX53" i="18"/>
  <c r="DH53" i="18"/>
  <c r="AB55" i="18"/>
  <c r="AR55" i="18"/>
  <c r="BL55" i="18"/>
  <c r="CG55" i="18"/>
  <c r="DI55" i="18"/>
  <c r="W58" i="18"/>
  <c r="AS58" i="18"/>
  <c r="BN58" i="18"/>
  <c r="CI58" i="18"/>
  <c r="DE58" i="18"/>
  <c r="AJ63" i="18"/>
  <c r="AT63" i="18"/>
  <c r="BF63" i="18"/>
  <c r="BP63" i="18"/>
  <c r="CF63" i="18"/>
  <c r="CV63" i="18"/>
  <c r="DL63" i="18"/>
  <c r="AS64" i="18"/>
  <c r="BW64" i="18"/>
  <c r="CW64" i="18"/>
  <c r="AL67" i="18"/>
  <c r="AX67" i="18"/>
  <c r="BH67" i="18"/>
  <c r="BT67" i="18"/>
  <c r="CJ67" i="18"/>
  <c r="CX67" i="18"/>
  <c r="DK67" i="18"/>
  <c r="AQ68" i="18"/>
  <c r="BW68" i="18"/>
  <c r="CX68" i="18"/>
  <c r="AM71" i="18"/>
  <c r="AX71" i="18"/>
  <c r="BH71" i="18"/>
  <c r="BS71" i="18"/>
  <c r="CD71" i="18"/>
  <c r="CN71" i="18"/>
  <c r="CY71" i="18"/>
  <c r="DJ71" i="18"/>
  <c r="BA74" i="18"/>
  <c r="CW74" i="18"/>
  <c r="DM76" i="18"/>
  <c r="DK76" i="18"/>
  <c r="BO76" i="18"/>
  <c r="CA94" i="18"/>
  <c r="DJ94" i="18"/>
  <c r="BF94" i="18"/>
  <c r="DC94" i="18"/>
  <c r="AX94" i="18"/>
  <c r="CK99" i="18"/>
  <c r="CS99" i="18"/>
  <c r="BM99" i="18"/>
  <c r="BE99" i="18"/>
  <c r="DM103" i="18"/>
  <c r="CW103" i="18"/>
  <c r="BI103" i="18"/>
  <c r="CG103" i="18"/>
  <c r="AS103" i="18"/>
  <c r="CC103" i="18"/>
  <c r="AK103" i="18"/>
  <c r="CA106" i="18"/>
  <c r="AI106" i="18"/>
  <c r="DG106" i="18"/>
  <c r="BK106" i="18"/>
  <c r="S106" i="18"/>
  <c r="CU106" i="18"/>
  <c r="BC106" i="18"/>
  <c r="O106" i="18"/>
  <c r="M55" i="18"/>
  <c r="AC55" i="18"/>
  <c r="AW55" i="18"/>
  <c r="BR55" i="18"/>
  <c r="CH55" i="18"/>
  <c r="J58" i="18"/>
  <c r="AE58" i="18"/>
  <c r="BA58" i="18"/>
  <c r="BV58" i="18"/>
  <c r="CQ58" i="18"/>
  <c r="DM58" i="18"/>
  <c r="AL63" i="18"/>
  <c r="AX63" i="18"/>
  <c r="BH63" i="18"/>
  <c r="BV63" i="18"/>
  <c r="CL63" i="18"/>
  <c r="DB63" i="18"/>
  <c r="AU64" i="18"/>
  <c r="BY64" i="18"/>
  <c r="BB68" i="18"/>
  <c r="CC68" i="18"/>
  <c r="DC68" i="18"/>
  <c r="BQ74" i="18"/>
  <c r="DE74" i="18"/>
  <c r="AM86" i="18"/>
  <c r="AX86" i="18"/>
  <c r="BH86" i="18"/>
  <c r="BS86" i="18"/>
  <c r="CD86" i="18"/>
  <c r="CN86" i="18"/>
  <c r="CY86" i="18"/>
  <c r="DJ86" i="18"/>
  <c r="DA91" i="18"/>
  <c r="AV100" i="18"/>
  <c r="BX100" i="18"/>
  <c r="DD100" i="18"/>
  <c r="CN104" i="18"/>
  <c r="AT77" i="18"/>
  <c r="BZ77" i="18"/>
  <c r="DF77" i="18"/>
  <c r="CY78" i="18"/>
  <c r="L79" i="18"/>
  <c r="W79" i="18"/>
  <c r="AL79" i="18"/>
  <c r="BA79" i="18"/>
  <c r="BV79" i="18"/>
  <c r="DC79" i="18"/>
  <c r="AP83" i="18"/>
  <c r="BC83" i="18"/>
  <c r="BR83" i="18"/>
  <c r="CG83" i="18"/>
  <c r="CT83" i="18"/>
  <c r="DI83" i="18"/>
  <c r="CI85" i="18"/>
  <c r="AF86" i="18"/>
  <c r="AQ86" i="18"/>
  <c r="BB86" i="18"/>
  <c r="BL86" i="18"/>
  <c r="BW86" i="18"/>
  <c r="CH86" i="18"/>
  <c r="CR86" i="18"/>
  <c r="DC86" i="18"/>
  <c r="BA87" i="18"/>
  <c r="CH87" i="18"/>
  <c r="BX89" i="18"/>
  <c r="AT90" i="18"/>
  <c r="AQ91" i="18"/>
  <c r="AR92" i="18"/>
  <c r="BG92" i="18"/>
  <c r="BT92" i="18"/>
  <c r="CI92" i="18"/>
  <c r="DK92" i="18"/>
  <c r="AQ93" i="18"/>
  <c r="BL93" i="18"/>
  <c r="CH93" i="18"/>
  <c r="DC93" i="18"/>
  <c r="CL95" i="18"/>
  <c r="DG97" i="18"/>
  <c r="AR98" i="18"/>
  <c r="BN98" i="18"/>
  <c r="CI98" i="18"/>
  <c r="DD98" i="18"/>
  <c r="AJ100" i="18"/>
  <c r="BD100" i="18"/>
  <c r="CJ100" i="18"/>
  <c r="CJ101" i="18"/>
  <c r="AT102" i="18"/>
  <c r="BZ102" i="18"/>
  <c r="DF102" i="18"/>
  <c r="AR104" i="18"/>
  <c r="DG104" i="18"/>
  <c r="AV105" i="18"/>
  <c r="CB105" i="18"/>
  <c r="DH105" i="18"/>
  <c r="AD107" i="18"/>
  <c r="BJ107" i="18"/>
  <c r="CP107" i="18"/>
  <c r="BP134" i="18"/>
  <c r="CP169" i="18"/>
  <c r="BB77" i="18"/>
  <c r="CH77" i="18"/>
  <c r="O79" i="18"/>
  <c r="AA79" i="18"/>
  <c r="AM79" i="18"/>
  <c r="BG79" i="18"/>
  <c r="CO79" i="18"/>
  <c r="AG83" i="18"/>
  <c r="AU83" i="18"/>
  <c r="BI83" i="18"/>
  <c r="BW83" i="18"/>
  <c r="CL83" i="18"/>
  <c r="CY83" i="18"/>
  <c r="AR85" i="18"/>
  <c r="CW85" i="18"/>
  <c r="AH86" i="18"/>
  <c r="AR86" i="18"/>
  <c r="BC86" i="18"/>
  <c r="BN86" i="18"/>
  <c r="BX86" i="18"/>
  <c r="CI86" i="18"/>
  <c r="CT86" i="18"/>
  <c r="DD86" i="18"/>
  <c r="AE87" i="18"/>
  <c r="BG87" i="18"/>
  <c r="CQ87" i="18"/>
  <c r="CN89" i="18"/>
  <c r="BK91" i="18"/>
  <c r="AG92" i="18"/>
  <c r="AV92" i="18"/>
  <c r="BI92" i="18"/>
  <c r="BX92" i="18"/>
  <c r="CO92" i="18"/>
  <c r="AV93" i="18"/>
  <c r="BR93" i="18"/>
  <c r="CM93" i="18"/>
  <c r="DH93" i="18"/>
  <c r="AJ97" i="18"/>
  <c r="AX98" i="18"/>
  <c r="BS98" i="18"/>
  <c r="CN98" i="18"/>
  <c r="AK100" i="18"/>
  <c r="BH100" i="18"/>
  <c r="CN100" i="18"/>
  <c r="AF101" i="18"/>
  <c r="AX102" i="18"/>
  <c r="CD102" i="18"/>
  <c r="DJ102" i="18"/>
  <c r="BH104" i="18"/>
  <c r="AZ105" i="18"/>
  <c r="CF105" i="18"/>
  <c r="DL105" i="18"/>
  <c r="AH107" i="18"/>
  <c r="BN107" i="18"/>
  <c r="CT107" i="18"/>
  <c r="BI124" i="18"/>
  <c r="AF138" i="18"/>
  <c r="BP141" i="18"/>
  <c r="CE151" i="18"/>
  <c r="DI187" i="18"/>
  <c r="BL121" i="18"/>
  <c r="CR122" i="18"/>
  <c r="CI114" i="18"/>
  <c r="AF121" i="18"/>
  <c r="AM122" i="18"/>
  <c r="BA124" i="18"/>
  <c r="AP169" i="18"/>
  <c r="AK135" i="18"/>
  <c r="BA142" i="18"/>
  <c r="DG142" i="18"/>
  <c r="AD152" i="18"/>
  <c r="CN161" i="18"/>
  <c r="J163" i="18"/>
  <c r="BZ186" i="18"/>
  <c r="DJ126" i="18"/>
  <c r="AV117" i="18"/>
  <c r="AV125" i="18"/>
  <c r="BG126" i="18"/>
  <c r="CB129" i="18"/>
  <c r="AU135" i="18"/>
  <c r="CA138" i="18"/>
  <c r="BN142" i="18"/>
  <c r="AE151" i="18"/>
  <c r="AH152" i="18"/>
  <c r="BJ160" i="18"/>
  <c r="R163" i="18"/>
  <c r="BB169" i="18"/>
  <c r="T174" i="18"/>
  <c r="BV163" i="18"/>
  <c r="BS122" i="18"/>
  <c r="DD125" i="18"/>
  <c r="AR134" i="18"/>
  <c r="CL135" i="18"/>
  <c r="BW142" i="18"/>
  <c r="AI151" i="18"/>
  <c r="DG160" i="18"/>
  <c r="AM163" i="18"/>
  <c r="CF169" i="18"/>
  <c r="AX174" i="18"/>
  <c r="BK187" i="18"/>
  <c r="DL118" i="18"/>
  <c r="CH118" i="18"/>
  <c r="AR118" i="18"/>
  <c r="DM132" i="18"/>
  <c r="DH132" i="18"/>
  <c r="CG132" i="18"/>
  <c r="BD132" i="18"/>
  <c r="AG132" i="18"/>
  <c r="BR132" i="18"/>
  <c r="DL137" i="18"/>
  <c r="CF137" i="18"/>
  <c r="AH145" i="18"/>
  <c r="BR145" i="18"/>
  <c r="DH167" i="18"/>
  <c r="CN167" i="18"/>
  <c r="AT177" i="18"/>
  <c r="BG118" i="18"/>
  <c r="CV118" i="18"/>
  <c r="CR126" i="18"/>
  <c r="BW126" i="18"/>
  <c r="AX126" i="18"/>
  <c r="AE126" i="18"/>
  <c r="BH126" i="18"/>
  <c r="BX132" i="18"/>
  <c r="DI137" i="18"/>
  <c r="BX145" i="18"/>
  <c r="BF148" i="18"/>
  <c r="DG148" i="18"/>
  <c r="BV181" i="18"/>
  <c r="BB181" i="18"/>
  <c r="DC189" i="18"/>
  <c r="BW189" i="18"/>
  <c r="BN118" i="18"/>
  <c r="DD118" i="18"/>
  <c r="AQ126" i="18"/>
  <c r="BP126" i="18"/>
  <c r="CV126" i="18"/>
  <c r="BB132" i="18"/>
  <c r="CL132" i="18"/>
  <c r="CQ134" i="18"/>
  <c r="AA137" i="18"/>
  <c r="BC145" i="18"/>
  <c r="CI145" i="18"/>
  <c r="AP148" i="18"/>
  <c r="BL148" i="18"/>
  <c r="CQ148" i="18"/>
  <c r="BZ152" i="18"/>
  <c r="BN152" i="18"/>
  <c r="CF158" i="18"/>
  <c r="CA166" i="18"/>
  <c r="BE166" i="18"/>
  <c r="BC167" i="18"/>
  <c r="AD169" i="18"/>
  <c r="BJ169" i="18"/>
  <c r="BX173" i="18"/>
  <c r="AQ118" i="18"/>
  <c r="CI118" i="18"/>
  <c r="AN132" i="18"/>
  <c r="CZ132" i="18"/>
  <c r="CX145" i="18"/>
  <c r="CT145" i="18"/>
  <c r="BS145" i="18"/>
  <c r="AV145" i="18"/>
  <c r="CY145" i="18"/>
  <c r="AV147" i="18"/>
  <c r="BQ147" i="18"/>
  <c r="DM148" i="18"/>
  <c r="DC148" i="18"/>
  <c r="CH148" i="18"/>
  <c r="BP148" i="18"/>
  <c r="AZ148" i="18"/>
  <c r="AE148" i="18"/>
  <c r="BB148" i="18"/>
  <c r="CA148" i="18"/>
  <c r="CV148" i="18"/>
  <c r="AR165" i="18"/>
  <c r="AW165" i="18"/>
  <c r="DD114" i="18"/>
  <c r="DH125" i="18"/>
  <c r="CF125" i="18"/>
  <c r="BH125" i="18"/>
  <c r="AF126" i="18"/>
  <c r="CQ126" i="18"/>
  <c r="AV132" i="18"/>
  <c r="DI132" i="18"/>
  <c r="P137" i="18"/>
  <c r="AM145" i="18"/>
  <c r="DH145" i="18"/>
  <c r="AJ148" i="18"/>
  <c r="CF148" i="18"/>
  <c r="BL150" i="18"/>
  <c r="BL158" i="18"/>
  <c r="CS165" i="18"/>
  <c r="AI167" i="18"/>
  <c r="CS176" i="18"/>
  <c r="AJ176" i="18"/>
  <c r="CR189" i="18"/>
  <c r="AR114" i="18"/>
  <c r="AE118" i="18"/>
  <c r="BS118" i="18"/>
  <c r="CV125" i="18"/>
  <c r="AU126" i="18"/>
  <c r="CB126" i="18"/>
  <c r="DD126" i="18"/>
  <c r="BQ132" i="18"/>
  <c r="CS132" i="18"/>
  <c r="BS137" i="18"/>
  <c r="BG145" i="18"/>
  <c r="CM145" i="18"/>
  <c r="CW147" i="18"/>
  <c r="AQ148" i="18"/>
  <c r="BV148" i="18"/>
  <c r="CR148" i="18"/>
  <c r="BJ149" i="18"/>
  <c r="AJ154" i="18"/>
  <c r="AZ154" i="18"/>
  <c r="AH160" i="18"/>
  <c r="DK169" i="18"/>
  <c r="DB169" i="18"/>
  <c r="BX169" i="18"/>
  <c r="AZ169" i="18"/>
  <c r="AH169" i="18"/>
  <c r="BV169" i="18"/>
  <c r="DL169" i="18"/>
  <c r="CF174" i="18"/>
  <c r="AS175" i="18"/>
  <c r="BF176" i="18"/>
  <c r="DH183" i="18"/>
  <c r="BL183" i="18"/>
  <c r="AF189" i="18"/>
  <c r="BN122" i="18"/>
  <c r="BG138" i="18"/>
  <c r="AU142" i="18"/>
  <c r="CU151" i="18"/>
  <c r="CI159" i="18"/>
  <c r="BO163" i="18"/>
  <c r="C188" i="18"/>
  <c r="D187" i="18"/>
  <c r="D183" i="18"/>
  <c r="D178" i="18"/>
  <c r="D174" i="18"/>
  <c r="D170" i="18"/>
  <c r="D155" i="18"/>
  <c r="D152" i="18"/>
  <c r="D149" i="18"/>
  <c r="D133" i="18"/>
  <c r="D131" i="18"/>
  <c r="D127" i="18"/>
  <c r="D135" i="18"/>
  <c r="D129" i="18"/>
  <c r="D125" i="18"/>
  <c r="AH109" i="18"/>
  <c r="DF109" i="18"/>
  <c r="DJ115" i="18"/>
  <c r="DB115" i="18"/>
  <c r="CD115" i="18"/>
  <c r="BJ115" i="18"/>
  <c r="AE115" i="18"/>
  <c r="CY115" i="18"/>
  <c r="BR115" i="18"/>
  <c r="AM115" i="18"/>
  <c r="AU115" i="18"/>
  <c r="CL115" i="18"/>
  <c r="DM119" i="18"/>
  <c r="CP119" i="18"/>
  <c r="AD119" i="18"/>
  <c r="DD130" i="18"/>
  <c r="BB130" i="18"/>
  <c r="CD130" i="18"/>
  <c r="BP130" i="18"/>
  <c r="DM134" i="18"/>
  <c r="DD134" i="18"/>
  <c r="CT134" i="18"/>
  <c r="CL134" i="18"/>
  <c r="CB134" i="18"/>
  <c r="BR134" i="18"/>
  <c r="BH134" i="18"/>
  <c r="AZ134" i="18"/>
  <c r="AP134" i="18"/>
  <c r="AF134" i="18"/>
  <c r="DH134" i="18"/>
  <c r="CX134" i="18"/>
  <c r="CI134" i="18"/>
  <c r="BW134" i="18"/>
  <c r="BK134" i="18"/>
  <c r="AV134" i="18"/>
  <c r="AL134" i="18"/>
  <c r="DL134" i="18"/>
  <c r="CY134" i="18"/>
  <c r="CM134" i="18"/>
  <c r="BX134" i="18"/>
  <c r="BN134" i="18"/>
  <c r="BB134" i="18"/>
  <c r="AM134" i="18"/>
  <c r="AE134" i="18"/>
  <c r="BC134" i="18"/>
  <c r="CD134" i="18"/>
  <c r="DB134" i="18"/>
  <c r="AL136" i="18"/>
  <c r="CZ136" i="18"/>
  <c r="BP108" i="18"/>
  <c r="DM114" i="18"/>
  <c r="CY114" i="18"/>
  <c r="BH114" i="18"/>
  <c r="CD114" i="18"/>
  <c r="BN114" i="18"/>
  <c r="AX115" i="18"/>
  <c r="CQ115" i="18"/>
  <c r="BB119" i="18"/>
  <c r="AK121" i="18"/>
  <c r="CR121" i="18"/>
  <c r="BY124" i="18"/>
  <c r="DI124" i="18"/>
  <c r="AG124" i="18"/>
  <c r="CG124" i="18"/>
  <c r="CL130" i="18"/>
  <c r="AH134" i="18"/>
  <c r="BG134" i="18"/>
  <c r="CF134" i="18"/>
  <c r="DG134" i="18"/>
  <c r="AN136" i="18"/>
  <c r="DL161" i="18"/>
  <c r="BR161" i="18"/>
  <c r="R161" i="18"/>
  <c r="BM161" i="18"/>
  <c r="N161" i="18"/>
  <c r="BN109" i="18"/>
  <c r="BH109" i="18"/>
  <c r="BR127" i="18"/>
  <c r="AD127" i="18"/>
  <c r="DG131" i="18"/>
  <c r="CL131" i="18"/>
  <c r="CX136" i="18"/>
  <c r="BX136" i="18"/>
  <c r="AW136" i="18"/>
  <c r="DM136" i="18"/>
  <c r="CJ136" i="18"/>
  <c r="BB136" i="18"/>
  <c r="CN136" i="18"/>
  <c r="BL136" i="18"/>
  <c r="BN136" i="18"/>
  <c r="BE168" i="18"/>
  <c r="AG168" i="18"/>
  <c r="CI109" i="18"/>
  <c r="CA115" i="18"/>
  <c r="CH119" i="18"/>
  <c r="AL127" i="18"/>
  <c r="AX130" i="18"/>
  <c r="AO131" i="18"/>
  <c r="AU134" i="18"/>
  <c r="BV134" i="18"/>
  <c r="CR134" i="18"/>
  <c r="BY136" i="18"/>
  <c r="Q139" i="18"/>
  <c r="BG139" i="18"/>
  <c r="DK150" i="18"/>
  <c r="CR150" i="18"/>
  <c r="AZ150" i="18"/>
  <c r="CF150" i="18"/>
  <c r="AV150" i="18"/>
  <c r="DH150" i="18"/>
  <c r="DL150" i="18"/>
  <c r="AF150" i="18"/>
  <c r="CU160" i="18"/>
  <c r="BW160" i="18"/>
  <c r="BF160" i="18"/>
  <c r="AQ160" i="18"/>
  <c r="AD160" i="18"/>
  <c r="CQ160" i="18"/>
  <c r="BO160" i="18"/>
  <c r="BB160" i="18"/>
  <c r="AP160" i="18"/>
  <c r="CA160" i="18"/>
  <c r="AT160" i="18"/>
  <c r="CE160" i="18"/>
  <c r="AY160" i="18"/>
  <c r="BN160" i="18"/>
  <c r="DB184" i="18"/>
  <c r="BB184" i="18"/>
  <c r="AE184" i="18"/>
  <c r="DJ118" i="18"/>
  <c r="CQ118" i="18"/>
  <c r="BV118" i="18"/>
  <c r="BF118" i="18"/>
  <c r="AL118" i="18"/>
  <c r="AZ118" i="18"/>
  <c r="CB118" i="18"/>
  <c r="CX118" i="18"/>
  <c r="DL126" i="18"/>
  <c r="CY126" i="18"/>
  <c r="CL126" i="18"/>
  <c r="CA126" i="18"/>
  <c r="BN126" i="18"/>
  <c r="AZ126" i="18"/>
  <c r="AM126" i="18"/>
  <c r="AL126" i="18"/>
  <c r="BF126" i="18"/>
  <c r="BS126" i="18"/>
  <c r="CI126" i="18"/>
  <c r="DC126" i="18"/>
  <c r="DE142" i="18"/>
  <c r="CD142" i="18"/>
  <c r="BB142" i="18"/>
  <c r="AG142" i="18"/>
  <c r="AL142" i="18"/>
  <c r="BQ142" i="18"/>
  <c r="CY142" i="18"/>
  <c r="CM147" i="18"/>
  <c r="DM177" i="18"/>
  <c r="CP177" i="18"/>
  <c r="AJ177" i="18"/>
  <c r="BV177" i="18"/>
  <c r="DB186" i="18"/>
  <c r="AT186" i="18"/>
  <c r="CV186" i="18"/>
  <c r="AE186" i="18"/>
  <c r="DC180" i="18"/>
  <c r="AE180" i="18"/>
  <c r="CY180" i="18"/>
  <c r="DG190" i="18"/>
  <c r="BF190" i="18"/>
  <c r="CY173" i="18"/>
  <c r="AR173" i="18"/>
  <c r="CC173" i="18"/>
  <c r="CM175" i="18"/>
  <c r="BS175" i="18"/>
  <c r="CY175" i="18"/>
  <c r="AU175" i="18"/>
  <c r="CW175" i="18"/>
  <c r="DH179" i="18"/>
  <c r="BH179" i="18"/>
  <c r="BW180" i="18"/>
  <c r="BK151" i="18"/>
  <c r="DK151" i="18"/>
  <c r="DL154" i="18"/>
  <c r="AR159" i="18"/>
  <c r="CR159" i="18"/>
  <c r="DG166" i="18"/>
  <c r="CI183" i="18"/>
  <c r="AQ122" i="18"/>
  <c r="AR125" i="18"/>
  <c r="CB125" i="18"/>
  <c r="AP132" i="18"/>
  <c r="BI132" i="18"/>
  <c r="CD132" i="18"/>
  <c r="CT132" i="18"/>
  <c r="BG137" i="18"/>
  <c r="AR145" i="18"/>
  <c r="BH145" i="18"/>
  <c r="CD145" i="18"/>
  <c r="AF148" i="18"/>
  <c r="AU148" i="18"/>
  <c r="BK148" i="18"/>
  <c r="BW148" i="18"/>
  <c r="CL148" i="18"/>
  <c r="DB148" i="18"/>
  <c r="BC159" i="18"/>
  <c r="DD159" i="18"/>
  <c r="AT163" i="18"/>
  <c r="CY163" i="18"/>
  <c r="AR169" i="18"/>
  <c r="BN169" i="18"/>
  <c r="CH169" i="18"/>
  <c r="DD169" i="18"/>
  <c r="DM176" i="18"/>
  <c r="DD183" i="18"/>
  <c r="BC189" i="18"/>
  <c r="CZ189" i="18"/>
  <c r="DM112" i="18"/>
  <c r="CP112" i="18"/>
  <c r="AT112" i="18"/>
  <c r="BR112" i="18"/>
  <c r="CY144" i="18"/>
  <c r="DJ108" i="18"/>
  <c r="DD108" i="18"/>
  <c r="AJ108" i="18"/>
  <c r="CF108" i="18"/>
  <c r="AL112" i="18"/>
  <c r="CX112" i="18"/>
  <c r="AY113" i="18"/>
  <c r="DL117" i="18"/>
  <c r="DH117" i="18"/>
  <c r="BQ117" i="18"/>
  <c r="CW117" i="18"/>
  <c r="BH117" i="18"/>
  <c r="CN117" i="18"/>
  <c r="DM122" i="18"/>
  <c r="DH122" i="18"/>
  <c r="CX122" i="18"/>
  <c r="CM122" i="18"/>
  <c r="CB122" i="18"/>
  <c r="BR122" i="18"/>
  <c r="BG122" i="18"/>
  <c r="AV122" i="18"/>
  <c r="DC122" i="18"/>
  <c r="CN122" i="18"/>
  <c r="BX122" i="18"/>
  <c r="BL122" i="18"/>
  <c r="AX122" i="18"/>
  <c r="AL122" i="18"/>
  <c r="CY122" i="18"/>
  <c r="CI122" i="18"/>
  <c r="BW122" i="18"/>
  <c r="BH122" i="18"/>
  <c r="AR122" i="18"/>
  <c r="AH122" i="18"/>
  <c r="BB122" i="18"/>
  <c r="CD122" i="18"/>
  <c r="DD122" i="18"/>
  <c r="DK129" i="18"/>
  <c r="DL129" i="18"/>
  <c r="CF129" i="18"/>
  <c r="AZ129" i="18"/>
  <c r="DH129" i="18"/>
  <c r="BP129" i="18"/>
  <c r="AF129" i="18"/>
  <c r="CV129" i="18"/>
  <c r="BL129" i="18"/>
  <c r="CR129" i="18"/>
  <c r="DK149" i="18"/>
  <c r="CH149" i="18"/>
  <c r="BB149" i="18"/>
  <c r="BZ149" i="18"/>
  <c r="AL149" i="18"/>
  <c r="DI149" i="18"/>
  <c r="BR149" i="18"/>
  <c r="AD149" i="18"/>
  <c r="CP149" i="18"/>
  <c r="DC171" i="18"/>
  <c r="CL171" i="18"/>
  <c r="BR171" i="18"/>
  <c r="AY171" i="18"/>
  <c r="N171" i="18"/>
  <c r="DB171" i="18"/>
  <c r="CH171" i="18"/>
  <c r="BQ171" i="18"/>
  <c r="AW171" i="18"/>
  <c r="AD171" i="18"/>
  <c r="L171" i="18"/>
  <c r="CU171" i="18"/>
  <c r="CA171" i="18"/>
  <c r="BJ171" i="18"/>
  <c r="V171" i="18"/>
  <c r="J171" i="18"/>
  <c r="BF171" i="18"/>
  <c r="DK171" i="18"/>
  <c r="CS171" i="18"/>
  <c r="BZ171" i="18"/>
  <c r="DL113" i="18"/>
  <c r="CO113" i="18"/>
  <c r="BO113" i="18"/>
  <c r="AM113" i="18"/>
  <c r="CJ113" i="18"/>
  <c r="BD113" i="18"/>
  <c r="AI113" i="18"/>
  <c r="AG113" i="18"/>
  <c r="BY113" i="18"/>
  <c r="DE144" i="18"/>
  <c r="CJ144" i="18"/>
  <c r="BT144" i="18"/>
  <c r="BA144" i="18"/>
  <c r="AF144" i="18"/>
  <c r="CW144" i="18"/>
  <c r="BW144" i="18"/>
  <c r="AS144" i="18"/>
  <c r="DM144" i="18"/>
  <c r="CR144" i="18"/>
  <c r="BO144" i="18"/>
  <c r="AR144" i="18"/>
  <c r="BG144" i="18"/>
  <c r="AD112" i="18"/>
  <c r="BZ112" i="18"/>
  <c r="AS113" i="18"/>
  <c r="CU113" i="18"/>
  <c r="BH144" i="18"/>
  <c r="DK144" i="18"/>
  <c r="DG155" i="18"/>
  <c r="BC155" i="18"/>
  <c r="DG162" i="18"/>
  <c r="CF162" i="18"/>
  <c r="T108" i="18"/>
  <c r="DM109" i="18"/>
  <c r="CD109" i="18"/>
  <c r="BC109" i="18"/>
  <c r="AM109" i="18"/>
  <c r="BX109" i="18"/>
  <c r="BJ112" i="18"/>
  <c r="DF112" i="18"/>
  <c r="BT113" i="18"/>
  <c r="AK117" i="18"/>
  <c r="DM118" i="18"/>
  <c r="DH118" i="18"/>
  <c r="DB118" i="18"/>
  <c r="CT118" i="18"/>
  <c r="CM118" i="18"/>
  <c r="CF118" i="18"/>
  <c r="BX118" i="18"/>
  <c r="BR118" i="18"/>
  <c r="BK118" i="18"/>
  <c r="BC118" i="18"/>
  <c r="AV118" i="18"/>
  <c r="AP118" i="18"/>
  <c r="AH118" i="18"/>
  <c r="DG118" i="18"/>
  <c r="CY118" i="18"/>
  <c r="CR118" i="18"/>
  <c r="CL118" i="18"/>
  <c r="CD118" i="18"/>
  <c r="BW118" i="18"/>
  <c r="BP118" i="18"/>
  <c r="BH118" i="18"/>
  <c r="BB118" i="18"/>
  <c r="AU118" i="18"/>
  <c r="AM118" i="18"/>
  <c r="AF118" i="18"/>
  <c r="AJ118" i="18"/>
  <c r="AX118" i="18"/>
  <c r="BL118" i="18"/>
  <c r="CA118" i="18"/>
  <c r="CN118" i="18"/>
  <c r="DC118" i="18"/>
  <c r="DL121" i="18"/>
  <c r="DM121" i="18"/>
  <c r="CG121" i="18"/>
  <c r="BA121" i="18"/>
  <c r="DH121" i="18"/>
  <c r="CB121" i="18"/>
  <c r="AV121" i="18"/>
  <c r="BQ121" i="18"/>
  <c r="AF122" i="18"/>
  <c r="BC122" i="18"/>
  <c r="CH122" i="18"/>
  <c r="DJ122" i="18"/>
  <c r="AJ129" i="18"/>
  <c r="DJ130" i="18"/>
  <c r="DL130" i="18"/>
  <c r="CX130" i="18"/>
  <c r="CI130" i="18"/>
  <c r="BV130" i="18"/>
  <c r="BG130" i="18"/>
  <c r="AV130" i="18"/>
  <c r="AL130" i="18"/>
  <c r="CR130" i="18"/>
  <c r="CB130" i="18"/>
  <c r="BH130" i="18"/>
  <c r="AR130" i="18"/>
  <c r="AF130" i="18"/>
  <c r="DG130" i="18"/>
  <c r="CQ130" i="18"/>
  <c r="BW130" i="18"/>
  <c r="BC130" i="18"/>
  <c r="AQ130" i="18"/>
  <c r="AH130" i="18"/>
  <c r="BN130" i="18"/>
  <c r="CY130" i="18"/>
  <c r="DC139" i="18"/>
  <c r="BW139" i="18"/>
  <c r="CK139" i="18"/>
  <c r="BZ139" i="18"/>
  <c r="V139" i="18"/>
  <c r="CX139" i="18"/>
  <c r="AM144" i="18"/>
  <c r="CI144" i="18"/>
  <c r="CX149" i="18"/>
  <c r="DL153" i="18"/>
  <c r="CG153" i="18"/>
  <c r="U171" i="18"/>
  <c r="AX114" i="18"/>
  <c r="BS114" i="18"/>
  <c r="CN114" i="18"/>
  <c r="DJ114" i="18"/>
  <c r="AL119" i="18"/>
  <c r="BR119" i="18"/>
  <c r="CX119" i="18"/>
  <c r="DM127" i="18"/>
  <c r="DF127" i="18"/>
  <c r="BZ127" i="18"/>
  <c r="AT127" i="18"/>
  <c r="BB127" i="18"/>
  <c r="CP127" i="18"/>
  <c r="DJ135" i="18"/>
  <c r="DG135" i="18"/>
  <c r="BQ135" i="18"/>
  <c r="BF135" i="18"/>
  <c r="DJ136" i="18"/>
  <c r="DE136" i="18"/>
  <c r="CT136" i="18"/>
  <c r="CL136" i="18"/>
  <c r="CC136" i="18"/>
  <c r="BR136" i="18"/>
  <c r="BI136" i="18"/>
  <c r="BA136" i="18"/>
  <c r="AP136" i="18"/>
  <c r="AG136" i="18"/>
  <c r="AF136" i="18"/>
  <c r="AS136" i="18"/>
  <c r="BD136" i="18"/>
  <c r="BQ136" i="18"/>
  <c r="CD136" i="18"/>
  <c r="CR136" i="18"/>
  <c r="DB136" i="18"/>
  <c r="DG138" i="18"/>
  <c r="BP138" i="18"/>
  <c r="AQ138" i="18"/>
  <c r="AV138" i="18"/>
  <c r="CL138" i="18"/>
  <c r="CT141" i="18"/>
  <c r="BX141" i="18"/>
  <c r="DM152" i="18"/>
  <c r="DJ152" i="18"/>
  <c r="CD152" i="18"/>
  <c r="AX152" i="18"/>
  <c r="AT152" i="18"/>
  <c r="CP152" i="18"/>
  <c r="CZ167" i="18"/>
  <c r="CM167" i="18"/>
  <c r="BX167" i="18"/>
  <c r="BJ167" i="18"/>
  <c r="AV167" i="18"/>
  <c r="AH167" i="18"/>
  <c r="DJ167" i="18"/>
  <c r="CU167" i="18"/>
  <c r="CH167" i="18"/>
  <c r="BS167" i="18"/>
  <c r="BD167" i="18"/>
  <c r="AQ167" i="18"/>
  <c r="DC167" i="18"/>
  <c r="BZ167" i="18"/>
  <c r="AX167" i="18"/>
  <c r="CT167" i="18"/>
  <c r="BR167" i="18"/>
  <c r="AN167" i="18"/>
  <c r="BL167" i="18"/>
  <c r="AH114" i="18"/>
  <c r="BC114" i="18"/>
  <c r="BX114" i="18"/>
  <c r="CT114" i="18"/>
  <c r="AL115" i="18"/>
  <c r="BB115" i="18"/>
  <c r="BV115" i="18"/>
  <c r="CP115" i="18"/>
  <c r="DG115" i="18"/>
  <c r="AT119" i="18"/>
  <c r="BZ119" i="18"/>
  <c r="DF119" i="18"/>
  <c r="DE124" i="18"/>
  <c r="CW124" i="18"/>
  <c r="BM124" i="18"/>
  <c r="AK124" i="18"/>
  <c r="AS124" i="18"/>
  <c r="CC124" i="18"/>
  <c r="DK125" i="18"/>
  <c r="DL125" i="18"/>
  <c r="CR125" i="18"/>
  <c r="BX125" i="18"/>
  <c r="AZ125" i="18"/>
  <c r="AF125" i="18"/>
  <c r="AJ125" i="18"/>
  <c r="BL125" i="18"/>
  <c r="CN125" i="18"/>
  <c r="DM126" i="18"/>
  <c r="DH126" i="18"/>
  <c r="DB126" i="18"/>
  <c r="CT126" i="18"/>
  <c r="CM126" i="18"/>
  <c r="CF126" i="18"/>
  <c r="BX126" i="18"/>
  <c r="BR126" i="18"/>
  <c r="BK126" i="18"/>
  <c r="BC126" i="18"/>
  <c r="AV126" i="18"/>
  <c r="AP126" i="18"/>
  <c r="AH126" i="18"/>
  <c r="AJ126" i="18"/>
  <c r="AR126" i="18"/>
  <c r="BB126" i="18"/>
  <c r="BL126" i="18"/>
  <c r="BV126" i="18"/>
  <c r="CD126" i="18"/>
  <c r="CN126" i="18"/>
  <c r="CX126" i="18"/>
  <c r="DG126" i="18"/>
  <c r="BJ127" i="18"/>
  <c r="CX127" i="18"/>
  <c r="CA135" i="18"/>
  <c r="AH136" i="18"/>
  <c r="AV136" i="18"/>
  <c r="BH136" i="18"/>
  <c r="BV136" i="18"/>
  <c r="CG136" i="18"/>
  <c r="CS136" i="18"/>
  <c r="DH136" i="18"/>
  <c r="BB138" i="18"/>
  <c r="CV138" i="18"/>
  <c r="DI142" i="18"/>
  <c r="DM142" i="18"/>
  <c r="CX142" i="18"/>
  <c r="CI142" i="18"/>
  <c r="BV142" i="18"/>
  <c r="BG142" i="18"/>
  <c r="AS142" i="18"/>
  <c r="AE142" i="18"/>
  <c r="AM142" i="18"/>
  <c r="BI142" i="18"/>
  <c r="CC142" i="18"/>
  <c r="CS142" i="18"/>
  <c r="DM145" i="18"/>
  <c r="DC145" i="18"/>
  <c r="CR145" i="18"/>
  <c r="CH145" i="18"/>
  <c r="BW145" i="18"/>
  <c r="BL145" i="18"/>
  <c r="BB145" i="18"/>
  <c r="AQ145" i="18"/>
  <c r="AF145" i="18"/>
  <c r="AL145" i="18"/>
  <c r="AX145" i="18"/>
  <c r="BN145" i="18"/>
  <c r="CB145" i="18"/>
  <c r="CN145" i="18"/>
  <c r="DD145" i="18"/>
  <c r="DK147" i="18"/>
  <c r="CB147" i="18"/>
  <c r="AK147" i="18"/>
  <c r="BG147" i="18"/>
  <c r="DH147" i="18"/>
  <c r="DJ151" i="18"/>
  <c r="DG151" i="18"/>
  <c r="CA151" i="18"/>
  <c r="AU151" i="18"/>
  <c r="AY151" i="18"/>
  <c r="CQ151" i="18"/>
  <c r="BJ152" i="18"/>
  <c r="CT152" i="18"/>
  <c r="DK154" i="18"/>
  <c r="CF154" i="18"/>
  <c r="CV154" i="18"/>
  <c r="DH158" i="18"/>
  <c r="AN158" i="18"/>
  <c r="CZ158" i="18"/>
  <c r="CK164" i="18"/>
  <c r="BO164" i="18"/>
  <c r="AT164" i="18"/>
  <c r="DF164" i="18"/>
  <c r="CE167" i="18"/>
  <c r="CG170" i="18"/>
  <c r="DM170" i="18"/>
  <c r="CW170" i="18"/>
  <c r="BQ170" i="18"/>
  <c r="AH132" i="18"/>
  <c r="AW132" i="18"/>
  <c r="BL132" i="18"/>
  <c r="BY132" i="18"/>
  <c r="CN132" i="18"/>
  <c r="DB132" i="18"/>
  <c r="AJ134" i="18"/>
  <c r="AQ134" i="18"/>
  <c r="AX134" i="18"/>
  <c r="BF134" i="18"/>
  <c r="BL134" i="18"/>
  <c r="BS134" i="18"/>
  <c r="CA134" i="18"/>
  <c r="CH134" i="18"/>
  <c r="CN134" i="18"/>
  <c r="CV134" i="18"/>
  <c r="DC134" i="18"/>
  <c r="DJ134" i="18"/>
  <c r="CU137" i="18"/>
  <c r="AL148" i="18"/>
  <c r="AV148" i="18"/>
  <c r="BG148" i="18"/>
  <c r="BR148" i="18"/>
  <c r="CB148" i="18"/>
  <c r="CM148" i="18"/>
  <c r="CX148" i="18"/>
  <c r="DH148" i="18"/>
  <c r="AJ150" i="18"/>
  <c r="BP150" i="18"/>
  <c r="CV150" i="18"/>
  <c r="AF159" i="18"/>
  <c r="BX159" i="18"/>
  <c r="DJ160" i="18"/>
  <c r="DC160" i="18"/>
  <c r="AL160" i="18"/>
  <c r="AX160" i="18"/>
  <c r="BG160" i="18"/>
  <c r="BR160" i="18"/>
  <c r="CM160" i="18"/>
  <c r="DK160" i="18"/>
  <c r="DI165" i="18"/>
  <c r="BX165" i="18"/>
  <c r="BR165" i="18"/>
  <c r="DD165" i="18"/>
  <c r="BI170" i="18"/>
  <c r="CX174" i="18"/>
  <c r="CD174" i="18"/>
  <c r="BJ174" i="18"/>
  <c r="S174" i="18"/>
  <c r="DL174" i="18"/>
  <c r="CP174" i="18"/>
  <c r="BV174" i="18"/>
  <c r="BD174" i="18"/>
  <c r="AB174" i="18"/>
  <c r="N174" i="18"/>
  <c r="DJ174" i="18"/>
  <c r="CN174" i="18"/>
  <c r="BR174" i="18"/>
  <c r="BC174" i="18"/>
  <c r="Z174" i="18"/>
  <c r="L174" i="18"/>
  <c r="BK174" i="18"/>
  <c r="AL177" i="18"/>
  <c r="AX177" i="18"/>
  <c r="BH177" i="18"/>
  <c r="BZ177" i="18"/>
  <c r="CX177" i="18"/>
  <c r="BL179" i="18"/>
  <c r="DD179" i="18"/>
  <c r="BR181" i="18"/>
  <c r="AU183" i="18"/>
  <c r="BP183" i="18"/>
  <c r="CJ183" i="18"/>
  <c r="DG183" i="18"/>
  <c r="AH186" i="18"/>
  <c r="AU186" i="18"/>
  <c r="BJ186" i="18"/>
  <c r="CD186" i="18"/>
  <c r="CX186" i="18"/>
  <c r="Z161" i="18"/>
  <c r="AW161" i="18"/>
  <c r="BX161" i="18"/>
  <c r="DD161" i="18"/>
  <c r="X163" i="18"/>
  <c r="AZ163" i="18"/>
  <c r="CD163" i="18"/>
  <c r="DF163" i="18"/>
  <c r="BK166" i="18"/>
  <c r="CS168" i="18"/>
  <c r="AJ169" i="18"/>
  <c r="AT169" i="18"/>
  <c r="BF169" i="18"/>
  <c r="BP169" i="18"/>
  <c r="BZ169" i="18"/>
  <c r="CL169" i="18"/>
  <c r="CV169" i="18"/>
  <c r="DF169" i="18"/>
  <c r="AG173" i="18"/>
  <c r="BH173" i="18"/>
  <c r="CN173" i="18"/>
  <c r="BG175" i="18"/>
  <c r="CI175" i="18"/>
  <c r="DK175" i="18"/>
  <c r="AD177" i="18"/>
  <c r="AP177" i="18"/>
  <c r="AZ177" i="18"/>
  <c r="BJ177" i="18"/>
  <c r="CH177" i="18"/>
  <c r="DB177" i="18"/>
  <c r="AN179" i="18"/>
  <c r="CB179" i="18"/>
  <c r="AM180" i="18"/>
  <c r="CA180" i="18"/>
  <c r="CP181" i="18"/>
  <c r="AF183" i="18"/>
  <c r="BC183" i="18"/>
  <c r="BX183" i="18"/>
  <c r="CR183" i="18"/>
  <c r="BV184" i="18"/>
  <c r="AM186" i="18"/>
  <c r="AZ186" i="18"/>
  <c r="BP186" i="18"/>
  <c r="CL186" i="18"/>
  <c r="DH186" i="18"/>
  <c r="CA190" i="18"/>
  <c r="J161" i="18"/>
  <c r="AD161" i="18"/>
  <c r="BB161" i="18"/>
  <c r="CH161" i="18"/>
  <c r="DI161" i="18"/>
  <c r="AE163" i="18"/>
  <c r="BH163" i="18"/>
  <c r="CJ163" i="18"/>
  <c r="DL163" i="18"/>
  <c r="AL169" i="18"/>
  <c r="AX169" i="18"/>
  <c r="BH169" i="18"/>
  <c r="BR169" i="18"/>
  <c r="CD169" i="18"/>
  <c r="CN169" i="18"/>
  <c r="CX169" i="18"/>
  <c r="DJ169" i="18"/>
  <c r="AM173" i="18"/>
  <c r="BM173" i="18"/>
  <c r="DI173" i="18"/>
  <c r="AI175" i="18"/>
  <c r="BI175" i="18"/>
  <c r="CB176" i="18"/>
  <c r="AH177" i="18"/>
  <c r="AR177" i="18"/>
  <c r="BB177" i="18"/>
  <c r="BR177" i="18"/>
  <c r="CL177" i="18"/>
  <c r="DF177" i="18"/>
  <c r="AR179" i="18"/>
  <c r="CJ179" i="18"/>
  <c r="BC180" i="18"/>
  <c r="CQ180" i="18"/>
  <c r="DF181" i="18"/>
  <c r="AJ183" i="18"/>
  <c r="BD183" i="18"/>
  <c r="CA183" i="18"/>
  <c r="CV183" i="18"/>
  <c r="CQ184" i="18"/>
  <c r="AN186" i="18"/>
  <c r="BC186" i="18"/>
  <c r="BR186" i="18"/>
  <c r="CN186" i="18"/>
  <c r="AN189" i="18"/>
  <c r="CE189" i="18"/>
  <c r="O190" i="18"/>
  <c r="CU190" i="18"/>
  <c r="L108" i="18"/>
  <c r="AB108" i="18"/>
  <c r="AR108" i="18"/>
  <c r="BH108" i="18"/>
  <c r="BX108" i="18"/>
  <c r="CV108" i="18"/>
  <c r="DL108" i="18"/>
  <c r="AN110" i="18"/>
  <c r="AJ111" i="18"/>
  <c r="AZ111" i="18"/>
  <c r="BP111" i="18"/>
  <c r="CF111" i="18"/>
  <c r="CV111" i="18"/>
  <c r="DL111" i="18"/>
  <c r="AE114" i="18"/>
  <c r="AJ114" i="18"/>
  <c r="AP114" i="18"/>
  <c r="AU114" i="18"/>
  <c r="AZ114" i="18"/>
  <c r="BF114" i="18"/>
  <c r="BK114" i="18"/>
  <c r="BP114" i="18"/>
  <c r="BV114" i="18"/>
  <c r="CA114" i="18"/>
  <c r="CF114" i="18"/>
  <c r="CL114" i="18"/>
  <c r="CQ114" i="18"/>
  <c r="CV114" i="18"/>
  <c r="DB114" i="18"/>
  <c r="DG114" i="18"/>
  <c r="DL114" i="18"/>
  <c r="AK116" i="18"/>
  <c r="BF116" i="18"/>
  <c r="CC116" i="18"/>
  <c r="CW116" i="18"/>
  <c r="AF117" i="18"/>
  <c r="AR117" i="18"/>
  <c r="BA117" i="18"/>
  <c r="BL117" i="18"/>
  <c r="BX117" i="18"/>
  <c r="CG117" i="18"/>
  <c r="CR117" i="18"/>
  <c r="DD117" i="18"/>
  <c r="DM117" i="18"/>
  <c r="AH119" i="18"/>
  <c r="AP119" i="18"/>
  <c r="AX119" i="18"/>
  <c r="BF119" i="18"/>
  <c r="BN119" i="18"/>
  <c r="BV119" i="18"/>
  <c r="CD119" i="18"/>
  <c r="CL119" i="18"/>
  <c r="CT119" i="18"/>
  <c r="DB119" i="18"/>
  <c r="DJ119" i="18"/>
  <c r="AH120" i="18"/>
  <c r="AS120" i="18"/>
  <c r="BB120" i="18"/>
  <c r="BN120" i="18"/>
  <c r="BY120" i="18"/>
  <c r="CH120" i="18"/>
  <c r="CT120" i="18"/>
  <c r="DE120" i="18"/>
  <c r="AN121" i="18"/>
  <c r="BD121" i="18"/>
  <c r="BT121" i="18"/>
  <c r="CJ121" i="18"/>
  <c r="CZ121" i="18"/>
  <c r="AD122" i="18"/>
  <c r="AI122" i="18"/>
  <c r="AN122" i="18"/>
  <c r="AT122" i="18"/>
  <c r="AY122" i="18"/>
  <c r="BD122" i="18"/>
  <c r="BJ122" i="18"/>
  <c r="BO122" i="18"/>
  <c r="BT122" i="18"/>
  <c r="BZ122" i="18"/>
  <c r="CE122" i="18"/>
  <c r="CJ122" i="18"/>
  <c r="CP122" i="18"/>
  <c r="CU122" i="18"/>
  <c r="CZ122" i="18"/>
  <c r="DF122" i="18"/>
  <c r="DK122" i="18"/>
  <c r="AI123" i="18"/>
  <c r="AQ123" i="18"/>
  <c r="AY123" i="18"/>
  <c r="BG123" i="18"/>
  <c r="BO123" i="18"/>
  <c r="BW123" i="18"/>
  <c r="CE123" i="18"/>
  <c r="CM123" i="18"/>
  <c r="CU123" i="18"/>
  <c r="DC123" i="18"/>
  <c r="DK123" i="18"/>
  <c r="AH127" i="18"/>
  <c r="AP127" i="18"/>
  <c r="AX127" i="18"/>
  <c r="BF127" i="18"/>
  <c r="BN127" i="18"/>
  <c r="BV127" i="18"/>
  <c r="CD127" i="18"/>
  <c r="CL127" i="18"/>
  <c r="CT127" i="18"/>
  <c r="DB127" i="18"/>
  <c r="DJ127" i="18"/>
  <c r="AK128" i="18"/>
  <c r="BI128" i="18"/>
  <c r="CC128" i="18"/>
  <c r="CW128" i="18"/>
  <c r="AN129" i="18"/>
  <c r="BD129" i="18"/>
  <c r="BT129" i="18"/>
  <c r="CJ129" i="18"/>
  <c r="CZ129" i="18"/>
  <c r="AD130" i="18"/>
  <c r="AI130" i="18"/>
  <c r="AN130" i="18"/>
  <c r="AT130" i="18"/>
  <c r="AY130" i="18"/>
  <c r="BD130" i="18"/>
  <c r="BK130" i="18"/>
  <c r="BR130" i="18"/>
  <c r="BX130" i="18"/>
  <c r="CF130" i="18"/>
  <c r="CM130" i="18"/>
  <c r="CT130" i="18"/>
  <c r="DB130" i="18"/>
  <c r="DH130" i="18"/>
  <c r="BJ131" i="18"/>
  <c r="AK132" i="18"/>
  <c r="AR132" i="18"/>
  <c r="AX132" i="18"/>
  <c r="BF132" i="18"/>
  <c r="BM132" i="18"/>
  <c r="BT132" i="18"/>
  <c r="CB132" i="18"/>
  <c r="CH132" i="18"/>
  <c r="CO132" i="18"/>
  <c r="CW132" i="18"/>
  <c r="DD132" i="18"/>
  <c r="DJ132" i="18"/>
  <c r="AF133" i="18"/>
  <c r="AO133" i="18"/>
  <c r="AY133" i="18"/>
  <c r="BI133" i="18"/>
  <c r="BQ133" i="18"/>
  <c r="CA133" i="18"/>
  <c r="CK133" i="18"/>
  <c r="CU133" i="18"/>
  <c r="DC133" i="18"/>
  <c r="DM133" i="18"/>
  <c r="AE135" i="18"/>
  <c r="AP135" i="18"/>
  <c r="BA135" i="18"/>
  <c r="BK135" i="18"/>
  <c r="BV135" i="18"/>
  <c r="CG135" i="18"/>
  <c r="CQ135" i="18"/>
  <c r="DB135" i="18"/>
  <c r="DM135" i="18"/>
  <c r="K137" i="18"/>
  <c r="U137" i="18"/>
  <c r="BA137" i="18"/>
  <c r="BL137" i="18"/>
  <c r="BY137" i="18"/>
  <c r="CN137" i="18"/>
  <c r="DA137" i="18"/>
  <c r="DM138" i="18"/>
  <c r="DJ138" i="18"/>
  <c r="DD138" i="18"/>
  <c r="CY138" i="18"/>
  <c r="CT138" i="18"/>
  <c r="CN138" i="18"/>
  <c r="CI138" i="18"/>
  <c r="CD138" i="18"/>
  <c r="BX138" i="18"/>
  <c r="BS138" i="18"/>
  <c r="BN138" i="18"/>
  <c r="BH138" i="18"/>
  <c r="DK138" i="18"/>
  <c r="DF138" i="18"/>
  <c r="CZ138" i="18"/>
  <c r="CU138" i="18"/>
  <c r="CP138" i="18"/>
  <c r="CJ138" i="18"/>
  <c r="CE138" i="18"/>
  <c r="BZ138" i="18"/>
  <c r="BT138" i="18"/>
  <c r="BO138" i="18"/>
  <c r="AD138" i="18"/>
  <c r="AI138" i="18"/>
  <c r="AN138" i="18"/>
  <c r="AT138" i="18"/>
  <c r="AY138" i="18"/>
  <c r="BD138" i="18"/>
  <c r="BK138" i="18"/>
  <c r="BV138" i="18"/>
  <c r="CF138" i="18"/>
  <c r="CQ138" i="18"/>
  <c r="DB138" i="18"/>
  <c r="DL138" i="18"/>
  <c r="BC146" i="18"/>
  <c r="CI146" i="18"/>
  <c r="O108" i="18"/>
  <c r="AE108" i="18"/>
  <c r="AU108" i="18"/>
  <c r="BK108" i="18"/>
  <c r="CA108" i="18"/>
  <c r="CY108" i="18"/>
  <c r="AX109" i="18"/>
  <c r="BS109" i="18"/>
  <c r="CY109" i="18"/>
  <c r="AM111" i="18"/>
  <c r="BC111" i="18"/>
  <c r="BS111" i="18"/>
  <c r="CI111" i="18"/>
  <c r="CY111" i="18"/>
  <c r="BB112" i="18"/>
  <c r="CH112" i="18"/>
  <c r="AN113" i="18"/>
  <c r="BI113" i="18"/>
  <c r="CE113" i="18"/>
  <c r="CZ113" i="18"/>
  <c r="AF114" i="18"/>
  <c r="AL114" i="18"/>
  <c r="AQ114" i="18"/>
  <c r="AV114" i="18"/>
  <c r="BB114" i="18"/>
  <c r="BG114" i="18"/>
  <c r="BL114" i="18"/>
  <c r="BR114" i="18"/>
  <c r="BW114" i="18"/>
  <c r="CB114" i="18"/>
  <c r="CH114" i="18"/>
  <c r="CM114" i="18"/>
  <c r="CR114" i="18"/>
  <c r="CX114" i="18"/>
  <c r="DC114" i="18"/>
  <c r="DH114" i="18"/>
  <c r="AD115" i="18"/>
  <c r="AP115" i="18"/>
  <c r="BF115" i="18"/>
  <c r="BS115" i="18"/>
  <c r="CH115" i="18"/>
  <c r="CX115" i="18"/>
  <c r="AS116" i="18"/>
  <c r="BN116" i="18"/>
  <c r="CK116" i="18"/>
  <c r="DE116" i="18"/>
  <c r="AJ117" i="18"/>
  <c r="AS117" i="18"/>
  <c r="BD117" i="18"/>
  <c r="BP117" i="18"/>
  <c r="BY117" i="18"/>
  <c r="CJ117" i="18"/>
  <c r="CV117" i="18"/>
  <c r="DE117" i="18"/>
  <c r="AD118" i="18"/>
  <c r="AI118" i="18"/>
  <c r="AN118" i="18"/>
  <c r="AT118" i="18"/>
  <c r="AY118" i="18"/>
  <c r="BD118" i="18"/>
  <c r="BJ118" i="18"/>
  <c r="BO118" i="18"/>
  <c r="BT118" i="18"/>
  <c r="BZ118" i="18"/>
  <c r="CE118" i="18"/>
  <c r="CJ118" i="18"/>
  <c r="CP118" i="18"/>
  <c r="CU118" i="18"/>
  <c r="CZ118" i="18"/>
  <c r="DF118" i="18"/>
  <c r="DK118" i="18"/>
  <c r="AI119" i="18"/>
  <c r="AQ119" i="18"/>
  <c r="AY119" i="18"/>
  <c r="BG119" i="18"/>
  <c r="BO119" i="18"/>
  <c r="BW119" i="18"/>
  <c r="CE119" i="18"/>
  <c r="CM119" i="18"/>
  <c r="CU119" i="18"/>
  <c r="DC119" i="18"/>
  <c r="DK119" i="18"/>
  <c r="AK120" i="18"/>
  <c r="AT120" i="18"/>
  <c r="BF120" i="18"/>
  <c r="BQ120" i="18"/>
  <c r="BZ120" i="18"/>
  <c r="CL120" i="18"/>
  <c r="CW120" i="18"/>
  <c r="DF120" i="18"/>
  <c r="AS121" i="18"/>
  <c r="BI121" i="18"/>
  <c r="BY121" i="18"/>
  <c r="CO121" i="18"/>
  <c r="DE121" i="18"/>
  <c r="AE122" i="18"/>
  <c r="AJ122" i="18"/>
  <c r="AP122" i="18"/>
  <c r="AU122" i="18"/>
  <c r="AZ122" i="18"/>
  <c r="BF122" i="18"/>
  <c r="BK122" i="18"/>
  <c r="BP122" i="18"/>
  <c r="BV122" i="18"/>
  <c r="CA122" i="18"/>
  <c r="CF122" i="18"/>
  <c r="CL122" i="18"/>
  <c r="CQ122" i="18"/>
  <c r="CV122" i="18"/>
  <c r="DB122" i="18"/>
  <c r="DG122" i="18"/>
  <c r="DL122" i="18"/>
  <c r="AD123" i="18"/>
  <c r="AL123" i="18"/>
  <c r="AT123" i="18"/>
  <c r="BB123" i="18"/>
  <c r="BJ123" i="18"/>
  <c r="BR123" i="18"/>
  <c r="BZ123" i="18"/>
  <c r="CH123" i="18"/>
  <c r="CP123" i="18"/>
  <c r="CX123" i="18"/>
  <c r="DF123" i="18"/>
  <c r="AW124" i="18"/>
  <c r="BQ124" i="18"/>
  <c r="CS124" i="18"/>
  <c r="AN125" i="18"/>
  <c r="BD125" i="18"/>
  <c r="BT125" i="18"/>
  <c r="CJ125" i="18"/>
  <c r="CZ125" i="18"/>
  <c r="AD126" i="18"/>
  <c r="AI126" i="18"/>
  <c r="AN126" i="18"/>
  <c r="AT126" i="18"/>
  <c r="AY126" i="18"/>
  <c r="BD126" i="18"/>
  <c r="BJ126" i="18"/>
  <c r="BO126" i="18"/>
  <c r="BT126" i="18"/>
  <c r="BZ126" i="18"/>
  <c r="CE126" i="18"/>
  <c r="CJ126" i="18"/>
  <c r="CP126" i="18"/>
  <c r="CU126" i="18"/>
  <c r="CZ126" i="18"/>
  <c r="DF126" i="18"/>
  <c r="DK126" i="18"/>
  <c r="AI127" i="18"/>
  <c r="AQ127" i="18"/>
  <c r="AY127" i="18"/>
  <c r="BG127" i="18"/>
  <c r="BO127" i="18"/>
  <c r="BW127" i="18"/>
  <c r="CE127" i="18"/>
  <c r="CM127" i="18"/>
  <c r="CU127" i="18"/>
  <c r="DC127" i="18"/>
  <c r="DK127" i="18"/>
  <c r="AS128" i="18"/>
  <c r="BM128" i="18"/>
  <c r="CG128" i="18"/>
  <c r="DE128" i="18"/>
  <c r="AR129" i="18"/>
  <c r="BH129" i="18"/>
  <c r="BX129" i="18"/>
  <c r="CN129" i="18"/>
  <c r="DD129" i="18"/>
  <c r="AE130" i="18"/>
  <c r="AJ130" i="18"/>
  <c r="AP130" i="18"/>
  <c r="AU130" i="18"/>
  <c r="AZ130" i="18"/>
  <c r="BF130" i="18"/>
  <c r="BL130" i="18"/>
  <c r="BS130" i="18"/>
  <c r="CA130" i="18"/>
  <c r="CH130" i="18"/>
  <c r="CN130" i="18"/>
  <c r="CV130" i="18"/>
  <c r="DC130" i="18"/>
  <c r="BQ131" i="18"/>
  <c r="AF132" i="18"/>
  <c r="AL132" i="18"/>
  <c r="AS132" i="18"/>
  <c r="BA132" i="18"/>
  <c r="BH132" i="18"/>
  <c r="BN132" i="18"/>
  <c r="BV132" i="18"/>
  <c r="CC132" i="18"/>
  <c r="CJ132" i="18"/>
  <c r="CR132" i="18"/>
  <c r="CX132" i="18"/>
  <c r="DE132" i="18"/>
  <c r="AI133" i="18"/>
  <c r="AQ133" i="18"/>
  <c r="BA133" i="18"/>
  <c r="BK133" i="18"/>
  <c r="BT133" i="18"/>
  <c r="CE133" i="18"/>
  <c r="CM133" i="18"/>
  <c r="CV133" i="18"/>
  <c r="DG133" i="18"/>
  <c r="AD134" i="18"/>
  <c r="AI134" i="18"/>
  <c r="AN134" i="18"/>
  <c r="AT134" i="18"/>
  <c r="AY134" i="18"/>
  <c r="BD134" i="18"/>
  <c r="BJ134" i="18"/>
  <c r="BO134" i="18"/>
  <c r="BT134" i="18"/>
  <c r="BZ134" i="18"/>
  <c r="CE134" i="18"/>
  <c r="CJ134" i="18"/>
  <c r="CP134" i="18"/>
  <c r="CU134" i="18"/>
  <c r="CZ134" i="18"/>
  <c r="DF134" i="18"/>
  <c r="DK134" i="18"/>
  <c r="AH135" i="18"/>
  <c r="AS135" i="18"/>
  <c r="BC135" i="18"/>
  <c r="BN135" i="18"/>
  <c r="BY135" i="18"/>
  <c r="CI135" i="18"/>
  <c r="CT135" i="18"/>
  <c r="DE135" i="18"/>
  <c r="AK136" i="18"/>
  <c r="AR136" i="18"/>
  <c r="AX136" i="18"/>
  <c r="BF136" i="18"/>
  <c r="BM136" i="18"/>
  <c r="BT136" i="18"/>
  <c r="CB136" i="18"/>
  <c r="CH136" i="18"/>
  <c r="CO136" i="18"/>
  <c r="CW136" i="18"/>
  <c r="DD136" i="18"/>
  <c r="M137" i="18"/>
  <c r="X137" i="18"/>
  <c r="BD137" i="18"/>
  <c r="BO137" i="18"/>
  <c r="CC137" i="18"/>
  <c r="CQ137" i="18"/>
  <c r="DE137" i="18"/>
  <c r="AE138" i="18"/>
  <c r="AJ138" i="18"/>
  <c r="AP138" i="18"/>
  <c r="AU138" i="18"/>
  <c r="AZ138" i="18"/>
  <c r="BF138" i="18"/>
  <c r="BL138" i="18"/>
  <c r="BW138" i="18"/>
  <c r="CH138" i="18"/>
  <c r="CR138" i="18"/>
  <c r="DC138" i="18"/>
  <c r="DF139" i="18"/>
  <c r="CS139" i="18"/>
  <c r="CC139" i="18"/>
  <c r="BO139" i="18"/>
  <c r="BB139" i="18"/>
  <c r="Y139" i="18"/>
  <c r="K139" i="18"/>
  <c r="DI139" i="18"/>
  <c r="CU139" i="18"/>
  <c r="CH139" i="18"/>
  <c r="BR139" i="18"/>
  <c r="BE139" i="18"/>
  <c r="AA139" i="18"/>
  <c r="N139" i="18"/>
  <c r="BM139" i="18"/>
  <c r="CM139" i="18"/>
  <c r="DG141" i="18"/>
  <c r="CE141" i="18"/>
  <c r="BC141" i="18"/>
  <c r="AG141" i="18"/>
  <c r="CL141" i="18"/>
  <c r="BJ141" i="18"/>
  <c r="AM141" i="18"/>
  <c r="AW141" i="18"/>
  <c r="CZ141" i="18"/>
  <c r="DH144" i="18"/>
  <c r="CZ144" i="18"/>
  <c r="CS144" i="18"/>
  <c r="CM144" i="18"/>
  <c r="CE144" i="18"/>
  <c r="BX144" i="18"/>
  <c r="BQ144" i="18"/>
  <c r="BI144" i="18"/>
  <c r="BC144" i="18"/>
  <c r="AV144" i="18"/>
  <c r="AN144" i="18"/>
  <c r="AG144" i="18"/>
  <c r="DI144" i="18"/>
  <c r="DC144" i="18"/>
  <c r="CU144" i="18"/>
  <c r="CN144" i="18"/>
  <c r="CG144" i="18"/>
  <c r="BY144" i="18"/>
  <c r="BS144" i="18"/>
  <c r="BL144" i="18"/>
  <c r="BD144" i="18"/>
  <c r="AW144" i="18"/>
  <c r="AQ144" i="18"/>
  <c r="AI144" i="18"/>
  <c r="AK144" i="18"/>
  <c r="AY144" i="18"/>
  <c r="BM144" i="18"/>
  <c r="CB144" i="18"/>
  <c r="CO144" i="18"/>
  <c r="DD144" i="18"/>
  <c r="AE146" i="18"/>
  <c r="BK146" i="18"/>
  <c r="AR111" i="18"/>
  <c r="BH111" i="18"/>
  <c r="BX111" i="18"/>
  <c r="CN111" i="18"/>
  <c r="DD111" i="18"/>
  <c r="AW116" i="18"/>
  <c r="BQ116" i="18"/>
  <c r="CL116" i="18"/>
  <c r="DI116" i="18"/>
  <c r="AL120" i="18"/>
  <c r="AX120" i="18"/>
  <c r="BI120" i="18"/>
  <c r="BR120" i="18"/>
  <c r="CD120" i="18"/>
  <c r="CO120" i="18"/>
  <c r="CX120" i="18"/>
  <c r="DJ120" i="18"/>
  <c r="AE123" i="18"/>
  <c r="AM123" i="18"/>
  <c r="AU123" i="18"/>
  <c r="BC123" i="18"/>
  <c r="BK123" i="18"/>
  <c r="BS123" i="18"/>
  <c r="CA123" i="18"/>
  <c r="CI123" i="18"/>
  <c r="CQ123" i="18"/>
  <c r="CY123" i="18"/>
  <c r="DG123" i="18"/>
  <c r="AW128" i="18"/>
  <c r="BQ128" i="18"/>
  <c r="CO128" i="18"/>
  <c r="DI128" i="18"/>
  <c r="AJ133" i="18"/>
  <c r="AU133" i="18"/>
  <c r="BD133" i="18"/>
  <c r="BL133" i="18"/>
  <c r="BW133" i="18"/>
  <c r="CF133" i="18"/>
  <c r="CO133" i="18"/>
  <c r="CZ133" i="18"/>
  <c r="DH133" i="18"/>
  <c r="DL143" i="18"/>
  <c r="CB143" i="18"/>
  <c r="DE143" i="18"/>
  <c r="AD143" i="18"/>
  <c r="DM146" i="18"/>
  <c r="DF146" i="18"/>
  <c r="CV146" i="18"/>
  <c r="CM146" i="18"/>
  <c r="CE146" i="18"/>
  <c r="BW146" i="18"/>
  <c r="BO146" i="18"/>
  <c r="BG146" i="18"/>
  <c r="AY146" i="18"/>
  <c r="AQ146" i="18"/>
  <c r="AI146" i="18"/>
  <c r="DE146" i="18"/>
  <c r="CT146" i="18"/>
  <c r="CL146" i="18"/>
  <c r="CD146" i="18"/>
  <c r="BV146" i="18"/>
  <c r="BN146" i="18"/>
  <c r="BF146" i="18"/>
  <c r="AX146" i="18"/>
  <c r="AP146" i="18"/>
  <c r="AH146" i="18"/>
  <c r="DJ146" i="18"/>
  <c r="CZ146" i="18"/>
  <c r="CP146" i="18"/>
  <c r="CH146" i="18"/>
  <c r="BZ146" i="18"/>
  <c r="BR146" i="18"/>
  <c r="BJ146" i="18"/>
  <c r="BB146" i="18"/>
  <c r="AT146" i="18"/>
  <c r="AL146" i="18"/>
  <c r="AD146" i="18"/>
  <c r="AM146" i="18"/>
  <c r="BS146" i="18"/>
  <c r="DA146" i="18"/>
  <c r="W108" i="18"/>
  <c r="AM108" i="18"/>
  <c r="BC108" i="18"/>
  <c r="BS108" i="18"/>
  <c r="CI108" i="18"/>
  <c r="DG108" i="18"/>
  <c r="AE111" i="18"/>
  <c r="AU111" i="18"/>
  <c r="BK111" i="18"/>
  <c r="CA111" i="18"/>
  <c r="CQ111" i="18"/>
  <c r="DG111" i="18"/>
  <c r="AD114" i="18"/>
  <c r="AI114" i="18"/>
  <c r="AN114" i="18"/>
  <c r="AT114" i="18"/>
  <c r="AY114" i="18"/>
  <c r="BD114" i="18"/>
  <c r="BJ114" i="18"/>
  <c r="BO114" i="18"/>
  <c r="BT114" i="18"/>
  <c r="BZ114" i="18"/>
  <c r="CE114" i="18"/>
  <c r="CJ114" i="18"/>
  <c r="CP114" i="18"/>
  <c r="CU114" i="18"/>
  <c r="CZ114" i="18"/>
  <c r="DF114" i="18"/>
  <c r="DK114" i="18"/>
  <c r="AH116" i="18"/>
  <c r="BE116" i="18"/>
  <c r="BY116" i="18"/>
  <c r="AN117" i="18"/>
  <c r="AZ117" i="18"/>
  <c r="BI117" i="18"/>
  <c r="BT117" i="18"/>
  <c r="CF117" i="18"/>
  <c r="CO117" i="18"/>
  <c r="CZ117" i="18"/>
  <c r="AE119" i="18"/>
  <c r="AM119" i="18"/>
  <c r="AU119" i="18"/>
  <c r="BC119" i="18"/>
  <c r="BK119" i="18"/>
  <c r="BS119" i="18"/>
  <c r="CA119" i="18"/>
  <c r="CI119" i="18"/>
  <c r="CQ119" i="18"/>
  <c r="CY119" i="18"/>
  <c r="DG119" i="18"/>
  <c r="AD120" i="18"/>
  <c r="AP120" i="18"/>
  <c r="BA120" i="18"/>
  <c r="BJ120" i="18"/>
  <c r="BV120" i="18"/>
  <c r="CG120" i="18"/>
  <c r="CP120" i="18"/>
  <c r="DB120" i="18"/>
  <c r="AH123" i="18"/>
  <c r="AP123" i="18"/>
  <c r="AX123" i="18"/>
  <c r="BF123" i="18"/>
  <c r="BN123" i="18"/>
  <c r="BV123" i="18"/>
  <c r="CD123" i="18"/>
  <c r="CL123" i="18"/>
  <c r="CT123" i="18"/>
  <c r="DB123" i="18"/>
  <c r="DJ123" i="18"/>
  <c r="AE127" i="18"/>
  <c r="AM127" i="18"/>
  <c r="AU127" i="18"/>
  <c r="BC127" i="18"/>
  <c r="BK127" i="18"/>
  <c r="BS127" i="18"/>
  <c r="CA127" i="18"/>
  <c r="CI127" i="18"/>
  <c r="CQ127" i="18"/>
  <c r="CY127" i="18"/>
  <c r="DG127" i="18"/>
  <c r="AG128" i="18"/>
  <c r="BA128" i="18"/>
  <c r="BY128" i="18"/>
  <c r="CS128" i="18"/>
  <c r="AT131" i="18"/>
  <c r="CT131" i="18"/>
  <c r="AN133" i="18"/>
  <c r="AV133" i="18"/>
  <c r="BE133" i="18"/>
  <c r="BP133" i="18"/>
  <c r="BY133" i="18"/>
  <c r="CG133" i="18"/>
  <c r="CR133" i="18"/>
  <c r="DA133" i="18"/>
  <c r="AM135" i="18"/>
  <c r="AX135" i="18"/>
  <c r="BI135" i="18"/>
  <c r="BS135" i="18"/>
  <c r="CD135" i="18"/>
  <c r="CO135" i="18"/>
  <c r="CY135" i="18"/>
  <c r="S137" i="18"/>
  <c r="AC137" i="18"/>
  <c r="AY137" i="18"/>
  <c r="BI137" i="18"/>
  <c r="BU137" i="18"/>
  <c r="CJ137" i="18"/>
  <c r="CY137" i="18"/>
  <c r="AH138" i="18"/>
  <c r="AM138" i="18"/>
  <c r="AR138" i="18"/>
  <c r="AX138" i="18"/>
  <c r="BC138" i="18"/>
  <c r="BJ138" i="18"/>
  <c r="BR138" i="18"/>
  <c r="CB138" i="18"/>
  <c r="CM138" i="18"/>
  <c r="CX138" i="18"/>
  <c r="DH138" i="18"/>
  <c r="AZ143" i="18"/>
  <c r="AU146" i="18"/>
  <c r="CA146" i="18"/>
  <c r="DL146" i="18"/>
  <c r="AK142" i="18"/>
  <c r="AQ142" i="18"/>
  <c r="AX142" i="18"/>
  <c r="BF142" i="18"/>
  <c r="BM142" i="18"/>
  <c r="BS142" i="18"/>
  <c r="CA142" i="18"/>
  <c r="CH142" i="18"/>
  <c r="CO142" i="18"/>
  <c r="CW142" i="18"/>
  <c r="DC142" i="18"/>
  <c r="DJ142" i="18"/>
  <c r="AE145" i="18"/>
  <c r="AJ145" i="18"/>
  <c r="AP145" i="18"/>
  <c r="AU145" i="18"/>
  <c r="AZ145" i="18"/>
  <c r="BF145" i="18"/>
  <c r="BK145" i="18"/>
  <c r="BP145" i="18"/>
  <c r="BV145" i="18"/>
  <c r="CA145" i="18"/>
  <c r="CF145" i="18"/>
  <c r="CL145" i="18"/>
  <c r="CQ145" i="18"/>
  <c r="CV145" i="18"/>
  <c r="DB145" i="18"/>
  <c r="DG145" i="18"/>
  <c r="DL145" i="18"/>
  <c r="AG147" i="18"/>
  <c r="AR147" i="18"/>
  <c r="BC147" i="18"/>
  <c r="BM147" i="18"/>
  <c r="BX147" i="18"/>
  <c r="CI147" i="18"/>
  <c r="CS147" i="18"/>
  <c r="DD147" i="18"/>
  <c r="AD148" i="18"/>
  <c r="AI148" i="18"/>
  <c r="AN148" i="18"/>
  <c r="AT148" i="18"/>
  <c r="AY148" i="18"/>
  <c r="BD148" i="18"/>
  <c r="BJ148" i="18"/>
  <c r="BO148" i="18"/>
  <c r="BT148" i="18"/>
  <c r="BZ148" i="18"/>
  <c r="CE148" i="18"/>
  <c r="CJ148" i="18"/>
  <c r="CP148" i="18"/>
  <c r="CU148" i="18"/>
  <c r="CZ148" i="18"/>
  <c r="DF148" i="18"/>
  <c r="DK148" i="18"/>
  <c r="AI149" i="18"/>
  <c r="AQ149" i="18"/>
  <c r="AY149" i="18"/>
  <c r="BG149" i="18"/>
  <c r="BO149" i="18"/>
  <c r="BW149" i="18"/>
  <c r="CE149" i="18"/>
  <c r="CM149" i="18"/>
  <c r="CU149" i="18"/>
  <c r="DE149" i="18"/>
  <c r="AR150" i="18"/>
  <c r="BH150" i="18"/>
  <c r="BX150" i="18"/>
  <c r="CN150" i="18"/>
  <c r="DD150" i="18"/>
  <c r="AQ151" i="18"/>
  <c r="BG151" i="18"/>
  <c r="BW151" i="18"/>
  <c r="CM151" i="18"/>
  <c r="DC151" i="18"/>
  <c r="AP152" i="18"/>
  <c r="BF152" i="18"/>
  <c r="BV152" i="18"/>
  <c r="CL152" i="18"/>
  <c r="DB152" i="18"/>
  <c r="CC153" i="18"/>
  <c r="AF154" i="18"/>
  <c r="AV154" i="18"/>
  <c r="BL154" i="18"/>
  <c r="CB154" i="18"/>
  <c r="CR154" i="18"/>
  <c r="DH154" i="18"/>
  <c r="AU155" i="18"/>
  <c r="CA155" i="18"/>
  <c r="AT156" i="18"/>
  <c r="BO156" i="18"/>
  <c r="CJ156" i="18"/>
  <c r="DM156" i="18"/>
  <c r="DK156" i="18"/>
  <c r="DJ156" i="18"/>
  <c r="DD156" i="18"/>
  <c r="CY156" i="18"/>
  <c r="CT156" i="18"/>
  <c r="CN156" i="18"/>
  <c r="CI156" i="18"/>
  <c r="CD156" i="18"/>
  <c r="BX156" i="18"/>
  <c r="BS156" i="18"/>
  <c r="BN156" i="18"/>
  <c r="BH156" i="18"/>
  <c r="BC156" i="18"/>
  <c r="AX156" i="18"/>
  <c r="AR156" i="18"/>
  <c r="AM156" i="18"/>
  <c r="AH156" i="18"/>
  <c r="DH156" i="18"/>
  <c r="DC156" i="18"/>
  <c r="CX156" i="18"/>
  <c r="CR156" i="18"/>
  <c r="CM156" i="18"/>
  <c r="CH156" i="18"/>
  <c r="CB156" i="18"/>
  <c r="BW156" i="18"/>
  <c r="BR156" i="18"/>
  <c r="BL156" i="18"/>
  <c r="BG156" i="18"/>
  <c r="BB156" i="18"/>
  <c r="AV156" i="18"/>
  <c r="AQ156" i="18"/>
  <c r="AL156" i="18"/>
  <c r="AF156" i="18"/>
  <c r="DG156" i="18"/>
  <c r="DB156" i="18"/>
  <c r="CV156" i="18"/>
  <c r="CQ156" i="18"/>
  <c r="CL156" i="18"/>
  <c r="CF156" i="18"/>
  <c r="CA156" i="18"/>
  <c r="BV156" i="18"/>
  <c r="BP156" i="18"/>
  <c r="BK156" i="18"/>
  <c r="BF156" i="18"/>
  <c r="AZ156" i="18"/>
  <c r="AU156" i="18"/>
  <c r="AP156" i="18"/>
  <c r="AJ156" i="18"/>
  <c r="AE156" i="18"/>
  <c r="AD156" i="18"/>
  <c r="AY156" i="18"/>
  <c r="BT156" i="18"/>
  <c r="CP156" i="18"/>
  <c r="DL156" i="18"/>
  <c r="DA178" i="18"/>
  <c r="BE178" i="18"/>
  <c r="AO178" i="18"/>
  <c r="CV185" i="18"/>
  <c r="DG185" i="18"/>
  <c r="BP185" i="18"/>
  <c r="BU185" i="18"/>
  <c r="DL185" i="18"/>
  <c r="AZ185" i="18"/>
  <c r="CK185" i="18"/>
  <c r="AU185" i="18"/>
  <c r="AG185" i="18"/>
  <c r="AM147" i="18"/>
  <c r="AW147" i="18"/>
  <c r="BH147" i="18"/>
  <c r="BS147" i="18"/>
  <c r="CC147" i="18"/>
  <c r="CN147" i="18"/>
  <c r="CY147" i="18"/>
  <c r="DI147" i="18"/>
  <c r="AE149" i="18"/>
  <c r="AM149" i="18"/>
  <c r="AU149" i="18"/>
  <c r="BC149" i="18"/>
  <c r="BK149" i="18"/>
  <c r="BS149" i="18"/>
  <c r="CA149" i="18"/>
  <c r="CI149" i="18"/>
  <c r="CQ149" i="18"/>
  <c r="CY149" i="18"/>
  <c r="DJ149" i="18"/>
  <c r="AN154" i="18"/>
  <c r="BD154" i="18"/>
  <c r="BT154" i="18"/>
  <c r="CJ154" i="18"/>
  <c r="CZ154" i="18"/>
  <c r="DJ155" i="18"/>
  <c r="DL155" i="18"/>
  <c r="DD155" i="18"/>
  <c r="CV155" i="18"/>
  <c r="CN155" i="18"/>
  <c r="CF155" i="18"/>
  <c r="BX155" i="18"/>
  <c r="BP155" i="18"/>
  <c r="BH155" i="18"/>
  <c r="AZ155" i="18"/>
  <c r="AR155" i="18"/>
  <c r="AJ155" i="18"/>
  <c r="DK155" i="18"/>
  <c r="DC155" i="18"/>
  <c r="CU155" i="18"/>
  <c r="CM155" i="18"/>
  <c r="CE155" i="18"/>
  <c r="BW155" i="18"/>
  <c r="BO155" i="18"/>
  <c r="BG155" i="18"/>
  <c r="AY155" i="18"/>
  <c r="AQ155" i="18"/>
  <c r="AI155" i="18"/>
  <c r="DH155" i="18"/>
  <c r="CZ155" i="18"/>
  <c r="CR155" i="18"/>
  <c r="CJ155" i="18"/>
  <c r="CB155" i="18"/>
  <c r="BT155" i="18"/>
  <c r="BL155" i="18"/>
  <c r="BD155" i="18"/>
  <c r="AV155" i="18"/>
  <c r="AN155" i="18"/>
  <c r="AF155" i="18"/>
  <c r="AE155" i="18"/>
  <c r="BK155" i="18"/>
  <c r="CQ155" i="18"/>
  <c r="AI156" i="18"/>
  <c r="BD156" i="18"/>
  <c r="BZ156" i="18"/>
  <c r="CU156" i="18"/>
  <c r="CQ185" i="18"/>
  <c r="AH142" i="18"/>
  <c r="AP142" i="18"/>
  <c r="AW142" i="18"/>
  <c r="BC142" i="18"/>
  <c r="BK142" i="18"/>
  <c r="BR142" i="18"/>
  <c r="BY142" i="18"/>
  <c r="CG142" i="18"/>
  <c r="CM142" i="18"/>
  <c r="CT142" i="18"/>
  <c r="DB142" i="18"/>
  <c r="AD145" i="18"/>
  <c r="AI145" i="18"/>
  <c r="AN145" i="18"/>
  <c r="AT145" i="18"/>
  <c r="AY145" i="18"/>
  <c r="BD145" i="18"/>
  <c r="BJ145" i="18"/>
  <c r="BO145" i="18"/>
  <c r="BT145" i="18"/>
  <c r="BZ145" i="18"/>
  <c r="CE145" i="18"/>
  <c r="CJ145" i="18"/>
  <c r="CP145" i="18"/>
  <c r="CU145" i="18"/>
  <c r="CZ145" i="18"/>
  <c r="DF145" i="18"/>
  <c r="DK145" i="18"/>
  <c r="AF147" i="18"/>
  <c r="AQ147" i="18"/>
  <c r="BA147" i="18"/>
  <c r="BL147" i="18"/>
  <c r="BW147" i="18"/>
  <c r="CG147" i="18"/>
  <c r="CR147" i="18"/>
  <c r="DC147" i="18"/>
  <c r="DM147" i="18"/>
  <c r="AH148" i="18"/>
  <c r="AM148" i="18"/>
  <c r="AR148" i="18"/>
  <c r="AX148" i="18"/>
  <c r="BC148" i="18"/>
  <c r="BH148" i="18"/>
  <c r="BN148" i="18"/>
  <c r="BS148" i="18"/>
  <c r="BX148" i="18"/>
  <c r="CD148" i="18"/>
  <c r="CI148" i="18"/>
  <c r="CN148" i="18"/>
  <c r="CT148" i="18"/>
  <c r="CY148" i="18"/>
  <c r="DD148" i="18"/>
  <c r="DJ148" i="18"/>
  <c r="AH149" i="18"/>
  <c r="AP149" i="18"/>
  <c r="AX149" i="18"/>
  <c r="BF149" i="18"/>
  <c r="BN149" i="18"/>
  <c r="BV149" i="18"/>
  <c r="CD149" i="18"/>
  <c r="CL149" i="18"/>
  <c r="CT149" i="18"/>
  <c r="DC149" i="18"/>
  <c r="AN150" i="18"/>
  <c r="BD150" i="18"/>
  <c r="BT150" i="18"/>
  <c r="CJ150" i="18"/>
  <c r="CZ150" i="18"/>
  <c r="AM151" i="18"/>
  <c r="BC151" i="18"/>
  <c r="BS151" i="18"/>
  <c r="CI151" i="18"/>
  <c r="CY151" i="18"/>
  <c r="AL152" i="18"/>
  <c r="BB152" i="18"/>
  <c r="BR152" i="18"/>
  <c r="CH152" i="18"/>
  <c r="CX152" i="18"/>
  <c r="AR154" i="18"/>
  <c r="BH154" i="18"/>
  <c r="BX154" i="18"/>
  <c r="CN154" i="18"/>
  <c r="DD154" i="18"/>
  <c r="AM155" i="18"/>
  <c r="BS155" i="18"/>
  <c r="CY155" i="18"/>
  <c r="AN156" i="18"/>
  <c r="BJ156" i="18"/>
  <c r="CE156" i="18"/>
  <c r="CZ156" i="18"/>
  <c r="AV158" i="18"/>
  <c r="BP158" i="18"/>
  <c r="CJ158" i="18"/>
  <c r="AJ159" i="18"/>
  <c r="AU159" i="18"/>
  <c r="BD159" i="18"/>
  <c r="BP159" i="18"/>
  <c r="CA159" i="18"/>
  <c r="CJ159" i="18"/>
  <c r="CV159" i="18"/>
  <c r="DH159" i="18"/>
  <c r="AO162" i="18"/>
  <c r="L163" i="18"/>
  <c r="S163" i="18"/>
  <c r="Z163" i="18"/>
  <c r="AH163" i="18"/>
  <c r="AN163" i="18"/>
  <c r="AU163" i="18"/>
  <c r="BC163" i="18"/>
  <c r="BJ163" i="18"/>
  <c r="BP163" i="18"/>
  <c r="BX163" i="18"/>
  <c r="CE163" i="18"/>
  <c r="CZ163" i="18"/>
  <c r="DG163" i="18"/>
  <c r="BB165" i="18"/>
  <c r="CH165" i="18"/>
  <c r="AJ166" i="18"/>
  <c r="CF172" i="18"/>
  <c r="AO172" i="18"/>
  <c r="AN176" i="18"/>
  <c r="BH176" i="18"/>
  <c r="CD176" i="18"/>
  <c r="AD181" i="18"/>
  <c r="AM184" i="18"/>
  <c r="BJ184" i="18"/>
  <c r="CD184" i="18"/>
  <c r="CY184" i="18"/>
  <c r="BS187" i="18"/>
  <c r="DH188" i="18"/>
  <c r="DD188" i="18"/>
  <c r="CV188" i="18"/>
  <c r="BH188" i="18"/>
  <c r="AQ189" i="18"/>
  <c r="BL189" i="18"/>
  <c r="CI189" i="18"/>
  <c r="R190" i="18"/>
  <c r="BG190" i="18"/>
  <c r="CD190" i="18"/>
  <c r="CY190" i="18"/>
  <c r="DK158" i="18"/>
  <c r="DD158" i="18"/>
  <c r="CN158" i="18"/>
  <c r="BX158" i="18"/>
  <c r="BH158" i="18"/>
  <c r="AR158" i="18"/>
  <c r="AF158" i="18"/>
  <c r="AZ158" i="18"/>
  <c r="BT158" i="18"/>
  <c r="CR158" i="18"/>
  <c r="DL158" i="18"/>
  <c r="AM159" i="18"/>
  <c r="AV159" i="18"/>
  <c r="BH159" i="18"/>
  <c r="BS159" i="18"/>
  <c r="CB159" i="18"/>
  <c r="CN159" i="18"/>
  <c r="CY159" i="18"/>
  <c r="AU162" i="18"/>
  <c r="N163" i="18"/>
  <c r="T163" i="18"/>
  <c r="AB163" i="18"/>
  <c r="AI163" i="18"/>
  <c r="AP163" i="18"/>
  <c r="AX163" i="18"/>
  <c r="BD163" i="18"/>
  <c r="BK163" i="18"/>
  <c r="BS163" i="18"/>
  <c r="BZ163" i="18"/>
  <c r="CF163" i="18"/>
  <c r="CU163" i="18"/>
  <c r="DB163" i="18"/>
  <c r="DJ165" i="18"/>
  <c r="CX165" i="18"/>
  <c r="CC165" i="18"/>
  <c r="BH165" i="18"/>
  <c r="AL165" i="18"/>
  <c r="AG165" i="18"/>
  <c r="BM165" i="18"/>
  <c r="CN165" i="18"/>
  <c r="CV166" i="18"/>
  <c r="BP166" i="18"/>
  <c r="AO166" i="18"/>
  <c r="CK166" i="18"/>
  <c r="CF166" i="18"/>
  <c r="AU166" i="18"/>
  <c r="DA166" i="18"/>
  <c r="AV176" i="18"/>
  <c r="BP176" i="18"/>
  <c r="DM181" i="18"/>
  <c r="DJ181" i="18"/>
  <c r="CT181" i="18"/>
  <c r="CD181" i="18"/>
  <c r="BN181" i="18"/>
  <c r="AX181" i="18"/>
  <c r="AH181" i="18"/>
  <c r="DB181" i="18"/>
  <c r="CH181" i="18"/>
  <c r="BJ181" i="18"/>
  <c r="AP181" i="18"/>
  <c r="CX181" i="18"/>
  <c r="BZ181" i="18"/>
  <c r="BF181" i="18"/>
  <c r="AL181" i="18"/>
  <c r="AT181" i="18"/>
  <c r="CL181" i="18"/>
  <c r="AP184" i="18"/>
  <c r="BK184" i="18"/>
  <c r="CH184" i="18"/>
  <c r="AQ187" i="18"/>
  <c r="DJ189" i="18"/>
  <c r="DL189" i="18"/>
  <c r="DD189" i="18"/>
  <c r="CV189" i="18"/>
  <c r="CN189" i="18"/>
  <c r="CF189" i="18"/>
  <c r="BX189" i="18"/>
  <c r="BP189" i="18"/>
  <c r="BH189" i="18"/>
  <c r="AZ189" i="18"/>
  <c r="AR189" i="18"/>
  <c r="AJ189" i="18"/>
  <c r="DH189" i="18"/>
  <c r="CY189" i="18"/>
  <c r="CM189" i="18"/>
  <c r="CB189" i="18"/>
  <c r="BS189" i="18"/>
  <c r="BG189" i="18"/>
  <c r="AV189" i="18"/>
  <c r="AM189" i="18"/>
  <c r="DG189" i="18"/>
  <c r="CU189" i="18"/>
  <c r="CJ189" i="18"/>
  <c r="CA189" i="18"/>
  <c r="BO189" i="18"/>
  <c r="BD189" i="18"/>
  <c r="AU189" i="18"/>
  <c r="AI189" i="18"/>
  <c r="AE189" i="18"/>
  <c r="AY189" i="18"/>
  <c r="BT189" i="18"/>
  <c r="CQ189" i="18"/>
  <c r="DK189" i="18"/>
  <c r="Z190" i="18"/>
  <c r="BO190" i="18"/>
  <c r="CL190" i="18"/>
  <c r="AJ158" i="18"/>
  <c r="BD158" i="18"/>
  <c r="CB158" i="18"/>
  <c r="CV158" i="18"/>
  <c r="DC159" i="18"/>
  <c r="CU159" i="18"/>
  <c r="CM159" i="18"/>
  <c r="CE159" i="18"/>
  <c r="BW159" i="18"/>
  <c r="BO159" i="18"/>
  <c r="BG159" i="18"/>
  <c r="AY159" i="18"/>
  <c r="AQ159" i="18"/>
  <c r="AI159" i="18"/>
  <c r="AE159" i="18"/>
  <c r="AN159" i="18"/>
  <c r="AZ159" i="18"/>
  <c r="BK159" i="18"/>
  <c r="BT159" i="18"/>
  <c r="CF159" i="18"/>
  <c r="CQ159" i="18"/>
  <c r="CZ159" i="18"/>
  <c r="DA162" i="18"/>
  <c r="BK162" i="18"/>
  <c r="T162" i="18"/>
  <c r="BP162" i="18"/>
  <c r="DM163" i="18"/>
  <c r="DH163" i="18"/>
  <c r="DC163" i="18"/>
  <c r="CX163" i="18"/>
  <c r="CH163" i="18"/>
  <c r="CB163" i="18"/>
  <c r="BW163" i="18"/>
  <c r="BR163" i="18"/>
  <c r="BL163" i="18"/>
  <c r="BG163" i="18"/>
  <c r="BB163" i="18"/>
  <c r="AV163" i="18"/>
  <c r="AQ163" i="18"/>
  <c r="AL163" i="18"/>
  <c r="AF163" i="18"/>
  <c r="AA163" i="18"/>
  <c r="V163" i="18"/>
  <c r="P163" i="18"/>
  <c r="K163" i="18"/>
  <c r="O163" i="18"/>
  <c r="W163" i="18"/>
  <c r="AD163" i="18"/>
  <c r="AJ163" i="18"/>
  <c r="AR163" i="18"/>
  <c r="AY163" i="18"/>
  <c r="BF163" i="18"/>
  <c r="BN163" i="18"/>
  <c r="BT163" i="18"/>
  <c r="CA163" i="18"/>
  <c r="CI163" i="18"/>
  <c r="CV163" i="18"/>
  <c r="DD163" i="18"/>
  <c r="DK163" i="18"/>
  <c r="DK176" i="18"/>
  <c r="DA176" i="18"/>
  <c r="CK176" i="18"/>
  <c r="BZ176" i="18"/>
  <c r="BR176" i="18"/>
  <c r="BJ176" i="18"/>
  <c r="BB176" i="18"/>
  <c r="AT176" i="18"/>
  <c r="AL176" i="18"/>
  <c r="AD176" i="18"/>
  <c r="DI176" i="18"/>
  <c r="CO176" i="18"/>
  <c r="BX176" i="18"/>
  <c r="BN176" i="18"/>
  <c r="BD176" i="18"/>
  <c r="AR176" i="18"/>
  <c r="AH176" i="18"/>
  <c r="DE176" i="18"/>
  <c r="CG176" i="18"/>
  <c r="BV176" i="18"/>
  <c r="BL176" i="18"/>
  <c r="AZ176" i="18"/>
  <c r="AP176" i="18"/>
  <c r="AF176" i="18"/>
  <c r="AX176" i="18"/>
  <c r="BT176" i="18"/>
  <c r="CW176" i="18"/>
  <c r="DM184" i="18"/>
  <c r="DK184" i="18"/>
  <c r="DC184" i="18"/>
  <c r="CU184" i="18"/>
  <c r="CM184" i="18"/>
  <c r="CE184" i="18"/>
  <c r="BW184" i="18"/>
  <c r="BO184" i="18"/>
  <c r="BG184" i="18"/>
  <c r="AY184" i="18"/>
  <c r="AQ184" i="18"/>
  <c r="AI184" i="18"/>
  <c r="DG184" i="18"/>
  <c r="CX184" i="18"/>
  <c r="CL184" i="18"/>
  <c r="CA184" i="18"/>
  <c r="BR184" i="18"/>
  <c r="BF184" i="18"/>
  <c r="AU184" i="18"/>
  <c r="AL184" i="18"/>
  <c r="DF184" i="18"/>
  <c r="CT184" i="18"/>
  <c r="CI184" i="18"/>
  <c r="BZ184" i="18"/>
  <c r="BN184" i="18"/>
  <c r="BC184" i="18"/>
  <c r="AT184" i="18"/>
  <c r="AH184" i="18"/>
  <c r="AD184" i="18"/>
  <c r="AX184" i="18"/>
  <c r="BS184" i="18"/>
  <c r="CP184" i="18"/>
  <c r="DJ184" i="18"/>
  <c r="DJ187" i="18"/>
  <c r="CU187" i="18"/>
  <c r="CE187" i="18"/>
  <c r="BO187" i="18"/>
  <c r="AY187" i="18"/>
  <c r="AI187" i="18"/>
  <c r="DA187" i="18"/>
  <c r="CA187" i="18"/>
  <c r="BG187" i="18"/>
  <c r="AM187" i="18"/>
  <c r="CQ187" i="18"/>
  <c r="BW187" i="18"/>
  <c r="BC187" i="18"/>
  <c r="AE187" i="18"/>
  <c r="AU187" i="18"/>
  <c r="CM187" i="18"/>
  <c r="DM190" i="18"/>
  <c r="DF190" i="18"/>
  <c r="CX190" i="18"/>
  <c r="CP190" i="18"/>
  <c r="CH190" i="18"/>
  <c r="BZ190" i="18"/>
  <c r="BR190" i="18"/>
  <c r="BJ190" i="18"/>
  <c r="BB190" i="18"/>
  <c r="AD190" i="18"/>
  <c r="V190" i="18"/>
  <c r="N190" i="18"/>
  <c r="DC190" i="18"/>
  <c r="CT190" i="18"/>
  <c r="CI190" i="18"/>
  <c r="BW190" i="18"/>
  <c r="BN190" i="18"/>
  <c r="BC190" i="18"/>
  <c r="W190" i="18"/>
  <c r="K190" i="18"/>
  <c r="DK190" i="18"/>
  <c r="DB190" i="18"/>
  <c r="CQ190" i="18"/>
  <c r="CE190" i="18"/>
  <c r="BV190" i="18"/>
  <c r="BK190" i="18"/>
  <c r="AY190" i="18"/>
  <c r="AE190" i="18"/>
  <c r="S190" i="18"/>
  <c r="J190" i="18"/>
  <c r="AA190" i="18"/>
  <c r="AX190" i="18"/>
  <c r="BS190" i="18"/>
  <c r="CM190" i="18"/>
  <c r="DJ190" i="18"/>
  <c r="DM167" i="18"/>
  <c r="DL167" i="18"/>
  <c r="DG167" i="18"/>
  <c r="DB167" i="18"/>
  <c r="CV167" i="18"/>
  <c r="CQ167" i="18"/>
  <c r="CL167" i="18"/>
  <c r="CF167" i="18"/>
  <c r="CA167" i="18"/>
  <c r="BV167" i="18"/>
  <c r="BP167" i="18"/>
  <c r="BK167" i="18"/>
  <c r="BF167" i="18"/>
  <c r="AZ167" i="18"/>
  <c r="AU167" i="18"/>
  <c r="AP167" i="18"/>
  <c r="AJ167" i="18"/>
  <c r="AE167" i="18"/>
  <c r="AD167" i="18"/>
  <c r="AL167" i="18"/>
  <c r="AR167" i="18"/>
  <c r="AY167" i="18"/>
  <c r="BG167" i="18"/>
  <c r="BN167" i="18"/>
  <c r="BT167" i="18"/>
  <c r="CB167" i="18"/>
  <c r="CI167" i="18"/>
  <c r="CP167" i="18"/>
  <c r="CX167" i="18"/>
  <c r="DD167" i="18"/>
  <c r="DK167" i="18"/>
  <c r="BM168" i="18"/>
  <c r="AK170" i="18"/>
  <c r="DM171" i="18"/>
  <c r="DF171" i="18"/>
  <c r="CX171" i="18"/>
  <c r="CQ171" i="18"/>
  <c r="CK171" i="18"/>
  <c r="CC171" i="18"/>
  <c r="BV171" i="18"/>
  <c r="BO171" i="18"/>
  <c r="BG171" i="18"/>
  <c r="BA171" i="18"/>
  <c r="AE171" i="18"/>
  <c r="Y171" i="18"/>
  <c r="Q171" i="18"/>
  <c r="K171" i="18"/>
  <c r="O171" i="18"/>
  <c r="Z171" i="18"/>
  <c r="BB171" i="18"/>
  <c r="BK171" i="18"/>
  <c r="BU171" i="18"/>
  <c r="CE171" i="18"/>
  <c r="CM171" i="18"/>
  <c r="CW171" i="18"/>
  <c r="DG171" i="18"/>
  <c r="DK174" i="18"/>
  <c r="DH174" i="18"/>
  <c r="CZ174" i="18"/>
  <c r="CR174" i="18"/>
  <c r="CJ174" i="18"/>
  <c r="CB174" i="18"/>
  <c r="BT174" i="18"/>
  <c r="BL174" i="18"/>
  <c r="BG174" i="18"/>
  <c r="BB174" i="18"/>
  <c r="AA174" i="18"/>
  <c r="V174" i="18"/>
  <c r="P174" i="18"/>
  <c r="K174" i="18"/>
  <c r="O174" i="18"/>
  <c r="W174" i="18"/>
  <c r="AD174" i="18"/>
  <c r="AY174" i="18"/>
  <c r="BF174" i="18"/>
  <c r="BN174" i="18"/>
  <c r="BX174" i="18"/>
  <c r="CH174" i="18"/>
  <c r="CT174" i="18"/>
  <c r="DD174" i="18"/>
  <c r="DM175" i="18"/>
  <c r="DC175" i="18"/>
  <c r="CQ175" i="18"/>
  <c r="CG175" i="18"/>
  <c r="BW175" i="18"/>
  <c r="BK175" i="18"/>
  <c r="BA175" i="18"/>
  <c r="AQ175" i="18"/>
  <c r="AE175" i="18"/>
  <c r="AK175" i="18"/>
  <c r="AY175" i="18"/>
  <c r="BO175" i="18"/>
  <c r="CA175" i="18"/>
  <c r="CO175" i="18"/>
  <c r="DE175" i="18"/>
  <c r="AV179" i="18"/>
  <c r="BT179" i="18"/>
  <c r="CN179" i="18"/>
  <c r="AQ180" i="18"/>
  <c r="BK180" i="18"/>
  <c r="CI180" i="18"/>
  <c r="AM183" i="18"/>
  <c r="AV183" i="18"/>
  <c r="BH183" i="18"/>
  <c r="BS183" i="18"/>
  <c r="CB183" i="18"/>
  <c r="CN183" i="18"/>
  <c r="CY183" i="18"/>
  <c r="AI186" i="18"/>
  <c r="AP186" i="18"/>
  <c r="AX186" i="18"/>
  <c r="BD186" i="18"/>
  <c r="BK186" i="18"/>
  <c r="BV186" i="18"/>
  <c r="CF186" i="18"/>
  <c r="CP186" i="18"/>
  <c r="AF167" i="18"/>
  <c r="AM167" i="18"/>
  <c r="AT167" i="18"/>
  <c r="BB167" i="18"/>
  <c r="BH167" i="18"/>
  <c r="BO167" i="18"/>
  <c r="BW167" i="18"/>
  <c r="CD167" i="18"/>
  <c r="CJ167" i="18"/>
  <c r="CR167" i="18"/>
  <c r="CY167" i="18"/>
  <c r="DF167" i="18"/>
  <c r="CK168" i="18"/>
  <c r="DG170" i="18"/>
  <c r="DE170" i="18"/>
  <c r="BY170" i="18"/>
  <c r="AS170" i="18"/>
  <c r="BA170" i="18"/>
  <c r="CO170" i="18"/>
  <c r="S171" i="18"/>
  <c r="AA171" i="18"/>
  <c r="BE171" i="18"/>
  <c r="BM171" i="18"/>
  <c r="BW171" i="18"/>
  <c r="CG171" i="18"/>
  <c r="CP171" i="18"/>
  <c r="DA171" i="18"/>
  <c r="DI171" i="18"/>
  <c r="J174" i="18"/>
  <c r="R174" i="18"/>
  <c r="X174" i="18"/>
  <c r="AE174" i="18"/>
  <c r="AZ174" i="18"/>
  <c r="BH174" i="18"/>
  <c r="BP174" i="18"/>
  <c r="BZ174" i="18"/>
  <c r="CL174" i="18"/>
  <c r="CV174" i="18"/>
  <c r="DF174" i="18"/>
  <c r="AM175" i="18"/>
  <c r="BC175" i="18"/>
  <c r="BQ175" i="18"/>
  <c r="CE175" i="18"/>
  <c r="CU175" i="18"/>
  <c r="DG175" i="18"/>
  <c r="DK179" i="18"/>
  <c r="DL179" i="18"/>
  <c r="CV179" i="18"/>
  <c r="CF179" i="18"/>
  <c r="BP179" i="18"/>
  <c r="AZ179" i="18"/>
  <c r="AJ179" i="18"/>
  <c r="AF179" i="18"/>
  <c r="BD179" i="18"/>
  <c r="BX179" i="18"/>
  <c r="CR179" i="18"/>
  <c r="DJ180" i="18"/>
  <c r="DK180" i="18"/>
  <c r="CU180" i="18"/>
  <c r="CE180" i="18"/>
  <c r="BO180" i="18"/>
  <c r="AY180" i="18"/>
  <c r="AI180" i="18"/>
  <c r="AU180" i="18"/>
  <c r="BS180" i="18"/>
  <c r="CM180" i="18"/>
  <c r="DG180" i="18"/>
  <c r="DJ183" i="18"/>
  <c r="DK183" i="18"/>
  <c r="DC183" i="18"/>
  <c r="CU183" i="18"/>
  <c r="CM183" i="18"/>
  <c r="CE183" i="18"/>
  <c r="BW183" i="18"/>
  <c r="BO183" i="18"/>
  <c r="BG183" i="18"/>
  <c r="AY183" i="18"/>
  <c r="AQ183" i="18"/>
  <c r="AI183" i="18"/>
  <c r="AE183" i="18"/>
  <c r="AN183" i="18"/>
  <c r="AZ183" i="18"/>
  <c r="BK183" i="18"/>
  <c r="BT183" i="18"/>
  <c r="CF183" i="18"/>
  <c r="CQ183" i="18"/>
  <c r="CZ183" i="18"/>
  <c r="DL183" i="18"/>
  <c r="DK186" i="18"/>
  <c r="DL186" i="18"/>
  <c r="CZ186" i="18"/>
  <c r="CR186" i="18"/>
  <c r="CJ186" i="18"/>
  <c r="CB186" i="18"/>
  <c r="BT186" i="18"/>
  <c r="BL186" i="18"/>
  <c r="BG186" i="18"/>
  <c r="BB186" i="18"/>
  <c r="AV186" i="18"/>
  <c r="AQ186" i="18"/>
  <c r="AL186" i="18"/>
  <c r="AF186" i="18"/>
  <c r="AD186" i="18"/>
  <c r="AJ186" i="18"/>
  <c r="AR186" i="18"/>
  <c r="AY186" i="18"/>
  <c r="BF186" i="18"/>
  <c r="BN186" i="18"/>
  <c r="BX186" i="18"/>
  <c r="CH186" i="18"/>
  <c r="CT186" i="18"/>
  <c r="DD186" i="18"/>
  <c r="AE160" i="18"/>
  <c r="AM160" i="18"/>
  <c r="AU160" i="18"/>
  <c r="BC160" i="18"/>
  <c r="BK160" i="18"/>
  <c r="BS160" i="18"/>
  <c r="CI160" i="18"/>
  <c r="CY160" i="18"/>
  <c r="V161" i="18"/>
  <c r="BH161" i="18"/>
  <c r="CC161" i="18"/>
  <c r="CX161" i="18"/>
  <c r="AF169" i="18"/>
  <c r="AN169" i="18"/>
  <c r="AV169" i="18"/>
  <c r="BD169" i="18"/>
  <c r="BL169" i="18"/>
  <c r="BT169" i="18"/>
  <c r="CB169" i="18"/>
  <c r="CJ169" i="18"/>
  <c r="CR169" i="18"/>
  <c r="CZ169" i="18"/>
  <c r="DH169" i="18"/>
  <c r="AW173" i="18"/>
  <c r="BS173" i="18"/>
  <c r="AF177" i="18"/>
  <c r="AN177" i="18"/>
  <c r="AV177" i="18"/>
  <c r="BD177" i="18"/>
  <c r="BN177" i="18"/>
  <c r="CD177" i="18"/>
  <c r="CT177" i="18"/>
  <c r="DJ177" i="18"/>
  <c r="AG157" i="18"/>
  <c r="AK157" i="18"/>
  <c r="AO157" i="18"/>
  <c r="AS157" i="18"/>
  <c r="AW157" i="18"/>
  <c r="BA157" i="18"/>
  <c r="BE157" i="18"/>
  <c r="BI157" i="18"/>
  <c r="BM157" i="18"/>
  <c r="BQ157" i="18"/>
  <c r="BU157" i="18"/>
  <c r="BY157" i="18"/>
  <c r="CC157" i="18"/>
  <c r="CG157" i="18"/>
  <c r="CK157" i="18"/>
  <c r="CO157" i="18"/>
  <c r="CS157" i="18"/>
  <c r="CW157" i="18"/>
  <c r="DA157" i="18"/>
  <c r="DE157" i="18"/>
  <c r="DI157" i="18"/>
  <c r="DM157" i="18"/>
  <c r="AG153" i="18"/>
  <c r="AK153" i="18"/>
  <c r="AO153" i="18"/>
  <c r="AS153" i="18"/>
  <c r="AW153" i="18"/>
  <c r="BA153" i="18"/>
  <c r="BE153" i="18"/>
  <c r="BI153" i="18"/>
  <c r="BM153" i="18"/>
  <c r="BQ153" i="18"/>
  <c r="BU153" i="18"/>
  <c r="BY153" i="18"/>
  <c r="CK153" i="18"/>
  <c r="CO153" i="18"/>
  <c r="CS153" i="18"/>
  <c r="CW153" i="18"/>
  <c r="DA153" i="18"/>
  <c r="DE153" i="18"/>
  <c r="DI153" i="18"/>
  <c r="DM153" i="18"/>
  <c r="AD153" i="18"/>
  <c r="AH153" i="18"/>
  <c r="AL153" i="18"/>
  <c r="AP153" i="18"/>
  <c r="AT153" i="18"/>
  <c r="AX153" i="18"/>
  <c r="BB153" i="18"/>
  <c r="BF153" i="18"/>
  <c r="BJ153" i="18"/>
  <c r="BN153" i="18"/>
  <c r="BR153" i="18"/>
  <c r="BV153" i="18"/>
  <c r="BZ153" i="18"/>
  <c r="CD153" i="18"/>
  <c r="CH153" i="18"/>
  <c r="CL153" i="18"/>
  <c r="CP153" i="18"/>
  <c r="CT153" i="18"/>
  <c r="CX153" i="18"/>
  <c r="DB153" i="18"/>
  <c r="DF153" i="18"/>
  <c r="DJ153" i="18"/>
  <c r="AG154" i="18"/>
  <c r="AK154" i="18"/>
  <c r="AO154" i="18"/>
  <c r="AS154" i="18"/>
  <c r="AW154" i="18"/>
  <c r="BA154" i="18"/>
  <c r="BE154" i="18"/>
  <c r="BI154" i="18"/>
  <c r="BM154" i="18"/>
  <c r="BQ154" i="18"/>
  <c r="BU154" i="18"/>
  <c r="BY154" i="18"/>
  <c r="CC154" i="18"/>
  <c r="CG154" i="18"/>
  <c r="CK154" i="18"/>
  <c r="CO154" i="18"/>
  <c r="CS154" i="18"/>
  <c r="CW154" i="18"/>
  <c r="DA154" i="18"/>
  <c r="DE154" i="18"/>
  <c r="DI154" i="18"/>
  <c r="DM154" i="18"/>
  <c r="AD157" i="18"/>
  <c r="AH157" i="18"/>
  <c r="AL157" i="18"/>
  <c r="AP157" i="18"/>
  <c r="AT157" i="18"/>
  <c r="AX157" i="18"/>
  <c r="BB157" i="18"/>
  <c r="BF157" i="18"/>
  <c r="BJ157" i="18"/>
  <c r="BN157" i="18"/>
  <c r="BR157" i="18"/>
  <c r="BV157" i="18"/>
  <c r="BZ157" i="18"/>
  <c r="CD157" i="18"/>
  <c r="CH157" i="18"/>
  <c r="CL157" i="18"/>
  <c r="CP157" i="18"/>
  <c r="CT157" i="18"/>
  <c r="CX157" i="18"/>
  <c r="DB157" i="18"/>
  <c r="DF157" i="18"/>
  <c r="DJ157" i="18"/>
  <c r="AG158" i="18"/>
  <c r="AK158" i="18"/>
  <c r="AO158" i="18"/>
  <c r="AS158" i="18"/>
  <c r="AW158" i="18"/>
  <c r="BA158" i="18"/>
  <c r="BE158" i="18"/>
  <c r="BI158" i="18"/>
  <c r="BM158" i="18"/>
  <c r="BQ158" i="18"/>
  <c r="BU158" i="18"/>
  <c r="BY158" i="18"/>
  <c r="CC158" i="18"/>
  <c r="CG158" i="18"/>
  <c r="CK158" i="18"/>
  <c r="CO158" i="18"/>
  <c r="CS158" i="18"/>
  <c r="CW158" i="18"/>
  <c r="DA158" i="18"/>
  <c r="DE158" i="18"/>
  <c r="DI158" i="18"/>
  <c r="DM158" i="18"/>
  <c r="DL164" i="18"/>
  <c r="DH164" i="18"/>
  <c r="DD164" i="18"/>
  <c r="CZ164" i="18"/>
  <c r="CV164" i="18"/>
  <c r="CR164" i="18"/>
  <c r="CN164" i="18"/>
  <c r="CJ164" i="18"/>
  <c r="CF164" i="18"/>
  <c r="CB164" i="18"/>
  <c r="BX164" i="18"/>
  <c r="BT164" i="18"/>
  <c r="BP164" i="18"/>
  <c r="BL164" i="18"/>
  <c r="BH164" i="18"/>
  <c r="BD164" i="18"/>
  <c r="AZ164" i="18"/>
  <c r="AV164" i="18"/>
  <c r="AR164" i="18"/>
  <c r="AN164" i="18"/>
  <c r="AJ164" i="18"/>
  <c r="AF164" i="18"/>
  <c r="DJ164" i="18"/>
  <c r="DE164" i="18"/>
  <c r="CY164" i="18"/>
  <c r="CT164" i="18"/>
  <c r="CO164" i="18"/>
  <c r="CI164" i="18"/>
  <c r="CD164" i="18"/>
  <c r="BY164" i="18"/>
  <c r="BS164" i="18"/>
  <c r="BN164" i="18"/>
  <c r="BI164" i="18"/>
  <c r="BC164" i="18"/>
  <c r="AX164" i="18"/>
  <c r="AS164" i="18"/>
  <c r="AM164" i="18"/>
  <c r="AH164" i="18"/>
  <c r="DI164" i="18"/>
  <c r="DC164" i="18"/>
  <c r="CX164" i="18"/>
  <c r="CS164" i="18"/>
  <c r="CM164" i="18"/>
  <c r="CH164" i="18"/>
  <c r="CC164" i="18"/>
  <c r="BW164" i="18"/>
  <c r="BR164" i="18"/>
  <c r="BM164" i="18"/>
  <c r="BG164" i="18"/>
  <c r="BB164" i="18"/>
  <c r="AW164" i="18"/>
  <c r="AQ164" i="18"/>
  <c r="AL164" i="18"/>
  <c r="AG164" i="18"/>
  <c r="DM164" i="18"/>
  <c r="DG164" i="18"/>
  <c r="DB164" i="18"/>
  <c r="CW164" i="18"/>
  <c r="CQ164" i="18"/>
  <c r="CL164" i="18"/>
  <c r="CG164" i="18"/>
  <c r="CA164" i="18"/>
  <c r="BV164" i="18"/>
  <c r="BQ164" i="18"/>
  <c r="BK164" i="18"/>
  <c r="BF164" i="18"/>
  <c r="BA164" i="18"/>
  <c r="AU164" i="18"/>
  <c r="AP164" i="18"/>
  <c r="AK164" i="18"/>
  <c r="AE164" i="18"/>
  <c r="AD164" i="18"/>
  <c r="AY164" i="18"/>
  <c r="BU164" i="18"/>
  <c r="CP164" i="18"/>
  <c r="DK164" i="18"/>
  <c r="DK172" i="18"/>
  <c r="DG172" i="18"/>
  <c r="DC172" i="18"/>
  <c r="CY172" i="18"/>
  <c r="CU172" i="18"/>
  <c r="CQ172" i="18"/>
  <c r="CM172" i="18"/>
  <c r="CI172" i="18"/>
  <c r="CE172" i="18"/>
  <c r="CA172" i="18"/>
  <c r="BW172" i="18"/>
  <c r="BS172" i="18"/>
  <c r="BO172" i="18"/>
  <c r="BK172" i="18"/>
  <c r="BG172" i="18"/>
  <c r="BC172" i="18"/>
  <c r="AY172" i="18"/>
  <c r="AU172" i="18"/>
  <c r="AQ172" i="18"/>
  <c r="AM172" i="18"/>
  <c r="AI172" i="18"/>
  <c r="AE172" i="18"/>
  <c r="DM172" i="18"/>
  <c r="DH172" i="18"/>
  <c r="DB172" i="18"/>
  <c r="CW172" i="18"/>
  <c r="CR172" i="18"/>
  <c r="CL172" i="18"/>
  <c r="CG172" i="18"/>
  <c r="CB172" i="18"/>
  <c r="BV172" i="18"/>
  <c r="BQ172" i="18"/>
  <c r="BL172" i="18"/>
  <c r="BF172" i="18"/>
  <c r="BA172" i="18"/>
  <c r="AV172" i="18"/>
  <c r="AP172" i="18"/>
  <c r="AK172" i="18"/>
  <c r="AF172" i="18"/>
  <c r="DJ172" i="18"/>
  <c r="DE172" i="18"/>
  <c r="CZ172" i="18"/>
  <c r="CT172" i="18"/>
  <c r="CO172" i="18"/>
  <c r="CJ172" i="18"/>
  <c r="CD172" i="18"/>
  <c r="BY172" i="18"/>
  <c r="BT172" i="18"/>
  <c r="BN172" i="18"/>
  <c r="BI172" i="18"/>
  <c r="BD172" i="18"/>
  <c r="AX172" i="18"/>
  <c r="AS172" i="18"/>
  <c r="AN172" i="18"/>
  <c r="AH172" i="18"/>
  <c r="DI172" i="18"/>
  <c r="CX172" i="18"/>
  <c r="CN172" i="18"/>
  <c r="CC172" i="18"/>
  <c r="BR172" i="18"/>
  <c r="BH172" i="18"/>
  <c r="AW172" i="18"/>
  <c r="AL172" i="18"/>
  <c r="DF172" i="18"/>
  <c r="CV172" i="18"/>
  <c r="CK172" i="18"/>
  <c r="BZ172" i="18"/>
  <c r="BP172" i="18"/>
  <c r="BE172" i="18"/>
  <c r="AT172" i="18"/>
  <c r="AJ172" i="18"/>
  <c r="DD172" i="18"/>
  <c r="CS172" i="18"/>
  <c r="CH172" i="18"/>
  <c r="BX172" i="18"/>
  <c r="BM172" i="18"/>
  <c r="BB172" i="18"/>
  <c r="AR172" i="18"/>
  <c r="AG172" i="18"/>
  <c r="AZ172" i="18"/>
  <c r="CP172" i="18"/>
  <c r="AE153" i="18"/>
  <c r="AI153" i="18"/>
  <c r="AM153" i="18"/>
  <c r="AQ153" i="18"/>
  <c r="AU153" i="18"/>
  <c r="AY153" i="18"/>
  <c r="BC153" i="18"/>
  <c r="BG153" i="18"/>
  <c r="BK153" i="18"/>
  <c r="BO153" i="18"/>
  <c r="BS153" i="18"/>
  <c r="BW153" i="18"/>
  <c r="CA153" i="18"/>
  <c r="CE153" i="18"/>
  <c r="CI153" i="18"/>
  <c r="CM153" i="18"/>
  <c r="CQ153" i="18"/>
  <c r="CU153" i="18"/>
  <c r="CY153" i="18"/>
  <c r="DC153" i="18"/>
  <c r="DG153" i="18"/>
  <c r="DK153" i="18"/>
  <c r="AD154" i="18"/>
  <c r="AH154" i="18"/>
  <c r="AL154" i="18"/>
  <c r="AP154" i="18"/>
  <c r="AT154" i="18"/>
  <c r="AX154" i="18"/>
  <c r="BB154" i="18"/>
  <c r="BF154" i="18"/>
  <c r="BJ154" i="18"/>
  <c r="BN154" i="18"/>
  <c r="BR154" i="18"/>
  <c r="BV154" i="18"/>
  <c r="BZ154" i="18"/>
  <c r="CD154" i="18"/>
  <c r="CH154" i="18"/>
  <c r="CL154" i="18"/>
  <c r="CP154" i="18"/>
  <c r="CT154" i="18"/>
  <c r="CX154" i="18"/>
  <c r="DB154" i="18"/>
  <c r="DF154" i="18"/>
  <c r="DJ154" i="18"/>
  <c r="AG155" i="18"/>
  <c r="AK155" i="18"/>
  <c r="AO155" i="18"/>
  <c r="AS155" i="18"/>
  <c r="AW155" i="18"/>
  <c r="BA155" i="18"/>
  <c r="BE155" i="18"/>
  <c r="BI155" i="18"/>
  <c r="BM155" i="18"/>
  <c r="BQ155" i="18"/>
  <c r="BU155" i="18"/>
  <c r="BY155" i="18"/>
  <c r="CC155" i="18"/>
  <c r="CG155" i="18"/>
  <c r="CK155" i="18"/>
  <c r="CO155" i="18"/>
  <c r="CS155" i="18"/>
  <c r="CW155" i="18"/>
  <c r="DA155" i="18"/>
  <c r="DE155" i="18"/>
  <c r="DI155" i="18"/>
  <c r="DM155" i="18"/>
  <c r="AE157" i="18"/>
  <c r="AI157" i="18"/>
  <c r="AM157" i="18"/>
  <c r="AQ157" i="18"/>
  <c r="AU157" i="18"/>
  <c r="AY157" i="18"/>
  <c r="BC157" i="18"/>
  <c r="BG157" i="18"/>
  <c r="BK157" i="18"/>
  <c r="BO157" i="18"/>
  <c r="BS157" i="18"/>
  <c r="BW157" i="18"/>
  <c r="CA157" i="18"/>
  <c r="CE157" i="18"/>
  <c r="CI157" i="18"/>
  <c r="CM157" i="18"/>
  <c r="CQ157" i="18"/>
  <c r="CU157" i="18"/>
  <c r="CY157" i="18"/>
  <c r="DC157" i="18"/>
  <c r="DG157" i="18"/>
  <c r="DK157" i="18"/>
  <c r="AD158" i="18"/>
  <c r="AH158" i="18"/>
  <c r="AL158" i="18"/>
  <c r="AP158" i="18"/>
  <c r="AT158" i="18"/>
  <c r="AX158" i="18"/>
  <c r="BB158" i="18"/>
  <c r="BF158" i="18"/>
  <c r="BJ158" i="18"/>
  <c r="BN158" i="18"/>
  <c r="BR158" i="18"/>
  <c r="BV158" i="18"/>
  <c r="BZ158" i="18"/>
  <c r="CD158" i="18"/>
  <c r="CH158" i="18"/>
  <c r="CL158" i="18"/>
  <c r="CP158" i="18"/>
  <c r="CT158" i="18"/>
  <c r="CX158" i="18"/>
  <c r="DB158" i="18"/>
  <c r="DF158" i="18"/>
  <c r="DJ158" i="18"/>
  <c r="DJ159" i="18"/>
  <c r="DM159" i="18"/>
  <c r="DI159" i="18"/>
  <c r="DE159" i="18"/>
  <c r="AG159" i="18"/>
  <c r="AK159" i="18"/>
  <c r="AO159" i="18"/>
  <c r="AS159" i="18"/>
  <c r="AW159" i="18"/>
  <c r="BA159" i="18"/>
  <c r="BE159" i="18"/>
  <c r="BI159" i="18"/>
  <c r="BM159" i="18"/>
  <c r="BQ159" i="18"/>
  <c r="BU159" i="18"/>
  <c r="BY159" i="18"/>
  <c r="CC159" i="18"/>
  <c r="CG159" i="18"/>
  <c r="CK159" i="18"/>
  <c r="CO159" i="18"/>
  <c r="CS159" i="18"/>
  <c r="CW159" i="18"/>
  <c r="DA159" i="18"/>
  <c r="DF159" i="18"/>
  <c r="DL159" i="18"/>
  <c r="DJ162" i="18"/>
  <c r="DF162" i="18"/>
  <c r="DB162" i="18"/>
  <c r="CX162" i="18"/>
  <c r="CH162" i="18"/>
  <c r="CD162" i="18"/>
  <c r="BZ162" i="18"/>
  <c r="BV162" i="18"/>
  <c r="BR162" i="18"/>
  <c r="BN162" i="18"/>
  <c r="BJ162" i="18"/>
  <c r="BF162" i="18"/>
  <c r="BB162" i="18"/>
  <c r="AX162" i="18"/>
  <c r="AT162" i="18"/>
  <c r="AP162" i="18"/>
  <c r="AL162" i="18"/>
  <c r="AH162" i="18"/>
  <c r="AD162" i="18"/>
  <c r="Z162" i="18"/>
  <c r="V162" i="18"/>
  <c r="R162" i="18"/>
  <c r="N162" i="18"/>
  <c r="J162" i="18"/>
  <c r="DK162" i="18"/>
  <c r="DE162" i="18"/>
  <c r="CZ162" i="18"/>
  <c r="CU162" i="18"/>
  <c r="CJ162" i="18"/>
  <c r="CE162" i="18"/>
  <c r="BY162" i="18"/>
  <c r="BT162" i="18"/>
  <c r="BO162" i="18"/>
  <c r="BI162" i="18"/>
  <c r="BD162" i="18"/>
  <c r="AY162" i="18"/>
  <c r="AS162" i="18"/>
  <c r="AN162" i="18"/>
  <c r="AI162" i="18"/>
  <c r="AC162" i="18"/>
  <c r="X162" i="18"/>
  <c r="S162" i="18"/>
  <c r="M162" i="18"/>
  <c r="DI162" i="18"/>
  <c r="DD162" i="18"/>
  <c r="CY162" i="18"/>
  <c r="CI162" i="18"/>
  <c r="CC162" i="18"/>
  <c r="BX162" i="18"/>
  <c r="BS162" i="18"/>
  <c r="BM162" i="18"/>
  <c r="BH162" i="18"/>
  <c r="BC162" i="18"/>
  <c r="AW162" i="18"/>
  <c r="AR162" i="18"/>
  <c r="AM162" i="18"/>
  <c r="AG162" i="18"/>
  <c r="AB162" i="18"/>
  <c r="W162" i="18"/>
  <c r="Q162" i="18"/>
  <c r="L162" i="18"/>
  <c r="DM162" i="18"/>
  <c r="DH162" i="18"/>
  <c r="DC162" i="18"/>
  <c r="CW162" i="18"/>
  <c r="CG162" i="18"/>
  <c r="CB162" i="18"/>
  <c r="BW162" i="18"/>
  <c r="BQ162" i="18"/>
  <c r="BL162" i="18"/>
  <c r="BG162" i="18"/>
  <c r="BA162" i="18"/>
  <c r="AV162" i="18"/>
  <c r="AQ162" i="18"/>
  <c r="AK162" i="18"/>
  <c r="AF162" i="18"/>
  <c r="AA162" i="18"/>
  <c r="U162" i="18"/>
  <c r="P162" i="18"/>
  <c r="K162" i="18"/>
  <c r="AE162" i="18"/>
  <c r="AZ162" i="18"/>
  <c r="BU162" i="18"/>
  <c r="DL162" i="18"/>
  <c r="AI164" i="18"/>
  <c r="BE164" i="18"/>
  <c r="BZ164" i="18"/>
  <c r="CU164" i="18"/>
  <c r="DL168" i="18"/>
  <c r="DH168" i="18"/>
  <c r="DD168" i="18"/>
  <c r="CZ168" i="18"/>
  <c r="CV168" i="18"/>
  <c r="CR168" i="18"/>
  <c r="CN168" i="18"/>
  <c r="CJ168" i="18"/>
  <c r="CF168" i="18"/>
  <c r="CB168" i="18"/>
  <c r="BX168" i="18"/>
  <c r="BT168" i="18"/>
  <c r="BP168" i="18"/>
  <c r="BL168" i="18"/>
  <c r="BH168" i="18"/>
  <c r="BD168" i="18"/>
  <c r="AZ168" i="18"/>
  <c r="AV168" i="18"/>
  <c r="AR168" i="18"/>
  <c r="AN168" i="18"/>
  <c r="AJ168" i="18"/>
  <c r="AF168" i="18"/>
  <c r="DJ168" i="18"/>
  <c r="DF168" i="18"/>
  <c r="DB168" i="18"/>
  <c r="CX168" i="18"/>
  <c r="CT168" i="18"/>
  <c r="CP168" i="18"/>
  <c r="CL168" i="18"/>
  <c r="CH168" i="18"/>
  <c r="CD168" i="18"/>
  <c r="BZ168" i="18"/>
  <c r="BV168" i="18"/>
  <c r="BR168" i="18"/>
  <c r="BN168" i="18"/>
  <c r="BJ168" i="18"/>
  <c r="BF168" i="18"/>
  <c r="BB168" i="18"/>
  <c r="AX168" i="18"/>
  <c r="AT168" i="18"/>
  <c r="AP168" i="18"/>
  <c r="AL168" i="18"/>
  <c r="AH168" i="18"/>
  <c r="AD168" i="18"/>
  <c r="DG168" i="18"/>
  <c r="CY168" i="18"/>
  <c r="CQ168" i="18"/>
  <c r="CI168" i="18"/>
  <c r="CA168" i="18"/>
  <c r="BS168" i="18"/>
  <c r="BK168" i="18"/>
  <c r="BC168" i="18"/>
  <c r="AU168" i="18"/>
  <c r="AM168" i="18"/>
  <c r="AE168" i="18"/>
  <c r="DM168" i="18"/>
  <c r="DE168" i="18"/>
  <c r="CW168" i="18"/>
  <c r="CO168" i="18"/>
  <c r="CG168" i="18"/>
  <c r="BY168" i="18"/>
  <c r="BQ168" i="18"/>
  <c r="BI168" i="18"/>
  <c r="BA168" i="18"/>
  <c r="AS168" i="18"/>
  <c r="AK168" i="18"/>
  <c r="DK168" i="18"/>
  <c r="DC168" i="18"/>
  <c r="CU168" i="18"/>
  <c r="CM168" i="18"/>
  <c r="CE168" i="18"/>
  <c r="BW168" i="18"/>
  <c r="BO168" i="18"/>
  <c r="BG168" i="18"/>
  <c r="AY168" i="18"/>
  <c r="AQ168" i="18"/>
  <c r="AI168" i="18"/>
  <c r="AO168" i="18"/>
  <c r="BU168" i="18"/>
  <c r="DA168" i="18"/>
  <c r="BJ172" i="18"/>
  <c r="DA172" i="18"/>
  <c r="AF153" i="18"/>
  <c r="AJ153" i="18"/>
  <c r="AN153" i="18"/>
  <c r="AR153" i="18"/>
  <c r="AV153" i="18"/>
  <c r="AZ153" i="18"/>
  <c r="BD153" i="18"/>
  <c r="BH153" i="18"/>
  <c r="BL153" i="18"/>
  <c r="BP153" i="18"/>
  <c r="BT153" i="18"/>
  <c r="BX153" i="18"/>
  <c r="CB153" i="18"/>
  <c r="CF153" i="18"/>
  <c r="CJ153" i="18"/>
  <c r="CN153" i="18"/>
  <c r="CR153" i="18"/>
  <c r="CV153" i="18"/>
  <c r="CZ153" i="18"/>
  <c r="DD153" i="18"/>
  <c r="DH153" i="18"/>
  <c r="AE154" i="18"/>
  <c r="AI154" i="18"/>
  <c r="AM154" i="18"/>
  <c r="AQ154" i="18"/>
  <c r="AU154" i="18"/>
  <c r="AY154" i="18"/>
  <c r="BC154" i="18"/>
  <c r="BG154" i="18"/>
  <c r="BK154" i="18"/>
  <c r="BO154" i="18"/>
  <c r="BS154" i="18"/>
  <c r="BW154" i="18"/>
  <c r="CA154" i="18"/>
  <c r="CE154" i="18"/>
  <c r="CI154" i="18"/>
  <c r="CM154" i="18"/>
  <c r="CQ154" i="18"/>
  <c r="CU154" i="18"/>
  <c r="CY154" i="18"/>
  <c r="DC154" i="18"/>
  <c r="DG154" i="18"/>
  <c r="AD155" i="18"/>
  <c r="AH155" i="18"/>
  <c r="AL155" i="18"/>
  <c r="AP155" i="18"/>
  <c r="AT155" i="18"/>
  <c r="AX155" i="18"/>
  <c r="BB155" i="18"/>
  <c r="BF155" i="18"/>
  <c r="BJ155" i="18"/>
  <c r="BN155" i="18"/>
  <c r="BR155" i="18"/>
  <c r="BV155" i="18"/>
  <c r="BZ155" i="18"/>
  <c r="CD155" i="18"/>
  <c r="CH155" i="18"/>
  <c r="CL155" i="18"/>
  <c r="CP155" i="18"/>
  <c r="CT155" i="18"/>
  <c r="CX155" i="18"/>
  <c r="DB155" i="18"/>
  <c r="DF155" i="18"/>
  <c r="AG156" i="18"/>
  <c r="AK156" i="18"/>
  <c r="AO156" i="18"/>
  <c r="AS156" i="18"/>
  <c r="AW156" i="18"/>
  <c r="BA156" i="18"/>
  <c r="BE156" i="18"/>
  <c r="BI156" i="18"/>
  <c r="BM156" i="18"/>
  <c r="BQ156" i="18"/>
  <c r="BU156" i="18"/>
  <c r="BY156" i="18"/>
  <c r="CC156" i="18"/>
  <c r="CG156" i="18"/>
  <c r="CK156" i="18"/>
  <c r="CO156" i="18"/>
  <c r="CS156" i="18"/>
  <c r="CW156" i="18"/>
  <c r="DA156" i="18"/>
  <c r="DE156" i="18"/>
  <c r="DI156" i="18"/>
  <c r="AF157" i="18"/>
  <c r="AJ157" i="18"/>
  <c r="AN157" i="18"/>
  <c r="AR157" i="18"/>
  <c r="AV157" i="18"/>
  <c r="AZ157" i="18"/>
  <c r="BD157" i="18"/>
  <c r="BH157" i="18"/>
  <c r="BL157" i="18"/>
  <c r="BP157" i="18"/>
  <c r="BT157" i="18"/>
  <c r="BX157" i="18"/>
  <c r="CB157" i="18"/>
  <c r="CF157" i="18"/>
  <c r="CJ157" i="18"/>
  <c r="CN157" i="18"/>
  <c r="CR157" i="18"/>
  <c r="CV157" i="18"/>
  <c r="CZ157" i="18"/>
  <c r="DD157" i="18"/>
  <c r="DH157" i="18"/>
  <c r="AE158" i="18"/>
  <c r="AI158" i="18"/>
  <c r="AM158" i="18"/>
  <c r="AQ158" i="18"/>
  <c r="AU158" i="18"/>
  <c r="AY158" i="18"/>
  <c r="BC158" i="18"/>
  <c r="BG158" i="18"/>
  <c r="BK158" i="18"/>
  <c r="BO158" i="18"/>
  <c r="BS158" i="18"/>
  <c r="BW158" i="18"/>
  <c r="CA158" i="18"/>
  <c r="CE158" i="18"/>
  <c r="CI158" i="18"/>
  <c r="CM158" i="18"/>
  <c r="CQ158" i="18"/>
  <c r="CU158" i="18"/>
  <c r="CY158" i="18"/>
  <c r="DC158" i="18"/>
  <c r="DG158" i="18"/>
  <c r="AD159" i="18"/>
  <c r="AH159" i="18"/>
  <c r="AL159" i="18"/>
  <c r="AP159" i="18"/>
  <c r="AT159" i="18"/>
  <c r="AX159" i="18"/>
  <c r="BB159" i="18"/>
  <c r="BF159" i="18"/>
  <c r="BJ159" i="18"/>
  <c r="BN159" i="18"/>
  <c r="BR159" i="18"/>
  <c r="BV159" i="18"/>
  <c r="BZ159" i="18"/>
  <c r="CD159" i="18"/>
  <c r="CH159" i="18"/>
  <c r="CL159" i="18"/>
  <c r="CP159" i="18"/>
  <c r="CT159" i="18"/>
  <c r="CX159" i="18"/>
  <c r="DB159" i="18"/>
  <c r="DG159" i="18"/>
  <c r="O162" i="18"/>
  <c r="AJ162" i="18"/>
  <c r="BE162" i="18"/>
  <c r="CA162" i="18"/>
  <c r="CV162" i="18"/>
  <c r="AO164" i="18"/>
  <c r="BJ164" i="18"/>
  <c r="CE164" i="18"/>
  <c r="DA164" i="18"/>
  <c r="DJ166" i="18"/>
  <c r="DF166" i="18"/>
  <c r="DB166" i="18"/>
  <c r="CX166" i="18"/>
  <c r="CT166" i="18"/>
  <c r="CP166" i="18"/>
  <c r="CL166" i="18"/>
  <c r="CH166" i="18"/>
  <c r="CD166" i="18"/>
  <c r="BZ166" i="18"/>
  <c r="BV166" i="18"/>
  <c r="BR166" i="18"/>
  <c r="BN166" i="18"/>
  <c r="BJ166" i="18"/>
  <c r="BF166" i="18"/>
  <c r="BB166" i="18"/>
  <c r="AX166" i="18"/>
  <c r="AT166" i="18"/>
  <c r="AP166" i="18"/>
  <c r="AL166" i="18"/>
  <c r="AH166" i="18"/>
  <c r="AD166" i="18"/>
  <c r="DK166" i="18"/>
  <c r="DE166" i="18"/>
  <c r="CZ166" i="18"/>
  <c r="CU166" i="18"/>
  <c r="CO166" i="18"/>
  <c r="CJ166" i="18"/>
  <c r="CE166" i="18"/>
  <c r="BY166" i="18"/>
  <c r="BT166" i="18"/>
  <c r="BO166" i="18"/>
  <c r="BI166" i="18"/>
  <c r="BD166" i="18"/>
  <c r="AY166" i="18"/>
  <c r="AS166" i="18"/>
  <c r="AN166" i="18"/>
  <c r="AI166" i="18"/>
  <c r="DI166" i="18"/>
  <c r="DD166" i="18"/>
  <c r="CY166" i="18"/>
  <c r="CS166" i="18"/>
  <c r="CN166" i="18"/>
  <c r="CI166" i="18"/>
  <c r="CC166" i="18"/>
  <c r="BX166" i="18"/>
  <c r="BS166" i="18"/>
  <c r="BM166" i="18"/>
  <c r="BH166" i="18"/>
  <c r="BC166" i="18"/>
  <c r="AW166" i="18"/>
  <c r="AR166" i="18"/>
  <c r="AM166" i="18"/>
  <c r="AG166" i="18"/>
  <c r="DM166" i="18"/>
  <c r="DH166" i="18"/>
  <c r="DC166" i="18"/>
  <c r="CW166" i="18"/>
  <c r="CR166" i="18"/>
  <c r="CM166" i="18"/>
  <c r="CG166" i="18"/>
  <c r="CB166" i="18"/>
  <c r="BW166" i="18"/>
  <c r="BQ166" i="18"/>
  <c r="BL166" i="18"/>
  <c r="BG166" i="18"/>
  <c r="BA166" i="18"/>
  <c r="AV166" i="18"/>
  <c r="AQ166" i="18"/>
  <c r="AK166" i="18"/>
  <c r="AF166" i="18"/>
  <c r="AE166" i="18"/>
  <c r="AZ166" i="18"/>
  <c r="BU166" i="18"/>
  <c r="CQ166" i="18"/>
  <c r="DL166" i="18"/>
  <c r="AW168" i="18"/>
  <c r="CC168" i="18"/>
  <c r="DI168" i="18"/>
  <c r="AD172" i="18"/>
  <c r="BU172" i="18"/>
  <c r="DL172" i="18"/>
  <c r="AF160" i="18"/>
  <c r="AJ160" i="18"/>
  <c r="AN160" i="18"/>
  <c r="AR160" i="18"/>
  <c r="AV160" i="18"/>
  <c r="AZ160" i="18"/>
  <c r="BD160" i="18"/>
  <c r="BH160" i="18"/>
  <c r="BL160" i="18"/>
  <c r="BP160" i="18"/>
  <c r="BT160" i="18"/>
  <c r="BX160" i="18"/>
  <c r="CB160" i="18"/>
  <c r="CF160" i="18"/>
  <c r="CJ160" i="18"/>
  <c r="CN160" i="18"/>
  <c r="CR160" i="18"/>
  <c r="CV160" i="18"/>
  <c r="CZ160" i="18"/>
  <c r="DD160" i="18"/>
  <c r="DH160" i="18"/>
  <c r="DL160" i="18"/>
  <c r="K161" i="18"/>
  <c r="O161" i="18"/>
  <c r="S161" i="18"/>
  <c r="W161" i="18"/>
  <c r="AA161" i="18"/>
  <c r="AE161" i="18"/>
  <c r="AX161" i="18"/>
  <c r="BD161" i="18"/>
  <c r="BI161" i="18"/>
  <c r="BN161" i="18"/>
  <c r="BT161" i="18"/>
  <c r="BY161" i="18"/>
  <c r="CD161" i="18"/>
  <c r="CJ161" i="18"/>
  <c r="CO161" i="18"/>
  <c r="CT161" i="18"/>
  <c r="CZ161" i="18"/>
  <c r="DE161" i="18"/>
  <c r="DJ161" i="18"/>
  <c r="AH165" i="18"/>
  <c r="AN165" i="18"/>
  <c r="AS165" i="18"/>
  <c r="AX165" i="18"/>
  <c r="BD165" i="18"/>
  <c r="BI165" i="18"/>
  <c r="BN165" i="18"/>
  <c r="BT165" i="18"/>
  <c r="BY165" i="18"/>
  <c r="CD165" i="18"/>
  <c r="CJ165" i="18"/>
  <c r="CO165" i="18"/>
  <c r="CT165" i="18"/>
  <c r="CZ165" i="18"/>
  <c r="DE165" i="18"/>
  <c r="AE170" i="18"/>
  <c r="AM170" i="18"/>
  <c r="AU170" i="18"/>
  <c r="BC170" i="18"/>
  <c r="BK170" i="18"/>
  <c r="BS170" i="18"/>
  <c r="CA170" i="18"/>
  <c r="CI170" i="18"/>
  <c r="CQ170" i="18"/>
  <c r="CY170" i="18"/>
  <c r="DJ173" i="18"/>
  <c r="DF173" i="18"/>
  <c r="DB173" i="18"/>
  <c r="CX173" i="18"/>
  <c r="CT173" i="18"/>
  <c r="CP173" i="18"/>
  <c r="CL173" i="18"/>
  <c r="CH173" i="18"/>
  <c r="CD173" i="18"/>
  <c r="BZ173" i="18"/>
  <c r="BV173" i="18"/>
  <c r="BR173" i="18"/>
  <c r="BN173" i="18"/>
  <c r="BJ173" i="18"/>
  <c r="BF173" i="18"/>
  <c r="BB173" i="18"/>
  <c r="AX173" i="18"/>
  <c r="AT173" i="18"/>
  <c r="AP173" i="18"/>
  <c r="AL173" i="18"/>
  <c r="AH173" i="18"/>
  <c r="AD173" i="18"/>
  <c r="DK173" i="18"/>
  <c r="DE173" i="18"/>
  <c r="CZ173" i="18"/>
  <c r="CU173" i="18"/>
  <c r="CO173" i="18"/>
  <c r="CJ173" i="18"/>
  <c r="CE173" i="18"/>
  <c r="BY173" i="18"/>
  <c r="BT173" i="18"/>
  <c r="BO173" i="18"/>
  <c r="BI173" i="18"/>
  <c r="BD173" i="18"/>
  <c r="AY173" i="18"/>
  <c r="AS173" i="18"/>
  <c r="AN173" i="18"/>
  <c r="AI173" i="18"/>
  <c r="DM173" i="18"/>
  <c r="DH173" i="18"/>
  <c r="DC173" i="18"/>
  <c r="CW173" i="18"/>
  <c r="CR173" i="18"/>
  <c r="CM173" i="18"/>
  <c r="CG173" i="18"/>
  <c r="CB173" i="18"/>
  <c r="BW173" i="18"/>
  <c r="BQ173" i="18"/>
  <c r="BL173" i="18"/>
  <c r="BG173" i="18"/>
  <c r="BA173" i="18"/>
  <c r="AV173" i="18"/>
  <c r="AQ173" i="18"/>
  <c r="AK173" i="18"/>
  <c r="AF173" i="18"/>
  <c r="AE173" i="18"/>
  <c r="AO173" i="18"/>
  <c r="AZ173" i="18"/>
  <c r="BK173" i="18"/>
  <c r="BU173" i="18"/>
  <c r="CF173" i="18"/>
  <c r="CQ173" i="18"/>
  <c r="DA173" i="18"/>
  <c r="DL173" i="18"/>
  <c r="AG160" i="18"/>
  <c r="AK160" i="18"/>
  <c r="AO160" i="18"/>
  <c r="AS160" i="18"/>
  <c r="AW160" i="18"/>
  <c r="BA160" i="18"/>
  <c r="BE160" i="18"/>
  <c r="BI160" i="18"/>
  <c r="BM160" i="18"/>
  <c r="BQ160" i="18"/>
  <c r="BU160" i="18"/>
  <c r="BY160" i="18"/>
  <c r="CC160" i="18"/>
  <c r="CG160" i="18"/>
  <c r="CK160" i="18"/>
  <c r="CO160" i="18"/>
  <c r="CS160" i="18"/>
  <c r="CW160" i="18"/>
  <c r="DA160" i="18"/>
  <c r="DE160" i="18"/>
  <c r="DI160" i="18"/>
  <c r="DM160" i="18"/>
  <c r="L161" i="18"/>
  <c r="P161" i="18"/>
  <c r="T161" i="18"/>
  <c r="X161" i="18"/>
  <c r="AB161" i="18"/>
  <c r="AZ161" i="18"/>
  <c r="BE161" i="18"/>
  <c r="BJ161" i="18"/>
  <c r="BP161" i="18"/>
  <c r="BU161" i="18"/>
  <c r="BZ161" i="18"/>
  <c r="CF161" i="18"/>
  <c r="CK161" i="18"/>
  <c r="CP161" i="18"/>
  <c r="CV161" i="18"/>
  <c r="DA161" i="18"/>
  <c r="DF161" i="18"/>
  <c r="DK165" i="18"/>
  <c r="DG165" i="18"/>
  <c r="DC165" i="18"/>
  <c r="CY165" i="18"/>
  <c r="CU165" i="18"/>
  <c r="CQ165" i="18"/>
  <c r="CM165" i="18"/>
  <c r="CI165" i="18"/>
  <c r="CE165" i="18"/>
  <c r="CA165" i="18"/>
  <c r="BW165" i="18"/>
  <c r="BS165" i="18"/>
  <c r="BO165" i="18"/>
  <c r="BK165" i="18"/>
  <c r="BG165" i="18"/>
  <c r="BC165" i="18"/>
  <c r="AY165" i="18"/>
  <c r="AU165" i="18"/>
  <c r="AQ165" i="18"/>
  <c r="AM165" i="18"/>
  <c r="AI165" i="18"/>
  <c r="AE165" i="18"/>
  <c r="AD165" i="18"/>
  <c r="AJ165" i="18"/>
  <c r="AO165" i="18"/>
  <c r="AT165" i="18"/>
  <c r="AZ165" i="18"/>
  <c r="BE165" i="18"/>
  <c r="BJ165" i="18"/>
  <c r="BP165" i="18"/>
  <c r="BU165" i="18"/>
  <c r="BZ165" i="18"/>
  <c r="CF165" i="18"/>
  <c r="CK165" i="18"/>
  <c r="CP165" i="18"/>
  <c r="CV165" i="18"/>
  <c r="DA165" i="18"/>
  <c r="DF165" i="18"/>
  <c r="DL165" i="18"/>
  <c r="DJ170" i="18"/>
  <c r="DF170" i="18"/>
  <c r="DB170" i="18"/>
  <c r="CX170" i="18"/>
  <c r="CT170" i="18"/>
  <c r="CP170" i="18"/>
  <c r="CL170" i="18"/>
  <c r="CH170" i="18"/>
  <c r="CD170" i="18"/>
  <c r="BZ170" i="18"/>
  <c r="BV170" i="18"/>
  <c r="BR170" i="18"/>
  <c r="BN170" i="18"/>
  <c r="BJ170" i="18"/>
  <c r="BF170" i="18"/>
  <c r="BB170" i="18"/>
  <c r="AX170" i="18"/>
  <c r="AT170" i="18"/>
  <c r="AP170" i="18"/>
  <c r="AL170" i="18"/>
  <c r="AH170" i="18"/>
  <c r="AD170" i="18"/>
  <c r="DL170" i="18"/>
  <c r="DH170" i="18"/>
  <c r="DD170" i="18"/>
  <c r="CZ170" i="18"/>
  <c r="CV170" i="18"/>
  <c r="CR170" i="18"/>
  <c r="CN170" i="18"/>
  <c r="CJ170" i="18"/>
  <c r="CF170" i="18"/>
  <c r="CB170" i="18"/>
  <c r="BX170" i="18"/>
  <c r="BT170" i="18"/>
  <c r="BP170" i="18"/>
  <c r="BL170" i="18"/>
  <c r="BH170" i="18"/>
  <c r="BD170" i="18"/>
  <c r="AZ170" i="18"/>
  <c r="AV170" i="18"/>
  <c r="AR170" i="18"/>
  <c r="AN170" i="18"/>
  <c r="AJ170" i="18"/>
  <c r="AF170" i="18"/>
  <c r="AG170" i="18"/>
  <c r="AO170" i="18"/>
  <c r="AW170" i="18"/>
  <c r="BE170" i="18"/>
  <c r="BM170" i="18"/>
  <c r="BU170" i="18"/>
  <c r="CC170" i="18"/>
  <c r="CK170" i="18"/>
  <c r="CS170" i="18"/>
  <c r="DA170" i="18"/>
  <c r="DI170" i="18"/>
  <c r="CI173" i="18"/>
  <c r="CS173" i="18"/>
  <c r="DD173" i="18"/>
  <c r="BV160" i="18"/>
  <c r="BZ160" i="18"/>
  <c r="CD160" i="18"/>
  <c r="CH160" i="18"/>
  <c r="CL160" i="18"/>
  <c r="CP160" i="18"/>
  <c r="CT160" i="18"/>
  <c r="CX160" i="18"/>
  <c r="DB160" i="18"/>
  <c r="DF160" i="18"/>
  <c r="DK161" i="18"/>
  <c r="DG161" i="18"/>
  <c r="DC161" i="18"/>
  <c r="CY161" i="18"/>
  <c r="CU161" i="18"/>
  <c r="CQ161" i="18"/>
  <c r="CM161" i="18"/>
  <c r="CI161" i="18"/>
  <c r="CE161" i="18"/>
  <c r="CA161" i="18"/>
  <c r="BW161" i="18"/>
  <c r="BS161" i="18"/>
  <c r="BO161" i="18"/>
  <c r="BK161" i="18"/>
  <c r="BG161" i="18"/>
  <c r="BC161" i="18"/>
  <c r="AY161" i="18"/>
  <c r="M161" i="18"/>
  <c r="Q161" i="18"/>
  <c r="U161" i="18"/>
  <c r="Y161" i="18"/>
  <c r="AC161" i="18"/>
  <c r="BA161" i="18"/>
  <c r="BF161" i="18"/>
  <c r="BL161" i="18"/>
  <c r="BQ161" i="18"/>
  <c r="BV161" i="18"/>
  <c r="CB161" i="18"/>
  <c r="CG161" i="18"/>
  <c r="CL161" i="18"/>
  <c r="CR161" i="18"/>
  <c r="CW161" i="18"/>
  <c r="DB161" i="18"/>
  <c r="DH161" i="18"/>
  <c r="DM161" i="18"/>
  <c r="AF165" i="18"/>
  <c r="AK165" i="18"/>
  <c r="AP165" i="18"/>
  <c r="AV165" i="18"/>
  <c r="BA165" i="18"/>
  <c r="BF165" i="18"/>
  <c r="BL165" i="18"/>
  <c r="BQ165" i="18"/>
  <c r="BV165" i="18"/>
  <c r="CB165" i="18"/>
  <c r="CG165" i="18"/>
  <c r="CL165" i="18"/>
  <c r="CR165" i="18"/>
  <c r="CW165" i="18"/>
  <c r="DB165" i="18"/>
  <c r="DH165" i="18"/>
  <c r="DM165" i="18"/>
  <c r="AI170" i="18"/>
  <c r="AQ170" i="18"/>
  <c r="AY170" i="18"/>
  <c r="BG170" i="18"/>
  <c r="BO170" i="18"/>
  <c r="BW170" i="18"/>
  <c r="CE170" i="18"/>
  <c r="CM170" i="18"/>
  <c r="CU170" i="18"/>
  <c r="DC170" i="18"/>
  <c r="DK170" i="18"/>
  <c r="AJ173" i="18"/>
  <c r="AU173" i="18"/>
  <c r="BE173" i="18"/>
  <c r="BP173" i="18"/>
  <c r="CA173" i="18"/>
  <c r="CK173" i="18"/>
  <c r="CV173" i="18"/>
  <c r="DG173" i="18"/>
  <c r="AG169" i="18"/>
  <c r="AK169" i="18"/>
  <c r="AO169" i="18"/>
  <c r="AS169" i="18"/>
  <c r="AW169" i="18"/>
  <c r="BA169" i="18"/>
  <c r="BE169" i="18"/>
  <c r="BI169" i="18"/>
  <c r="BM169" i="18"/>
  <c r="BQ169" i="18"/>
  <c r="BU169" i="18"/>
  <c r="BY169" i="18"/>
  <c r="CC169" i="18"/>
  <c r="CG169" i="18"/>
  <c r="CK169" i="18"/>
  <c r="CO169" i="18"/>
  <c r="CS169" i="18"/>
  <c r="CW169" i="18"/>
  <c r="DA169" i="18"/>
  <c r="DE169" i="18"/>
  <c r="DI169" i="18"/>
  <c r="DM169" i="18"/>
  <c r="DK182" i="18"/>
  <c r="DG182" i="18"/>
  <c r="DC182" i="18"/>
  <c r="CY182" i="18"/>
  <c r="CU182" i="18"/>
  <c r="CQ182" i="18"/>
  <c r="CM182" i="18"/>
  <c r="CI182" i="18"/>
  <c r="CE182" i="18"/>
  <c r="CA182" i="18"/>
  <c r="BW182" i="18"/>
  <c r="DJ182" i="18"/>
  <c r="DF182" i="18"/>
  <c r="DB182" i="18"/>
  <c r="CX182" i="18"/>
  <c r="CT182" i="18"/>
  <c r="CP182" i="18"/>
  <c r="CL182" i="18"/>
  <c r="CH182" i="18"/>
  <c r="CD182" i="18"/>
  <c r="DL182" i="18"/>
  <c r="DD182" i="18"/>
  <c r="CV182" i="18"/>
  <c r="CN182" i="18"/>
  <c r="CF182" i="18"/>
  <c r="BY182" i="18"/>
  <c r="BT182" i="18"/>
  <c r="BP182" i="18"/>
  <c r="BL182" i="18"/>
  <c r="BH182" i="18"/>
  <c r="BD182" i="18"/>
  <c r="AZ182" i="18"/>
  <c r="AV182" i="18"/>
  <c r="AR182" i="18"/>
  <c r="AN182" i="18"/>
  <c r="AJ182" i="18"/>
  <c r="AF182" i="18"/>
  <c r="DI182" i="18"/>
  <c r="DA182" i="18"/>
  <c r="CS182" i="18"/>
  <c r="CK182" i="18"/>
  <c r="CC182" i="18"/>
  <c r="BX182" i="18"/>
  <c r="BS182" i="18"/>
  <c r="BO182" i="18"/>
  <c r="BK182" i="18"/>
  <c r="BG182" i="18"/>
  <c r="BC182" i="18"/>
  <c r="AY182" i="18"/>
  <c r="AU182" i="18"/>
  <c r="AQ182" i="18"/>
  <c r="AM182" i="18"/>
  <c r="AI182" i="18"/>
  <c r="AE182" i="18"/>
  <c r="DH182" i="18"/>
  <c r="CZ182" i="18"/>
  <c r="CR182" i="18"/>
  <c r="CJ182" i="18"/>
  <c r="CB182" i="18"/>
  <c r="BV182" i="18"/>
  <c r="BR182" i="18"/>
  <c r="BN182" i="18"/>
  <c r="BJ182" i="18"/>
  <c r="BF182" i="18"/>
  <c r="BB182" i="18"/>
  <c r="AX182" i="18"/>
  <c r="AT182" i="18"/>
  <c r="AP182" i="18"/>
  <c r="AL182" i="18"/>
  <c r="AH182" i="18"/>
  <c r="AD182" i="18"/>
  <c r="CO182" i="18"/>
  <c r="BQ182" i="18"/>
  <c r="BA182" i="18"/>
  <c r="AK182" i="18"/>
  <c r="DM182" i="18"/>
  <c r="CG182" i="18"/>
  <c r="BM182" i="18"/>
  <c r="AW182" i="18"/>
  <c r="AG182" i="18"/>
  <c r="DE182" i="18"/>
  <c r="BZ182" i="18"/>
  <c r="BI182" i="18"/>
  <c r="AS182" i="18"/>
  <c r="BU182" i="18"/>
  <c r="DL178" i="18"/>
  <c r="DH178" i="18"/>
  <c r="DD178" i="18"/>
  <c r="CZ178" i="18"/>
  <c r="CV178" i="18"/>
  <c r="CR178" i="18"/>
  <c r="CN178" i="18"/>
  <c r="CJ178" i="18"/>
  <c r="CF178" i="18"/>
  <c r="CB178" i="18"/>
  <c r="BX178" i="18"/>
  <c r="BT178" i="18"/>
  <c r="BP178" i="18"/>
  <c r="BL178" i="18"/>
  <c r="BH178" i="18"/>
  <c r="BD178" i="18"/>
  <c r="AZ178" i="18"/>
  <c r="AV178" i="18"/>
  <c r="AR178" i="18"/>
  <c r="AN178" i="18"/>
  <c r="AJ178" i="18"/>
  <c r="AF178" i="18"/>
  <c r="DK178" i="18"/>
  <c r="DG178" i="18"/>
  <c r="DC178" i="18"/>
  <c r="CY178" i="18"/>
  <c r="CU178" i="18"/>
  <c r="CQ178" i="18"/>
  <c r="CM178" i="18"/>
  <c r="CI178" i="18"/>
  <c r="CE178" i="18"/>
  <c r="CA178" i="18"/>
  <c r="BW178" i="18"/>
  <c r="BS178" i="18"/>
  <c r="BO178" i="18"/>
  <c r="BK178" i="18"/>
  <c r="BG178" i="18"/>
  <c r="BC178" i="18"/>
  <c r="AY178" i="18"/>
  <c r="AU178" i="18"/>
  <c r="AQ178" i="18"/>
  <c r="AM178" i="18"/>
  <c r="AI178" i="18"/>
  <c r="AE178" i="18"/>
  <c r="DJ178" i="18"/>
  <c r="DF178" i="18"/>
  <c r="DB178" i="18"/>
  <c r="CX178" i="18"/>
  <c r="CT178" i="18"/>
  <c r="CP178" i="18"/>
  <c r="CL178" i="18"/>
  <c r="CH178" i="18"/>
  <c r="CD178" i="18"/>
  <c r="BZ178" i="18"/>
  <c r="BV178" i="18"/>
  <c r="BR178" i="18"/>
  <c r="BN178" i="18"/>
  <c r="BJ178" i="18"/>
  <c r="BF178" i="18"/>
  <c r="BB178" i="18"/>
  <c r="AX178" i="18"/>
  <c r="AT178" i="18"/>
  <c r="AP178" i="18"/>
  <c r="AL178" i="18"/>
  <c r="AH178" i="18"/>
  <c r="AD178" i="18"/>
  <c r="DM178" i="18"/>
  <c r="CW178" i="18"/>
  <c r="CG178" i="18"/>
  <c r="BQ178" i="18"/>
  <c r="BA178" i="18"/>
  <c r="AK178" i="18"/>
  <c r="DI178" i="18"/>
  <c r="CS178" i="18"/>
  <c r="CC178" i="18"/>
  <c r="BM178" i="18"/>
  <c r="AW178" i="18"/>
  <c r="AG178" i="18"/>
  <c r="DE178" i="18"/>
  <c r="CO178" i="18"/>
  <c r="BY178" i="18"/>
  <c r="BI178" i="18"/>
  <c r="AS178" i="18"/>
  <c r="BU178" i="18"/>
  <c r="CW182" i="18"/>
  <c r="M163" i="18"/>
  <c r="Q163" i="18"/>
  <c r="U163" i="18"/>
  <c r="Y163" i="18"/>
  <c r="AC163" i="18"/>
  <c r="AG163" i="18"/>
  <c r="AK163" i="18"/>
  <c r="AO163" i="18"/>
  <c r="AS163" i="18"/>
  <c r="AW163" i="18"/>
  <c r="BA163" i="18"/>
  <c r="BE163" i="18"/>
  <c r="BI163" i="18"/>
  <c r="BM163" i="18"/>
  <c r="BQ163" i="18"/>
  <c r="BU163" i="18"/>
  <c r="BY163" i="18"/>
  <c r="CC163" i="18"/>
  <c r="CG163" i="18"/>
  <c r="CW163" i="18"/>
  <c r="DA163" i="18"/>
  <c r="DE163" i="18"/>
  <c r="DI163" i="18"/>
  <c r="AG167" i="18"/>
  <c r="AK167" i="18"/>
  <c r="AO167" i="18"/>
  <c r="AS167" i="18"/>
  <c r="AW167" i="18"/>
  <c r="BA167" i="18"/>
  <c r="BE167" i="18"/>
  <c r="BI167" i="18"/>
  <c r="BM167" i="18"/>
  <c r="BQ167" i="18"/>
  <c r="BU167" i="18"/>
  <c r="BY167" i="18"/>
  <c r="CC167" i="18"/>
  <c r="CG167" i="18"/>
  <c r="CK167" i="18"/>
  <c r="CO167" i="18"/>
  <c r="CS167" i="18"/>
  <c r="CW167" i="18"/>
  <c r="DA167" i="18"/>
  <c r="DE167" i="18"/>
  <c r="DI167" i="18"/>
  <c r="AE169" i="18"/>
  <c r="AI169" i="18"/>
  <c r="AM169" i="18"/>
  <c r="AQ169" i="18"/>
  <c r="AU169" i="18"/>
  <c r="AY169" i="18"/>
  <c r="BC169" i="18"/>
  <c r="BG169" i="18"/>
  <c r="BK169" i="18"/>
  <c r="BO169" i="18"/>
  <c r="BS169" i="18"/>
  <c r="BW169" i="18"/>
  <c r="CA169" i="18"/>
  <c r="CE169" i="18"/>
  <c r="CI169" i="18"/>
  <c r="CM169" i="18"/>
  <c r="CQ169" i="18"/>
  <c r="CU169" i="18"/>
  <c r="CY169" i="18"/>
  <c r="DC169" i="18"/>
  <c r="DG169" i="18"/>
  <c r="DL171" i="18"/>
  <c r="DH171" i="18"/>
  <c r="DD171" i="18"/>
  <c r="CZ171" i="18"/>
  <c r="CV171" i="18"/>
  <c r="CR171" i="18"/>
  <c r="CN171" i="18"/>
  <c r="CJ171" i="18"/>
  <c r="CF171" i="18"/>
  <c r="CB171" i="18"/>
  <c r="BX171" i="18"/>
  <c r="BT171" i="18"/>
  <c r="BP171" i="18"/>
  <c r="BL171" i="18"/>
  <c r="BH171" i="18"/>
  <c r="BD171" i="18"/>
  <c r="AZ171" i="18"/>
  <c r="AB171" i="18"/>
  <c r="X171" i="18"/>
  <c r="T171" i="18"/>
  <c r="P171" i="18"/>
  <c r="M171" i="18"/>
  <c r="R171" i="18"/>
  <c r="W171" i="18"/>
  <c r="AC171" i="18"/>
  <c r="AX171" i="18"/>
  <c r="BC171" i="18"/>
  <c r="BI171" i="18"/>
  <c r="BN171" i="18"/>
  <c r="BS171" i="18"/>
  <c r="BY171" i="18"/>
  <c r="CD171" i="18"/>
  <c r="CI171" i="18"/>
  <c r="CO171" i="18"/>
  <c r="CT171" i="18"/>
  <c r="CY171" i="18"/>
  <c r="DE171" i="18"/>
  <c r="DJ171" i="18"/>
  <c r="DJ175" i="18"/>
  <c r="DF175" i="18"/>
  <c r="DB175" i="18"/>
  <c r="CX175" i="18"/>
  <c r="CT175" i="18"/>
  <c r="CP175" i="18"/>
  <c r="CL175" i="18"/>
  <c r="CH175" i="18"/>
  <c r="CD175" i="18"/>
  <c r="BZ175" i="18"/>
  <c r="BV175" i="18"/>
  <c r="BR175" i="18"/>
  <c r="BN175" i="18"/>
  <c r="BJ175" i="18"/>
  <c r="BF175" i="18"/>
  <c r="BB175" i="18"/>
  <c r="AX175" i="18"/>
  <c r="AT175" i="18"/>
  <c r="AP175" i="18"/>
  <c r="AL175" i="18"/>
  <c r="AH175" i="18"/>
  <c r="AD175" i="18"/>
  <c r="DL175" i="18"/>
  <c r="DH175" i="18"/>
  <c r="DD175" i="18"/>
  <c r="CZ175" i="18"/>
  <c r="CV175" i="18"/>
  <c r="CR175" i="18"/>
  <c r="CN175" i="18"/>
  <c r="CJ175" i="18"/>
  <c r="CF175" i="18"/>
  <c r="CB175" i="18"/>
  <c r="BX175" i="18"/>
  <c r="BT175" i="18"/>
  <c r="BP175" i="18"/>
  <c r="BL175" i="18"/>
  <c r="BH175" i="18"/>
  <c r="BD175" i="18"/>
  <c r="AZ175" i="18"/>
  <c r="AV175" i="18"/>
  <c r="AR175" i="18"/>
  <c r="AN175" i="18"/>
  <c r="AJ175" i="18"/>
  <c r="AF175" i="18"/>
  <c r="AG175" i="18"/>
  <c r="AO175" i="18"/>
  <c r="AW175" i="18"/>
  <c r="BE175" i="18"/>
  <c r="BM175" i="18"/>
  <c r="BU175" i="18"/>
  <c r="CC175" i="18"/>
  <c r="CK175" i="18"/>
  <c r="CS175" i="18"/>
  <c r="DA175" i="18"/>
  <c r="DI175" i="18"/>
  <c r="CK178" i="18"/>
  <c r="AO182" i="18"/>
  <c r="M174" i="18"/>
  <c r="Q174" i="18"/>
  <c r="U174" i="18"/>
  <c r="Y174" i="18"/>
  <c r="AC174" i="18"/>
  <c r="AW174" i="18"/>
  <c r="BA174" i="18"/>
  <c r="BE174" i="18"/>
  <c r="BI174" i="18"/>
  <c r="BM174" i="18"/>
  <c r="BQ174" i="18"/>
  <c r="BU174" i="18"/>
  <c r="BY174" i="18"/>
  <c r="CC174" i="18"/>
  <c r="CG174" i="18"/>
  <c r="CK174" i="18"/>
  <c r="CO174" i="18"/>
  <c r="CS174" i="18"/>
  <c r="CW174" i="18"/>
  <c r="DA174" i="18"/>
  <c r="DE174" i="18"/>
  <c r="DI174" i="18"/>
  <c r="DM174" i="18"/>
  <c r="AE176" i="18"/>
  <c r="AI176" i="18"/>
  <c r="AM176" i="18"/>
  <c r="AQ176" i="18"/>
  <c r="AU176" i="18"/>
  <c r="AY176" i="18"/>
  <c r="BC176" i="18"/>
  <c r="BG176" i="18"/>
  <c r="BK176" i="18"/>
  <c r="BO176" i="18"/>
  <c r="BS176" i="18"/>
  <c r="BW176" i="18"/>
  <c r="CA176" i="18"/>
  <c r="CE176" i="18"/>
  <c r="CM176" i="18"/>
  <c r="CU176" i="18"/>
  <c r="DC176" i="18"/>
  <c r="BO174" i="18"/>
  <c r="BS174" i="18"/>
  <c r="BW174" i="18"/>
  <c r="CA174" i="18"/>
  <c r="CE174" i="18"/>
  <c r="CI174" i="18"/>
  <c r="CM174" i="18"/>
  <c r="CQ174" i="18"/>
  <c r="CU174" i="18"/>
  <c r="CY174" i="18"/>
  <c r="DC174" i="18"/>
  <c r="DG174" i="18"/>
  <c r="DJ176" i="18"/>
  <c r="DF176" i="18"/>
  <c r="DB176" i="18"/>
  <c r="CX176" i="18"/>
  <c r="CT176" i="18"/>
  <c r="CP176" i="18"/>
  <c r="CL176" i="18"/>
  <c r="CH176" i="18"/>
  <c r="DL176" i="18"/>
  <c r="DH176" i="18"/>
  <c r="DD176" i="18"/>
  <c r="CZ176" i="18"/>
  <c r="CV176" i="18"/>
  <c r="CR176" i="18"/>
  <c r="CN176" i="18"/>
  <c r="CJ176" i="18"/>
  <c r="CF176" i="18"/>
  <c r="AG176" i="18"/>
  <c r="AK176" i="18"/>
  <c r="AO176" i="18"/>
  <c r="AS176" i="18"/>
  <c r="AW176" i="18"/>
  <c r="BA176" i="18"/>
  <c r="BE176" i="18"/>
  <c r="BI176" i="18"/>
  <c r="BM176" i="18"/>
  <c r="BQ176" i="18"/>
  <c r="BU176" i="18"/>
  <c r="BY176" i="18"/>
  <c r="CC176" i="18"/>
  <c r="CI176" i="18"/>
  <c r="CQ176" i="18"/>
  <c r="CY176" i="18"/>
  <c r="DG176" i="18"/>
  <c r="AE177" i="18"/>
  <c r="AI177" i="18"/>
  <c r="AM177" i="18"/>
  <c r="AQ177" i="18"/>
  <c r="AU177" i="18"/>
  <c r="AY177" i="18"/>
  <c r="BC177" i="18"/>
  <c r="BG177" i="18"/>
  <c r="BK177" i="18"/>
  <c r="BO177" i="18"/>
  <c r="BS177" i="18"/>
  <c r="BW177" i="18"/>
  <c r="CA177" i="18"/>
  <c r="CE177" i="18"/>
  <c r="CI177" i="18"/>
  <c r="CM177" i="18"/>
  <c r="CQ177" i="18"/>
  <c r="CU177" i="18"/>
  <c r="CY177" i="18"/>
  <c r="DC177" i="18"/>
  <c r="DG177" i="18"/>
  <c r="DK177" i="18"/>
  <c r="AG179" i="18"/>
  <c r="AK179" i="18"/>
  <c r="AO179" i="18"/>
  <c r="AS179" i="18"/>
  <c r="AW179" i="18"/>
  <c r="BA179" i="18"/>
  <c r="BE179" i="18"/>
  <c r="BI179" i="18"/>
  <c r="BM179" i="18"/>
  <c r="BQ179" i="18"/>
  <c r="BU179" i="18"/>
  <c r="BY179" i="18"/>
  <c r="CC179" i="18"/>
  <c r="CG179" i="18"/>
  <c r="CK179" i="18"/>
  <c r="CO179" i="18"/>
  <c r="CS179" i="18"/>
  <c r="CW179" i="18"/>
  <c r="DA179" i="18"/>
  <c r="DE179" i="18"/>
  <c r="DI179" i="18"/>
  <c r="DM179" i="18"/>
  <c r="AF180" i="18"/>
  <c r="AJ180" i="18"/>
  <c r="AN180" i="18"/>
  <c r="AR180" i="18"/>
  <c r="AV180" i="18"/>
  <c r="AZ180" i="18"/>
  <c r="BD180" i="18"/>
  <c r="BH180" i="18"/>
  <c r="BL180" i="18"/>
  <c r="BP180" i="18"/>
  <c r="BT180" i="18"/>
  <c r="BX180" i="18"/>
  <c r="CB180" i="18"/>
  <c r="CF180" i="18"/>
  <c r="CJ180" i="18"/>
  <c r="CN180" i="18"/>
  <c r="CR180" i="18"/>
  <c r="CV180" i="18"/>
  <c r="CZ180" i="18"/>
  <c r="DD180" i="18"/>
  <c r="DH180" i="18"/>
  <c r="DL180" i="18"/>
  <c r="AE181" i="18"/>
  <c r="AI181" i="18"/>
  <c r="AM181" i="18"/>
  <c r="AQ181" i="18"/>
  <c r="AU181" i="18"/>
  <c r="AY181" i="18"/>
  <c r="BC181" i="18"/>
  <c r="BG181" i="18"/>
  <c r="BK181" i="18"/>
  <c r="BO181" i="18"/>
  <c r="BS181" i="18"/>
  <c r="BW181" i="18"/>
  <c r="CA181" i="18"/>
  <c r="CE181" i="18"/>
  <c r="CI181" i="18"/>
  <c r="CM181" i="18"/>
  <c r="CQ181" i="18"/>
  <c r="CU181" i="18"/>
  <c r="CY181" i="18"/>
  <c r="DC181" i="18"/>
  <c r="DG181" i="18"/>
  <c r="DK181" i="18"/>
  <c r="BL177" i="18"/>
  <c r="BP177" i="18"/>
  <c r="BT177" i="18"/>
  <c r="BX177" i="18"/>
  <c r="CB177" i="18"/>
  <c r="CF177" i="18"/>
  <c r="CJ177" i="18"/>
  <c r="CN177" i="18"/>
  <c r="CR177" i="18"/>
  <c r="CV177" i="18"/>
  <c r="CZ177" i="18"/>
  <c r="DD177" i="18"/>
  <c r="DH177" i="18"/>
  <c r="DL177" i="18"/>
  <c r="AD179" i="18"/>
  <c r="AH179" i="18"/>
  <c r="AL179" i="18"/>
  <c r="AP179" i="18"/>
  <c r="AT179" i="18"/>
  <c r="AX179" i="18"/>
  <c r="BB179" i="18"/>
  <c r="BF179" i="18"/>
  <c r="BJ179" i="18"/>
  <c r="BN179" i="18"/>
  <c r="BR179" i="18"/>
  <c r="BV179" i="18"/>
  <c r="BZ179" i="18"/>
  <c r="CD179" i="18"/>
  <c r="CH179" i="18"/>
  <c r="CL179" i="18"/>
  <c r="CP179" i="18"/>
  <c r="CT179" i="18"/>
  <c r="CX179" i="18"/>
  <c r="DB179" i="18"/>
  <c r="DF179" i="18"/>
  <c r="DJ179" i="18"/>
  <c r="AG180" i="18"/>
  <c r="AK180" i="18"/>
  <c r="AO180" i="18"/>
  <c r="AS180" i="18"/>
  <c r="AW180" i="18"/>
  <c r="BA180" i="18"/>
  <c r="BE180" i="18"/>
  <c r="BI180" i="18"/>
  <c r="BM180" i="18"/>
  <c r="BQ180" i="18"/>
  <c r="BU180" i="18"/>
  <c r="BY180" i="18"/>
  <c r="CC180" i="18"/>
  <c r="CG180" i="18"/>
  <c r="CK180" i="18"/>
  <c r="CO180" i="18"/>
  <c r="CS180" i="18"/>
  <c r="CW180" i="18"/>
  <c r="DA180" i="18"/>
  <c r="DE180" i="18"/>
  <c r="DI180" i="18"/>
  <c r="DM180" i="18"/>
  <c r="AF181" i="18"/>
  <c r="AJ181" i="18"/>
  <c r="AN181" i="18"/>
  <c r="AR181" i="18"/>
  <c r="AV181" i="18"/>
  <c r="AZ181" i="18"/>
  <c r="BD181" i="18"/>
  <c r="BH181" i="18"/>
  <c r="BL181" i="18"/>
  <c r="BP181" i="18"/>
  <c r="BT181" i="18"/>
  <c r="BX181" i="18"/>
  <c r="CB181" i="18"/>
  <c r="CF181" i="18"/>
  <c r="CJ181" i="18"/>
  <c r="CN181" i="18"/>
  <c r="CR181" i="18"/>
  <c r="CV181" i="18"/>
  <c r="CZ181" i="18"/>
  <c r="DD181" i="18"/>
  <c r="DH181" i="18"/>
  <c r="DL181" i="18"/>
  <c r="AK185" i="18"/>
  <c r="BE185" i="18"/>
  <c r="CA185" i="18"/>
  <c r="AG177" i="18"/>
  <c r="AK177" i="18"/>
  <c r="AO177" i="18"/>
  <c r="AS177" i="18"/>
  <c r="AW177" i="18"/>
  <c r="BA177" i="18"/>
  <c r="BE177" i="18"/>
  <c r="BI177" i="18"/>
  <c r="BM177" i="18"/>
  <c r="BQ177" i="18"/>
  <c r="BU177" i="18"/>
  <c r="BY177" i="18"/>
  <c r="CC177" i="18"/>
  <c r="CG177" i="18"/>
  <c r="CK177" i="18"/>
  <c r="CO177" i="18"/>
  <c r="CS177" i="18"/>
  <c r="CW177" i="18"/>
  <c r="DA177" i="18"/>
  <c r="DE177" i="18"/>
  <c r="DI177" i="18"/>
  <c r="AE179" i="18"/>
  <c r="AI179" i="18"/>
  <c r="AM179" i="18"/>
  <c r="AQ179" i="18"/>
  <c r="AU179" i="18"/>
  <c r="AY179" i="18"/>
  <c r="BC179" i="18"/>
  <c r="BG179" i="18"/>
  <c r="BK179" i="18"/>
  <c r="BO179" i="18"/>
  <c r="BS179" i="18"/>
  <c r="BW179" i="18"/>
  <c r="CA179" i="18"/>
  <c r="CE179" i="18"/>
  <c r="CI179" i="18"/>
  <c r="CM179" i="18"/>
  <c r="CQ179" i="18"/>
  <c r="CU179" i="18"/>
  <c r="CY179" i="18"/>
  <c r="DC179" i="18"/>
  <c r="DG179" i="18"/>
  <c r="AD180" i="18"/>
  <c r="AH180" i="18"/>
  <c r="AL180" i="18"/>
  <c r="AP180" i="18"/>
  <c r="AT180" i="18"/>
  <c r="AX180" i="18"/>
  <c r="BB180" i="18"/>
  <c r="BF180" i="18"/>
  <c r="BJ180" i="18"/>
  <c r="BN180" i="18"/>
  <c r="BR180" i="18"/>
  <c r="BV180" i="18"/>
  <c r="BZ180" i="18"/>
  <c r="CD180" i="18"/>
  <c r="CH180" i="18"/>
  <c r="CL180" i="18"/>
  <c r="CP180" i="18"/>
  <c r="CT180" i="18"/>
  <c r="CX180" i="18"/>
  <c r="DB180" i="18"/>
  <c r="DF180" i="18"/>
  <c r="AG181" i="18"/>
  <c r="AK181" i="18"/>
  <c r="AO181" i="18"/>
  <c r="AS181" i="18"/>
  <c r="AW181" i="18"/>
  <c r="BA181" i="18"/>
  <c r="BE181" i="18"/>
  <c r="BI181" i="18"/>
  <c r="BM181" i="18"/>
  <c r="BQ181" i="18"/>
  <c r="BU181" i="18"/>
  <c r="BY181" i="18"/>
  <c r="CC181" i="18"/>
  <c r="CG181" i="18"/>
  <c r="CK181" i="18"/>
  <c r="CO181" i="18"/>
  <c r="CS181" i="18"/>
  <c r="CW181" i="18"/>
  <c r="DA181" i="18"/>
  <c r="DE181" i="18"/>
  <c r="DI181" i="18"/>
  <c r="DJ185" i="18"/>
  <c r="DF185" i="18"/>
  <c r="DB185" i="18"/>
  <c r="CX185" i="18"/>
  <c r="CT185" i="18"/>
  <c r="CP185" i="18"/>
  <c r="CL185" i="18"/>
  <c r="CH185" i="18"/>
  <c r="CD185" i="18"/>
  <c r="BZ185" i="18"/>
  <c r="BV185" i="18"/>
  <c r="BR185" i="18"/>
  <c r="BN185" i="18"/>
  <c r="BJ185" i="18"/>
  <c r="BF185" i="18"/>
  <c r="BB185" i="18"/>
  <c r="AX185" i="18"/>
  <c r="AT185" i="18"/>
  <c r="AP185" i="18"/>
  <c r="DK185" i="18"/>
  <c r="DE185" i="18"/>
  <c r="CZ185" i="18"/>
  <c r="CU185" i="18"/>
  <c r="CO185" i="18"/>
  <c r="CJ185" i="18"/>
  <c r="CE185" i="18"/>
  <c r="BY185" i="18"/>
  <c r="BT185" i="18"/>
  <c r="BO185" i="18"/>
  <c r="BI185" i="18"/>
  <c r="BD185" i="18"/>
  <c r="AY185" i="18"/>
  <c r="AS185" i="18"/>
  <c r="AN185" i="18"/>
  <c r="AJ185" i="18"/>
  <c r="AF185" i="18"/>
  <c r="DI185" i="18"/>
  <c r="DD185" i="18"/>
  <c r="CY185" i="18"/>
  <c r="CS185" i="18"/>
  <c r="CN185" i="18"/>
  <c r="CI185" i="18"/>
  <c r="CC185" i="18"/>
  <c r="BX185" i="18"/>
  <c r="BS185" i="18"/>
  <c r="BM185" i="18"/>
  <c r="BH185" i="18"/>
  <c r="BC185" i="18"/>
  <c r="AW185" i="18"/>
  <c r="AR185" i="18"/>
  <c r="AM185" i="18"/>
  <c r="AI185" i="18"/>
  <c r="AE185" i="18"/>
  <c r="DM185" i="18"/>
  <c r="DH185" i="18"/>
  <c r="DC185" i="18"/>
  <c r="CW185" i="18"/>
  <c r="CR185" i="18"/>
  <c r="CM185" i="18"/>
  <c r="CG185" i="18"/>
  <c r="CB185" i="18"/>
  <c r="BW185" i="18"/>
  <c r="BQ185" i="18"/>
  <c r="BL185" i="18"/>
  <c r="BG185" i="18"/>
  <c r="BA185" i="18"/>
  <c r="AV185" i="18"/>
  <c r="AQ185" i="18"/>
  <c r="AL185" i="18"/>
  <c r="AH185" i="18"/>
  <c r="AD185" i="18"/>
  <c r="AO185" i="18"/>
  <c r="BK185" i="18"/>
  <c r="CF185" i="18"/>
  <c r="DA185" i="18"/>
  <c r="AG183" i="18"/>
  <c r="AK183" i="18"/>
  <c r="AO183" i="18"/>
  <c r="AS183" i="18"/>
  <c r="AW183" i="18"/>
  <c r="BA183" i="18"/>
  <c r="BE183" i="18"/>
  <c r="BI183" i="18"/>
  <c r="BM183" i="18"/>
  <c r="BQ183" i="18"/>
  <c r="BU183" i="18"/>
  <c r="BY183" i="18"/>
  <c r="CC183" i="18"/>
  <c r="CG183" i="18"/>
  <c r="CK183" i="18"/>
  <c r="CO183" i="18"/>
  <c r="CS183" i="18"/>
  <c r="CW183" i="18"/>
  <c r="DA183" i="18"/>
  <c r="DE183" i="18"/>
  <c r="DI183" i="18"/>
  <c r="DM183" i="18"/>
  <c r="AF184" i="18"/>
  <c r="AJ184" i="18"/>
  <c r="AN184" i="18"/>
  <c r="AR184" i="18"/>
  <c r="AV184" i="18"/>
  <c r="AZ184" i="18"/>
  <c r="BD184" i="18"/>
  <c r="BH184" i="18"/>
  <c r="BL184" i="18"/>
  <c r="BP184" i="18"/>
  <c r="BT184" i="18"/>
  <c r="BX184" i="18"/>
  <c r="CB184" i="18"/>
  <c r="CF184" i="18"/>
  <c r="CJ184" i="18"/>
  <c r="CN184" i="18"/>
  <c r="CR184" i="18"/>
  <c r="CV184" i="18"/>
  <c r="CZ184" i="18"/>
  <c r="DD184" i="18"/>
  <c r="DH184" i="18"/>
  <c r="DL184" i="18"/>
  <c r="AD183" i="18"/>
  <c r="AH183" i="18"/>
  <c r="AL183" i="18"/>
  <c r="AP183" i="18"/>
  <c r="AT183" i="18"/>
  <c r="AX183" i="18"/>
  <c r="BB183" i="18"/>
  <c r="BF183" i="18"/>
  <c r="BJ183" i="18"/>
  <c r="BN183" i="18"/>
  <c r="BR183" i="18"/>
  <c r="BV183" i="18"/>
  <c r="BZ183" i="18"/>
  <c r="CD183" i="18"/>
  <c r="CH183" i="18"/>
  <c r="CL183" i="18"/>
  <c r="CP183" i="18"/>
  <c r="CT183" i="18"/>
  <c r="CX183" i="18"/>
  <c r="DB183" i="18"/>
  <c r="DF183" i="18"/>
  <c r="AG184" i="18"/>
  <c r="AK184" i="18"/>
  <c r="AO184" i="18"/>
  <c r="AS184" i="18"/>
  <c r="AW184" i="18"/>
  <c r="BA184" i="18"/>
  <c r="BE184" i="18"/>
  <c r="BI184" i="18"/>
  <c r="BM184" i="18"/>
  <c r="BQ184" i="18"/>
  <c r="BU184" i="18"/>
  <c r="BY184" i="18"/>
  <c r="CC184" i="18"/>
  <c r="CG184" i="18"/>
  <c r="CK184" i="18"/>
  <c r="CO184" i="18"/>
  <c r="CS184" i="18"/>
  <c r="CW184" i="18"/>
  <c r="DA184" i="18"/>
  <c r="DE184" i="18"/>
  <c r="DI184" i="18"/>
  <c r="AG186" i="18"/>
  <c r="AK186" i="18"/>
  <c r="AO186" i="18"/>
  <c r="AS186" i="18"/>
  <c r="AW186" i="18"/>
  <c r="BA186" i="18"/>
  <c r="BE186" i="18"/>
  <c r="BI186" i="18"/>
  <c r="BM186" i="18"/>
  <c r="BQ186" i="18"/>
  <c r="BU186" i="18"/>
  <c r="BY186" i="18"/>
  <c r="CC186" i="18"/>
  <c r="CG186" i="18"/>
  <c r="CK186" i="18"/>
  <c r="CO186" i="18"/>
  <c r="CS186" i="18"/>
  <c r="CW186" i="18"/>
  <c r="DA186" i="18"/>
  <c r="DE186" i="18"/>
  <c r="DI186" i="18"/>
  <c r="DM186" i="18"/>
  <c r="AF187" i="18"/>
  <c r="AJ187" i="18"/>
  <c r="AN187" i="18"/>
  <c r="AR187" i="18"/>
  <c r="AV187" i="18"/>
  <c r="AZ187" i="18"/>
  <c r="BD187" i="18"/>
  <c r="BH187" i="18"/>
  <c r="BL187" i="18"/>
  <c r="BP187" i="18"/>
  <c r="BT187" i="18"/>
  <c r="BX187" i="18"/>
  <c r="CB187" i="18"/>
  <c r="CF187" i="18"/>
  <c r="CJ187" i="18"/>
  <c r="CN187" i="18"/>
  <c r="CR187" i="18"/>
  <c r="CV187" i="18"/>
  <c r="DB187" i="18"/>
  <c r="AK188" i="18"/>
  <c r="AS188" i="18"/>
  <c r="BA188" i="18"/>
  <c r="BI188" i="18"/>
  <c r="BQ188" i="18"/>
  <c r="BY188" i="18"/>
  <c r="CG188" i="18"/>
  <c r="CO188" i="18"/>
  <c r="CW188" i="18"/>
  <c r="DE188" i="18"/>
  <c r="DM188" i="18"/>
  <c r="DF186" i="18"/>
  <c r="DJ186" i="18"/>
  <c r="DL187" i="18"/>
  <c r="DH187" i="18"/>
  <c r="DD187" i="18"/>
  <c r="CZ187" i="18"/>
  <c r="DK187" i="18"/>
  <c r="DG187" i="18"/>
  <c r="DC187" i="18"/>
  <c r="CY187" i="18"/>
  <c r="AG187" i="18"/>
  <c r="AK187" i="18"/>
  <c r="AO187" i="18"/>
  <c r="AS187" i="18"/>
  <c r="AW187" i="18"/>
  <c r="BA187" i="18"/>
  <c r="BE187" i="18"/>
  <c r="BI187" i="18"/>
  <c r="BM187" i="18"/>
  <c r="BQ187" i="18"/>
  <c r="BU187" i="18"/>
  <c r="BY187" i="18"/>
  <c r="CC187" i="18"/>
  <c r="CG187" i="18"/>
  <c r="CK187" i="18"/>
  <c r="CO187" i="18"/>
  <c r="CS187" i="18"/>
  <c r="CW187" i="18"/>
  <c r="DE187" i="18"/>
  <c r="DM187" i="18"/>
  <c r="AF188" i="18"/>
  <c r="AN188" i="18"/>
  <c r="AV188" i="18"/>
  <c r="BD188" i="18"/>
  <c r="BL188" i="18"/>
  <c r="BT188" i="18"/>
  <c r="CB188" i="18"/>
  <c r="CJ188" i="18"/>
  <c r="CR188" i="18"/>
  <c r="CZ188" i="18"/>
  <c r="BO186" i="18"/>
  <c r="BS186" i="18"/>
  <c r="BW186" i="18"/>
  <c r="CA186" i="18"/>
  <c r="CE186" i="18"/>
  <c r="CI186" i="18"/>
  <c r="CM186" i="18"/>
  <c r="CQ186" i="18"/>
  <c r="CU186" i="18"/>
  <c r="CY186" i="18"/>
  <c r="DC186" i="18"/>
  <c r="DG186" i="18"/>
  <c r="AD187" i="18"/>
  <c r="AH187" i="18"/>
  <c r="AL187" i="18"/>
  <c r="AP187" i="18"/>
  <c r="AT187" i="18"/>
  <c r="AX187" i="18"/>
  <c r="BB187" i="18"/>
  <c r="BF187" i="18"/>
  <c r="BJ187" i="18"/>
  <c r="BN187" i="18"/>
  <c r="BR187" i="18"/>
  <c r="BV187" i="18"/>
  <c r="BZ187" i="18"/>
  <c r="CD187" i="18"/>
  <c r="CH187" i="18"/>
  <c r="CL187" i="18"/>
  <c r="CP187" i="18"/>
  <c r="CT187" i="18"/>
  <c r="CX187" i="18"/>
  <c r="DF187" i="18"/>
  <c r="DK188" i="18"/>
  <c r="DG188" i="18"/>
  <c r="DC188" i="18"/>
  <c r="CY188" i="18"/>
  <c r="CU188" i="18"/>
  <c r="CQ188" i="18"/>
  <c r="CM188" i="18"/>
  <c r="CI188" i="18"/>
  <c r="CE188" i="18"/>
  <c r="CA188" i="18"/>
  <c r="BW188" i="18"/>
  <c r="BS188" i="18"/>
  <c r="BO188" i="18"/>
  <c r="BK188" i="18"/>
  <c r="BG188" i="18"/>
  <c r="BC188" i="18"/>
  <c r="AY188" i="18"/>
  <c r="AU188" i="18"/>
  <c r="AQ188" i="18"/>
  <c r="AM188" i="18"/>
  <c r="AI188" i="18"/>
  <c r="AE188" i="18"/>
  <c r="DJ188" i="18"/>
  <c r="DF188" i="18"/>
  <c r="DB188" i="18"/>
  <c r="CX188" i="18"/>
  <c r="CT188" i="18"/>
  <c r="CP188" i="18"/>
  <c r="CL188" i="18"/>
  <c r="CH188" i="18"/>
  <c r="CD188" i="18"/>
  <c r="BZ188" i="18"/>
  <c r="BV188" i="18"/>
  <c r="BR188" i="18"/>
  <c r="BN188" i="18"/>
  <c r="BJ188" i="18"/>
  <c r="BF188" i="18"/>
  <c r="BB188" i="18"/>
  <c r="AX188" i="18"/>
  <c r="AT188" i="18"/>
  <c r="AP188" i="18"/>
  <c r="AL188" i="18"/>
  <c r="AH188" i="18"/>
  <c r="AD188" i="18"/>
  <c r="AG188" i="18"/>
  <c r="AO188" i="18"/>
  <c r="AW188" i="18"/>
  <c r="BE188" i="18"/>
  <c r="BM188" i="18"/>
  <c r="BU188" i="18"/>
  <c r="CC188" i="18"/>
  <c r="CK188" i="18"/>
  <c r="CS188" i="18"/>
  <c r="DA188" i="18"/>
  <c r="DI188" i="18"/>
  <c r="AG189" i="18"/>
  <c r="AK189" i="18"/>
  <c r="AO189" i="18"/>
  <c r="AS189" i="18"/>
  <c r="AW189" i="18"/>
  <c r="BA189" i="18"/>
  <c r="BE189" i="18"/>
  <c r="BI189" i="18"/>
  <c r="BM189" i="18"/>
  <c r="BQ189" i="18"/>
  <c r="BU189" i="18"/>
  <c r="BY189" i="18"/>
  <c r="CC189" i="18"/>
  <c r="CG189" i="18"/>
  <c r="CK189" i="18"/>
  <c r="CO189" i="18"/>
  <c r="CS189" i="18"/>
  <c r="CW189" i="18"/>
  <c r="DA189" i="18"/>
  <c r="DE189" i="18"/>
  <c r="DI189" i="18"/>
  <c r="DM189" i="18"/>
  <c r="L190" i="18"/>
  <c r="P190" i="18"/>
  <c r="T190" i="18"/>
  <c r="X190" i="18"/>
  <c r="AB190" i="18"/>
  <c r="AZ190" i="18"/>
  <c r="BD190" i="18"/>
  <c r="BH190" i="18"/>
  <c r="BL190" i="18"/>
  <c r="BP190" i="18"/>
  <c r="BT190" i="18"/>
  <c r="BX190" i="18"/>
  <c r="CB190" i="18"/>
  <c r="CF190" i="18"/>
  <c r="CJ190" i="18"/>
  <c r="CN190" i="18"/>
  <c r="CR190" i="18"/>
  <c r="CV190" i="18"/>
  <c r="CZ190" i="18"/>
  <c r="DD190" i="18"/>
  <c r="DH190" i="18"/>
  <c r="DL190" i="18"/>
  <c r="AD189" i="18"/>
  <c r="AH189" i="18"/>
  <c r="AL189" i="18"/>
  <c r="AP189" i="18"/>
  <c r="AT189" i="18"/>
  <c r="AX189" i="18"/>
  <c r="BB189" i="18"/>
  <c r="BF189" i="18"/>
  <c r="BJ189" i="18"/>
  <c r="BN189" i="18"/>
  <c r="BR189" i="18"/>
  <c r="BV189" i="18"/>
  <c r="BZ189" i="18"/>
  <c r="CD189" i="18"/>
  <c r="CH189" i="18"/>
  <c r="CL189" i="18"/>
  <c r="CP189" i="18"/>
  <c r="CT189" i="18"/>
  <c r="CX189" i="18"/>
  <c r="DB189" i="18"/>
  <c r="DF189" i="18"/>
  <c r="M190" i="18"/>
  <c r="Q190" i="18"/>
  <c r="U190" i="18"/>
  <c r="Y190" i="18"/>
  <c r="AC190" i="18"/>
  <c r="AW190" i="18"/>
  <c r="BA190" i="18"/>
  <c r="BE190" i="18"/>
  <c r="BI190" i="18"/>
  <c r="BM190" i="18"/>
  <c r="BQ190" i="18"/>
  <c r="BU190" i="18"/>
  <c r="BY190" i="18"/>
  <c r="CC190" i="18"/>
  <c r="CG190" i="18"/>
  <c r="CK190" i="18"/>
  <c r="CO190" i="18"/>
  <c r="CS190" i="18"/>
  <c r="CW190" i="18"/>
  <c r="DA190" i="18"/>
  <c r="DE190" i="18"/>
  <c r="DI190" i="18"/>
  <c r="AR113" i="18"/>
  <c r="AW113" i="18"/>
  <c r="BC113" i="18"/>
  <c r="BH113" i="18"/>
  <c r="BM113" i="18"/>
  <c r="BS113" i="18"/>
  <c r="BX113" i="18"/>
  <c r="CC113" i="18"/>
  <c r="CI113" i="18"/>
  <c r="CN113" i="18"/>
  <c r="CS113" i="18"/>
  <c r="CY113" i="18"/>
  <c r="DE113" i="18"/>
  <c r="DJ113" i="18"/>
  <c r="DF113" i="18"/>
  <c r="DB113" i="18"/>
  <c r="CX113" i="18"/>
  <c r="CT113" i="18"/>
  <c r="CP113" i="18"/>
  <c r="CL113" i="18"/>
  <c r="CH113" i="18"/>
  <c r="CD113" i="18"/>
  <c r="BZ113" i="18"/>
  <c r="BV113" i="18"/>
  <c r="BR113" i="18"/>
  <c r="BN113" i="18"/>
  <c r="BJ113" i="18"/>
  <c r="BF113" i="18"/>
  <c r="BB113" i="18"/>
  <c r="AX113" i="18"/>
  <c r="AT113" i="18"/>
  <c r="AP113" i="18"/>
  <c r="AL113" i="18"/>
  <c r="AH113" i="18"/>
  <c r="AD113" i="18"/>
  <c r="DM113" i="18"/>
  <c r="DH113" i="18"/>
  <c r="DC113" i="18"/>
  <c r="AE113" i="18"/>
  <c r="AJ113" i="18"/>
  <c r="AO113" i="18"/>
  <c r="AU113" i="18"/>
  <c r="AZ113" i="18"/>
  <c r="BE113" i="18"/>
  <c r="BK113" i="18"/>
  <c r="BP113" i="18"/>
  <c r="BU113" i="18"/>
  <c r="CA113" i="18"/>
  <c r="CF113" i="18"/>
  <c r="CK113" i="18"/>
  <c r="CQ113" i="18"/>
  <c r="CV113" i="18"/>
  <c r="DA113" i="18"/>
  <c r="DI113" i="18"/>
  <c r="DL116" i="18"/>
  <c r="DH116" i="18"/>
  <c r="DD116" i="18"/>
  <c r="CZ116" i="18"/>
  <c r="CV116" i="18"/>
  <c r="CR116" i="18"/>
  <c r="CN116" i="18"/>
  <c r="CJ116" i="18"/>
  <c r="CF116" i="18"/>
  <c r="CB116" i="18"/>
  <c r="BX116" i="18"/>
  <c r="BT116" i="18"/>
  <c r="BP116" i="18"/>
  <c r="BL116" i="18"/>
  <c r="BH116" i="18"/>
  <c r="BD116" i="18"/>
  <c r="AZ116" i="18"/>
  <c r="AV116" i="18"/>
  <c r="AR116" i="18"/>
  <c r="AN116" i="18"/>
  <c r="AJ116" i="18"/>
  <c r="AF116" i="18"/>
  <c r="DK116" i="18"/>
  <c r="DG116" i="18"/>
  <c r="DC116" i="18"/>
  <c r="CY116" i="18"/>
  <c r="CU116" i="18"/>
  <c r="CQ116" i="18"/>
  <c r="CM116" i="18"/>
  <c r="CI116" i="18"/>
  <c r="CE116" i="18"/>
  <c r="CA116" i="18"/>
  <c r="BW116" i="18"/>
  <c r="BS116" i="18"/>
  <c r="BO116" i="18"/>
  <c r="BK116" i="18"/>
  <c r="BG116" i="18"/>
  <c r="BC116" i="18"/>
  <c r="AY116" i="18"/>
  <c r="AU116" i="18"/>
  <c r="AQ116" i="18"/>
  <c r="AM116" i="18"/>
  <c r="AI116" i="18"/>
  <c r="AE116" i="18"/>
  <c r="DF116" i="18"/>
  <c r="CX116" i="18"/>
  <c r="CP116" i="18"/>
  <c r="CH116" i="18"/>
  <c r="BZ116" i="18"/>
  <c r="BR116" i="18"/>
  <c r="BJ116" i="18"/>
  <c r="BB116" i="18"/>
  <c r="AT116" i="18"/>
  <c r="AL116" i="18"/>
  <c r="AD116" i="18"/>
  <c r="AO116" i="18"/>
  <c r="AX116" i="18"/>
  <c r="BI116" i="18"/>
  <c r="BU116" i="18"/>
  <c r="CD116" i="18"/>
  <c r="CO116" i="18"/>
  <c r="DA116" i="18"/>
  <c r="DJ116" i="18"/>
  <c r="AF113" i="18"/>
  <c r="AK113" i="18"/>
  <c r="AQ113" i="18"/>
  <c r="AV113" i="18"/>
  <c r="BA113" i="18"/>
  <c r="BG113" i="18"/>
  <c r="BL113" i="18"/>
  <c r="BQ113" i="18"/>
  <c r="BW113" i="18"/>
  <c r="CB113" i="18"/>
  <c r="CG113" i="18"/>
  <c r="CM113" i="18"/>
  <c r="CR113" i="18"/>
  <c r="CW113" i="18"/>
  <c r="DD113" i="18"/>
  <c r="DK113" i="18"/>
  <c r="DM115" i="18"/>
  <c r="DI115" i="18"/>
  <c r="DE115" i="18"/>
  <c r="DA115" i="18"/>
  <c r="CW115" i="18"/>
  <c r="CS115" i="18"/>
  <c r="CO115" i="18"/>
  <c r="CK115" i="18"/>
  <c r="CG115" i="18"/>
  <c r="CC115" i="18"/>
  <c r="BY115" i="18"/>
  <c r="BU115" i="18"/>
  <c r="BQ115" i="18"/>
  <c r="BM115" i="18"/>
  <c r="BI115" i="18"/>
  <c r="BE115" i="18"/>
  <c r="BA115" i="18"/>
  <c r="AW115" i="18"/>
  <c r="AS115" i="18"/>
  <c r="AO115" i="18"/>
  <c r="AK115" i="18"/>
  <c r="AG115" i="18"/>
  <c r="DL115" i="18"/>
  <c r="DH115" i="18"/>
  <c r="DD115" i="18"/>
  <c r="CZ115" i="18"/>
  <c r="CV115" i="18"/>
  <c r="CR115" i="18"/>
  <c r="CN115" i="18"/>
  <c r="CJ115" i="18"/>
  <c r="CF115" i="18"/>
  <c r="CB115" i="18"/>
  <c r="BX115" i="18"/>
  <c r="BT115" i="18"/>
  <c r="BP115" i="18"/>
  <c r="BL115" i="18"/>
  <c r="BH115" i="18"/>
  <c r="BD115" i="18"/>
  <c r="AZ115" i="18"/>
  <c r="AV115" i="18"/>
  <c r="AR115" i="18"/>
  <c r="AN115" i="18"/>
  <c r="AJ115" i="18"/>
  <c r="AF115" i="18"/>
  <c r="DK115" i="18"/>
  <c r="DC115" i="18"/>
  <c r="CU115" i="18"/>
  <c r="CM115" i="18"/>
  <c r="CE115" i="18"/>
  <c r="BW115" i="18"/>
  <c r="BO115" i="18"/>
  <c r="BG115" i="18"/>
  <c r="AY115" i="18"/>
  <c r="AQ115" i="18"/>
  <c r="AI115" i="18"/>
  <c r="AH115" i="18"/>
  <c r="AT115" i="18"/>
  <c r="BC115" i="18"/>
  <c r="BN115" i="18"/>
  <c r="BZ115" i="18"/>
  <c r="CI115" i="18"/>
  <c r="CT115" i="18"/>
  <c r="DF115" i="18"/>
  <c r="AG116" i="18"/>
  <c r="AP116" i="18"/>
  <c r="BA116" i="18"/>
  <c r="BM116" i="18"/>
  <c r="BV116" i="18"/>
  <c r="CG116" i="18"/>
  <c r="CS116" i="18"/>
  <c r="DB116" i="18"/>
  <c r="DM116" i="18"/>
  <c r="DK117" i="18"/>
  <c r="DG117" i="18"/>
  <c r="DC117" i="18"/>
  <c r="CY117" i="18"/>
  <c r="CU117" i="18"/>
  <c r="CQ117" i="18"/>
  <c r="CM117" i="18"/>
  <c r="CI117" i="18"/>
  <c r="CE117" i="18"/>
  <c r="CA117" i="18"/>
  <c r="BW117" i="18"/>
  <c r="BS117" i="18"/>
  <c r="BO117" i="18"/>
  <c r="BK117" i="18"/>
  <c r="BG117" i="18"/>
  <c r="BC117" i="18"/>
  <c r="AY117" i="18"/>
  <c r="AU117" i="18"/>
  <c r="AQ117" i="18"/>
  <c r="AM117" i="18"/>
  <c r="AI117" i="18"/>
  <c r="AE117" i="18"/>
  <c r="DJ117" i="18"/>
  <c r="DF117" i="18"/>
  <c r="DB117" i="18"/>
  <c r="CX117" i="18"/>
  <c r="CT117" i="18"/>
  <c r="CP117" i="18"/>
  <c r="CL117" i="18"/>
  <c r="CH117" i="18"/>
  <c r="CD117" i="18"/>
  <c r="BZ117" i="18"/>
  <c r="BV117" i="18"/>
  <c r="BR117" i="18"/>
  <c r="BN117" i="18"/>
  <c r="BJ117" i="18"/>
  <c r="BF117" i="18"/>
  <c r="BB117" i="18"/>
  <c r="AX117" i="18"/>
  <c r="AT117" i="18"/>
  <c r="AP117" i="18"/>
  <c r="AL117" i="18"/>
  <c r="AH117" i="18"/>
  <c r="AD117" i="18"/>
  <c r="AG117" i="18"/>
  <c r="AO117" i="18"/>
  <c r="AW117" i="18"/>
  <c r="BE117" i="18"/>
  <c r="BM117" i="18"/>
  <c r="BU117" i="18"/>
  <c r="CC117" i="18"/>
  <c r="CK117" i="18"/>
  <c r="CS117" i="18"/>
  <c r="DA117" i="18"/>
  <c r="DI117" i="18"/>
  <c r="DL120" i="18"/>
  <c r="DH120" i="18"/>
  <c r="DD120" i="18"/>
  <c r="CZ120" i="18"/>
  <c r="CV120" i="18"/>
  <c r="CR120" i="18"/>
  <c r="CN120" i="18"/>
  <c r="CJ120" i="18"/>
  <c r="CF120" i="18"/>
  <c r="CB120" i="18"/>
  <c r="BX120" i="18"/>
  <c r="BT120" i="18"/>
  <c r="BP120" i="18"/>
  <c r="BL120" i="18"/>
  <c r="BH120" i="18"/>
  <c r="BD120" i="18"/>
  <c r="AZ120" i="18"/>
  <c r="AV120" i="18"/>
  <c r="AR120" i="18"/>
  <c r="AN120" i="18"/>
  <c r="AJ120" i="18"/>
  <c r="AF120" i="18"/>
  <c r="DK120" i="18"/>
  <c r="DG120" i="18"/>
  <c r="DC120" i="18"/>
  <c r="CY120" i="18"/>
  <c r="CU120" i="18"/>
  <c r="CQ120" i="18"/>
  <c r="CM120" i="18"/>
  <c r="CI120" i="18"/>
  <c r="CE120" i="18"/>
  <c r="CA120" i="18"/>
  <c r="BW120" i="18"/>
  <c r="BS120" i="18"/>
  <c r="BO120" i="18"/>
  <c r="BK120" i="18"/>
  <c r="BG120" i="18"/>
  <c r="BC120" i="18"/>
  <c r="AY120" i="18"/>
  <c r="AU120" i="18"/>
  <c r="AQ120" i="18"/>
  <c r="AM120" i="18"/>
  <c r="AI120" i="18"/>
  <c r="AE120" i="18"/>
  <c r="AG120" i="18"/>
  <c r="AO120" i="18"/>
  <c r="AW120" i="18"/>
  <c r="BE120" i="18"/>
  <c r="BM120" i="18"/>
  <c r="BU120" i="18"/>
  <c r="CC120" i="18"/>
  <c r="CK120" i="18"/>
  <c r="CS120" i="18"/>
  <c r="DA120" i="18"/>
  <c r="DI120" i="18"/>
  <c r="AJ121" i="18"/>
  <c r="AR121" i="18"/>
  <c r="AZ121" i="18"/>
  <c r="BH121" i="18"/>
  <c r="BP121" i="18"/>
  <c r="BX121" i="18"/>
  <c r="CF121" i="18"/>
  <c r="CN121" i="18"/>
  <c r="CV121" i="18"/>
  <c r="DD121" i="18"/>
  <c r="CO124" i="18"/>
  <c r="DL128" i="18"/>
  <c r="DH128" i="18"/>
  <c r="DD128" i="18"/>
  <c r="CZ128" i="18"/>
  <c r="CV128" i="18"/>
  <c r="CR128" i="18"/>
  <c r="CN128" i="18"/>
  <c r="CJ128" i="18"/>
  <c r="CF128" i="18"/>
  <c r="CB128" i="18"/>
  <c r="BX128" i="18"/>
  <c r="BT128" i="18"/>
  <c r="BP128" i="18"/>
  <c r="BL128" i="18"/>
  <c r="BH128" i="18"/>
  <c r="BD128" i="18"/>
  <c r="AZ128" i="18"/>
  <c r="AV128" i="18"/>
  <c r="AR128" i="18"/>
  <c r="AN128" i="18"/>
  <c r="AJ128" i="18"/>
  <c r="AF128" i="18"/>
  <c r="DK128" i="18"/>
  <c r="DG128" i="18"/>
  <c r="DC128" i="18"/>
  <c r="CY128" i="18"/>
  <c r="CU128" i="18"/>
  <c r="CQ128" i="18"/>
  <c r="CM128" i="18"/>
  <c r="CI128" i="18"/>
  <c r="CE128" i="18"/>
  <c r="CA128" i="18"/>
  <c r="BW128" i="18"/>
  <c r="BS128" i="18"/>
  <c r="BO128" i="18"/>
  <c r="BK128" i="18"/>
  <c r="BG128" i="18"/>
  <c r="BC128" i="18"/>
  <c r="AY128" i="18"/>
  <c r="AU128" i="18"/>
  <c r="AQ128" i="18"/>
  <c r="AM128" i="18"/>
  <c r="AI128" i="18"/>
  <c r="AE128" i="18"/>
  <c r="DJ128" i="18"/>
  <c r="DF128" i="18"/>
  <c r="DB128" i="18"/>
  <c r="CX128" i="18"/>
  <c r="CT128" i="18"/>
  <c r="CP128" i="18"/>
  <c r="CL128" i="18"/>
  <c r="CH128" i="18"/>
  <c r="CD128" i="18"/>
  <c r="BZ128" i="18"/>
  <c r="BV128" i="18"/>
  <c r="BR128" i="18"/>
  <c r="BN128" i="18"/>
  <c r="BJ128" i="18"/>
  <c r="BF128" i="18"/>
  <c r="BB128" i="18"/>
  <c r="AX128" i="18"/>
  <c r="AT128" i="18"/>
  <c r="AP128" i="18"/>
  <c r="AL128" i="18"/>
  <c r="AH128" i="18"/>
  <c r="AD128" i="18"/>
  <c r="AO128" i="18"/>
  <c r="BE128" i="18"/>
  <c r="BU128" i="18"/>
  <c r="CK128" i="18"/>
  <c r="DA128" i="18"/>
  <c r="AI131" i="18"/>
  <c r="BE131" i="18"/>
  <c r="CE131" i="18"/>
  <c r="DK121" i="18"/>
  <c r="DG121" i="18"/>
  <c r="DC121" i="18"/>
  <c r="CY121" i="18"/>
  <c r="CU121" i="18"/>
  <c r="CQ121" i="18"/>
  <c r="CM121" i="18"/>
  <c r="CI121" i="18"/>
  <c r="CE121" i="18"/>
  <c r="CA121" i="18"/>
  <c r="BW121" i="18"/>
  <c r="BS121" i="18"/>
  <c r="BO121" i="18"/>
  <c r="BK121" i="18"/>
  <c r="BG121" i="18"/>
  <c r="BC121" i="18"/>
  <c r="AY121" i="18"/>
  <c r="AU121" i="18"/>
  <c r="AQ121" i="18"/>
  <c r="AM121" i="18"/>
  <c r="AI121" i="18"/>
  <c r="AE121" i="18"/>
  <c r="DJ121" i="18"/>
  <c r="DF121" i="18"/>
  <c r="DB121" i="18"/>
  <c r="CX121" i="18"/>
  <c r="CT121" i="18"/>
  <c r="CP121" i="18"/>
  <c r="CL121" i="18"/>
  <c r="CH121" i="18"/>
  <c r="CD121" i="18"/>
  <c r="BZ121" i="18"/>
  <c r="BV121" i="18"/>
  <c r="BR121" i="18"/>
  <c r="BN121" i="18"/>
  <c r="BJ121" i="18"/>
  <c r="BF121" i="18"/>
  <c r="BB121" i="18"/>
  <c r="AX121" i="18"/>
  <c r="AT121" i="18"/>
  <c r="AP121" i="18"/>
  <c r="AL121" i="18"/>
  <c r="AH121" i="18"/>
  <c r="AD121" i="18"/>
  <c r="AG121" i="18"/>
  <c r="AO121" i="18"/>
  <c r="AW121" i="18"/>
  <c r="BE121" i="18"/>
  <c r="BM121" i="18"/>
  <c r="BU121" i="18"/>
  <c r="CC121" i="18"/>
  <c r="CK121" i="18"/>
  <c r="CS121" i="18"/>
  <c r="DA121" i="18"/>
  <c r="DI121" i="18"/>
  <c r="DL124" i="18"/>
  <c r="DH124" i="18"/>
  <c r="DD124" i="18"/>
  <c r="CZ124" i="18"/>
  <c r="CV124" i="18"/>
  <c r="CR124" i="18"/>
  <c r="CN124" i="18"/>
  <c r="CJ124" i="18"/>
  <c r="CF124" i="18"/>
  <c r="CB124" i="18"/>
  <c r="BX124" i="18"/>
  <c r="BT124" i="18"/>
  <c r="BP124" i="18"/>
  <c r="BL124" i="18"/>
  <c r="BH124" i="18"/>
  <c r="BD124" i="18"/>
  <c r="AZ124" i="18"/>
  <c r="AV124" i="18"/>
  <c r="AR124" i="18"/>
  <c r="AN124" i="18"/>
  <c r="AJ124" i="18"/>
  <c r="AF124" i="18"/>
  <c r="DK124" i="18"/>
  <c r="DG124" i="18"/>
  <c r="DC124" i="18"/>
  <c r="CY124" i="18"/>
  <c r="CU124" i="18"/>
  <c r="CQ124" i="18"/>
  <c r="CM124" i="18"/>
  <c r="CI124" i="18"/>
  <c r="CE124" i="18"/>
  <c r="CA124" i="18"/>
  <c r="BW124" i="18"/>
  <c r="BS124" i="18"/>
  <c r="BO124" i="18"/>
  <c r="BK124" i="18"/>
  <c r="BG124" i="18"/>
  <c r="BC124" i="18"/>
  <c r="AY124" i="18"/>
  <c r="AU124" i="18"/>
  <c r="AQ124" i="18"/>
  <c r="AM124" i="18"/>
  <c r="AI124" i="18"/>
  <c r="AE124" i="18"/>
  <c r="DJ124" i="18"/>
  <c r="DF124" i="18"/>
  <c r="DB124" i="18"/>
  <c r="CX124" i="18"/>
  <c r="CT124" i="18"/>
  <c r="CP124" i="18"/>
  <c r="CL124" i="18"/>
  <c r="CH124" i="18"/>
  <c r="CD124" i="18"/>
  <c r="BZ124" i="18"/>
  <c r="BV124" i="18"/>
  <c r="BR124" i="18"/>
  <c r="BN124" i="18"/>
  <c r="BJ124" i="18"/>
  <c r="BF124" i="18"/>
  <c r="BB124" i="18"/>
  <c r="AX124" i="18"/>
  <c r="AT124" i="18"/>
  <c r="AP124" i="18"/>
  <c r="AL124" i="18"/>
  <c r="AH124" i="18"/>
  <c r="AD124" i="18"/>
  <c r="AO124" i="18"/>
  <c r="BE124" i="18"/>
  <c r="BU124" i="18"/>
  <c r="CK124" i="18"/>
  <c r="DA124" i="18"/>
  <c r="DL131" i="18"/>
  <c r="DH131" i="18"/>
  <c r="DD131" i="18"/>
  <c r="CZ131" i="18"/>
  <c r="CV131" i="18"/>
  <c r="CR131" i="18"/>
  <c r="CN131" i="18"/>
  <c r="CJ131" i="18"/>
  <c r="CF131" i="18"/>
  <c r="CB131" i="18"/>
  <c r="BX131" i="18"/>
  <c r="BT131" i="18"/>
  <c r="BP131" i="18"/>
  <c r="BL131" i="18"/>
  <c r="DI131" i="18"/>
  <c r="DC131" i="18"/>
  <c r="CX131" i="18"/>
  <c r="CS131" i="18"/>
  <c r="CM131" i="18"/>
  <c r="CH131" i="18"/>
  <c r="CC131" i="18"/>
  <c r="BW131" i="18"/>
  <c r="BR131" i="18"/>
  <c r="BM131" i="18"/>
  <c r="BH131" i="18"/>
  <c r="BD131" i="18"/>
  <c r="AZ131" i="18"/>
  <c r="AV131" i="18"/>
  <c r="AR131" i="18"/>
  <c r="AN131" i="18"/>
  <c r="AJ131" i="18"/>
  <c r="AF131" i="18"/>
  <c r="DM131" i="18"/>
  <c r="DF131" i="18"/>
  <c r="CY131" i="18"/>
  <c r="CQ131" i="18"/>
  <c r="CK131" i="18"/>
  <c r="CD131" i="18"/>
  <c r="BV131" i="18"/>
  <c r="BO131" i="18"/>
  <c r="BI131" i="18"/>
  <c r="BC131" i="18"/>
  <c r="AX131" i="18"/>
  <c r="AS131" i="18"/>
  <c r="AM131" i="18"/>
  <c r="AH131" i="18"/>
  <c r="DK131" i="18"/>
  <c r="DE131" i="18"/>
  <c r="CW131" i="18"/>
  <c r="CP131" i="18"/>
  <c r="CI131" i="18"/>
  <c r="CA131" i="18"/>
  <c r="BU131" i="18"/>
  <c r="BN131" i="18"/>
  <c r="BG131" i="18"/>
  <c r="BB131" i="18"/>
  <c r="AW131" i="18"/>
  <c r="AQ131" i="18"/>
  <c r="AL131" i="18"/>
  <c r="AG131" i="18"/>
  <c r="DJ131" i="18"/>
  <c r="DB131" i="18"/>
  <c r="CU131" i="18"/>
  <c r="CO131" i="18"/>
  <c r="CG131" i="18"/>
  <c r="BZ131" i="18"/>
  <c r="BS131" i="18"/>
  <c r="BK131" i="18"/>
  <c r="BF131" i="18"/>
  <c r="BA131" i="18"/>
  <c r="AU131" i="18"/>
  <c r="AP131" i="18"/>
  <c r="AK131" i="18"/>
  <c r="AE131" i="18"/>
  <c r="AD131" i="18"/>
  <c r="AY131" i="18"/>
  <c r="BY131" i="18"/>
  <c r="DA131" i="18"/>
  <c r="DK140" i="18"/>
  <c r="DG140" i="18"/>
  <c r="DC140" i="18"/>
  <c r="CY140" i="18"/>
  <c r="CU140" i="18"/>
  <c r="CQ140" i="18"/>
  <c r="CM140" i="18"/>
  <c r="CI140" i="18"/>
  <c r="CE140" i="18"/>
  <c r="CA140" i="18"/>
  <c r="BW140" i="18"/>
  <c r="BS140" i="18"/>
  <c r="BO140" i="18"/>
  <c r="BK140" i="18"/>
  <c r="BG140" i="18"/>
  <c r="BC140" i="18"/>
  <c r="AY140" i="18"/>
  <c r="AU140" i="18"/>
  <c r="AQ140" i="18"/>
  <c r="AM140" i="18"/>
  <c r="AI140" i="18"/>
  <c r="AE140" i="18"/>
  <c r="DM140" i="18"/>
  <c r="DH140" i="18"/>
  <c r="DB140" i="18"/>
  <c r="CW140" i="18"/>
  <c r="CR140" i="18"/>
  <c r="CL140" i="18"/>
  <c r="CG140" i="18"/>
  <c r="CB140" i="18"/>
  <c r="BV140" i="18"/>
  <c r="BQ140" i="18"/>
  <c r="BL140" i="18"/>
  <c r="BF140" i="18"/>
  <c r="BA140" i="18"/>
  <c r="AV140" i="18"/>
  <c r="AP140" i="18"/>
  <c r="AK140" i="18"/>
  <c r="AF140" i="18"/>
  <c r="DJ140" i="18"/>
  <c r="DE140" i="18"/>
  <c r="CZ140" i="18"/>
  <c r="CT140" i="18"/>
  <c r="CO140" i="18"/>
  <c r="CJ140" i="18"/>
  <c r="CD140" i="18"/>
  <c r="BY140" i="18"/>
  <c r="BT140" i="18"/>
  <c r="BN140" i="18"/>
  <c r="BI140" i="18"/>
  <c r="BD140" i="18"/>
  <c r="AX140" i="18"/>
  <c r="AS140" i="18"/>
  <c r="AN140" i="18"/>
  <c r="AH140" i="18"/>
  <c r="DI140" i="18"/>
  <c r="CX140" i="18"/>
  <c r="CN140" i="18"/>
  <c r="CC140" i="18"/>
  <c r="BR140" i="18"/>
  <c r="BH140" i="18"/>
  <c r="AW140" i="18"/>
  <c r="AL140" i="18"/>
  <c r="DF140" i="18"/>
  <c r="CV140" i="18"/>
  <c r="CK140" i="18"/>
  <c r="BZ140" i="18"/>
  <c r="BP140" i="18"/>
  <c r="BE140" i="18"/>
  <c r="AT140" i="18"/>
  <c r="AJ140" i="18"/>
  <c r="DD140" i="18"/>
  <c r="CS140" i="18"/>
  <c r="CH140" i="18"/>
  <c r="BX140" i="18"/>
  <c r="BM140" i="18"/>
  <c r="BB140" i="18"/>
  <c r="AR140" i="18"/>
  <c r="AG140" i="18"/>
  <c r="AZ140" i="18"/>
  <c r="CP140" i="18"/>
  <c r="AG125" i="18"/>
  <c r="AK125" i="18"/>
  <c r="AO125" i="18"/>
  <c r="AS125" i="18"/>
  <c r="AW125" i="18"/>
  <c r="BA125" i="18"/>
  <c r="BE125" i="18"/>
  <c r="BI125" i="18"/>
  <c r="BM125" i="18"/>
  <c r="BQ125" i="18"/>
  <c r="BU125" i="18"/>
  <c r="BY125" i="18"/>
  <c r="CC125" i="18"/>
  <c r="CG125" i="18"/>
  <c r="CK125" i="18"/>
  <c r="CO125" i="18"/>
  <c r="CS125" i="18"/>
  <c r="CW125" i="18"/>
  <c r="DA125" i="18"/>
  <c r="DE125" i="18"/>
  <c r="DI125" i="18"/>
  <c r="DM125" i="18"/>
  <c r="AG129" i="18"/>
  <c r="AK129" i="18"/>
  <c r="AO129" i="18"/>
  <c r="AS129" i="18"/>
  <c r="AW129" i="18"/>
  <c r="BA129" i="18"/>
  <c r="BE129" i="18"/>
  <c r="BI129" i="18"/>
  <c r="BM129" i="18"/>
  <c r="BQ129" i="18"/>
  <c r="BU129" i="18"/>
  <c r="BY129" i="18"/>
  <c r="CC129" i="18"/>
  <c r="CG129" i="18"/>
  <c r="CK129" i="18"/>
  <c r="CO129" i="18"/>
  <c r="CS129" i="18"/>
  <c r="CW129" i="18"/>
  <c r="DA129" i="18"/>
  <c r="DE129" i="18"/>
  <c r="DI129" i="18"/>
  <c r="DM129" i="18"/>
  <c r="BJ140" i="18"/>
  <c r="DA140" i="18"/>
  <c r="AG114" i="18"/>
  <c r="AK114" i="18"/>
  <c r="AO114" i="18"/>
  <c r="AS114" i="18"/>
  <c r="AW114" i="18"/>
  <c r="BA114" i="18"/>
  <c r="BE114" i="18"/>
  <c r="BI114" i="18"/>
  <c r="BM114" i="18"/>
  <c r="BQ114" i="18"/>
  <c r="BU114" i="18"/>
  <c r="BY114" i="18"/>
  <c r="CC114" i="18"/>
  <c r="CG114" i="18"/>
  <c r="CK114" i="18"/>
  <c r="CO114" i="18"/>
  <c r="CS114" i="18"/>
  <c r="CW114" i="18"/>
  <c r="DA114" i="18"/>
  <c r="DE114" i="18"/>
  <c r="DI114" i="18"/>
  <c r="AG118" i="18"/>
  <c r="AK118" i="18"/>
  <c r="AO118" i="18"/>
  <c r="AS118" i="18"/>
  <c r="AW118" i="18"/>
  <c r="BA118" i="18"/>
  <c r="BE118" i="18"/>
  <c r="BI118" i="18"/>
  <c r="BM118" i="18"/>
  <c r="BQ118" i="18"/>
  <c r="BU118" i="18"/>
  <c r="BY118" i="18"/>
  <c r="CC118" i="18"/>
  <c r="CG118" i="18"/>
  <c r="CK118" i="18"/>
  <c r="CO118" i="18"/>
  <c r="CS118" i="18"/>
  <c r="CW118" i="18"/>
  <c r="DA118" i="18"/>
  <c r="DE118" i="18"/>
  <c r="DI118" i="18"/>
  <c r="AF119" i="18"/>
  <c r="AJ119" i="18"/>
  <c r="AN119" i="18"/>
  <c r="AR119" i="18"/>
  <c r="AV119" i="18"/>
  <c r="AZ119" i="18"/>
  <c r="BD119" i="18"/>
  <c r="BH119" i="18"/>
  <c r="BL119" i="18"/>
  <c r="BP119" i="18"/>
  <c r="BT119" i="18"/>
  <c r="BX119" i="18"/>
  <c r="CB119" i="18"/>
  <c r="CF119" i="18"/>
  <c r="CJ119" i="18"/>
  <c r="CN119" i="18"/>
  <c r="CR119" i="18"/>
  <c r="CV119" i="18"/>
  <c r="CZ119" i="18"/>
  <c r="DD119" i="18"/>
  <c r="DH119" i="18"/>
  <c r="DL119" i="18"/>
  <c r="AG122" i="18"/>
  <c r="AK122" i="18"/>
  <c r="AO122" i="18"/>
  <c r="AS122" i="18"/>
  <c r="AW122" i="18"/>
  <c r="BA122" i="18"/>
  <c r="BE122" i="18"/>
  <c r="BI122" i="18"/>
  <c r="BM122" i="18"/>
  <c r="BQ122" i="18"/>
  <c r="BU122" i="18"/>
  <c r="BY122" i="18"/>
  <c r="CC122" i="18"/>
  <c r="CG122" i="18"/>
  <c r="CK122" i="18"/>
  <c r="CO122" i="18"/>
  <c r="CS122" i="18"/>
  <c r="CW122" i="18"/>
  <c r="DA122" i="18"/>
  <c r="DE122" i="18"/>
  <c r="DI122" i="18"/>
  <c r="AF123" i="18"/>
  <c r="AJ123" i="18"/>
  <c r="AN123" i="18"/>
  <c r="AR123" i="18"/>
  <c r="AV123" i="18"/>
  <c r="AZ123" i="18"/>
  <c r="BD123" i="18"/>
  <c r="BH123" i="18"/>
  <c r="BL123" i="18"/>
  <c r="BP123" i="18"/>
  <c r="BT123" i="18"/>
  <c r="BX123" i="18"/>
  <c r="CB123" i="18"/>
  <c r="CF123" i="18"/>
  <c r="CJ123" i="18"/>
  <c r="CN123" i="18"/>
  <c r="CR123" i="18"/>
  <c r="CV123" i="18"/>
  <c r="CZ123" i="18"/>
  <c r="DD123" i="18"/>
  <c r="DH123" i="18"/>
  <c r="DL123" i="18"/>
  <c r="AD125" i="18"/>
  <c r="AH125" i="18"/>
  <c r="AL125" i="18"/>
  <c r="AP125" i="18"/>
  <c r="AT125" i="18"/>
  <c r="AX125" i="18"/>
  <c r="BB125" i="18"/>
  <c r="BF125" i="18"/>
  <c r="BJ125" i="18"/>
  <c r="BN125" i="18"/>
  <c r="BR125" i="18"/>
  <c r="BV125" i="18"/>
  <c r="BZ125" i="18"/>
  <c r="CD125" i="18"/>
  <c r="CH125" i="18"/>
  <c r="CL125" i="18"/>
  <c r="CP125" i="18"/>
  <c r="CT125" i="18"/>
  <c r="CX125" i="18"/>
  <c r="DB125" i="18"/>
  <c r="DF125" i="18"/>
  <c r="DJ125" i="18"/>
  <c r="AG126" i="18"/>
  <c r="AK126" i="18"/>
  <c r="AO126" i="18"/>
  <c r="AS126" i="18"/>
  <c r="AW126" i="18"/>
  <c r="BA126" i="18"/>
  <c r="BE126" i="18"/>
  <c r="BI126" i="18"/>
  <c r="BM126" i="18"/>
  <c r="BQ126" i="18"/>
  <c r="BU126" i="18"/>
  <c r="BY126" i="18"/>
  <c r="CC126" i="18"/>
  <c r="CG126" i="18"/>
  <c r="CK126" i="18"/>
  <c r="CO126" i="18"/>
  <c r="CS126" i="18"/>
  <c r="CW126" i="18"/>
  <c r="DA126" i="18"/>
  <c r="DE126" i="18"/>
  <c r="DI126" i="18"/>
  <c r="AF127" i="18"/>
  <c r="AJ127" i="18"/>
  <c r="AN127" i="18"/>
  <c r="AR127" i="18"/>
  <c r="AV127" i="18"/>
  <c r="AZ127" i="18"/>
  <c r="BD127" i="18"/>
  <c r="BH127" i="18"/>
  <c r="BL127" i="18"/>
  <c r="BP127" i="18"/>
  <c r="BT127" i="18"/>
  <c r="BX127" i="18"/>
  <c r="CB127" i="18"/>
  <c r="CF127" i="18"/>
  <c r="CJ127" i="18"/>
  <c r="CN127" i="18"/>
  <c r="CR127" i="18"/>
  <c r="CV127" i="18"/>
  <c r="CZ127" i="18"/>
  <c r="DD127" i="18"/>
  <c r="DH127" i="18"/>
  <c r="DL127" i="18"/>
  <c r="AD129" i="18"/>
  <c r="AH129" i="18"/>
  <c r="AL129" i="18"/>
  <c r="AP129" i="18"/>
  <c r="AT129" i="18"/>
  <c r="AX129" i="18"/>
  <c r="BB129" i="18"/>
  <c r="BF129" i="18"/>
  <c r="BJ129" i="18"/>
  <c r="BN129" i="18"/>
  <c r="BR129" i="18"/>
  <c r="BV129" i="18"/>
  <c r="BZ129" i="18"/>
  <c r="CD129" i="18"/>
  <c r="CH129" i="18"/>
  <c r="CL129" i="18"/>
  <c r="CP129" i="18"/>
  <c r="CT129" i="18"/>
  <c r="CX129" i="18"/>
  <c r="DB129" i="18"/>
  <c r="DF129" i="18"/>
  <c r="DJ129" i="18"/>
  <c r="DM130" i="18"/>
  <c r="DI130" i="18"/>
  <c r="DE130" i="18"/>
  <c r="DA130" i="18"/>
  <c r="CW130" i="18"/>
  <c r="CS130" i="18"/>
  <c r="CO130" i="18"/>
  <c r="CK130" i="18"/>
  <c r="CG130" i="18"/>
  <c r="CC130" i="18"/>
  <c r="BY130" i="18"/>
  <c r="BU130" i="18"/>
  <c r="BQ130" i="18"/>
  <c r="BM130" i="18"/>
  <c r="BI130" i="18"/>
  <c r="AG130" i="18"/>
  <c r="AK130" i="18"/>
  <c r="AO130" i="18"/>
  <c r="AS130" i="18"/>
  <c r="AW130" i="18"/>
  <c r="BA130" i="18"/>
  <c r="BE130" i="18"/>
  <c r="BJ130" i="18"/>
  <c r="BO130" i="18"/>
  <c r="BT130" i="18"/>
  <c r="BZ130" i="18"/>
  <c r="CE130" i="18"/>
  <c r="CJ130" i="18"/>
  <c r="CP130" i="18"/>
  <c r="CU130" i="18"/>
  <c r="CZ130" i="18"/>
  <c r="DF130" i="18"/>
  <c r="DK130" i="18"/>
  <c r="DJ133" i="18"/>
  <c r="DF133" i="18"/>
  <c r="DB133" i="18"/>
  <c r="CX133" i="18"/>
  <c r="CT133" i="18"/>
  <c r="CP133" i="18"/>
  <c r="CL133" i="18"/>
  <c r="CH133" i="18"/>
  <c r="CD133" i="18"/>
  <c r="BZ133" i="18"/>
  <c r="BV133" i="18"/>
  <c r="BR133" i="18"/>
  <c r="BN133" i="18"/>
  <c r="BJ133" i="18"/>
  <c r="BF133" i="18"/>
  <c r="BB133" i="18"/>
  <c r="AX133" i="18"/>
  <c r="AT133" i="18"/>
  <c r="AP133" i="18"/>
  <c r="AL133" i="18"/>
  <c r="AH133" i="18"/>
  <c r="AD133" i="18"/>
  <c r="DI133" i="18"/>
  <c r="DD133" i="18"/>
  <c r="CY133" i="18"/>
  <c r="CS133" i="18"/>
  <c r="CN133" i="18"/>
  <c r="CI133" i="18"/>
  <c r="CC133" i="18"/>
  <c r="BX133" i="18"/>
  <c r="BS133" i="18"/>
  <c r="BM133" i="18"/>
  <c r="BH133" i="18"/>
  <c r="BC133" i="18"/>
  <c r="AW133" i="18"/>
  <c r="AR133" i="18"/>
  <c r="AM133" i="18"/>
  <c r="AG133" i="18"/>
  <c r="AE133" i="18"/>
  <c r="AK133" i="18"/>
  <c r="AS133" i="18"/>
  <c r="AZ133" i="18"/>
  <c r="BG133" i="18"/>
  <c r="BO133" i="18"/>
  <c r="BU133" i="18"/>
  <c r="CB133" i="18"/>
  <c r="CJ133" i="18"/>
  <c r="CQ133" i="18"/>
  <c r="CW133" i="18"/>
  <c r="DE133" i="18"/>
  <c r="DL133" i="18"/>
  <c r="AD140" i="18"/>
  <c r="BU140" i="18"/>
  <c r="DL140" i="18"/>
  <c r="AG119" i="18"/>
  <c r="AK119" i="18"/>
  <c r="AO119" i="18"/>
  <c r="AS119" i="18"/>
  <c r="AW119" i="18"/>
  <c r="BA119" i="18"/>
  <c r="BE119" i="18"/>
  <c r="BI119" i="18"/>
  <c r="BM119" i="18"/>
  <c r="BQ119" i="18"/>
  <c r="BU119" i="18"/>
  <c r="BY119" i="18"/>
  <c r="CC119" i="18"/>
  <c r="CG119" i="18"/>
  <c r="CK119" i="18"/>
  <c r="CO119" i="18"/>
  <c r="CS119" i="18"/>
  <c r="CW119" i="18"/>
  <c r="DA119" i="18"/>
  <c r="DE119" i="18"/>
  <c r="DI119" i="18"/>
  <c r="AG123" i="18"/>
  <c r="AK123" i="18"/>
  <c r="AO123" i="18"/>
  <c r="AS123" i="18"/>
  <c r="AW123" i="18"/>
  <c r="BA123" i="18"/>
  <c r="BE123" i="18"/>
  <c r="BI123" i="18"/>
  <c r="BM123" i="18"/>
  <c r="BQ123" i="18"/>
  <c r="BU123" i="18"/>
  <c r="BY123" i="18"/>
  <c r="CC123" i="18"/>
  <c r="CG123" i="18"/>
  <c r="CK123" i="18"/>
  <c r="CO123" i="18"/>
  <c r="CS123" i="18"/>
  <c r="CW123" i="18"/>
  <c r="DA123" i="18"/>
  <c r="DE123" i="18"/>
  <c r="DI123" i="18"/>
  <c r="AE125" i="18"/>
  <c r="AI125" i="18"/>
  <c r="AM125" i="18"/>
  <c r="AQ125" i="18"/>
  <c r="AU125" i="18"/>
  <c r="AY125" i="18"/>
  <c r="BC125" i="18"/>
  <c r="BG125" i="18"/>
  <c r="BK125" i="18"/>
  <c r="BO125" i="18"/>
  <c r="BS125" i="18"/>
  <c r="BW125" i="18"/>
  <c r="CA125" i="18"/>
  <c r="CE125" i="18"/>
  <c r="CI125" i="18"/>
  <c r="CM125" i="18"/>
  <c r="CQ125" i="18"/>
  <c r="CU125" i="18"/>
  <c r="CY125" i="18"/>
  <c r="DC125" i="18"/>
  <c r="DG125" i="18"/>
  <c r="AG127" i="18"/>
  <c r="AK127" i="18"/>
  <c r="AO127" i="18"/>
  <c r="AS127" i="18"/>
  <c r="AW127" i="18"/>
  <c r="BA127" i="18"/>
  <c r="BE127" i="18"/>
  <c r="BI127" i="18"/>
  <c r="BM127" i="18"/>
  <c r="BQ127" i="18"/>
  <c r="BU127" i="18"/>
  <c r="BY127" i="18"/>
  <c r="CC127" i="18"/>
  <c r="CG127" i="18"/>
  <c r="CK127" i="18"/>
  <c r="CO127" i="18"/>
  <c r="CS127" i="18"/>
  <c r="CW127" i="18"/>
  <c r="DA127" i="18"/>
  <c r="DE127" i="18"/>
  <c r="DI127" i="18"/>
  <c r="AE129" i="18"/>
  <c r="AI129" i="18"/>
  <c r="AM129" i="18"/>
  <c r="AQ129" i="18"/>
  <c r="AU129" i="18"/>
  <c r="AY129" i="18"/>
  <c r="BC129" i="18"/>
  <c r="BG129" i="18"/>
  <c r="BK129" i="18"/>
  <c r="BO129" i="18"/>
  <c r="BS129" i="18"/>
  <c r="BW129" i="18"/>
  <c r="CA129" i="18"/>
  <c r="CE129" i="18"/>
  <c r="CI129" i="18"/>
  <c r="CM129" i="18"/>
  <c r="CQ129" i="18"/>
  <c r="CU129" i="18"/>
  <c r="CY129" i="18"/>
  <c r="DC129" i="18"/>
  <c r="DG129" i="18"/>
  <c r="AO140" i="18"/>
  <c r="CF140" i="18"/>
  <c r="DL135" i="18"/>
  <c r="DH135" i="18"/>
  <c r="DD135" i="18"/>
  <c r="CZ135" i="18"/>
  <c r="CV135" i="18"/>
  <c r="CR135" i="18"/>
  <c r="CN135" i="18"/>
  <c r="CJ135" i="18"/>
  <c r="CF135" i="18"/>
  <c r="CB135" i="18"/>
  <c r="BX135" i="18"/>
  <c r="BT135" i="18"/>
  <c r="BP135" i="18"/>
  <c r="BL135" i="18"/>
  <c r="BH135" i="18"/>
  <c r="BD135" i="18"/>
  <c r="AZ135" i="18"/>
  <c r="AV135" i="18"/>
  <c r="AR135" i="18"/>
  <c r="AN135" i="18"/>
  <c r="AJ135" i="18"/>
  <c r="AF135" i="18"/>
  <c r="AD135" i="18"/>
  <c r="AI135" i="18"/>
  <c r="AO135" i="18"/>
  <c r="AT135" i="18"/>
  <c r="AY135" i="18"/>
  <c r="BE135" i="18"/>
  <c r="BJ135" i="18"/>
  <c r="BO135" i="18"/>
  <c r="BU135" i="18"/>
  <c r="BZ135" i="18"/>
  <c r="CE135" i="18"/>
  <c r="CK135" i="18"/>
  <c r="CP135" i="18"/>
  <c r="CU135" i="18"/>
  <c r="DA135" i="18"/>
  <c r="DF135" i="18"/>
  <c r="DK135" i="18"/>
  <c r="DJ137" i="18"/>
  <c r="DF137" i="18"/>
  <c r="DB137" i="18"/>
  <c r="CX137" i="18"/>
  <c r="CT137" i="18"/>
  <c r="CP137" i="18"/>
  <c r="CL137" i="18"/>
  <c r="CH137" i="18"/>
  <c r="CD137" i="18"/>
  <c r="BZ137" i="18"/>
  <c r="BV137" i="18"/>
  <c r="BR137" i="18"/>
  <c r="BN137" i="18"/>
  <c r="BJ137" i="18"/>
  <c r="BF137" i="18"/>
  <c r="BB137" i="18"/>
  <c r="AX137" i="18"/>
  <c r="AD137" i="18"/>
  <c r="Z137" i="18"/>
  <c r="V137" i="18"/>
  <c r="R137" i="18"/>
  <c r="N137" i="18"/>
  <c r="J137" i="18"/>
  <c r="DM137" i="18"/>
  <c r="DH137" i="18"/>
  <c r="DC137" i="18"/>
  <c r="CW137" i="18"/>
  <c r="CR137" i="18"/>
  <c r="CM137" i="18"/>
  <c r="CG137" i="18"/>
  <c r="CB137" i="18"/>
  <c r="BW137" i="18"/>
  <c r="BQ137" i="18"/>
  <c r="O137" i="18"/>
  <c r="T137" i="18"/>
  <c r="Y137" i="18"/>
  <c r="AE137" i="18"/>
  <c r="AZ137" i="18"/>
  <c r="BE137" i="18"/>
  <c r="BK137" i="18"/>
  <c r="BP137" i="18"/>
  <c r="BX137" i="18"/>
  <c r="CE137" i="18"/>
  <c r="CK137" i="18"/>
  <c r="CS137" i="18"/>
  <c r="CZ137" i="18"/>
  <c r="DG137" i="18"/>
  <c r="DM141" i="18"/>
  <c r="DI141" i="18"/>
  <c r="DE141" i="18"/>
  <c r="DA141" i="18"/>
  <c r="CW141" i="18"/>
  <c r="CS141" i="18"/>
  <c r="CO141" i="18"/>
  <c r="CK141" i="18"/>
  <c r="CG141" i="18"/>
  <c r="CC141" i="18"/>
  <c r="BY141" i="18"/>
  <c r="BU141" i="18"/>
  <c r="BQ141" i="18"/>
  <c r="BM141" i="18"/>
  <c r="BI141" i="18"/>
  <c r="BE141" i="18"/>
  <c r="DH141" i="18"/>
  <c r="DC141" i="18"/>
  <c r="CX141" i="18"/>
  <c r="CR141" i="18"/>
  <c r="CM141" i="18"/>
  <c r="CH141" i="18"/>
  <c r="CB141" i="18"/>
  <c r="BW141" i="18"/>
  <c r="BR141" i="18"/>
  <c r="BL141" i="18"/>
  <c r="BG141" i="18"/>
  <c r="BB141" i="18"/>
  <c r="AX141" i="18"/>
  <c r="AT141" i="18"/>
  <c r="AP141" i="18"/>
  <c r="AL141" i="18"/>
  <c r="AH141" i="18"/>
  <c r="AD141" i="18"/>
  <c r="DJ141" i="18"/>
  <c r="DB141" i="18"/>
  <c r="CU141" i="18"/>
  <c r="CN141" i="18"/>
  <c r="CF141" i="18"/>
  <c r="BZ141" i="18"/>
  <c r="BS141" i="18"/>
  <c r="BK141" i="18"/>
  <c r="BD141" i="18"/>
  <c r="AY141" i="18"/>
  <c r="AS141" i="18"/>
  <c r="AN141" i="18"/>
  <c r="AI141" i="18"/>
  <c r="DL141" i="18"/>
  <c r="DF141" i="18"/>
  <c r="CY141" i="18"/>
  <c r="CQ141" i="18"/>
  <c r="CJ141" i="18"/>
  <c r="CD141" i="18"/>
  <c r="BV141" i="18"/>
  <c r="BO141" i="18"/>
  <c r="BH141" i="18"/>
  <c r="BA141" i="18"/>
  <c r="AV141" i="18"/>
  <c r="AQ141" i="18"/>
  <c r="AK141" i="18"/>
  <c r="AF141" i="18"/>
  <c r="AE141" i="18"/>
  <c r="AO141" i="18"/>
  <c r="AZ141" i="18"/>
  <c r="BN141" i="18"/>
  <c r="CA141" i="18"/>
  <c r="CP141" i="18"/>
  <c r="DD141" i="18"/>
  <c r="CJ143" i="18"/>
  <c r="DK143" i="18"/>
  <c r="DG143" i="18"/>
  <c r="DC143" i="18"/>
  <c r="CY143" i="18"/>
  <c r="CU143" i="18"/>
  <c r="CQ143" i="18"/>
  <c r="CM143" i="18"/>
  <c r="CI143" i="18"/>
  <c r="CE143" i="18"/>
  <c r="CA143" i="18"/>
  <c r="BW143" i="18"/>
  <c r="BS143" i="18"/>
  <c r="BO143" i="18"/>
  <c r="BK143" i="18"/>
  <c r="BG143" i="18"/>
  <c r="BC143" i="18"/>
  <c r="AY143" i="18"/>
  <c r="AU143" i="18"/>
  <c r="AQ143" i="18"/>
  <c r="AM143" i="18"/>
  <c r="AI143" i="18"/>
  <c r="AE143" i="18"/>
  <c r="DI143" i="18"/>
  <c r="DD143" i="18"/>
  <c r="CX143" i="18"/>
  <c r="CS143" i="18"/>
  <c r="CN143" i="18"/>
  <c r="CH143" i="18"/>
  <c r="CC143" i="18"/>
  <c r="BX143" i="18"/>
  <c r="BR143" i="18"/>
  <c r="BM143" i="18"/>
  <c r="BH143" i="18"/>
  <c r="BB143" i="18"/>
  <c r="AW143" i="18"/>
  <c r="AR143" i="18"/>
  <c r="AL143" i="18"/>
  <c r="AG143" i="18"/>
  <c r="DJ143" i="18"/>
  <c r="DB143" i="18"/>
  <c r="CV143" i="18"/>
  <c r="CO143" i="18"/>
  <c r="CG143" i="18"/>
  <c r="BZ143" i="18"/>
  <c r="BT143" i="18"/>
  <c r="BL143" i="18"/>
  <c r="BE143" i="18"/>
  <c r="AX143" i="18"/>
  <c r="AP143" i="18"/>
  <c r="AJ143" i="18"/>
  <c r="DH143" i="18"/>
  <c r="DA143" i="18"/>
  <c r="CT143" i="18"/>
  <c r="CL143" i="18"/>
  <c r="CF143" i="18"/>
  <c r="BY143" i="18"/>
  <c r="BQ143" i="18"/>
  <c r="BJ143" i="18"/>
  <c r="BD143" i="18"/>
  <c r="AV143" i="18"/>
  <c r="AO143" i="18"/>
  <c r="AH143" i="18"/>
  <c r="DM143" i="18"/>
  <c r="DF143" i="18"/>
  <c r="CZ143" i="18"/>
  <c r="CR143" i="18"/>
  <c r="CK143" i="18"/>
  <c r="CD143" i="18"/>
  <c r="BV143" i="18"/>
  <c r="BP143" i="18"/>
  <c r="BI143" i="18"/>
  <c r="BA143" i="18"/>
  <c r="AT143" i="18"/>
  <c r="AN143" i="18"/>
  <c r="AF143" i="18"/>
  <c r="AK143" i="18"/>
  <c r="BN143" i="18"/>
  <c r="CP143" i="18"/>
  <c r="DK132" i="18"/>
  <c r="DG132" i="18"/>
  <c r="DC132" i="18"/>
  <c r="CY132" i="18"/>
  <c r="CU132" i="18"/>
  <c r="CQ132" i="18"/>
  <c r="CM132" i="18"/>
  <c r="CI132" i="18"/>
  <c r="CE132" i="18"/>
  <c r="CA132" i="18"/>
  <c r="BW132" i="18"/>
  <c r="BS132" i="18"/>
  <c r="BO132" i="18"/>
  <c r="BK132" i="18"/>
  <c r="BG132" i="18"/>
  <c r="BC132" i="18"/>
  <c r="AY132" i="18"/>
  <c r="AU132" i="18"/>
  <c r="AQ132" i="18"/>
  <c r="AM132" i="18"/>
  <c r="AI132" i="18"/>
  <c r="AE132" i="18"/>
  <c r="AD132" i="18"/>
  <c r="AJ132" i="18"/>
  <c r="AO132" i="18"/>
  <c r="AT132" i="18"/>
  <c r="AZ132" i="18"/>
  <c r="BE132" i="18"/>
  <c r="BJ132" i="18"/>
  <c r="BP132" i="18"/>
  <c r="BU132" i="18"/>
  <c r="BZ132" i="18"/>
  <c r="CF132" i="18"/>
  <c r="CK132" i="18"/>
  <c r="CP132" i="18"/>
  <c r="CV132" i="18"/>
  <c r="DA132" i="18"/>
  <c r="DF132" i="18"/>
  <c r="DL132" i="18"/>
  <c r="AG135" i="18"/>
  <c r="AL135" i="18"/>
  <c r="AQ135" i="18"/>
  <c r="AW135" i="18"/>
  <c r="BB135" i="18"/>
  <c r="BG135" i="18"/>
  <c r="BM135" i="18"/>
  <c r="BR135" i="18"/>
  <c r="BW135" i="18"/>
  <c r="CC135" i="18"/>
  <c r="CH135" i="18"/>
  <c r="CM135" i="18"/>
  <c r="CS135" i="18"/>
  <c r="CX135" i="18"/>
  <c r="DC135" i="18"/>
  <c r="DI135" i="18"/>
  <c r="DK136" i="18"/>
  <c r="DG136" i="18"/>
  <c r="DC136" i="18"/>
  <c r="CY136" i="18"/>
  <c r="CU136" i="18"/>
  <c r="CQ136" i="18"/>
  <c r="CM136" i="18"/>
  <c r="CI136" i="18"/>
  <c r="CE136" i="18"/>
  <c r="CA136" i="18"/>
  <c r="BW136" i="18"/>
  <c r="BS136" i="18"/>
  <c r="BO136" i="18"/>
  <c r="BK136" i="18"/>
  <c r="BG136" i="18"/>
  <c r="BC136" i="18"/>
  <c r="AY136" i="18"/>
  <c r="AU136" i="18"/>
  <c r="AQ136" i="18"/>
  <c r="AM136" i="18"/>
  <c r="AI136" i="18"/>
  <c r="AE136" i="18"/>
  <c r="AD136" i="18"/>
  <c r="AJ136" i="18"/>
  <c r="AO136" i="18"/>
  <c r="AT136" i="18"/>
  <c r="AZ136" i="18"/>
  <c r="BE136" i="18"/>
  <c r="BJ136" i="18"/>
  <c r="BP136" i="18"/>
  <c r="BU136" i="18"/>
  <c r="BZ136" i="18"/>
  <c r="CF136" i="18"/>
  <c r="CK136" i="18"/>
  <c r="CP136" i="18"/>
  <c r="CV136" i="18"/>
  <c r="DA136" i="18"/>
  <c r="DF136" i="18"/>
  <c r="DL136" i="18"/>
  <c r="L137" i="18"/>
  <c r="Q137" i="18"/>
  <c r="W137" i="18"/>
  <c r="AB137" i="18"/>
  <c r="AW137" i="18"/>
  <c r="BC137" i="18"/>
  <c r="BH137" i="18"/>
  <c r="BM137" i="18"/>
  <c r="BT137" i="18"/>
  <c r="CA137" i="18"/>
  <c r="CI137" i="18"/>
  <c r="CO137" i="18"/>
  <c r="CV137" i="18"/>
  <c r="DD137" i="18"/>
  <c r="DK137" i="18"/>
  <c r="DL139" i="18"/>
  <c r="DH139" i="18"/>
  <c r="DD139" i="18"/>
  <c r="CZ139" i="18"/>
  <c r="CV139" i="18"/>
  <c r="CR139" i="18"/>
  <c r="CN139" i="18"/>
  <c r="CJ139" i="18"/>
  <c r="CF139" i="18"/>
  <c r="CB139" i="18"/>
  <c r="BX139" i="18"/>
  <c r="BT139" i="18"/>
  <c r="BP139" i="18"/>
  <c r="BL139" i="18"/>
  <c r="BH139" i="18"/>
  <c r="BD139" i="18"/>
  <c r="AZ139" i="18"/>
  <c r="AB139" i="18"/>
  <c r="X139" i="18"/>
  <c r="T139" i="18"/>
  <c r="P139" i="18"/>
  <c r="L139" i="18"/>
  <c r="DJ139" i="18"/>
  <c r="DE139" i="18"/>
  <c r="CY139" i="18"/>
  <c r="CT139" i="18"/>
  <c r="CO139" i="18"/>
  <c r="CI139" i="18"/>
  <c r="CD139" i="18"/>
  <c r="BY139" i="18"/>
  <c r="BS139" i="18"/>
  <c r="BN139" i="18"/>
  <c r="BI139" i="18"/>
  <c r="BC139" i="18"/>
  <c r="AX139" i="18"/>
  <c r="AC139" i="18"/>
  <c r="W139" i="18"/>
  <c r="R139" i="18"/>
  <c r="M139" i="18"/>
  <c r="DM139" i="18"/>
  <c r="DG139" i="18"/>
  <c r="DB139" i="18"/>
  <c r="CW139" i="18"/>
  <c r="CQ139" i="18"/>
  <c r="CL139" i="18"/>
  <c r="CG139" i="18"/>
  <c r="CA139" i="18"/>
  <c r="BV139" i="18"/>
  <c r="BQ139" i="18"/>
  <c r="BK139" i="18"/>
  <c r="BF139" i="18"/>
  <c r="BA139" i="18"/>
  <c r="AE139" i="18"/>
  <c r="Z139" i="18"/>
  <c r="U139" i="18"/>
  <c r="O139" i="18"/>
  <c r="J139" i="18"/>
  <c r="S139" i="18"/>
  <c r="AD139" i="18"/>
  <c r="AY139" i="18"/>
  <c r="BJ139" i="18"/>
  <c r="BU139" i="18"/>
  <c r="CE139" i="18"/>
  <c r="CP139" i="18"/>
  <c r="DA139" i="18"/>
  <c r="DK139" i="18"/>
  <c r="AJ141" i="18"/>
  <c r="AU141" i="18"/>
  <c r="BF141" i="18"/>
  <c r="BT141" i="18"/>
  <c r="CI141" i="18"/>
  <c r="CV141" i="18"/>
  <c r="DK141" i="18"/>
  <c r="AS143" i="18"/>
  <c r="BU143" i="18"/>
  <c r="CW143" i="18"/>
  <c r="AG134" i="18"/>
  <c r="AK134" i="18"/>
  <c r="AO134" i="18"/>
  <c r="AS134" i="18"/>
  <c r="AW134" i="18"/>
  <c r="BA134" i="18"/>
  <c r="BE134" i="18"/>
  <c r="BI134" i="18"/>
  <c r="BM134" i="18"/>
  <c r="BQ134" i="18"/>
  <c r="BU134" i="18"/>
  <c r="BY134" i="18"/>
  <c r="CC134" i="18"/>
  <c r="CG134" i="18"/>
  <c r="CK134" i="18"/>
  <c r="CO134" i="18"/>
  <c r="CS134" i="18"/>
  <c r="CW134" i="18"/>
  <c r="DA134" i="18"/>
  <c r="DE134" i="18"/>
  <c r="DI134" i="18"/>
  <c r="AG138" i="18"/>
  <c r="AK138" i="18"/>
  <c r="AO138" i="18"/>
  <c r="AS138" i="18"/>
  <c r="AW138" i="18"/>
  <c r="BA138" i="18"/>
  <c r="BE138" i="18"/>
  <c r="BI138" i="18"/>
  <c r="BM138" i="18"/>
  <c r="BQ138" i="18"/>
  <c r="BU138" i="18"/>
  <c r="BY138" i="18"/>
  <c r="CC138" i="18"/>
  <c r="CG138" i="18"/>
  <c r="CK138" i="18"/>
  <c r="CO138" i="18"/>
  <c r="CS138" i="18"/>
  <c r="CW138" i="18"/>
  <c r="DA138" i="18"/>
  <c r="DE138" i="18"/>
  <c r="DI138" i="18"/>
  <c r="DL142" i="18"/>
  <c r="DH142" i="18"/>
  <c r="DD142" i="18"/>
  <c r="CZ142" i="18"/>
  <c r="CV142" i="18"/>
  <c r="CR142" i="18"/>
  <c r="CN142" i="18"/>
  <c r="CJ142" i="18"/>
  <c r="CF142" i="18"/>
  <c r="CB142" i="18"/>
  <c r="BX142" i="18"/>
  <c r="BT142" i="18"/>
  <c r="BP142" i="18"/>
  <c r="BL142" i="18"/>
  <c r="BH142" i="18"/>
  <c r="BD142" i="18"/>
  <c r="AZ142" i="18"/>
  <c r="AV142" i="18"/>
  <c r="AR142" i="18"/>
  <c r="AN142" i="18"/>
  <c r="AJ142" i="18"/>
  <c r="AF142" i="18"/>
  <c r="AD142" i="18"/>
  <c r="AI142" i="18"/>
  <c r="AO142" i="18"/>
  <c r="AT142" i="18"/>
  <c r="AY142" i="18"/>
  <c r="BE142" i="18"/>
  <c r="BJ142" i="18"/>
  <c r="BO142" i="18"/>
  <c r="BU142" i="18"/>
  <c r="BZ142" i="18"/>
  <c r="CE142" i="18"/>
  <c r="CK142" i="18"/>
  <c r="CP142" i="18"/>
  <c r="CU142" i="18"/>
  <c r="DA142" i="18"/>
  <c r="DF142" i="18"/>
  <c r="DK142" i="18"/>
  <c r="DJ144" i="18"/>
  <c r="DF144" i="18"/>
  <c r="DB144" i="18"/>
  <c r="CX144" i="18"/>
  <c r="CT144" i="18"/>
  <c r="CP144" i="18"/>
  <c r="CL144" i="18"/>
  <c r="CH144" i="18"/>
  <c r="CD144" i="18"/>
  <c r="BZ144" i="18"/>
  <c r="BV144" i="18"/>
  <c r="BR144" i="18"/>
  <c r="BN144" i="18"/>
  <c r="BJ144" i="18"/>
  <c r="BF144" i="18"/>
  <c r="BB144" i="18"/>
  <c r="AX144" i="18"/>
  <c r="AT144" i="18"/>
  <c r="AP144" i="18"/>
  <c r="AL144" i="18"/>
  <c r="AH144" i="18"/>
  <c r="AD144" i="18"/>
  <c r="AE144" i="18"/>
  <c r="AJ144" i="18"/>
  <c r="AO144" i="18"/>
  <c r="AU144" i="18"/>
  <c r="AZ144" i="18"/>
  <c r="BE144" i="18"/>
  <c r="BK144" i="18"/>
  <c r="BP144" i="18"/>
  <c r="BU144" i="18"/>
  <c r="CA144" i="18"/>
  <c r="CF144" i="18"/>
  <c r="CK144" i="18"/>
  <c r="CQ144" i="18"/>
  <c r="CV144" i="18"/>
  <c r="DA144" i="18"/>
  <c r="DG144" i="18"/>
  <c r="DL144" i="18"/>
  <c r="AG145" i="18"/>
  <c r="AK145" i="18"/>
  <c r="AO145" i="18"/>
  <c r="AS145" i="18"/>
  <c r="AW145" i="18"/>
  <c r="BA145" i="18"/>
  <c r="BE145" i="18"/>
  <c r="BI145" i="18"/>
  <c r="BM145" i="18"/>
  <c r="BQ145" i="18"/>
  <c r="BU145" i="18"/>
  <c r="BY145" i="18"/>
  <c r="CC145" i="18"/>
  <c r="CG145" i="18"/>
  <c r="CK145" i="18"/>
  <c r="CO145" i="18"/>
  <c r="CS145" i="18"/>
  <c r="CW145" i="18"/>
  <c r="DA145" i="18"/>
  <c r="DE145" i="18"/>
  <c r="DI145" i="18"/>
  <c r="AF146" i="18"/>
  <c r="AJ146" i="18"/>
  <c r="AN146" i="18"/>
  <c r="AR146" i="18"/>
  <c r="AV146" i="18"/>
  <c r="AZ146" i="18"/>
  <c r="BD146" i="18"/>
  <c r="BH146" i="18"/>
  <c r="BL146" i="18"/>
  <c r="BP146" i="18"/>
  <c r="BT146" i="18"/>
  <c r="BX146" i="18"/>
  <c r="CB146" i="18"/>
  <c r="CF146" i="18"/>
  <c r="CJ146" i="18"/>
  <c r="CN146" i="18"/>
  <c r="CR146" i="18"/>
  <c r="CW146" i="18"/>
  <c r="DB146" i="18"/>
  <c r="DH146" i="18"/>
  <c r="AI147" i="18"/>
  <c r="AN147" i="18"/>
  <c r="AS147" i="18"/>
  <c r="AY147" i="18"/>
  <c r="BD147" i="18"/>
  <c r="BI147" i="18"/>
  <c r="BO147" i="18"/>
  <c r="BT147" i="18"/>
  <c r="BY147" i="18"/>
  <c r="CE147" i="18"/>
  <c r="CJ147" i="18"/>
  <c r="CO147" i="18"/>
  <c r="CU147" i="18"/>
  <c r="CZ147" i="18"/>
  <c r="DE147" i="18"/>
  <c r="DK146" i="18"/>
  <c r="DG146" i="18"/>
  <c r="DC146" i="18"/>
  <c r="CY146" i="18"/>
  <c r="CU146" i="18"/>
  <c r="AG146" i="18"/>
  <c r="AK146" i="18"/>
  <c r="AO146" i="18"/>
  <c r="AS146" i="18"/>
  <c r="AW146" i="18"/>
  <c r="BA146" i="18"/>
  <c r="BE146" i="18"/>
  <c r="BI146" i="18"/>
  <c r="BM146" i="18"/>
  <c r="BQ146" i="18"/>
  <c r="BU146" i="18"/>
  <c r="BY146" i="18"/>
  <c r="CC146" i="18"/>
  <c r="CG146" i="18"/>
  <c r="CK146" i="18"/>
  <c r="CO146" i="18"/>
  <c r="CS146" i="18"/>
  <c r="CX146" i="18"/>
  <c r="DD146" i="18"/>
  <c r="DI146" i="18"/>
  <c r="DJ147" i="18"/>
  <c r="DF147" i="18"/>
  <c r="DB147" i="18"/>
  <c r="CX147" i="18"/>
  <c r="CT147" i="18"/>
  <c r="CP147" i="18"/>
  <c r="CL147" i="18"/>
  <c r="CH147" i="18"/>
  <c r="CD147" i="18"/>
  <c r="BZ147" i="18"/>
  <c r="BV147" i="18"/>
  <c r="BR147" i="18"/>
  <c r="BN147" i="18"/>
  <c r="BJ147" i="18"/>
  <c r="BF147" i="18"/>
  <c r="BB147" i="18"/>
  <c r="AX147" i="18"/>
  <c r="AT147" i="18"/>
  <c r="AP147" i="18"/>
  <c r="AL147" i="18"/>
  <c r="AH147" i="18"/>
  <c r="AD147" i="18"/>
  <c r="AE147" i="18"/>
  <c r="AJ147" i="18"/>
  <c r="AO147" i="18"/>
  <c r="AU147" i="18"/>
  <c r="AZ147" i="18"/>
  <c r="BE147" i="18"/>
  <c r="BK147" i="18"/>
  <c r="BP147" i="18"/>
  <c r="BU147" i="18"/>
  <c r="CA147" i="18"/>
  <c r="CF147" i="18"/>
  <c r="CK147" i="18"/>
  <c r="CQ147" i="18"/>
  <c r="CV147" i="18"/>
  <c r="DA147" i="18"/>
  <c r="DG147" i="18"/>
  <c r="DL147" i="18"/>
  <c r="AG148" i="18"/>
  <c r="AK148" i="18"/>
  <c r="AO148" i="18"/>
  <c r="AS148" i="18"/>
  <c r="AW148" i="18"/>
  <c r="BA148" i="18"/>
  <c r="BE148" i="18"/>
  <c r="BI148" i="18"/>
  <c r="BM148" i="18"/>
  <c r="BQ148" i="18"/>
  <c r="BU148" i="18"/>
  <c r="BY148" i="18"/>
  <c r="CC148" i="18"/>
  <c r="CG148" i="18"/>
  <c r="CK148" i="18"/>
  <c r="CO148" i="18"/>
  <c r="CS148" i="18"/>
  <c r="CW148" i="18"/>
  <c r="DA148" i="18"/>
  <c r="DE148" i="18"/>
  <c r="DI148" i="18"/>
  <c r="AF149" i="18"/>
  <c r="AJ149" i="18"/>
  <c r="AN149" i="18"/>
  <c r="AR149" i="18"/>
  <c r="AV149" i="18"/>
  <c r="AZ149" i="18"/>
  <c r="BD149" i="18"/>
  <c r="BH149" i="18"/>
  <c r="BL149" i="18"/>
  <c r="BP149" i="18"/>
  <c r="BT149" i="18"/>
  <c r="BX149" i="18"/>
  <c r="CB149" i="18"/>
  <c r="CF149" i="18"/>
  <c r="CJ149" i="18"/>
  <c r="CN149" i="18"/>
  <c r="CR149" i="18"/>
  <c r="CV149" i="18"/>
  <c r="DA149" i="18"/>
  <c r="DF149" i="18"/>
  <c r="DL149" i="18"/>
  <c r="DH149" i="18"/>
  <c r="DD149" i="18"/>
  <c r="CZ149" i="18"/>
  <c r="AG149" i="18"/>
  <c r="AK149" i="18"/>
  <c r="AO149" i="18"/>
  <c r="AS149" i="18"/>
  <c r="AW149" i="18"/>
  <c r="BA149" i="18"/>
  <c r="BE149" i="18"/>
  <c r="BI149" i="18"/>
  <c r="BM149" i="18"/>
  <c r="BQ149" i="18"/>
  <c r="BU149" i="18"/>
  <c r="BY149" i="18"/>
  <c r="CC149" i="18"/>
  <c r="CG149" i="18"/>
  <c r="CK149" i="18"/>
  <c r="CO149" i="18"/>
  <c r="CS149" i="18"/>
  <c r="CW149" i="18"/>
  <c r="DB149" i="18"/>
  <c r="DG149" i="18"/>
  <c r="DM149" i="18"/>
  <c r="AG150" i="18"/>
  <c r="AK150" i="18"/>
  <c r="AO150" i="18"/>
  <c r="AS150" i="18"/>
  <c r="AW150" i="18"/>
  <c r="BA150" i="18"/>
  <c r="BE150" i="18"/>
  <c r="BI150" i="18"/>
  <c r="BM150" i="18"/>
  <c r="BQ150" i="18"/>
  <c r="BU150" i="18"/>
  <c r="BY150" i="18"/>
  <c r="CC150" i="18"/>
  <c r="CG150" i="18"/>
  <c r="CK150" i="18"/>
  <c r="CO150" i="18"/>
  <c r="CS150" i="18"/>
  <c r="CW150" i="18"/>
  <c r="DA150" i="18"/>
  <c r="DE150" i="18"/>
  <c r="DI150" i="18"/>
  <c r="DM150" i="18"/>
  <c r="AF151" i="18"/>
  <c r="AJ151" i="18"/>
  <c r="AN151" i="18"/>
  <c r="AR151" i="18"/>
  <c r="AV151" i="18"/>
  <c r="AZ151" i="18"/>
  <c r="BD151" i="18"/>
  <c r="BH151" i="18"/>
  <c r="BL151" i="18"/>
  <c r="BP151" i="18"/>
  <c r="BT151" i="18"/>
  <c r="BX151" i="18"/>
  <c r="CB151" i="18"/>
  <c r="CF151" i="18"/>
  <c r="CJ151" i="18"/>
  <c r="CN151" i="18"/>
  <c r="CR151" i="18"/>
  <c r="CV151" i="18"/>
  <c r="CZ151" i="18"/>
  <c r="DD151" i="18"/>
  <c r="DH151" i="18"/>
  <c r="DL151" i="18"/>
  <c r="AE152" i="18"/>
  <c r="AI152" i="18"/>
  <c r="AM152" i="18"/>
  <c r="AQ152" i="18"/>
  <c r="AU152" i="18"/>
  <c r="AY152" i="18"/>
  <c r="BC152" i="18"/>
  <c r="BG152" i="18"/>
  <c r="BK152" i="18"/>
  <c r="BO152" i="18"/>
  <c r="BS152" i="18"/>
  <c r="BW152" i="18"/>
  <c r="CA152" i="18"/>
  <c r="CE152" i="18"/>
  <c r="CI152" i="18"/>
  <c r="CM152" i="18"/>
  <c r="CQ152" i="18"/>
  <c r="CU152" i="18"/>
  <c r="CY152" i="18"/>
  <c r="DC152" i="18"/>
  <c r="DG152" i="18"/>
  <c r="DK152" i="18"/>
  <c r="AD150" i="18"/>
  <c r="AH150" i="18"/>
  <c r="AL150" i="18"/>
  <c r="AP150" i="18"/>
  <c r="AT150" i="18"/>
  <c r="AX150" i="18"/>
  <c r="BB150" i="18"/>
  <c r="BF150" i="18"/>
  <c r="BJ150" i="18"/>
  <c r="BN150" i="18"/>
  <c r="BR150" i="18"/>
  <c r="BV150" i="18"/>
  <c r="BZ150" i="18"/>
  <c r="CD150" i="18"/>
  <c r="CH150" i="18"/>
  <c r="CL150" i="18"/>
  <c r="CP150" i="18"/>
  <c r="CT150" i="18"/>
  <c r="CX150" i="18"/>
  <c r="DB150" i="18"/>
  <c r="DF150" i="18"/>
  <c r="DJ150" i="18"/>
  <c r="AG151" i="18"/>
  <c r="AK151" i="18"/>
  <c r="AO151" i="18"/>
  <c r="AS151" i="18"/>
  <c r="AW151" i="18"/>
  <c r="BA151" i="18"/>
  <c r="BE151" i="18"/>
  <c r="BI151" i="18"/>
  <c r="BM151" i="18"/>
  <c r="BQ151" i="18"/>
  <c r="BU151" i="18"/>
  <c r="BY151" i="18"/>
  <c r="CC151" i="18"/>
  <c r="CG151" i="18"/>
  <c r="CK151" i="18"/>
  <c r="CO151" i="18"/>
  <c r="CS151" i="18"/>
  <c r="CW151" i="18"/>
  <c r="DA151" i="18"/>
  <c r="DE151" i="18"/>
  <c r="DI151" i="18"/>
  <c r="DM151" i="18"/>
  <c r="AF152" i="18"/>
  <c r="AJ152" i="18"/>
  <c r="AN152" i="18"/>
  <c r="AR152" i="18"/>
  <c r="AV152" i="18"/>
  <c r="AZ152" i="18"/>
  <c r="BD152" i="18"/>
  <c r="BH152" i="18"/>
  <c r="BL152" i="18"/>
  <c r="BP152" i="18"/>
  <c r="BT152" i="18"/>
  <c r="BX152" i="18"/>
  <c r="CB152" i="18"/>
  <c r="CF152" i="18"/>
  <c r="CJ152" i="18"/>
  <c r="CN152" i="18"/>
  <c r="CR152" i="18"/>
  <c r="CV152" i="18"/>
  <c r="CZ152" i="18"/>
  <c r="DD152" i="18"/>
  <c r="DH152" i="18"/>
  <c r="DL152" i="18"/>
  <c r="AE150" i="18"/>
  <c r="AI150" i="18"/>
  <c r="AM150" i="18"/>
  <c r="AQ150" i="18"/>
  <c r="AU150" i="18"/>
  <c r="AY150" i="18"/>
  <c r="BC150" i="18"/>
  <c r="BG150" i="18"/>
  <c r="BK150" i="18"/>
  <c r="BO150" i="18"/>
  <c r="BS150" i="18"/>
  <c r="BW150" i="18"/>
  <c r="CA150" i="18"/>
  <c r="CE150" i="18"/>
  <c r="CI150" i="18"/>
  <c r="CM150" i="18"/>
  <c r="CQ150" i="18"/>
  <c r="CU150" i="18"/>
  <c r="CY150" i="18"/>
  <c r="DC150" i="18"/>
  <c r="DG150" i="18"/>
  <c r="AD151" i="18"/>
  <c r="AH151" i="18"/>
  <c r="AL151" i="18"/>
  <c r="AP151" i="18"/>
  <c r="AT151" i="18"/>
  <c r="AX151" i="18"/>
  <c r="BB151" i="18"/>
  <c r="BF151" i="18"/>
  <c r="BJ151" i="18"/>
  <c r="BN151" i="18"/>
  <c r="BR151" i="18"/>
  <c r="BV151" i="18"/>
  <c r="BZ151" i="18"/>
  <c r="CD151" i="18"/>
  <c r="CH151" i="18"/>
  <c r="CL151" i="18"/>
  <c r="CP151" i="18"/>
  <c r="CT151" i="18"/>
  <c r="CX151" i="18"/>
  <c r="DB151" i="18"/>
  <c r="DF151" i="18"/>
  <c r="AG152" i="18"/>
  <c r="AK152" i="18"/>
  <c r="AO152" i="18"/>
  <c r="AS152" i="18"/>
  <c r="AW152" i="18"/>
  <c r="BA152" i="18"/>
  <c r="BE152" i="18"/>
  <c r="BI152" i="18"/>
  <c r="BM152" i="18"/>
  <c r="BQ152" i="18"/>
  <c r="BU152" i="18"/>
  <c r="BY152" i="18"/>
  <c r="CC152" i="18"/>
  <c r="CG152" i="18"/>
  <c r="CK152" i="18"/>
  <c r="CO152" i="18"/>
  <c r="CS152" i="18"/>
  <c r="CW152" i="18"/>
  <c r="DA152" i="18"/>
  <c r="DE152" i="18"/>
  <c r="DI152" i="18"/>
  <c r="DK26" i="18"/>
  <c r="DG26" i="18"/>
  <c r="DC26" i="18"/>
  <c r="CY26" i="18"/>
  <c r="DJ26" i="18"/>
  <c r="DF26" i="18"/>
  <c r="DB26" i="18"/>
  <c r="J26" i="18"/>
  <c r="V26" i="18"/>
  <c r="AH26" i="18"/>
  <c r="AT26" i="18"/>
  <c r="AX26" i="18"/>
  <c r="BJ26" i="18"/>
  <c r="BN26" i="18"/>
  <c r="CD26" i="18"/>
  <c r="CP26" i="18"/>
  <c r="CX26" i="18"/>
  <c r="DM42" i="18"/>
  <c r="DJ42" i="18"/>
  <c r="DD42" i="18"/>
  <c r="CY42" i="18"/>
  <c r="CT42" i="18"/>
  <c r="CN42" i="18"/>
  <c r="CI42" i="18"/>
  <c r="CD42" i="18"/>
  <c r="BX42" i="18"/>
  <c r="BS42" i="18"/>
  <c r="BN42" i="18"/>
  <c r="BH42" i="18"/>
  <c r="BC42" i="18"/>
  <c r="AX42" i="18"/>
  <c r="AR42" i="18"/>
  <c r="AM42" i="18"/>
  <c r="AH42" i="18"/>
  <c r="DH42" i="18"/>
  <c r="DC42" i="18"/>
  <c r="CX42" i="18"/>
  <c r="CR42" i="18"/>
  <c r="CM42" i="18"/>
  <c r="CH42" i="18"/>
  <c r="CB42" i="18"/>
  <c r="BW42" i="18"/>
  <c r="BR42" i="18"/>
  <c r="BL42" i="18"/>
  <c r="BG42" i="18"/>
  <c r="BB42" i="18"/>
  <c r="AV42" i="18"/>
  <c r="AQ42" i="18"/>
  <c r="AL42" i="18"/>
  <c r="AF42" i="18"/>
  <c r="DL42" i="18"/>
  <c r="DG42" i="18"/>
  <c r="DB42" i="18"/>
  <c r="CV42" i="18"/>
  <c r="CQ42" i="18"/>
  <c r="CL42" i="18"/>
  <c r="CF42" i="18"/>
  <c r="CA42" i="18"/>
  <c r="BV42" i="18"/>
  <c r="BP42" i="18"/>
  <c r="AY42" i="18"/>
  <c r="DE47" i="18"/>
  <c r="CJ47" i="18"/>
  <c r="BO47" i="18"/>
  <c r="AS47" i="18"/>
  <c r="CZ47" i="18"/>
  <c r="CE47" i="18"/>
  <c r="BI47" i="18"/>
  <c r="AN47" i="18"/>
  <c r="CU47" i="18"/>
  <c r="BY47" i="18"/>
  <c r="BD47" i="18"/>
  <c r="AI47" i="18"/>
  <c r="CO47" i="18"/>
  <c r="DK27" i="18"/>
  <c r="DG27" i="18"/>
  <c r="DC27" i="18"/>
  <c r="CY27" i="18"/>
  <c r="CU27" i="18"/>
  <c r="CQ27" i="18"/>
  <c r="CM27" i="18"/>
  <c r="CI27" i="18"/>
  <c r="CE27" i="18"/>
  <c r="CA27" i="18"/>
  <c r="BW27" i="18"/>
  <c r="BS27" i="18"/>
  <c r="BO27" i="18"/>
  <c r="BK27" i="18"/>
  <c r="BG27" i="18"/>
  <c r="BC27" i="18"/>
  <c r="AY27" i="18"/>
  <c r="AU27" i="18"/>
  <c r="AQ27" i="18"/>
  <c r="AM27" i="18"/>
  <c r="AI27" i="18"/>
  <c r="AE27" i="18"/>
  <c r="AA27" i="18"/>
  <c r="W27" i="18"/>
  <c r="S27" i="18"/>
  <c r="O27" i="18"/>
  <c r="K27" i="18"/>
  <c r="DJ27" i="18"/>
  <c r="DF27" i="18"/>
  <c r="DB27" i="18"/>
  <c r="CX27" i="18"/>
  <c r="CT27" i="18"/>
  <c r="CP27" i="18"/>
  <c r="CL27" i="18"/>
  <c r="CH27" i="18"/>
  <c r="CD27" i="18"/>
  <c r="BZ27" i="18"/>
  <c r="BV27" i="18"/>
  <c r="BR27" i="18"/>
  <c r="BN27" i="18"/>
  <c r="BJ27" i="18"/>
  <c r="BF27" i="18"/>
  <c r="BB27" i="18"/>
  <c r="AX27" i="18"/>
  <c r="AT27" i="18"/>
  <c r="AP27" i="18"/>
  <c r="AL27" i="18"/>
  <c r="AH27" i="18"/>
  <c r="AD27" i="18"/>
  <c r="Z27" i="18"/>
  <c r="V27" i="18"/>
  <c r="R27" i="18"/>
  <c r="N27" i="18"/>
  <c r="J27" i="18"/>
  <c r="K26" i="18"/>
  <c r="O26" i="18"/>
  <c r="S26" i="18"/>
  <c r="W26" i="18"/>
  <c r="AA26" i="18"/>
  <c r="AE26" i="18"/>
  <c r="AI26" i="18"/>
  <c r="AM26" i="18"/>
  <c r="AQ26" i="18"/>
  <c r="AU26" i="18"/>
  <c r="AY26" i="18"/>
  <c r="BC26" i="18"/>
  <c r="BG26" i="18"/>
  <c r="BK26" i="18"/>
  <c r="BO26" i="18"/>
  <c r="BS26" i="18"/>
  <c r="BW26" i="18"/>
  <c r="CA26" i="18"/>
  <c r="CE26" i="18"/>
  <c r="CI26" i="18"/>
  <c r="CM26" i="18"/>
  <c r="CQ26" i="18"/>
  <c r="CU26" i="18"/>
  <c r="CZ26" i="18"/>
  <c r="DH26" i="18"/>
  <c r="L27" i="18"/>
  <c r="T27" i="18"/>
  <c r="AB27" i="18"/>
  <c r="AJ27" i="18"/>
  <c r="AR27" i="18"/>
  <c r="AZ27" i="18"/>
  <c r="BH27" i="18"/>
  <c r="BP27" i="18"/>
  <c r="BX27" i="18"/>
  <c r="CF27" i="18"/>
  <c r="CN27" i="18"/>
  <c r="CV27" i="18"/>
  <c r="DD27" i="18"/>
  <c r="DL27" i="18"/>
  <c r="P28" i="18"/>
  <c r="X28" i="18"/>
  <c r="AF28" i="18"/>
  <c r="AN28" i="18"/>
  <c r="AV28" i="18"/>
  <c r="BD28" i="18"/>
  <c r="BL28" i="18"/>
  <c r="BT28" i="18"/>
  <c r="CB28" i="18"/>
  <c r="CJ28" i="18"/>
  <c r="CR28" i="18"/>
  <c r="CZ28" i="18"/>
  <c r="AJ29" i="18"/>
  <c r="AR29" i="18"/>
  <c r="AZ29" i="18"/>
  <c r="BH29" i="18"/>
  <c r="BP29" i="18"/>
  <c r="BX29" i="18"/>
  <c r="CF29" i="18"/>
  <c r="CN29" i="18"/>
  <c r="CV29" i="18"/>
  <c r="DD29" i="18"/>
  <c r="DL29" i="18"/>
  <c r="DK32" i="18"/>
  <c r="DH32" i="18"/>
  <c r="CR32" i="18"/>
  <c r="CB32" i="18"/>
  <c r="BL32" i="18"/>
  <c r="AV32" i="18"/>
  <c r="AF32" i="18"/>
  <c r="DD32" i="18"/>
  <c r="CN32" i="18"/>
  <c r="BX32" i="18"/>
  <c r="BH32" i="18"/>
  <c r="AR32" i="18"/>
  <c r="AN32" i="18"/>
  <c r="BT32" i="18"/>
  <c r="CZ32" i="18"/>
  <c r="AF33" i="18"/>
  <c r="AV33" i="18"/>
  <c r="BK33" i="18"/>
  <c r="CA33" i="18"/>
  <c r="CQ33" i="18"/>
  <c r="DG33" i="18"/>
  <c r="AI34" i="18"/>
  <c r="AT34" i="18"/>
  <c r="BD34" i="18"/>
  <c r="BO34" i="18"/>
  <c r="BZ34" i="18"/>
  <c r="CJ34" i="18"/>
  <c r="CU34" i="18"/>
  <c r="DF34" i="18"/>
  <c r="DK36" i="18"/>
  <c r="DL36" i="18"/>
  <c r="CV36" i="18"/>
  <c r="CF36" i="18"/>
  <c r="BP36" i="18"/>
  <c r="AZ36" i="18"/>
  <c r="AJ36" i="18"/>
  <c r="DH36" i="18"/>
  <c r="CR36" i="18"/>
  <c r="CB36" i="18"/>
  <c r="BL36" i="18"/>
  <c r="AV36" i="18"/>
  <c r="AF36" i="18"/>
  <c r="AN36" i="18"/>
  <c r="BT36" i="18"/>
  <c r="CZ36" i="18"/>
  <c r="AF37" i="18"/>
  <c r="AV37" i="18"/>
  <c r="BL37" i="18"/>
  <c r="CB37" i="18"/>
  <c r="CR37" i="18"/>
  <c r="DH37" i="18"/>
  <c r="AE42" i="18"/>
  <c r="AP42" i="18"/>
  <c r="AZ42" i="18"/>
  <c r="BK42" i="18"/>
  <c r="CE42" i="18"/>
  <c r="CZ42" i="18"/>
  <c r="DM47" i="18"/>
  <c r="R26" i="18"/>
  <c r="AD26" i="18"/>
  <c r="AL26" i="18"/>
  <c r="BF26" i="18"/>
  <c r="BR26" i="18"/>
  <c r="BZ26" i="18"/>
  <c r="CL26" i="18"/>
  <c r="CT26" i="18"/>
  <c r="DM26" i="18"/>
  <c r="AD42" i="18"/>
  <c r="AN42" i="18"/>
  <c r="BJ42" i="18"/>
  <c r="BZ42" i="18"/>
  <c r="CU42" i="18"/>
  <c r="DK28" i="18"/>
  <c r="DG28" i="18"/>
  <c r="DC28" i="18"/>
  <c r="CY28" i="18"/>
  <c r="CU28" i="18"/>
  <c r="CQ28" i="18"/>
  <c r="CM28" i="18"/>
  <c r="CI28" i="18"/>
  <c r="CE28" i="18"/>
  <c r="CA28" i="18"/>
  <c r="BW28" i="18"/>
  <c r="BS28" i="18"/>
  <c r="BO28" i="18"/>
  <c r="BK28" i="18"/>
  <c r="BG28" i="18"/>
  <c r="BC28" i="18"/>
  <c r="AY28" i="18"/>
  <c r="AU28" i="18"/>
  <c r="AQ28" i="18"/>
  <c r="AM28" i="18"/>
  <c r="AI28" i="18"/>
  <c r="AE28" i="18"/>
  <c r="AA28" i="18"/>
  <c r="W28" i="18"/>
  <c r="S28" i="18"/>
  <c r="O28" i="18"/>
  <c r="K28" i="18"/>
  <c r="DJ28" i="18"/>
  <c r="DF28" i="18"/>
  <c r="DB28" i="18"/>
  <c r="CX28" i="18"/>
  <c r="CT28" i="18"/>
  <c r="CP28" i="18"/>
  <c r="CL28" i="18"/>
  <c r="CH28" i="18"/>
  <c r="CD28" i="18"/>
  <c r="BZ28" i="18"/>
  <c r="BV28" i="18"/>
  <c r="BR28" i="18"/>
  <c r="BN28" i="18"/>
  <c r="BJ28" i="18"/>
  <c r="BF28" i="18"/>
  <c r="BB28" i="18"/>
  <c r="AX28" i="18"/>
  <c r="AT28" i="18"/>
  <c r="AP28" i="18"/>
  <c r="AL28" i="18"/>
  <c r="AH28" i="18"/>
  <c r="AD28" i="18"/>
  <c r="Z28" i="18"/>
  <c r="V28" i="18"/>
  <c r="R28" i="18"/>
  <c r="N28" i="18"/>
  <c r="J28" i="18"/>
  <c r="L26" i="18"/>
  <c r="P26" i="18"/>
  <c r="T26" i="18"/>
  <c r="X26" i="18"/>
  <c r="AB26" i="18"/>
  <c r="AF26" i="18"/>
  <c r="AJ26" i="18"/>
  <c r="AN26" i="18"/>
  <c r="AR26" i="18"/>
  <c r="AV26" i="18"/>
  <c r="AZ26" i="18"/>
  <c r="BD26" i="18"/>
  <c r="BH26" i="18"/>
  <c r="BL26" i="18"/>
  <c r="BP26" i="18"/>
  <c r="BT26" i="18"/>
  <c r="BX26" i="18"/>
  <c r="CB26" i="18"/>
  <c r="CF26" i="18"/>
  <c r="CJ26" i="18"/>
  <c r="CN26" i="18"/>
  <c r="CR26" i="18"/>
  <c r="CV26" i="18"/>
  <c r="DA26" i="18"/>
  <c r="DI26" i="18"/>
  <c r="M27" i="18"/>
  <c r="U27" i="18"/>
  <c r="AC27" i="18"/>
  <c r="AK27" i="18"/>
  <c r="AS27" i="18"/>
  <c r="BA27" i="18"/>
  <c r="BI27" i="18"/>
  <c r="BQ27" i="18"/>
  <c r="BY27" i="18"/>
  <c r="CG27" i="18"/>
  <c r="CO27" i="18"/>
  <c r="CW27" i="18"/>
  <c r="DE27" i="18"/>
  <c r="DM27" i="18"/>
  <c r="Q28" i="18"/>
  <c r="Y28" i="18"/>
  <c r="AG28" i="18"/>
  <c r="AO28" i="18"/>
  <c r="AW28" i="18"/>
  <c r="BE28" i="18"/>
  <c r="BM28" i="18"/>
  <c r="BU28" i="18"/>
  <c r="CC28" i="18"/>
  <c r="CK28" i="18"/>
  <c r="CS28" i="18"/>
  <c r="DA28" i="18"/>
  <c r="DI28" i="18"/>
  <c r="AK29" i="18"/>
  <c r="AS29" i="18"/>
  <c r="BA29" i="18"/>
  <c r="BI29" i="18"/>
  <c r="BQ29" i="18"/>
  <c r="BY29" i="18"/>
  <c r="CG29" i="18"/>
  <c r="CO29" i="18"/>
  <c r="CW29" i="18"/>
  <c r="DE29" i="18"/>
  <c r="AZ32" i="18"/>
  <c r="CF32" i="18"/>
  <c r="DL32" i="18"/>
  <c r="AM33" i="18"/>
  <c r="BC33" i="18"/>
  <c r="BP33" i="18"/>
  <c r="CF33" i="18"/>
  <c r="CV33" i="18"/>
  <c r="AM34" i="18"/>
  <c r="AX34" i="18"/>
  <c r="BH34" i="18"/>
  <c r="BS34" i="18"/>
  <c r="CD34" i="18"/>
  <c r="CN34" i="18"/>
  <c r="CY34" i="18"/>
  <c r="AR36" i="18"/>
  <c r="BX36" i="18"/>
  <c r="DD36" i="18"/>
  <c r="AI37" i="18"/>
  <c r="AY37" i="18"/>
  <c r="BO37" i="18"/>
  <c r="CE37" i="18"/>
  <c r="CU37" i="18"/>
  <c r="AI42" i="18"/>
  <c r="AT42" i="18"/>
  <c r="BD42" i="18"/>
  <c r="BO42" i="18"/>
  <c r="CJ42" i="18"/>
  <c r="DF42" i="18"/>
  <c r="AY47" i="18"/>
  <c r="N26" i="18"/>
  <c r="Z26" i="18"/>
  <c r="AP26" i="18"/>
  <c r="BB26" i="18"/>
  <c r="BV26" i="18"/>
  <c r="CH26" i="18"/>
  <c r="DE26" i="18"/>
  <c r="DK29" i="18"/>
  <c r="DG29" i="18"/>
  <c r="DC29" i="18"/>
  <c r="CY29" i="18"/>
  <c r="CU29" i="18"/>
  <c r="CQ29" i="18"/>
  <c r="CM29" i="18"/>
  <c r="CI29" i="18"/>
  <c r="CE29" i="18"/>
  <c r="CA29" i="18"/>
  <c r="BW29" i="18"/>
  <c r="BS29" i="18"/>
  <c r="BO29" i="18"/>
  <c r="BK29" i="18"/>
  <c r="BG29" i="18"/>
  <c r="BC29" i="18"/>
  <c r="AY29" i="18"/>
  <c r="AU29" i="18"/>
  <c r="AQ29" i="18"/>
  <c r="AM29" i="18"/>
  <c r="AI29" i="18"/>
  <c r="AE29" i="18"/>
  <c r="DJ29" i="18"/>
  <c r="DF29" i="18"/>
  <c r="DB29" i="18"/>
  <c r="CX29" i="18"/>
  <c r="CT29" i="18"/>
  <c r="CP29" i="18"/>
  <c r="CL29" i="18"/>
  <c r="CH29" i="18"/>
  <c r="CD29" i="18"/>
  <c r="BZ29" i="18"/>
  <c r="BV29" i="18"/>
  <c r="BR29" i="18"/>
  <c r="BN29" i="18"/>
  <c r="BJ29" i="18"/>
  <c r="BF29" i="18"/>
  <c r="BB29" i="18"/>
  <c r="AX29" i="18"/>
  <c r="AT29" i="18"/>
  <c r="AP29" i="18"/>
  <c r="AL29" i="18"/>
  <c r="AH29" i="18"/>
  <c r="AD29" i="18"/>
  <c r="M26" i="18"/>
  <c r="Q26" i="18"/>
  <c r="U26" i="18"/>
  <c r="Y26" i="18"/>
  <c r="AC26" i="18"/>
  <c r="AG26" i="18"/>
  <c r="AK26" i="18"/>
  <c r="AO26" i="18"/>
  <c r="AS26" i="18"/>
  <c r="AW26" i="18"/>
  <c r="BA26" i="18"/>
  <c r="BE26" i="18"/>
  <c r="BI26" i="18"/>
  <c r="BM26" i="18"/>
  <c r="BQ26" i="18"/>
  <c r="BU26" i="18"/>
  <c r="BY26" i="18"/>
  <c r="CC26" i="18"/>
  <c r="CG26" i="18"/>
  <c r="CK26" i="18"/>
  <c r="CO26" i="18"/>
  <c r="CS26" i="18"/>
  <c r="CW26" i="18"/>
  <c r="DD26" i="18"/>
  <c r="DL26" i="18"/>
  <c r="AF29" i="18"/>
  <c r="AN29" i="18"/>
  <c r="AV29" i="18"/>
  <c r="BD29" i="18"/>
  <c r="BL29" i="18"/>
  <c r="BT29" i="18"/>
  <c r="CB29" i="18"/>
  <c r="CJ29" i="18"/>
  <c r="CR29" i="18"/>
  <c r="CZ29" i="18"/>
  <c r="DH29" i="18"/>
  <c r="DJ33" i="18"/>
  <c r="DK33" i="18"/>
  <c r="DC33" i="18"/>
  <c r="CU33" i="18"/>
  <c r="CM33" i="18"/>
  <c r="CE33" i="18"/>
  <c r="BW33" i="18"/>
  <c r="BO33" i="18"/>
  <c r="BG33" i="18"/>
  <c r="AZ33" i="18"/>
  <c r="AR33" i="18"/>
  <c r="AJ33" i="18"/>
  <c r="DH33" i="18"/>
  <c r="CZ33" i="18"/>
  <c r="CR33" i="18"/>
  <c r="CJ33" i="18"/>
  <c r="CB33" i="18"/>
  <c r="BT33" i="18"/>
  <c r="BL33" i="18"/>
  <c r="BE33" i="18"/>
  <c r="AY33" i="18"/>
  <c r="AQ33" i="18"/>
  <c r="AI33" i="18"/>
  <c r="AN33" i="18"/>
  <c r="BD33" i="18"/>
  <c r="BS33" i="18"/>
  <c r="CI33" i="18"/>
  <c r="CY33" i="18"/>
  <c r="DM34" i="18"/>
  <c r="DH34" i="18"/>
  <c r="DC34" i="18"/>
  <c r="CX34" i="18"/>
  <c r="CR34" i="18"/>
  <c r="CM34" i="18"/>
  <c r="CH34" i="18"/>
  <c r="CB34" i="18"/>
  <c r="BW34" i="18"/>
  <c r="BR34" i="18"/>
  <c r="BL34" i="18"/>
  <c r="BG34" i="18"/>
  <c r="BB34" i="18"/>
  <c r="AV34" i="18"/>
  <c r="AQ34" i="18"/>
  <c r="AL34" i="18"/>
  <c r="AF34" i="18"/>
  <c r="DL34" i="18"/>
  <c r="DG34" i="18"/>
  <c r="DB34" i="18"/>
  <c r="CV34" i="18"/>
  <c r="CQ34" i="18"/>
  <c r="CL34" i="18"/>
  <c r="CF34" i="18"/>
  <c r="CA34" i="18"/>
  <c r="BV34" i="18"/>
  <c r="BP34" i="18"/>
  <c r="BK34" i="18"/>
  <c r="BF34" i="18"/>
  <c r="AZ34" i="18"/>
  <c r="AU34" i="18"/>
  <c r="AP34" i="18"/>
  <c r="AJ34" i="18"/>
  <c r="AE34" i="18"/>
  <c r="AD34" i="18"/>
  <c r="AN34" i="18"/>
  <c r="AY34" i="18"/>
  <c r="BJ34" i="18"/>
  <c r="BT34" i="18"/>
  <c r="CE34" i="18"/>
  <c r="CP34" i="18"/>
  <c r="CZ34" i="18"/>
  <c r="DK34" i="18"/>
  <c r="DJ37" i="18"/>
  <c r="DG37" i="18"/>
  <c r="CY37" i="18"/>
  <c r="CQ37" i="18"/>
  <c r="CI37" i="18"/>
  <c r="CA37" i="18"/>
  <c r="BS37" i="18"/>
  <c r="BK37" i="18"/>
  <c r="BC37" i="18"/>
  <c r="AU37" i="18"/>
  <c r="AM37" i="18"/>
  <c r="AE37" i="18"/>
  <c r="DL37" i="18"/>
  <c r="DD37" i="18"/>
  <c r="CV37" i="18"/>
  <c r="CN37" i="18"/>
  <c r="CF37" i="18"/>
  <c r="BX37" i="18"/>
  <c r="BP37" i="18"/>
  <c r="BH37" i="18"/>
  <c r="AZ37" i="18"/>
  <c r="AR37" i="18"/>
  <c r="AJ37" i="18"/>
  <c r="AN37" i="18"/>
  <c r="BD37" i="18"/>
  <c r="BT37" i="18"/>
  <c r="CJ37" i="18"/>
  <c r="CZ37" i="18"/>
  <c r="AJ42" i="18"/>
  <c r="AU42" i="18"/>
  <c r="BF42" i="18"/>
  <c r="BT42" i="18"/>
  <c r="CP42" i="18"/>
  <c r="DK42" i="18"/>
  <c r="BT47" i="18"/>
  <c r="AX45" i="18"/>
  <c r="BS45" i="18"/>
  <c r="CO45" i="18"/>
  <c r="DJ45" i="18"/>
  <c r="AJ48" i="18"/>
  <c r="BL48" i="18"/>
  <c r="CO48" i="18"/>
  <c r="AD49" i="18"/>
  <c r="AI49" i="18"/>
  <c r="AN49" i="18"/>
  <c r="AT49" i="18"/>
  <c r="AY49" i="18"/>
  <c r="BD49" i="18"/>
  <c r="BJ49" i="18"/>
  <c r="BO49" i="18"/>
  <c r="BT49" i="18"/>
  <c r="BZ49" i="18"/>
  <c r="CE49" i="18"/>
  <c r="CJ49" i="18"/>
  <c r="CP49" i="18"/>
  <c r="CU49" i="18"/>
  <c r="CZ49" i="18"/>
  <c r="DF49" i="18"/>
  <c r="DK49" i="18"/>
  <c r="AJ52" i="18"/>
  <c r="BL52" i="18"/>
  <c r="CO52" i="18"/>
  <c r="DM65" i="18"/>
  <c r="DH65" i="18"/>
  <c r="DC65" i="18"/>
  <c r="CX65" i="18"/>
  <c r="CR65" i="18"/>
  <c r="CM65" i="18"/>
  <c r="CH65" i="18"/>
  <c r="CB65" i="18"/>
  <c r="BW65" i="18"/>
  <c r="BR65" i="18"/>
  <c r="BL65" i="18"/>
  <c r="BG65" i="18"/>
  <c r="BB65" i="18"/>
  <c r="AV65" i="18"/>
  <c r="AQ65" i="18"/>
  <c r="AL65" i="18"/>
  <c r="AF65" i="18"/>
  <c r="DJ65" i="18"/>
  <c r="DB65" i="18"/>
  <c r="CU65" i="18"/>
  <c r="CN65" i="18"/>
  <c r="CF65" i="18"/>
  <c r="BZ65" i="18"/>
  <c r="BS65" i="18"/>
  <c r="BK65" i="18"/>
  <c r="BD65" i="18"/>
  <c r="AX65" i="18"/>
  <c r="AP65" i="18"/>
  <c r="AI65" i="18"/>
  <c r="DG65" i="18"/>
  <c r="CZ65" i="18"/>
  <c r="CT65" i="18"/>
  <c r="CL65" i="18"/>
  <c r="CE65" i="18"/>
  <c r="BX65" i="18"/>
  <c r="BP65" i="18"/>
  <c r="BJ65" i="18"/>
  <c r="BC65" i="18"/>
  <c r="AU65" i="18"/>
  <c r="AN65" i="18"/>
  <c r="AH65" i="18"/>
  <c r="DL65" i="18"/>
  <c r="DF65" i="18"/>
  <c r="CY65" i="18"/>
  <c r="CQ65" i="18"/>
  <c r="CJ65" i="18"/>
  <c r="CD65" i="18"/>
  <c r="BV65" i="18"/>
  <c r="BO65" i="18"/>
  <c r="BH65" i="18"/>
  <c r="AZ65" i="18"/>
  <c r="AT65" i="18"/>
  <c r="AM65" i="18"/>
  <c r="AE65" i="18"/>
  <c r="AJ65" i="18"/>
  <c r="BN65" i="18"/>
  <c r="CP65" i="18"/>
  <c r="AD30" i="18"/>
  <c r="AI30" i="18"/>
  <c r="AN30" i="18"/>
  <c r="AT30" i="18"/>
  <c r="AY30" i="18"/>
  <c r="BD30" i="18"/>
  <c r="BJ30" i="18"/>
  <c r="BO30" i="18"/>
  <c r="BT30" i="18"/>
  <c r="BZ30" i="18"/>
  <c r="CE30" i="18"/>
  <c r="CJ30" i="18"/>
  <c r="CP30" i="18"/>
  <c r="CU30" i="18"/>
  <c r="CZ30" i="18"/>
  <c r="DF30" i="18"/>
  <c r="DK30" i="18"/>
  <c r="AH38" i="18"/>
  <c r="AM38" i="18"/>
  <c r="AR38" i="18"/>
  <c r="AX38" i="18"/>
  <c r="BC38" i="18"/>
  <c r="BH38" i="18"/>
  <c r="BN38" i="18"/>
  <c r="BS38" i="18"/>
  <c r="BX38" i="18"/>
  <c r="CD38" i="18"/>
  <c r="CI38" i="18"/>
  <c r="CN38" i="18"/>
  <c r="CT38" i="18"/>
  <c r="CY38" i="18"/>
  <c r="DD38" i="18"/>
  <c r="DJ38" i="18"/>
  <c r="AN40" i="18"/>
  <c r="BD40" i="18"/>
  <c r="BT40" i="18"/>
  <c r="CJ40" i="18"/>
  <c r="CZ40" i="18"/>
  <c r="AF41" i="18"/>
  <c r="AN41" i="18"/>
  <c r="AV41" i="18"/>
  <c r="BD41" i="18"/>
  <c r="BL41" i="18"/>
  <c r="BT41" i="18"/>
  <c r="CB41" i="18"/>
  <c r="CJ41" i="18"/>
  <c r="CR41" i="18"/>
  <c r="CZ41" i="18"/>
  <c r="DH41" i="18"/>
  <c r="AJ44" i="18"/>
  <c r="AZ44" i="18"/>
  <c r="BP44" i="18"/>
  <c r="CF44" i="18"/>
  <c r="DB44" i="18"/>
  <c r="AH45" i="18"/>
  <c r="BC45" i="18"/>
  <c r="BY45" i="18"/>
  <c r="CT45" i="18"/>
  <c r="AK46" i="18"/>
  <c r="AR46" i="18"/>
  <c r="AX46" i="18"/>
  <c r="BF46" i="18"/>
  <c r="BM46" i="18"/>
  <c r="BT46" i="18"/>
  <c r="CB46" i="18"/>
  <c r="CH46" i="18"/>
  <c r="CO46" i="18"/>
  <c r="CW46" i="18"/>
  <c r="DD46" i="18"/>
  <c r="DJ46" i="18"/>
  <c r="AQ48" i="18"/>
  <c r="BT48" i="18"/>
  <c r="CV48" i="18"/>
  <c r="AE49" i="18"/>
  <c r="AJ49" i="18"/>
  <c r="AP49" i="18"/>
  <c r="AU49" i="18"/>
  <c r="AZ49" i="18"/>
  <c r="BF49" i="18"/>
  <c r="BK49" i="18"/>
  <c r="BP49" i="18"/>
  <c r="BV49" i="18"/>
  <c r="CA49" i="18"/>
  <c r="CF49" i="18"/>
  <c r="CL49" i="18"/>
  <c r="CQ49" i="18"/>
  <c r="CV49" i="18"/>
  <c r="DB49" i="18"/>
  <c r="DG49" i="18"/>
  <c r="DL49" i="18"/>
  <c r="BE50" i="18"/>
  <c r="CG50" i="18"/>
  <c r="DJ50" i="18"/>
  <c r="AH51" i="18"/>
  <c r="AP51" i="18"/>
  <c r="AW51" i="18"/>
  <c r="BD51" i="18"/>
  <c r="BL51" i="18"/>
  <c r="BR51" i="18"/>
  <c r="BY51" i="18"/>
  <c r="CG51" i="18"/>
  <c r="CN51" i="18"/>
  <c r="CT51" i="18"/>
  <c r="DB51" i="18"/>
  <c r="DI51" i="18"/>
  <c r="AQ52" i="18"/>
  <c r="BT52" i="18"/>
  <c r="CV52" i="18"/>
  <c r="DB54" i="18"/>
  <c r="BZ54" i="18"/>
  <c r="AX54" i="18"/>
  <c r="CU54" i="18"/>
  <c r="BS54" i="18"/>
  <c r="AP54" i="18"/>
  <c r="BK54" i="18"/>
  <c r="DH55" i="18"/>
  <c r="CZ55" i="18"/>
  <c r="CD55" i="18"/>
  <c r="BX55" i="18"/>
  <c r="BQ55" i="18"/>
  <c r="BI55" i="18"/>
  <c r="BB55" i="18"/>
  <c r="AV55" i="18"/>
  <c r="AN55" i="18"/>
  <c r="AG55" i="18"/>
  <c r="Z55" i="18"/>
  <c r="R55" i="18"/>
  <c r="L55" i="18"/>
  <c r="DM55" i="18"/>
  <c r="DE55" i="18"/>
  <c r="CX55" i="18"/>
  <c r="CJ55" i="18"/>
  <c r="CC55" i="18"/>
  <c r="BV55" i="18"/>
  <c r="BN55" i="18"/>
  <c r="BH55" i="18"/>
  <c r="BA55" i="18"/>
  <c r="AS55" i="18"/>
  <c r="AL55" i="18"/>
  <c r="AF55" i="18"/>
  <c r="X55" i="18"/>
  <c r="Q55" i="18"/>
  <c r="J55" i="18"/>
  <c r="V55" i="18"/>
  <c r="AK55" i="18"/>
  <c r="AX55" i="18"/>
  <c r="BM55" i="18"/>
  <c r="CB55" i="18"/>
  <c r="DD55" i="18"/>
  <c r="R57" i="18"/>
  <c r="AB57" i="18"/>
  <c r="AM57" i="18"/>
  <c r="AX57" i="18"/>
  <c r="BH57" i="18"/>
  <c r="BS57" i="18"/>
  <c r="CD57" i="18"/>
  <c r="CN57" i="18"/>
  <c r="CY57" i="18"/>
  <c r="DI59" i="18"/>
  <c r="DB59" i="18"/>
  <c r="CT59" i="18"/>
  <c r="CN59" i="18"/>
  <c r="CG59" i="18"/>
  <c r="BY59" i="18"/>
  <c r="BR59" i="18"/>
  <c r="BL59" i="18"/>
  <c r="BD59" i="18"/>
  <c r="AW59" i="18"/>
  <c r="AP59" i="18"/>
  <c r="AH59" i="18"/>
  <c r="AB59" i="18"/>
  <c r="U59" i="18"/>
  <c r="M59" i="18"/>
  <c r="DH59" i="18"/>
  <c r="CZ59" i="18"/>
  <c r="CS59" i="18"/>
  <c r="CL59" i="18"/>
  <c r="CD59" i="18"/>
  <c r="BX59" i="18"/>
  <c r="BQ59" i="18"/>
  <c r="BI59" i="18"/>
  <c r="BB59" i="18"/>
  <c r="AV59" i="18"/>
  <c r="AN59" i="18"/>
  <c r="AG59" i="18"/>
  <c r="Z59" i="18"/>
  <c r="R59" i="18"/>
  <c r="L59" i="18"/>
  <c r="DM59" i="18"/>
  <c r="DE59" i="18"/>
  <c r="CX59" i="18"/>
  <c r="CR59" i="18"/>
  <c r="CJ59" i="18"/>
  <c r="CC59" i="18"/>
  <c r="BV59" i="18"/>
  <c r="BN59" i="18"/>
  <c r="BH59" i="18"/>
  <c r="BA59" i="18"/>
  <c r="AS59" i="18"/>
  <c r="AL59" i="18"/>
  <c r="AF59" i="18"/>
  <c r="X59" i="18"/>
  <c r="Q59" i="18"/>
  <c r="J59" i="18"/>
  <c r="AK59" i="18"/>
  <c r="BM59" i="18"/>
  <c r="CO59" i="18"/>
  <c r="DM61" i="18"/>
  <c r="DJ61" i="18"/>
  <c r="DD61" i="18"/>
  <c r="CY61" i="18"/>
  <c r="CT61" i="18"/>
  <c r="CN61" i="18"/>
  <c r="CI61" i="18"/>
  <c r="CD61" i="18"/>
  <c r="BX61" i="18"/>
  <c r="BS61" i="18"/>
  <c r="BN61" i="18"/>
  <c r="BH61" i="18"/>
  <c r="BC61" i="18"/>
  <c r="AX61" i="18"/>
  <c r="AR61" i="18"/>
  <c r="AM61" i="18"/>
  <c r="AH61" i="18"/>
  <c r="AB61" i="18"/>
  <c r="W61" i="18"/>
  <c r="R61" i="18"/>
  <c r="L61" i="18"/>
  <c r="DH61" i="18"/>
  <c r="DC61" i="18"/>
  <c r="CX61" i="18"/>
  <c r="CR61" i="18"/>
  <c r="CM61" i="18"/>
  <c r="CH61" i="18"/>
  <c r="CB61" i="18"/>
  <c r="BW61" i="18"/>
  <c r="BR61" i="18"/>
  <c r="BL61" i="18"/>
  <c r="BG61" i="18"/>
  <c r="BB61" i="18"/>
  <c r="AV61" i="18"/>
  <c r="AQ61" i="18"/>
  <c r="AL61" i="18"/>
  <c r="AF61" i="18"/>
  <c r="AA61" i="18"/>
  <c r="V61" i="18"/>
  <c r="P61" i="18"/>
  <c r="K61" i="18"/>
  <c r="DL61" i="18"/>
  <c r="DG61" i="18"/>
  <c r="DB61" i="18"/>
  <c r="CV61" i="18"/>
  <c r="CQ61" i="18"/>
  <c r="CL61" i="18"/>
  <c r="CF61" i="18"/>
  <c r="CA61" i="18"/>
  <c r="BV61" i="18"/>
  <c r="BP61" i="18"/>
  <c r="BK61" i="18"/>
  <c r="BF61" i="18"/>
  <c r="AZ61" i="18"/>
  <c r="AU61" i="18"/>
  <c r="AP61" i="18"/>
  <c r="AJ61" i="18"/>
  <c r="AE61" i="18"/>
  <c r="Z61" i="18"/>
  <c r="T61" i="18"/>
  <c r="O61" i="18"/>
  <c r="J61" i="18"/>
  <c r="AD61" i="18"/>
  <c r="AY61" i="18"/>
  <c r="BT61" i="18"/>
  <c r="CP61" i="18"/>
  <c r="DK61" i="18"/>
  <c r="AR65" i="18"/>
  <c r="BT65" i="18"/>
  <c r="CV65" i="18"/>
  <c r="AE30" i="18"/>
  <c r="AJ30" i="18"/>
  <c r="AP30" i="18"/>
  <c r="AU30" i="18"/>
  <c r="AZ30" i="18"/>
  <c r="BF30" i="18"/>
  <c r="BK30" i="18"/>
  <c r="BP30" i="18"/>
  <c r="BV30" i="18"/>
  <c r="CA30" i="18"/>
  <c r="CF30" i="18"/>
  <c r="CL30" i="18"/>
  <c r="CQ30" i="18"/>
  <c r="CV30" i="18"/>
  <c r="DB30" i="18"/>
  <c r="DG30" i="18"/>
  <c r="DL30" i="18"/>
  <c r="AD38" i="18"/>
  <c r="AI38" i="18"/>
  <c r="AN38" i="18"/>
  <c r="AT38" i="18"/>
  <c r="AY38" i="18"/>
  <c r="BD38" i="18"/>
  <c r="BJ38" i="18"/>
  <c r="BO38" i="18"/>
  <c r="BT38" i="18"/>
  <c r="BZ38" i="18"/>
  <c r="CE38" i="18"/>
  <c r="CJ38" i="18"/>
  <c r="CP38" i="18"/>
  <c r="CU38" i="18"/>
  <c r="CZ38" i="18"/>
  <c r="DF38" i="18"/>
  <c r="DK38" i="18"/>
  <c r="AR40" i="18"/>
  <c r="BH40" i="18"/>
  <c r="BX40" i="18"/>
  <c r="CN40" i="18"/>
  <c r="DD40" i="18"/>
  <c r="AI41" i="18"/>
  <c r="AQ41" i="18"/>
  <c r="AY41" i="18"/>
  <c r="BG41" i="18"/>
  <c r="BO41" i="18"/>
  <c r="BW41" i="18"/>
  <c r="CE41" i="18"/>
  <c r="CM41" i="18"/>
  <c r="CU41" i="18"/>
  <c r="DC41" i="18"/>
  <c r="DK41" i="18"/>
  <c r="AN44" i="18"/>
  <c r="BD44" i="18"/>
  <c r="BT44" i="18"/>
  <c r="CL44" i="18"/>
  <c r="AM45" i="18"/>
  <c r="BI45" i="18"/>
  <c r="CD45" i="18"/>
  <c r="AF46" i="18"/>
  <c r="AL46" i="18"/>
  <c r="AS46" i="18"/>
  <c r="BA46" i="18"/>
  <c r="BH46" i="18"/>
  <c r="BN46" i="18"/>
  <c r="BV46" i="18"/>
  <c r="CC46" i="18"/>
  <c r="CJ46" i="18"/>
  <c r="CR46" i="18"/>
  <c r="CX46" i="18"/>
  <c r="DE46" i="18"/>
  <c r="AY48" i="18"/>
  <c r="CA48" i="18"/>
  <c r="AF49" i="18"/>
  <c r="AL49" i="18"/>
  <c r="AQ49" i="18"/>
  <c r="AV49" i="18"/>
  <c r="BB49" i="18"/>
  <c r="BG49" i="18"/>
  <c r="BL49" i="18"/>
  <c r="BR49" i="18"/>
  <c r="BW49" i="18"/>
  <c r="CB49" i="18"/>
  <c r="CH49" i="18"/>
  <c r="CM49" i="18"/>
  <c r="CR49" i="18"/>
  <c r="CX49" i="18"/>
  <c r="DC49" i="18"/>
  <c r="DH49" i="18"/>
  <c r="AI50" i="18"/>
  <c r="BK50" i="18"/>
  <c r="AK51" i="18"/>
  <c r="AR51" i="18"/>
  <c r="AX51" i="18"/>
  <c r="BF51" i="18"/>
  <c r="BM51" i="18"/>
  <c r="BT51" i="18"/>
  <c r="CB51" i="18"/>
  <c r="CH51" i="18"/>
  <c r="CO51" i="18"/>
  <c r="CW51" i="18"/>
  <c r="DD51" i="18"/>
  <c r="AY52" i="18"/>
  <c r="CA52" i="18"/>
  <c r="DC52" i="18"/>
  <c r="DM57" i="18"/>
  <c r="DH57" i="18"/>
  <c r="DC57" i="18"/>
  <c r="CX57" i="18"/>
  <c r="CR57" i="18"/>
  <c r="CM57" i="18"/>
  <c r="CH57" i="18"/>
  <c r="CB57" i="18"/>
  <c r="BW57" i="18"/>
  <c r="BR57" i="18"/>
  <c r="BL57" i="18"/>
  <c r="BG57" i="18"/>
  <c r="BB57" i="18"/>
  <c r="AV57" i="18"/>
  <c r="AQ57" i="18"/>
  <c r="AL57" i="18"/>
  <c r="AF57" i="18"/>
  <c r="AA57" i="18"/>
  <c r="V57" i="18"/>
  <c r="P57" i="18"/>
  <c r="K57" i="18"/>
  <c r="DL57" i="18"/>
  <c r="DG57" i="18"/>
  <c r="DB57" i="18"/>
  <c r="CV57" i="18"/>
  <c r="CQ57" i="18"/>
  <c r="CL57" i="18"/>
  <c r="CF57" i="18"/>
  <c r="CA57" i="18"/>
  <c r="BV57" i="18"/>
  <c r="BP57" i="18"/>
  <c r="BK57" i="18"/>
  <c r="BF57" i="18"/>
  <c r="AZ57" i="18"/>
  <c r="AU57" i="18"/>
  <c r="AP57" i="18"/>
  <c r="AJ57" i="18"/>
  <c r="AE57" i="18"/>
  <c r="Z57" i="18"/>
  <c r="T57" i="18"/>
  <c r="O57" i="18"/>
  <c r="J57" i="18"/>
  <c r="S57" i="18"/>
  <c r="AD57" i="18"/>
  <c r="AN57" i="18"/>
  <c r="AY57" i="18"/>
  <c r="BJ57" i="18"/>
  <c r="BT57" i="18"/>
  <c r="CE57" i="18"/>
  <c r="CP57" i="18"/>
  <c r="CZ57" i="18"/>
  <c r="DK57" i="18"/>
  <c r="AY65" i="18"/>
  <c r="CA65" i="18"/>
  <c r="DD65" i="18"/>
  <c r="AH53" i="18"/>
  <c r="AM53" i="18"/>
  <c r="AR53" i="18"/>
  <c r="AX53" i="18"/>
  <c r="BC53" i="18"/>
  <c r="BH53" i="18"/>
  <c r="BN53" i="18"/>
  <c r="BS53" i="18"/>
  <c r="BX53" i="18"/>
  <c r="CD53" i="18"/>
  <c r="CI53" i="18"/>
  <c r="CN53" i="18"/>
  <c r="CT53" i="18"/>
  <c r="CY53" i="18"/>
  <c r="DD53" i="18"/>
  <c r="DJ53" i="18"/>
  <c r="P56" i="18"/>
  <c r="AA56" i="18"/>
  <c r="AK56" i="18"/>
  <c r="AV56" i="18"/>
  <c r="BG56" i="18"/>
  <c r="BQ56" i="18"/>
  <c r="CB56" i="18"/>
  <c r="CW56" i="18"/>
  <c r="DH56" i="18"/>
  <c r="O58" i="18"/>
  <c r="Z58" i="18"/>
  <c r="AK58" i="18"/>
  <c r="AU58" i="18"/>
  <c r="BF58" i="18"/>
  <c r="BQ58" i="18"/>
  <c r="CA58" i="18"/>
  <c r="CL58" i="18"/>
  <c r="CW58" i="18"/>
  <c r="DG58" i="18"/>
  <c r="CB60" i="18"/>
  <c r="CM60" i="18"/>
  <c r="CW60" i="18"/>
  <c r="DH60" i="18"/>
  <c r="BR63" i="18"/>
  <c r="BZ63" i="18"/>
  <c r="CH63" i="18"/>
  <c r="CP63" i="18"/>
  <c r="CX63" i="18"/>
  <c r="DF63" i="18"/>
  <c r="DK64" i="18"/>
  <c r="CY64" i="18"/>
  <c r="CO64" i="18"/>
  <c r="CE64" i="18"/>
  <c r="BS64" i="18"/>
  <c r="BI64" i="18"/>
  <c r="AY64" i="18"/>
  <c r="AM64" i="18"/>
  <c r="BA64" i="18"/>
  <c r="BO64" i="18"/>
  <c r="CA64" i="18"/>
  <c r="CQ64" i="18"/>
  <c r="DE64" i="18"/>
  <c r="DK70" i="18"/>
  <c r="CY70" i="18"/>
  <c r="CC70" i="18"/>
  <c r="BH70" i="18"/>
  <c r="AM70" i="18"/>
  <c r="CS70" i="18"/>
  <c r="BX70" i="18"/>
  <c r="BC70" i="18"/>
  <c r="AG70" i="18"/>
  <c r="AW70" i="18"/>
  <c r="CN70" i="18"/>
  <c r="DJ72" i="18"/>
  <c r="DC72" i="18"/>
  <c r="CH72" i="18"/>
  <c r="BM72" i="18"/>
  <c r="AQ72" i="18"/>
  <c r="CX72" i="18"/>
  <c r="CC72" i="18"/>
  <c r="BG72" i="18"/>
  <c r="AL72" i="18"/>
  <c r="CS72" i="18"/>
  <c r="BW72" i="18"/>
  <c r="BB72" i="18"/>
  <c r="AG72" i="18"/>
  <c r="CM72" i="18"/>
  <c r="AD53" i="18"/>
  <c r="AI53" i="18"/>
  <c r="AN53" i="18"/>
  <c r="AT53" i="18"/>
  <c r="AY53" i="18"/>
  <c r="BD53" i="18"/>
  <c r="BJ53" i="18"/>
  <c r="BO53" i="18"/>
  <c r="BT53" i="18"/>
  <c r="BZ53" i="18"/>
  <c r="CE53" i="18"/>
  <c r="CJ53" i="18"/>
  <c r="CP53" i="18"/>
  <c r="CU53" i="18"/>
  <c r="CZ53" i="18"/>
  <c r="DF53" i="18"/>
  <c r="DK53" i="18"/>
  <c r="S56" i="18"/>
  <c r="AC56" i="18"/>
  <c r="AN56" i="18"/>
  <c r="AY56" i="18"/>
  <c r="BI56" i="18"/>
  <c r="BT56" i="18"/>
  <c r="CE56" i="18"/>
  <c r="CZ56" i="18"/>
  <c r="R58" i="18"/>
  <c r="AC58" i="18"/>
  <c r="AM58" i="18"/>
  <c r="AX58" i="18"/>
  <c r="BI58" i="18"/>
  <c r="BS58" i="18"/>
  <c r="CD58" i="18"/>
  <c r="CO58" i="18"/>
  <c r="CY58" i="18"/>
  <c r="S60" i="18"/>
  <c r="AC60" i="18"/>
  <c r="AN60" i="18"/>
  <c r="AY60" i="18"/>
  <c r="BI60" i="18"/>
  <c r="BT60" i="18"/>
  <c r="CE60" i="18"/>
  <c r="CO60" i="18"/>
  <c r="CZ60" i="18"/>
  <c r="AM62" i="18"/>
  <c r="BC62" i="18"/>
  <c r="BS62" i="18"/>
  <c r="CI62" i="18"/>
  <c r="AF63" i="18"/>
  <c r="AN63" i="18"/>
  <c r="AV63" i="18"/>
  <c r="BD63" i="18"/>
  <c r="BL63" i="18"/>
  <c r="BT63" i="18"/>
  <c r="CB63" i="18"/>
  <c r="CJ63" i="18"/>
  <c r="CR63" i="18"/>
  <c r="CZ63" i="18"/>
  <c r="DH63" i="18"/>
  <c r="AE64" i="18"/>
  <c r="AQ64" i="18"/>
  <c r="BC64" i="18"/>
  <c r="BQ64" i="18"/>
  <c r="CG64" i="18"/>
  <c r="CU64" i="18"/>
  <c r="DG64" i="18"/>
  <c r="BM70" i="18"/>
  <c r="DD70" i="18"/>
  <c r="DI72" i="18"/>
  <c r="AM78" i="18"/>
  <c r="AW72" i="18"/>
  <c r="CW78" i="18"/>
  <c r="CM78" i="18"/>
  <c r="CA78" i="18"/>
  <c r="BQ78" i="18"/>
  <c r="BG78" i="18"/>
  <c r="AU78" i="18"/>
  <c r="AK78" i="18"/>
  <c r="DI78" i="18"/>
  <c r="CU78" i="18"/>
  <c r="CI78" i="18"/>
  <c r="BY78" i="18"/>
  <c r="BO78" i="18"/>
  <c r="BC78" i="18"/>
  <c r="AS78" i="18"/>
  <c r="AI78" i="18"/>
  <c r="DD78" i="18"/>
  <c r="CQ78" i="18"/>
  <c r="CG78" i="18"/>
  <c r="BW78" i="18"/>
  <c r="BK78" i="18"/>
  <c r="BA78" i="18"/>
  <c r="AQ78" i="18"/>
  <c r="AE78" i="18"/>
  <c r="AY78" i="18"/>
  <c r="CO78" i="18"/>
  <c r="CK73" i="18"/>
  <c r="W76" i="18"/>
  <c r="AM76" i="18"/>
  <c r="BC76" i="18"/>
  <c r="BS76" i="18"/>
  <c r="CI76" i="18"/>
  <c r="CY76" i="18"/>
  <c r="AF77" i="18"/>
  <c r="AN77" i="18"/>
  <c r="AV77" i="18"/>
  <c r="BD77" i="18"/>
  <c r="BL77" i="18"/>
  <c r="BT77" i="18"/>
  <c r="CB77" i="18"/>
  <c r="CJ77" i="18"/>
  <c r="CR77" i="18"/>
  <c r="CZ77" i="18"/>
  <c r="DH77" i="18"/>
  <c r="DM82" i="18"/>
  <c r="DJ82" i="18"/>
  <c r="DD82" i="18"/>
  <c r="CY82" i="18"/>
  <c r="CT82" i="18"/>
  <c r="CN82" i="18"/>
  <c r="CI82" i="18"/>
  <c r="CD82" i="18"/>
  <c r="BX82" i="18"/>
  <c r="BS82" i="18"/>
  <c r="BN82" i="18"/>
  <c r="BH82" i="18"/>
  <c r="BC82" i="18"/>
  <c r="AX82" i="18"/>
  <c r="AR82" i="18"/>
  <c r="AM82" i="18"/>
  <c r="AH82" i="18"/>
  <c r="DH82" i="18"/>
  <c r="DC82" i="18"/>
  <c r="CX82" i="18"/>
  <c r="CR82" i="18"/>
  <c r="CM82" i="18"/>
  <c r="CH82" i="18"/>
  <c r="CB82" i="18"/>
  <c r="BW82" i="18"/>
  <c r="BR82" i="18"/>
  <c r="BL82" i="18"/>
  <c r="BG82" i="18"/>
  <c r="BB82" i="18"/>
  <c r="AV82" i="18"/>
  <c r="AQ82" i="18"/>
  <c r="AL82" i="18"/>
  <c r="AF82" i="18"/>
  <c r="AD82" i="18"/>
  <c r="AN82" i="18"/>
  <c r="AY82" i="18"/>
  <c r="BJ82" i="18"/>
  <c r="BT82" i="18"/>
  <c r="CE82" i="18"/>
  <c r="CP82" i="18"/>
  <c r="CZ82" i="18"/>
  <c r="DK82" i="18"/>
  <c r="AO84" i="18"/>
  <c r="AF85" i="18"/>
  <c r="AS85" i="18"/>
  <c r="BH85" i="18"/>
  <c r="BW85" i="18"/>
  <c r="CJ85" i="18"/>
  <c r="CY85" i="18"/>
  <c r="DF88" i="18"/>
  <c r="CL88" i="18"/>
  <c r="BF88" i="18"/>
  <c r="DJ88" i="18"/>
  <c r="CD88" i="18"/>
  <c r="AX88" i="18"/>
  <c r="DB88" i="18"/>
  <c r="BV88" i="18"/>
  <c r="AP88" i="18"/>
  <c r="DM90" i="18"/>
  <c r="DJ90" i="18"/>
  <c r="DD90" i="18"/>
  <c r="CY90" i="18"/>
  <c r="CT90" i="18"/>
  <c r="CN90" i="18"/>
  <c r="CI90" i="18"/>
  <c r="CD90" i="18"/>
  <c r="DG90" i="18"/>
  <c r="CZ90" i="18"/>
  <c r="CR90" i="18"/>
  <c r="CL90" i="18"/>
  <c r="CE90" i="18"/>
  <c r="BX90" i="18"/>
  <c r="BS90" i="18"/>
  <c r="BN90" i="18"/>
  <c r="BH90" i="18"/>
  <c r="BC90" i="18"/>
  <c r="AX90" i="18"/>
  <c r="AR90" i="18"/>
  <c r="AM90" i="18"/>
  <c r="AH90" i="18"/>
  <c r="DL90" i="18"/>
  <c r="DF90" i="18"/>
  <c r="CX90" i="18"/>
  <c r="CQ90" i="18"/>
  <c r="CJ90" i="18"/>
  <c r="CB90" i="18"/>
  <c r="BW90" i="18"/>
  <c r="BR90" i="18"/>
  <c r="BL90" i="18"/>
  <c r="BG90" i="18"/>
  <c r="BB90" i="18"/>
  <c r="AV90" i="18"/>
  <c r="AQ90" i="18"/>
  <c r="AL90" i="18"/>
  <c r="AF90" i="18"/>
  <c r="DK90" i="18"/>
  <c r="DC90" i="18"/>
  <c r="CV90" i="18"/>
  <c r="CP90" i="18"/>
  <c r="CH90" i="18"/>
  <c r="CA90" i="18"/>
  <c r="BV90" i="18"/>
  <c r="BP90" i="18"/>
  <c r="BK90" i="18"/>
  <c r="BF90" i="18"/>
  <c r="AZ90" i="18"/>
  <c r="AU90" i="18"/>
  <c r="AP90" i="18"/>
  <c r="AJ90" i="18"/>
  <c r="AE90" i="18"/>
  <c r="AD90" i="18"/>
  <c r="AY90" i="18"/>
  <c r="BT90" i="18"/>
  <c r="CU90" i="18"/>
  <c r="AD71" i="18"/>
  <c r="AI71" i="18"/>
  <c r="AN71" i="18"/>
  <c r="AT71" i="18"/>
  <c r="AY71" i="18"/>
  <c r="BD71" i="18"/>
  <c r="BJ71" i="18"/>
  <c r="BO71" i="18"/>
  <c r="BT71" i="18"/>
  <c r="BZ71" i="18"/>
  <c r="CE71" i="18"/>
  <c r="CJ71" i="18"/>
  <c r="CP71" i="18"/>
  <c r="CU71" i="18"/>
  <c r="CZ71" i="18"/>
  <c r="DF71" i="18"/>
  <c r="DK71" i="18"/>
  <c r="DF73" i="18"/>
  <c r="DJ75" i="18"/>
  <c r="K76" i="18"/>
  <c r="AA76" i="18"/>
  <c r="AQ76" i="18"/>
  <c r="BG76" i="18"/>
  <c r="BW76" i="18"/>
  <c r="CM76" i="18"/>
  <c r="DC76" i="18"/>
  <c r="AH77" i="18"/>
  <c r="AP77" i="18"/>
  <c r="AX77" i="18"/>
  <c r="BF77" i="18"/>
  <c r="BN77" i="18"/>
  <c r="BV77" i="18"/>
  <c r="CD77" i="18"/>
  <c r="CL77" i="18"/>
  <c r="CT77" i="18"/>
  <c r="DB77" i="18"/>
  <c r="DJ77" i="18"/>
  <c r="AE82" i="18"/>
  <c r="AP82" i="18"/>
  <c r="AZ82" i="18"/>
  <c r="BK82" i="18"/>
  <c r="BV82" i="18"/>
  <c r="CF82" i="18"/>
  <c r="CQ82" i="18"/>
  <c r="DB82" i="18"/>
  <c r="DL82" i="18"/>
  <c r="DJ84" i="18"/>
  <c r="DH84" i="18"/>
  <c r="CF84" i="18"/>
  <c r="BD84" i="18"/>
  <c r="DA84" i="18"/>
  <c r="BY84" i="18"/>
  <c r="AV84" i="18"/>
  <c r="BJ84" i="18"/>
  <c r="DI85" i="18"/>
  <c r="DC85" i="18"/>
  <c r="CU85" i="18"/>
  <c r="CN85" i="18"/>
  <c r="CG85" i="18"/>
  <c r="BY85" i="18"/>
  <c r="BS85" i="18"/>
  <c r="BL85" i="18"/>
  <c r="BD85" i="18"/>
  <c r="AW85" i="18"/>
  <c r="AQ85" i="18"/>
  <c r="AI85" i="18"/>
  <c r="DH85" i="18"/>
  <c r="CZ85" i="18"/>
  <c r="CS85" i="18"/>
  <c r="CM85" i="18"/>
  <c r="CE85" i="18"/>
  <c r="BX85" i="18"/>
  <c r="BQ85" i="18"/>
  <c r="BI85" i="18"/>
  <c r="BC85" i="18"/>
  <c r="AV85" i="18"/>
  <c r="AN85" i="18"/>
  <c r="AG85" i="18"/>
  <c r="AK85" i="18"/>
  <c r="AY85" i="18"/>
  <c r="BM85" i="18"/>
  <c r="CB85" i="18"/>
  <c r="CO85" i="18"/>
  <c r="DD85" i="18"/>
  <c r="AH88" i="18"/>
  <c r="AI90" i="18"/>
  <c r="BD90" i="18"/>
  <c r="BZ90" i="18"/>
  <c r="DB90" i="18"/>
  <c r="AF67" i="18"/>
  <c r="AN67" i="18"/>
  <c r="AV67" i="18"/>
  <c r="BD67" i="18"/>
  <c r="BL67" i="18"/>
  <c r="BW67" i="18"/>
  <c r="CH67" i="18"/>
  <c r="CR67" i="18"/>
  <c r="DC67" i="18"/>
  <c r="AW68" i="18"/>
  <c r="BR68" i="18"/>
  <c r="CM68" i="18"/>
  <c r="DI68" i="18"/>
  <c r="AE71" i="18"/>
  <c r="AJ71" i="18"/>
  <c r="AP71" i="18"/>
  <c r="AU71" i="18"/>
  <c r="AZ71" i="18"/>
  <c r="BF71" i="18"/>
  <c r="BK71" i="18"/>
  <c r="BP71" i="18"/>
  <c r="BV71" i="18"/>
  <c r="CA71" i="18"/>
  <c r="CF71" i="18"/>
  <c r="CL71" i="18"/>
  <c r="CQ71" i="18"/>
  <c r="CV71" i="18"/>
  <c r="DB71" i="18"/>
  <c r="DG71" i="18"/>
  <c r="DL71" i="18"/>
  <c r="BI74" i="18"/>
  <c r="CO74" i="18"/>
  <c r="AD75" i="18"/>
  <c r="AI75" i="18"/>
  <c r="AN75" i="18"/>
  <c r="AT75" i="18"/>
  <c r="AY75" i="18"/>
  <c r="BD75" i="18"/>
  <c r="BJ75" i="18"/>
  <c r="BO75" i="18"/>
  <c r="BT75" i="18"/>
  <c r="BZ75" i="18"/>
  <c r="CE75" i="18"/>
  <c r="CJ75" i="18"/>
  <c r="CP75" i="18"/>
  <c r="CU75" i="18"/>
  <c r="CZ75" i="18"/>
  <c r="DF75" i="18"/>
  <c r="DK75" i="18"/>
  <c r="O76" i="18"/>
  <c r="AE76" i="18"/>
  <c r="AU76" i="18"/>
  <c r="BK76" i="18"/>
  <c r="CA76" i="18"/>
  <c r="CQ76" i="18"/>
  <c r="DG76" i="18"/>
  <c r="AJ77" i="18"/>
  <c r="AR77" i="18"/>
  <c r="AZ77" i="18"/>
  <c r="BH77" i="18"/>
  <c r="BP77" i="18"/>
  <c r="BX77" i="18"/>
  <c r="CF77" i="18"/>
  <c r="CN77" i="18"/>
  <c r="CV77" i="18"/>
  <c r="DD77" i="18"/>
  <c r="DL77" i="18"/>
  <c r="DI79" i="18"/>
  <c r="DB79" i="18"/>
  <c r="CT79" i="18"/>
  <c r="CM79" i="18"/>
  <c r="BR79" i="18"/>
  <c r="BK79" i="18"/>
  <c r="BC79" i="18"/>
  <c r="AW79" i="18"/>
  <c r="AP79" i="18"/>
  <c r="AJ79" i="18"/>
  <c r="AE79" i="18"/>
  <c r="Z79" i="18"/>
  <c r="T79" i="18"/>
  <c r="DG79" i="18"/>
  <c r="CY79" i="18"/>
  <c r="CS79" i="18"/>
  <c r="CL79" i="18"/>
  <c r="BW79" i="18"/>
  <c r="BQ79" i="18"/>
  <c r="BI79" i="18"/>
  <c r="BB79" i="18"/>
  <c r="AU79" i="18"/>
  <c r="AN79" i="18"/>
  <c r="AI79" i="18"/>
  <c r="AD79" i="18"/>
  <c r="X79" i="18"/>
  <c r="S79" i="18"/>
  <c r="N79" i="18"/>
  <c r="V79" i="18"/>
  <c r="AF79" i="18"/>
  <c r="AQ79" i="18"/>
  <c r="BF79" i="18"/>
  <c r="BS79" i="18"/>
  <c r="CW79" i="18"/>
  <c r="DJ79" i="18"/>
  <c r="AI82" i="18"/>
  <c r="AT82" i="18"/>
  <c r="BD82" i="18"/>
  <c r="BO82" i="18"/>
  <c r="BZ82" i="18"/>
  <c r="CJ82" i="18"/>
  <c r="CU82" i="18"/>
  <c r="DF82" i="18"/>
  <c r="BQ84" i="18"/>
  <c r="AM85" i="18"/>
  <c r="BA85" i="18"/>
  <c r="BO85" i="18"/>
  <c r="CC85" i="18"/>
  <c r="CR85" i="18"/>
  <c r="DE85" i="18"/>
  <c r="BN88" i="18"/>
  <c r="AN90" i="18"/>
  <c r="BJ90" i="18"/>
  <c r="CF90" i="18"/>
  <c r="DH90" i="18"/>
  <c r="AH80" i="18"/>
  <c r="BJ80" i="18"/>
  <c r="CL80" i="18"/>
  <c r="AK81" i="18"/>
  <c r="AR81" i="18"/>
  <c r="AY81" i="18"/>
  <c r="BG81" i="18"/>
  <c r="BM81" i="18"/>
  <c r="BT81" i="18"/>
  <c r="CB81" i="18"/>
  <c r="CI81" i="18"/>
  <c r="CO81" i="18"/>
  <c r="CW81" i="18"/>
  <c r="DD81" i="18"/>
  <c r="DK81" i="18"/>
  <c r="AK83" i="18"/>
  <c r="AQ83" i="18"/>
  <c r="AX83" i="18"/>
  <c r="BF83" i="18"/>
  <c r="BM83" i="18"/>
  <c r="BS83" i="18"/>
  <c r="CA83" i="18"/>
  <c r="CH83" i="18"/>
  <c r="CO83" i="18"/>
  <c r="CW83" i="18"/>
  <c r="DC83" i="18"/>
  <c r="DJ83" i="18"/>
  <c r="AD86" i="18"/>
  <c r="AI86" i="18"/>
  <c r="AN86" i="18"/>
  <c r="AT86" i="18"/>
  <c r="AY86" i="18"/>
  <c r="BD86" i="18"/>
  <c r="BJ86" i="18"/>
  <c r="BO86" i="18"/>
  <c r="BT86" i="18"/>
  <c r="BZ86" i="18"/>
  <c r="CE86" i="18"/>
  <c r="CJ86" i="18"/>
  <c r="CP86" i="18"/>
  <c r="CU86" i="18"/>
  <c r="CZ86" i="18"/>
  <c r="DF86" i="18"/>
  <c r="DK86" i="18"/>
  <c r="AG87" i="18"/>
  <c r="AM87" i="18"/>
  <c r="AU87" i="18"/>
  <c r="BB87" i="18"/>
  <c r="BI87" i="18"/>
  <c r="BQ87" i="18"/>
  <c r="BZ87" i="18"/>
  <c r="CI87" i="18"/>
  <c r="CU87" i="18"/>
  <c r="DF87" i="18"/>
  <c r="AS89" i="18"/>
  <c r="BI89" i="18"/>
  <c r="BY89" i="18"/>
  <c r="CO89" i="18"/>
  <c r="DE89" i="18"/>
  <c r="AE91" i="18"/>
  <c r="AU91" i="18"/>
  <c r="BP91" i="18"/>
  <c r="CK91" i="18"/>
  <c r="DG91" i="18"/>
  <c r="DI94" i="18"/>
  <c r="DB94" i="18"/>
  <c r="CT94" i="18"/>
  <c r="CM94" i="18"/>
  <c r="CG94" i="18"/>
  <c r="BY94" i="18"/>
  <c r="BR94" i="18"/>
  <c r="BK94" i="18"/>
  <c r="BC94" i="18"/>
  <c r="AW94" i="18"/>
  <c r="AP94" i="18"/>
  <c r="AH94" i="18"/>
  <c r="DG94" i="18"/>
  <c r="CY94" i="18"/>
  <c r="CS94" i="18"/>
  <c r="CL94" i="18"/>
  <c r="CD94" i="18"/>
  <c r="BW94" i="18"/>
  <c r="BQ94" i="18"/>
  <c r="BI94" i="18"/>
  <c r="BB94" i="18"/>
  <c r="AU94" i="18"/>
  <c r="AM94" i="18"/>
  <c r="AG94" i="18"/>
  <c r="DM94" i="18"/>
  <c r="DE94" i="18"/>
  <c r="CX94" i="18"/>
  <c r="CQ94" i="18"/>
  <c r="CI94" i="18"/>
  <c r="CC94" i="18"/>
  <c r="BV94" i="18"/>
  <c r="BN94" i="18"/>
  <c r="BG94" i="18"/>
  <c r="BA94" i="18"/>
  <c r="AS94" i="18"/>
  <c r="AL94" i="18"/>
  <c r="AE94" i="18"/>
  <c r="AK94" i="18"/>
  <c r="BM94" i="18"/>
  <c r="CO94" i="18"/>
  <c r="AO80" i="18"/>
  <c r="BQ80" i="18"/>
  <c r="CT80" i="18"/>
  <c r="AF81" i="18"/>
  <c r="AM81" i="18"/>
  <c r="AS81" i="18"/>
  <c r="BA81" i="18"/>
  <c r="BH81" i="18"/>
  <c r="BO81" i="18"/>
  <c r="BW81" i="18"/>
  <c r="CC81" i="18"/>
  <c r="CJ81" i="18"/>
  <c r="CR81" i="18"/>
  <c r="CY81" i="18"/>
  <c r="DE81" i="18"/>
  <c r="AE83" i="18"/>
  <c r="AL83" i="18"/>
  <c r="AS83" i="18"/>
  <c r="BA83" i="18"/>
  <c r="BG83" i="18"/>
  <c r="BN83" i="18"/>
  <c r="BV83" i="18"/>
  <c r="CC83" i="18"/>
  <c r="CI83" i="18"/>
  <c r="CQ83" i="18"/>
  <c r="CX83" i="18"/>
  <c r="DE83" i="18"/>
  <c r="AE86" i="18"/>
  <c r="AJ86" i="18"/>
  <c r="AP86" i="18"/>
  <c r="AU86" i="18"/>
  <c r="AZ86" i="18"/>
  <c r="BF86" i="18"/>
  <c r="BK86" i="18"/>
  <c r="BP86" i="18"/>
  <c r="BV86" i="18"/>
  <c r="CA86" i="18"/>
  <c r="CF86" i="18"/>
  <c r="CL86" i="18"/>
  <c r="CQ86" i="18"/>
  <c r="CV86" i="18"/>
  <c r="DB86" i="18"/>
  <c r="DG86" i="18"/>
  <c r="DL86" i="18"/>
  <c r="AH87" i="18"/>
  <c r="AP87" i="18"/>
  <c r="AW87" i="18"/>
  <c r="BC87" i="18"/>
  <c r="BK87" i="18"/>
  <c r="BR87" i="18"/>
  <c r="CA87" i="18"/>
  <c r="CM87" i="18"/>
  <c r="CX87" i="18"/>
  <c r="DG87" i="18"/>
  <c r="AJ89" i="18"/>
  <c r="AZ89" i="18"/>
  <c r="BP89" i="18"/>
  <c r="CF89" i="18"/>
  <c r="CV89" i="18"/>
  <c r="DL89" i="18"/>
  <c r="AI91" i="18"/>
  <c r="AZ91" i="18"/>
  <c r="BU91" i="18"/>
  <c r="CQ91" i="18"/>
  <c r="AQ94" i="18"/>
  <c r="BS94" i="18"/>
  <c r="CW94" i="18"/>
  <c r="AK87" i="18"/>
  <c r="AQ87" i="18"/>
  <c r="AX87" i="18"/>
  <c r="BF87" i="18"/>
  <c r="BM87" i="18"/>
  <c r="BS87" i="18"/>
  <c r="CE87" i="18"/>
  <c r="CP87" i="18"/>
  <c r="CY87" i="18"/>
  <c r="AK89" i="18"/>
  <c r="BA89" i="18"/>
  <c r="BQ89" i="18"/>
  <c r="CG89" i="18"/>
  <c r="CW89" i="18"/>
  <c r="DM89" i="18"/>
  <c r="DM91" i="18"/>
  <c r="DK91" i="18"/>
  <c r="CZ91" i="18"/>
  <c r="CO91" i="18"/>
  <c r="CE91" i="18"/>
  <c r="BT91" i="18"/>
  <c r="BI91" i="18"/>
  <c r="AY91" i="18"/>
  <c r="AP91" i="18"/>
  <c r="AH91" i="18"/>
  <c r="DE91" i="18"/>
  <c r="CU91" i="18"/>
  <c r="CJ91" i="18"/>
  <c r="BY91" i="18"/>
  <c r="BO91" i="18"/>
  <c r="BD91" i="18"/>
  <c r="AT91" i="18"/>
  <c r="AL91" i="18"/>
  <c r="AD91" i="18"/>
  <c r="AM91" i="18"/>
  <c r="BE91" i="18"/>
  <c r="CA91" i="18"/>
  <c r="CV91" i="18"/>
  <c r="AF92" i="18"/>
  <c r="AM92" i="18"/>
  <c r="AS92" i="18"/>
  <c r="BA92" i="18"/>
  <c r="BH92" i="18"/>
  <c r="BO92" i="18"/>
  <c r="BW92" i="18"/>
  <c r="CC92" i="18"/>
  <c r="CJ92" i="18"/>
  <c r="CR92" i="18"/>
  <c r="CY92" i="18"/>
  <c r="DE92" i="18"/>
  <c r="DM92" i="18"/>
  <c r="AH93" i="18"/>
  <c r="AM93" i="18"/>
  <c r="AR93" i="18"/>
  <c r="AX93" i="18"/>
  <c r="BC93" i="18"/>
  <c r="BH93" i="18"/>
  <c r="BN93" i="18"/>
  <c r="BS93" i="18"/>
  <c r="BX93" i="18"/>
  <c r="CD93" i="18"/>
  <c r="CI93" i="18"/>
  <c r="CN93" i="18"/>
  <c r="CT93" i="18"/>
  <c r="CY93" i="18"/>
  <c r="DD93" i="18"/>
  <c r="DJ93" i="18"/>
  <c r="AP95" i="18"/>
  <c r="BJ95" i="18"/>
  <c r="DM98" i="18"/>
  <c r="DH98" i="18"/>
  <c r="DC98" i="18"/>
  <c r="CX98" i="18"/>
  <c r="CR98" i="18"/>
  <c r="CM98" i="18"/>
  <c r="CH98" i="18"/>
  <c r="CB98" i="18"/>
  <c r="BW98" i="18"/>
  <c r="BR98" i="18"/>
  <c r="BL98" i="18"/>
  <c r="BG98" i="18"/>
  <c r="BB98" i="18"/>
  <c r="AV98" i="18"/>
  <c r="AQ98" i="18"/>
  <c r="AL98" i="18"/>
  <c r="AF98" i="18"/>
  <c r="DL98" i="18"/>
  <c r="DG98" i="18"/>
  <c r="DB98" i="18"/>
  <c r="CV98" i="18"/>
  <c r="CQ98" i="18"/>
  <c r="CL98" i="18"/>
  <c r="CF98" i="18"/>
  <c r="CA98" i="18"/>
  <c r="BV98" i="18"/>
  <c r="BP98" i="18"/>
  <c r="BK98" i="18"/>
  <c r="BF98" i="18"/>
  <c r="AZ98" i="18"/>
  <c r="AU98" i="18"/>
  <c r="AP98" i="18"/>
  <c r="AJ98" i="18"/>
  <c r="AE98" i="18"/>
  <c r="AD98" i="18"/>
  <c r="AN98" i="18"/>
  <c r="AY98" i="18"/>
  <c r="BJ98" i="18"/>
  <c r="BT98" i="18"/>
  <c r="CE98" i="18"/>
  <c r="CP98" i="18"/>
  <c r="CZ98" i="18"/>
  <c r="DK98" i="18"/>
  <c r="AI101" i="18"/>
  <c r="AY101" i="18"/>
  <c r="BO101" i="18"/>
  <c r="CM92" i="18"/>
  <c r="CS92" i="18"/>
  <c r="CZ92" i="18"/>
  <c r="DH92" i="18"/>
  <c r="AD93" i="18"/>
  <c r="AI93" i="18"/>
  <c r="AN93" i="18"/>
  <c r="AT93" i="18"/>
  <c r="AY93" i="18"/>
  <c r="BD93" i="18"/>
  <c r="BJ93" i="18"/>
  <c r="BO93" i="18"/>
  <c r="BT93" i="18"/>
  <c r="BZ93" i="18"/>
  <c r="CE93" i="18"/>
  <c r="CJ93" i="18"/>
  <c r="CP93" i="18"/>
  <c r="CU93" i="18"/>
  <c r="CZ93" i="18"/>
  <c r="DF93" i="18"/>
  <c r="DK93" i="18"/>
  <c r="DF95" i="18"/>
  <c r="CX95" i="18"/>
  <c r="CH95" i="18"/>
  <c r="BR95" i="18"/>
  <c r="CT95" i="18"/>
  <c r="CD95" i="18"/>
  <c r="BN95" i="18"/>
  <c r="AX95" i="18"/>
  <c r="AD95" i="18"/>
  <c r="AT95" i="18"/>
  <c r="BV95" i="18"/>
  <c r="DC95" i="18"/>
  <c r="CV101" i="18"/>
  <c r="CF101" i="18"/>
  <c r="BS101" i="18"/>
  <c r="BK101" i="18"/>
  <c r="BC101" i="18"/>
  <c r="AU101" i="18"/>
  <c r="AM101" i="18"/>
  <c r="AE101" i="18"/>
  <c r="CR101" i="18"/>
  <c r="CB101" i="18"/>
  <c r="BP101" i="18"/>
  <c r="BH101" i="18"/>
  <c r="AZ101" i="18"/>
  <c r="AR101" i="18"/>
  <c r="AJ101" i="18"/>
  <c r="AN101" i="18"/>
  <c r="BD101" i="18"/>
  <c r="BT101" i="18"/>
  <c r="DB101" i="18"/>
  <c r="AI92" i="18"/>
  <c r="AQ92" i="18"/>
  <c r="AW92" i="18"/>
  <c r="BD92" i="18"/>
  <c r="BL92" i="18"/>
  <c r="BS92" i="18"/>
  <c r="BY92" i="18"/>
  <c r="CG92" i="18"/>
  <c r="CN92" i="18"/>
  <c r="CU92" i="18"/>
  <c r="DC92" i="18"/>
  <c r="AE93" i="18"/>
  <c r="AJ93" i="18"/>
  <c r="AP93" i="18"/>
  <c r="AU93" i="18"/>
  <c r="AZ93" i="18"/>
  <c r="BF93" i="18"/>
  <c r="BK93" i="18"/>
  <c r="BP93" i="18"/>
  <c r="BV93" i="18"/>
  <c r="CA93" i="18"/>
  <c r="CF93" i="18"/>
  <c r="CL93" i="18"/>
  <c r="CQ93" i="18"/>
  <c r="CV93" i="18"/>
  <c r="DB93" i="18"/>
  <c r="DG93" i="18"/>
  <c r="DL93" i="18"/>
  <c r="AH95" i="18"/>
  <c r="BB95" i="18"/>
  <c r="BZ95" i="18"/>
  <c r="DI95" i="18"/>
  <c r="AI98" i="18"/>
  <c r="AT98" i="18"/>
  <c r="BD98" i="18"/>
  <c r="BO98" i="18"/>
  <c r="BZ98" i="18"/>
  <c r="CJ98" i="18"/>
  <c r="CU98" i="18"/>
  <c r="DF98" i="18"/>
  <c r="AQ101" i="18"/>
  <c r="BG101" i="18"/>
  <c r="BX101" i="18"/>
  <c r="DJ101" i="18"/>
  <c r="AU97" i="18"/>
  <c r="CK97" i="18"/>
  <c r="AG99" i="18"/>
  <c r="CC99" i="18"/>
  <c r="AN100" i="18"/>
  <c r="AZ100" i="18"/>
  <c r="BL100" i="18"/>
  <c r="CB100" i="18"/>
  <c r="CR100" i="18"/>
  <c r="DH100" i="18"/>
  <c r="AL102" i="18"/>
  <c r="BB102" i="18"/>
  <c r="BR102" i="18"/>
  <c r="CH102" i="18"/>
  <c r="CX102" i="18"/>
  <c r="AW103" i="18"/>
  <c r="BQ103" i="18"/>
  <c r="CO103" i="18"/>
  <c r="DI103" i="18"/>
  <c r="AF104" i="18"/>
  <c r="AV104" i="18"/>
  <c r="BL104" i="18"/>
  <c r="CB104" i="18"/>
  <c r="CR104" i="18"/>
  <c r="AN105" i="18"/>
  <c r="BD105" i="18"/>
  <c r="BT105" i="18"/>
  <c r="CJ105" i="18"/>
  <c r="CZ105" i="18"/>
  <c r="DJ106" i="18"/>
  <c r="DC106" i="18"/>
  <c r="CM106" i="18"/>
  <c r="BW106" i="18"/>
  <c r="BG106" i="18"/>
  <c r="AQ106" i="18"/>
  <c r="AA106" i="18"/>
  <c r="CY106" i="18"/>
  <c r="W106" i="18"/>
  <c r="AU106" i="18"/>
  <c r="BO106" i="18"/>
  <c r="CI106" i="18"/>
  <c r="DK106" i="18"/>
  <c r="DH110" i="18"/>
  <c r="CW110" i="18"/>
  <c r="CB110" i="18"/>
  <c r="BQ110" i="18"/>
  <c r="BH110" i="18"/>
  <c r="AV110" i="18"/>
  <c r="AK110" i="18"/>
  <c r="DE110" i="18"/>
  <c r="CV110" i="18"/>
  <c r="CJ110" i="18"/>
  <c r="BY110" i="18"/>
  <c r="BP110" i="18"/>
  <c r="BD110" i="18"/>
  <c r="AS110" i="18"/>
  <c r="AJ110" i="18"/>
  <c r="DM110" i="18"/>
  <c r="DD110" i="18"/>
  <c r="CG110" i="18"/>
  <c r="BX110" i="18"/>
  <c r="BL110" i="18"/>
  <c r="BA110" i="18"/>
  <c r="AR110" i="18"/>
  <c r="AF110" i="18"/>
  <c r="AZ110" i="18"/>
  <c r="BE97" i="18"/>
  <c r="CV97" i="18"/>
  <c r="AW99" i="18"/>
  <c r="AF100" i="18"/>
  <c r="AR100" i="18"/>
  <c r="BA100" i="18"/>
  <c r="BP100" i="18"/>
  <c r="CF100" i="18"/>
  <c r="CV100" i="18"/>
  <c r="DL100" i="18"/>
  <c r="AP102" i="18"/>
  <c r="BF102" i="18"/>
  <c r="BV102" i="18"/>
  <c r="CL102" i="18"/>
  <c r="DB102" i="18"/>
  <c r="AG103" i="18"/>
  <c r="BA103" i="18"/>
  <c r="BY103" i="18"/>
  <c r="CS103" i="18"/>
  <c r="AJ104" i="18"/>
  <c r="AZ104" i="18"/>
  <c r="BP104" i="18"/>
  <c r="CF104" i="18"/>
  <c r="CV104" i="18"/>
  <c r="AR105" i="18"/>
  <c r="BH105" i="18"/>
  <c r="BX105" i="18"/>
  <c r="CN105" i="18"/>
  <c r="DD105" i="18"/>
  <c r="K106" i="18"/>
  <c r="AE106" i="18"/>
  <c r="AY106" i="18"/>
  <c r="BS106" i="18"/>
  <c r="CQ106" i="18"/>
  <c r="BI110" i="18"/>
  <c r="CZ110" i="18"/>
  <c r="AN104" i="18"/>
  <c r="BD104" i="18"/>
  <c r="BT104" i="18"/>
  <c r="CJ104" i="18"/>
  <c r="BT110" i="18"/>
  <c r="DL110" i="18"/>
  <c r="AD109" i="18"/>
  <c r="AI109" i="18"/>
  <c r="AN109" i="18"/>
  <c r="AT109" i="18"/>
  <c r="AY109" i="18"/>
  <c r="BD109" i="18"/>
  <c r="BJ109" i="18"/>
  <c r="BO109" i="18"/>
  <c r="BT109" i="18"/>
  <c r="BZ109" i="18"/>
  <c r="CE109" i="18"/>
  <c r="CJ109" i="18"/>
  <c r="CU109" i="18"/>
  <c r="DA109" i="18"/>
  <c r="DI109" i="18"/>
  <c r="AE112" i="18"/>
  <c r="AM112" i="18"/>
  <c r="AU112" i="18"/>
  <c r="BC112" i="18"/>
  <c r="BK112" i="18"/>
  <c r="BS112" i="18"/>
  <c r="CA112" i="18"/>
  <c r="CI112" i="18"/>
  <c r="CQ112" i="18"/>
  <c r="CY112" i="18"/>
  <c r="DG112" i="18"/>
  <c r="V107" i="18"/>
  <c r="AL107" i="18"/>
  <c r="BB107" i="18"/>
  <c r="BR107" i="18"/>
  <c r="CH107" i="18"/>
  <c r="CX107" i="18"/>
  <c r="P108" i="18"/>
  <c r="X108" i="18"/>
  <c r="AF108" i="18"/>
  <c r="AN108" i="18"/>
  <c r="AV108" i="18"/>
  <c r="BD108" i="18"/>
  <c r="BL108" i="18"/>
  <c r="BT108" i="18"/>
  <c r="CB108" i="18"/>
  <c r="CJ108" i="18"/>
  <c r="CZ108" i="18"/>
  <c r="DH108" i="18"/>
  <c r="AE109" i="18"/>
  <c r="AJ109" i="18"/>
  <c r="AP109" i="18"/>
  <c r="AU109" i="18"/>
  <c r="AZ109" i="18"/>
  <c r="BF109" i="18"/>
  <c r="BK109" i="18"/>
  <c r="BP109" i="18"/>
  <c r="BV109" i="18"/>
  <c r="CA109" i="18"/>
  <c r="CF109" i="18"/>
  <c r="CV109" i="18"/>
  <c r="DC109" i="18"/>
  <c r="DJ109" i="18"/>
  <c r="AF111" i="18"/>
  <c r="AN111" i="18"/>
  <c r="AV111" i="18"/>
  <c r="BD111" i="18"/>
  <c r="BL111" i="18"/>
  <c r="BT111" i="18"/>
  <c r="CB111" i="18"/>
  <c r="CJ111" i="18"/>
  <c r="CR111" i="18"/>
  <c r="CZ111" i="18"/>
  <c r="DH111" i="18"/>
  <c r="AH112" i="18"/>
  <c r="AP112" i="18"/>
  <c r="AX112" i="18"/>
  <c r="BF112" i="18"/>
  <c r="BN112" i="18"/>
  <c r="BV112" i="18"/>
  <c r="CD112" i="18"/>
  <c r="CL112" i="18"/>
  <c r="CT112" i="18"/>
  <c r="DB112" i="18"/>
  <c r="DJ112" i="18"/>
  <c r="J107" i="18"/>
  <c r="Z107" i="18"/>
  <c r="AP107" i="18"/>
  <c r="BF107" i="18"/>
  <c r="BV107" i="18"/>
  <c r="CL107" i="18"/>
  <c r="DB107" i="18"/>
  <c r="K108" i="18"/>
  <c r="S108" i="18"/>
  <c r="AA108" i="18"/>
  <c r="AI108" i="18"/>
  <c r="AQ108" i="18"/>
  <c r="AY108" i="18"/>
  <c r="BG108" i="18"/>
  <c r="BO108" i="18"/>
  <c r="BW108" i="18"/>
  <c r="CE108" i="18"/>
  <c r="CU108" i="18"/>
  <c r="DC108" i="18"/>
  <c r="DK108" i="18"/>
  <c r="AF109" i="18"/>
  <c r="AL109" i="18"/>
  <c r="AQ109" i="18"/>
  <c r="AV109" i="18"/>
  <c r="BB109" i="18"/>
  <c r="BG109" i="18"/>
  <c r="BL109" i="18"/>
  <c r="BR109" i="18"/>
  <c r="BW109" i="18"/>
  <c r="CB109" i="18"/>
  <c r="CH109" i="18"/>
  <c r="CX109" i="18"/>
  <c r="DE109" i="18"/>
  <c r="AI111" i="18"/>
  <c r="AQ111" i="18"/>
  <c r="AY111" i="18"/>
  <c r="BG111" i="18"/>
  <c r="BO111" i="18"/>
  <c r="BW111" i="18"/>
  <c r="CE111" i="18"/>
  <c r="CM111" i="18"/>
  <c r="CU111" i="18"/>
  <c r="DC111" i="18"/>
  <c r="DK111" i="18"/>
  <c r="AI112" i="18"/>
  <c r="AQ112" i="18"/>
  <c r="AY112" i="18"/>
  <c r="BG112" i="18"/>
  <c r="BO112" i="18"/>
  <c r="BW112" i="18"/>
  <c r="CE112" i="18"/>
  <c r="CM112" i="18"/>
  <c r="CU112" i="18"/>
  <c r="DC112" i="18"/>
  <c r="DK112" i="18"/>
  <c r="M108" i="18"/>
  <c r="Q108" i="18"/>
  <c r="U108" i="18"/>
  <c r="Y108" i="18"/>
  <c r="AC108" i="18"/>
  <c r="AG108" i="18"/>
  <c r="AK108" i="18"/>
  <c r="AO108" i="18"/>
  <c r="AS108" i="18"/>
  <c r="AW108" i="18"/>
  <c r="BA108" i="18"/>
  <c r="BE108" i="18"/>
  <c r="BI108" i="18"/>
  <c r="BM108" i="18"/>
  <c r="BQ108" i="18"/>
  <c r="BU108" i="18"/>
  <c r="BY108" i="18"/>
  <c r="CC108" i="18"/>
  <c r="CG108" i="18"/>
  <c r="CW108" i="18"/>
  <c r="DA108" i="18"/>
  <c r="DE108" i="18"/>
  <c r="DI108" i="18"/>
  <c r="DM108" i="18"/>
  <c r="J108" i="18"/>
  <c r="N108" i="18"/>
  <c r="R108" i="18"/>
  <c r="V108" i="18"/>
  <c r="Z108" i="18"/>
  <c r="AD108" i="18"/>
  <c r="AH108" i="18"/>
  <c r="AL108" i="18"/>
  <c r="AP108" i="18"/>
  <c r="AT108" i="18"/>
  <c r="AX108" i="18"/>
  <c r="BB108" i="18"/>
  <c r="BF108" i="18"/>
  <c r="BJ108" i="18"/>
  <c r="BN108" i="18"/>
  <c r="BR108" i="18"/>
  <c r="BV108" i="18"/>
  <c r="BZ108" i="18"/>
  <c r="CD108" i="18"/>
  <c r="CH108" i="18"/>
  <c r="CX108" i="18"/>
  <c r="DB108" i="18"/>
  <c r="DF108" i="18"/>
  <c r="DL109" i="18"/>
  <c r="DH109" i="18"/>
  <c r="DD109" i="18"/>
  <c r="CZ109" i="18"/>
  <c r="DK109" i="18"/>
  <c r="AG109" i="18"/>
  <c r="AK109" i="18"/>
  <c r="AO109" i="18"/>
  <c r="AS109" i="18"/>
  <c r="AW109" i="18"/>
  <c r="BA109" i="18"/>
  <c r="BE109" i="18"/>
  <c r="BI109" i="18"/>
  <c r="BM109" i="18"/>
  <c r="BQ109" i="18"/>
  <c r="BU109" i="18"/>
  <c r="BY109" i="18"/>
  <c r="CC109" i="18"/>
  <c r="CG109" i="18"/>
  <c r="CW109" i="18"/>
  <c r="DB109" i="18"/>
  <c r="DG109" i="18"/>
  <c r="DK110" i="18"/>
  <c r="DG110" i="18"/>
  <c r="DC110" i="18"/>
  <c r="CY110" i="18"/>
  <c r="CU110" i="18"/>
  <c r="CI110" i="18"/>
  <c r="CE110" i="18"/>
  <c r="CA110" i="18"/>
  <c r="BW110" i="18"/>
  <c r="BS110" i="18"/>
  <c r="BO110" i="18"/>
  <c r="BK110" i="18"/>
  <c r="BG110" i="18"/>
  <c r="BC110" i="18"/>
  <c r="AY110" i="18"/>
  <c r="AU110" i="18"/>
  <c r="AQ110" i="18"/>
  <c r="AM110" i="18"/>
  <c r="AI110" i="18"/>
  <c r="AE110" i="18"/>
  <c r="DJ110" i="18"/>
  <c r="DF110" i="18"/>
  <c r="DB110" i="18"/>
  <c r="CX110" i="18"/>
  <c r="CH110" i="18"/>
  <c r="CD110" i="18"/>
  <c r="BZ110" i="18"/>
  <c r="BV110" i="18"/>
  <c r="BR110" i="18"/>
  <c r="BN110" i="18"/>
  <c r="BJ110" i="18"/>
  <c r="BF110" i="18"/>
  <c r="BB110" i="18"/>
  <c r="AX110" i="18"/>
  <c r="AT110" i="18"/>
  <c r="AP110" i="18"/>
  <c r="AL110" i="18"/>
  <c r="AH110" i="18"/>
  <c r="AD110" i="18"/>
  <c r="AG110" i="18"/>
  <c r="AO110" i="18"/>
  <c r="AW110" i="18"/>
  <c r="BE110" i="18"/>
  <c r="BM110" i="18"/>
  <c r="BU110" i="18"/>
  <c r="CC110" i="18"/>
  <c r="DA110" i="18"/>
  <c r="DI110" i="18"/>
  <c r="AG111" i="18"/>
  <c r="AK111" i="18"/>
  <c r="AO111" i="18"/>
  <c r="AS111" i="18"/>
  <c r="AW111" i="18"/>
  <c r="BA111" i="18"/>
  <c r="BE111" i="18"/>
  <c r="BI111" i="18"/>
  <c r="BM111" i="18"/>
  <c r="BQ111" i="18"/>
  <c r="BU111" i="18"/>
  <c r="BY111" i="18"/>
  <c r="CC111" i="18"/>
  <c r="CG111" i="18"/>
  <c r="CK111" i="18"/>
  <c r="CO111" i="18"/>
  <c r="CS111" i="18"/>
  <c r="CW111" i="18"/>
  <c r="DA111" i="18"/>
  <c r="DE111" i="18"/>
  <c r="DI111" i="18"/>
  <c r="DM111" i="18"/>
  <c r="AF112" i="18"/>
  <c r="AJ112" i="18"/>
  <c r="AN112" i="18"/>
  <c r="AR112" i="18"/>
  <c r="AV112" i="18"/>
  <c r="AZ112" i="18"/>
  <c r="BD112" i="18"/>
  <c r="BH112" i="18"/>
  <c r="BL112" i="18"/>
  <c r="BP112" i="18"/>
  <c r="BT112" i="18"/>
  <c r="BX112" i="18"/>
  <c r="CB112" i="18"/>
  <c r="CF112" i="18"/>
  <c r="CJ112" i="18"/>
  <c r="CN112" i="18"/>
  <c r="CR112" i="18"/>
  <c r="CV112" i="18"/>
  <c r="CZ112" i="18"/>
  <c r="DD112" i="18"/>
  <c r="DH112" i="18"/>
  <c r="DL112" i="18"/>
  <c r="AD111" i="18"/>
  <c r="AH111" i="18"/>
  <c r="AL111" i="18"/>
  <c r="AP111" i="18"/>
  <c r="AT111" i="18"/>
  <c r="AX111" i="18"/>
  <c r="BB111" i="18"/>
  <c r="BF111" i="18"/>
  <c r="BJ111" i="18"/>
  <c r="BN111" i="18"/>
  <c r="BR111" i="18"/>
  <c r="BV111" i="18"/>
  <c r="BZ111" i="18"/>
  <c r="CD111" i="18"/>
  <c r="CH111" i="18"/>
  <c r="CL111" i="18"/>
  <c r="CP111" i="18"/>
  <c r="CT111" i="18"/>
  <c r="CX111" i="18"/>
  <c r="DB111" i="18"/>
  <c r="DF111" i="18"/>
  <c r="AG112" i="18"/>
  <c r="AK112" i="18"/>
  <c r="AO112" i="18"/>
  <c r="AS112" i="18"/>
  <c r="AW112" i="18"/>
  <c r="BA112" i="18"/>
  <c r="BE112" i="18"/>
  <c r="BI112" i="18"/>
  <c r="BM112" i="18"/>
  <c r="BQ112" i="18"/>
  <c r="BU112" i="18"/>
  <c r="BY112" i="18"/>
  <c r="CC112" i="18"/>
  <c r="CG112" i="18"/>
  <c r="CK112" i="18"/>
  <c r="CO112" i="18"/>
  <c r="CS112" i="18"/>
  <c r="CW112" i="18"/>
  <c r="DA112" i="18"/>
  <c r="DE112" i="18"/>
  <c r="DI112" i="18"/>
  <c r="AG31" i="18"/>
  <c r="AO31" i="18"/>
  <c r="AW31" i="18"/>
  <c r="BE31" i="18"/>
  <c r="BI31" i="18"/>
  <c r="BQ31" i="18"/>
  <c r="BY31" i="18"/>
  <c r="CG31" i="18"/>
  <c r="CK31" i="18"/>
  <c r="CW31" i="18"/>
  <c r="DE31" i="18"/>
  <c r="AK35" i="18"/>
  <c r="AG39" i="18"/>
  <c r="AK39" i="18"/>
  <c r="AO39" i="18"/>
  <c r="AS39" i="18"/>
  <c r="AW39" i="18"/>
  <c r="BA39" i="18"/>
  <c r="BE39" i="18"/>
  <c r="BI39" i="18"/>
  <c r="BM39" i="18"/>
  <c r="BQ39" i="18"/>
  <c r="BU39" i="18"/>
  <c r="BY39" i="18"/>
  <c r="CC39" i="18"/>
  <c r="CG39" i="18"/>
  <c r="CK39" i="18"/>
  <c r="CO39" i="18"/>
  <c r="CS39" i="18"/>
  <c r="CW39" i="18"/>
  <c r="DA39" i="18"/>
  <c r="DE39" i="18"/>
  <c r="DI39" i="18"/>
  <c r="DM39" i="18"/>
  <c r="AG43" i="18"/>
  <c r="AK43" i="18"/>
  <c r="AO43" i="18"/>
  <c r="AS43" i="18"/>
  <c r="AW43" i="18"/>
  <c r="BA43" i="18"/>
  <c r="BE43" i="18"/>
  <c r="BI43" i="18"/>
  <c r="BM43" i="18"/>
  <c r="BQ43" i="18"/>
  <c r="BU43" i="18"/>
  <c r="BY43" i="18"/>
  <c r="CC43" i="18"/>
  <c r="CG43" i="18"/>
  <c r="CK43" i="18"/>
  <c r="CO43" i="18"/>
  <c r="CS43" i="18"/>
  <c r="CW43" i="18"/>
  <c r="DA43" i="18"/>
  <c r="DE43" i="18"/>
  <c r="DI43" i="18"/>
  <c r="DM43" i="18"/>
  <c r="DJ66" i="18"/>
  <c r="DF66" i="18"/>
  <c r="DB66" i="18"/>
  <c r="CX66" i="18"/>
  <c r="CT66" i="18"/>
  <c r="CP66" i="18"/>
  <c r="CL66" i="18"/>
  <c r="CH66" i="18"/>
  <c r="CD66" i="18"/>
  <c r="BZ66" i="18"/>
  <c r="BV66" i="18"/>
  <c r="BR66" i="18"/>
  <c r="BN66" i="18"/>
  <c r="BJ66" i="18"/>
  <c r="BF66" i="18"/>
  <c r="BB66" i="18"/>
  <c r="AX66" i="18"/>
  <c r="AT66" i="18"/>
  <c r="AP66" i="18"/>
  <c r="AL66" i="18"/>
  <c r="AH66" i="18"/>
  <c r="AD66" i="18"/>
  <c r="DL66" i="18"/>
  <c r="DH66" i="18"/>
  <c r="DD66" i="18"/>
  <c r="CZ66" i="18"/>
  <c r="CV66" i="18"/>
  <c r="CR66" i="18"/>
  <c r="CN66" i="18"/>
  <c r="CJ66" i="18"/>
  <c r="CF66" i="18"/>
  <c r="CB66" i="18"/>
  <c r="BX66" i="18"/>
  <c r="BT66" i="18"/>
  <c r="BP66" i="18"/>
  <c r="BL66" i="18"/>
  <c r="BH66" i="18"/>
  <c r="BD66" i="18"/>
  <c r="AZ66" i="18"/>
  <c r="AV66" i="18"/>
  <c r="AR66" i="18"/>
  <c r="AN66" i="18"/>
  <c r="AJ66" i="18"/>
  <c r="AF66" i="18"/>
  <c r="DG66" i="18"/>
  <c r="CY66" i="18"/>
  <c r="CQ66" i="18"/>
  <c r="CI66" i="18"/>
  <c r="CA66" i="18"/>
  <c r="BS66" i="18"/>
  <c r="BK66" i="18"/>
  <c r="BC66" i="18"/>
  <c r="AU66" i="18"/>
  <c r="AM66" i="18"/>
  <c r="AE66" i="18"/>
  <c r="DM66" i="18"/>
  <c r="DE66" i="18"/>
  <c r="CW66" i="18"/>
  <c r="CO66" i="18"/>
  <c r="CG66" i="18"/>
  <c r="BY66" i="18"/>
  <c r="BQ66" i="18"/>
  <c r="BI66" i="18"/>
  <c r="BA66" i="18"/>
  <c r="AS66" i="18"/>
  <c r="AK66" i="18"/>
  <c r="DK66" i="18"/>
  <c r="DC66" i="18"/>
  <c r="CU66" i="18"/>
  <c r="CM66" i="18"/>
  <c r="CE66" i="18"/>
  <c r="BW66" i="18"/>
  <c r="BO66" i="18"/>
  <c r="BG66" i="18"/>
  <c r="AY66" i="18"/>
  <c r="AQ66" i="18"/>
  <c r="AI66" i="18"/>
  <c r="AO66" i="18"/>
  <c r="BU66" i="18"/>
  <c r="DA66" i="18"/>
  <c r="AG35" i="18"/>
  <c r="AS35" i="18"/>
  <c r="BA35" i="18"/>
  <c r="BI35" i="18"/>
  <c r="BQ35" i="18"/>
  <c r="BY35" i="18"/>
  <c r="CG35" i="18"/>
  <c r="CO35" i="18"/>
  <c r="CW35" i="18"/>
  <c r="DE35" i="18"/>
  <c r="DI35" i="18"/>
  <c r="DM35" i="18"/>
  <c r="AD31" i="18"/>
  <c r="AH31" i="18"/>
  <c r="AL31" i="18"/>
  <c r="AP31" i="18"/>
  <c r="AT31" i="18"/>
  <c r="AX31" i="18"/>
  <c r="BB31" i="18"/>
  <c r="BF31" i="18"/>
  <c r="BJ31" i="18"/>
  <c r="BN31" i="18"/>
  <c r="BR31" i="18"/>
  <c r="BV31" i="18"/>
  <c r="BZ31" i="18"/>
  <c r="CD31" i="18"/>
  <c r="CH31" i="18"/>
  <c r="CL31" i="18"/>
  <c r="CP31" i="18"/>
  <c r="CT31" i="18"/>
  <c r="CX31" i="18"/>
  <c r="DB31" i="18"/>
  <c r="DF31" i="18"/>
  <c r="DJ31" i="18"/>
  <c r="AG32" i="18"/>
  <c r="AK32" i="18"/>
  <c r="AO32" i="18"/>
  <c r="AS32" i="18"/>
  <c r="AW32" i="18"/>
  <c r="BA32" i="18"/>
  <c r="BE32" i="18"/>
  <c r="BI32" i="18"/>
  <c r="BM32" i="18"/>
  <c r="BQ32" i="18"/>
  <c r="BU32" i="18"/>
  <c r="BY32" i="18"/>
  <c r="CC32" i="18"/>
  <c r="CG32" i="18"/>
  <c r="CK32" i="18"/>
  <c r="CO32" i="18"/>
  <c r="CS32" i="18"/>
  <c r="CW32" i="18"/>
  <c r="DA32" i="18"/>
  <c r="DE32" i="18"/>
  <c r="DI32" i="18"/>
  <c r="DM32" i="18"/>
  <c r="AD35" i="18"/>
  <c r="AH35" i="18"/>
  <c r="AL35" i="18"/>
  <c r="AP35" i="18"/>
  <c r="AT35" i="18"/>
  <c r="AX35" i="18"/>
  <c r="BB35" i="18"/>
  <c r="BF35" i="18"/>
  <c r="BJ35" i="18"/>
  <c r="BN35" i="18"/>
  <c r="BR35" i="18"/>
  <c r="BV35" i="18"/>
  <c r="BZ35" i="18"/>
  <c r="CD35" i="18"/>
  <c r="CH35" i="18"/>
  <c r="CL35" i="18"/>
  <c r="CP35" i="18"/>
  <c r="CT35" i="18"/>
  <c r="CX35" i="18"/>
  <c r="DB35" i="18"/>
  <c r="DF35" i="18"/>
  <c r="DJ35" i="18"/>
  <c r="AG36" i="18"/>
  <c r="AK36" i="18"/>
  <c r="AO36" i="18"/>
  <c r="AS36" i="18"/>
  <c r="AW36" i="18"/>
  <c r="BA36" i="18"/>
  <c r="BE36" i="18"/>
  <c r="BI36" i="18"/>
  <c r="BM36" i="18"/>
  <c r="BQ36" i="18"/>
  <c r="BU36" i="18"/>
  <c r="BY36" i="18"/>
  <c r="CC36" i="18"/>
  <c r="CG36" i="18"/>
  <c r="CK36" i="18"/>
  <c r="CO36" i="18"/>
  <c r="CS36" i="18"/>
  <c r="CW36" i="18"/>
  <c r="DA36" i="18"/>
  <c r="DE36" i="18"/>
  <c r="DI36" i="18"/>
  <c r="DM36" i="18"/>
  <c r="AD39" i="18"/>
  <c r="AH39" i="18"/>
  <c r="AL39" i="18"/>
  <c r="AP39" i="18"/>
  <c r="AT39" i="18"/>
  <c r="AX39" i="18"/>
  <c r="BB39" i="18"/>
  <c r="BF39" i="18"/>
  <c r="BJ39" i="18"/>
  <c r="BN39" i="18"/>
  <c r="BR39" i="18"/>
  <c r="BV39" i="18"/>
  <c r="BZ39" i="18"/>
  <c r="CD39" i="18"/>
  <c r="CH39" i="18"/>
  <c r="CL39" i="18"/>
  <c r="CP39" i="18"/>
  <c r="CT39" i="18"/>
  <c r="CX39" i="18"/>
  <c r="DB39" i="18"/>
  <c r="DF39" i="18"/>
  <c r="DJ39" i="18"/>
  <c r="AG40" i="18"/>
  <c r="AK40" i="18"/>
  <c r="AO40" i="18"/>
  <c r="AS40" i="18"/>
  <c r="AW40" i="18"/>
  <c r="BA40" i="18"/>
  <c r="BE40" i="18"/>
  <c r="BI40" i="18"/>
  <c r="BM40" i="18"/>
  <c r="BQ40" i="18"/>
  <c r="BU40" i="18"/>
  <c r="BY40" i="18"/>
  <c r="CC40" i="18"/>
  <c r="CG40" i="18"/>
  <c r="CK40" i="18"/>
  <c r="CO40" i="18"/>
  <c r="CS40" i="18"/>
  <c r="CW40" i="18"/>
  <c r="DA40" i="18"/>
  <c r="DE40" i="18"/>
  <c r="DI40" i="18"/>
  <c r="DM40" i="18"/>
  <c r="DL41" i="18"/>
  <c r="AD43" i="18"/>
  <c r="AH43" i="18"/>
  <c r="AL43" i="18"/>
  <c r="AP43" i="18"/>
  <c r="AT43" i="18"/>
  <c r="AX43" i="18"/>
  <c r="BB43" i="18"/>
  <c r="BF43" i="18"/>
  <c r="BJ43" i="18"/>
  <c r="BN43" i="18"/>
  <c r="BR43" i="18"/>
  <c r="BV43" i="18"/>
  <c r="BZ43" i="18"/>
  <c r="CD43" i="18"/>
  <c r="CH43" i="18"/>
  <c r="CL43" i="18"/>
  <c r="CP43" i="18"/>
  <c r="CT43" i="18"/>
  <c r="CX43" i="18"/>
  <c r="DB43" i="18"/>
  <c r="DF43" i="18"/>
  <c r="DJ43" i="18"/>
  <c r="DM44" i="18"/>
  <c r="DI44" i="18"/>
  <c r="DE44" i="18"/>
  <c r="DA44" i="18"/>
  <c r="CW44" i="18"/>
  <c r="CS44" i="18"/>
  <c r="CO44" i="18"/>
  <c r="CK44" i="18"/>
  <c r="CG44" i="18"/>
  <c r="AG44" i="18"/>
  <c r="AK44" i="18"/>
  <c r="AO44" i="18"/>
  <c r="AS44" i="18"/>
  <c r="AW44" i="18"/>
  <c r="BA44" i="18"/>
  <c r="BE44" i="18"/>
  <c r="BI44" i="18"/>
  <c r="BM44" i="18"/>
  <c r="BQ44" i="18"/>
  <c r="BU44" i="18"/>
  <c r="BY44" i="18"/>
  <c r="CC44" i="18"/>
  <c r="CH44" i="18"/>
  <c r="CM44" i="18"/>
  <c r="CR44" i="18"/>
  <c r="CX44" i="18"/>
  <c r="DC44" i="18"/>
  <c r="DH44" i="18"/>
  <c r="DL45" i="18"/>
  <c r="DH45" i="18"/>
  <c r="DD45" i="18"/>
  <c r="CZ45" i="18"/>
  <c r="CV45" i="18"/>
  <c r="CR45" i="18"/>
  <c r="CN45" i="18"/>
  <c r="CJ45" i="18"/>
  <c r="CF45" i="18"/>
  <c r="CB45" i="18"/>
  <c r="BX45" i="18"/>
  <c r="BT45" i="18"/>
  <c r="BP45" i="18"/>
  <c r="BL45" i="18"/>
  <c r="BH45" i="18"/>
  <c r="BD45" i="18"/>
  <c r="AZ45" i="18"/>
  <c r="AV45" i="18"/>
  <c r="AR45" i="18"/>
  <c r="AN45" i="18"/>
  <c r="AJ45" i="18"/>
  <c r="AF45" i="18"/>
  <c r="AD45" i="18"/>
  <c r="AI45" i="18"/>
  <c r="AO45" i="18"/>
  <c r="AT45" i="18"/>
  <c r="AY45" i="18"/>
  <c r="BE45" i="18"/>
  <c r="BJ45" i="18"/>
  <c r="BO45" i="18"/>
  <c r="BU45" i="18"/>
  <c r="BZ45" i="18"/>
  <c r="CE45" i="18"/>
  <c r="CK45" i="18"/>
  <c r="CP45" i="18"/>
  <c r="CU45" i="18"/>
  <c r="DA45" i="18"/>
  <c r="DF45" i="18"/>
  <c r="DK45" i="18"/>
  <c r="DK47" i="18"/>
  <c r="DG47" i="18"/>
  <c r="DL47" i="18"/>
  <c r="DF47" i="18"/>
  <c r="DB47" i="18"/>
  <c r="CX47" i="18"/>
  <c r="CT47" i="18"/>
  <c r="CP47" i="18"/>
  <c r="CL47" i="18"/>
  <c r="CH47" i="18"/>
  <c r="CD47" i="18"/>
  <c r="BZ47" i="18"/>
  <c r="BV47" i="18"/>
  <c r="BR47" i="18"/>
  <c r="BN47" i="18"/>
  <c r="BJ47" i="18"/>
  <c r="BF47" i="18"/>
  <c r="BB47" i="18"/>
  <c r="AX47" i="18"/>
  <c r="AT47" i="18"/>
  <c r="AP47" i="18"/>
  <c r="AL47" i="18"/>
  <c r="AH47" i="18"/>
  <c r="AD47" i="18"/>
  <c r="AE47" i="18"/>
  <c r="AJ47" i="18"/>
  <c r="AO47" i="18"/>
  <c r="AU47" i="18"/>
  <c r="AZ47" i="18"/>
  <c r="BE47" i="18"/>
  <c r="BK47" i="18"/>
  <c r="BP47" i="18"/>
  <c r="BU47" i="18"/>
  <c r="CA47" i="18"/>
  <c r="CF47" i="18"/>
  <c r="CK47" i="18"/>
  <c r="CQ47" i="18"/>
  <c r="CV47" i="18"/>
  <c r="DA47" i="18"/>
  <c r="DH47" i="18"/>
  <c r="DJ48" i="18"/>
  <c r="DF48" i="18"/>
  <c r="DB48" i="18"/>
  <c r="CX48" i="18"/>
  <c r="CT48" i="18"/>
  <c r="CP48" i="18"/>
  <c r="CL48" i="18"/>
  <c r="CH48" i="18"/>
  <c r="CD48" i="18"/>
  <c r="BZ48" i="18"/>
  <c r="BV48" i="18"/>
  <c r="BR48" i="18"/>
  <c r="BN48" i="18"/>
  <c r="BJ48" i="18"/>
  <c r="BF48" i="18"/>
  <c r="BB48" i="18"/>
  <c r="AX48" i="18"/>
  <c r="AT48" i="18"/>
  <c r="AP48" i="18"/>
  <c r="AL48" i="18"/>
  <c r="AH48" i="18"/>
  <c r="AD48" i="18"/>
  <c r="DI48" i="18"/>
  <c r="DD48" i="18"/>
  <c r="CY48" i="18"/>
  <c r="CS48" i="18"/>
  <c r="CN48" i="18"/>
  <c r="CI48" i="18"/>
  <c r="CC48" i="18"/>
  <c r="BX48" i="18"/>
  <c r="BS48" i="18"/>
  <c r="BM48" i="18"/>
  <c r="BH48" i="18"/>
  <c r="BC48" i="18"/>
  <c r="AW48" i="18"/>
  <c r="AR48" i="18"/>
  <c r="AM48" i="18"/>
  <c r="AG48" i="18"/>
  <c r="AE48" i="18"/>
  <c r="AK48" i="18"/>
  <c r="AS48" i="18"/>
  <c r="AZ48" i="18"/>
  <c r="BG48" i="18"/>
  <c r="BO48" i="18"/>
  <c r="BU48" i="18"/>
  <c r="CB48" i="18"/>
  <c r="CJ48" i="18"/>
  <c r="CQ48" i="18"/>
  <c r="CW48" i="18"/>
  <c r="DE48" i="18"/>
  <c r="DL48" i="18"/>
  <c r="DL50" i="18"/>
  <c r="DH50" i="18"/>
  <c r="DD50" i="18"/>
  <c r="CZ50" i="18"/>
  <c r="CV50" i="18"/>
  <c r="CR50" i="18"/>
  <c r="CN50" i="18"/>
  <c r="CJ50" i="18"/>
  <c r="CF50" i="18"/>
  <c r="CB50" i="18"/>
  <c r="BX50" i="18"/>
  <c r="BT50" i="18"/>
  <c r="BP50" i="18"/>
  <c r="BL50" i="18"/>
  <c r="BH50" i="18"/>
  <c r="BD50" i="18"/>
  <c r="AZ50" i="18"/>
  <c r="AV50" i="18"/>
  <c r="AR50" i="18"/>
  <c r="AN50" i="18"/>
  <c r="AJ50" i="18"/>
  <c r="AF50" i="18"/>
  <c r="DI50" i="18"/>
  <c r="DC50" i="18"/>
  <c r="CX50" i="18"/>
  <c r="CS50" i="18"/>
  <c r="CM50" i="18"/>
  <c r="CH50" i="18"/>
  <c r="CC50" i="18"/>
  <c r="BW50" i="18"/>
  <c r="BR50" i="18"/>
  <c r="BM50" i="18"/>
  <c r="BG50" i="18"/>
  <c r="BB50" i="18"/>
  <c r="AW50" i="18"/>
  <c r="AQ50" i="18"/>
  <c r="AL50" i="18"/>
  <c r="AG50" i="18"/>
  <c r="AD50" i="18"/>
  <c r="AK50" i="18"/>
  <c r="AS50" i="18"/>
  <c r="AY50" i="18"/>
  <c r="BF50" i="18"/>
  <c r="BN50" i="18"/>
  <c r="BU50" i="18"/>
  <c r="CA50" i="18"/>
  <c r="CI50" i="18"/>
  <c r="CP50" i="18"/>
  <c r="CW50" i="18"/>
  <c r="DE50" i="18"/>
  <c r="DK50" i="18"/>
  <c r="DJ52" i="18"/>
  <c r="DF52" i="18"/>
  <c r="DB52" i="18"/>
  <c r="CX52" i="18"/>
  <c r="CT52" i="18"/>
  <c r="CP52" i="18"/>
  <c r="CL52" i="18"/>
  <c r="CH52" i="18"/>
  <c r="CD52" i="18"/>
  <c r="BZ52" i="18"/>
  <c r="BV52" i="18"/>
  <c r="BR52" i="18"/>
  <c r="BN52" i="18"/>
  <c r="BJ52" i="18"/>
  <c r="BF52" i="18"/>
  <c r="BB52" i="18"/>
  <c r="AX52" i="18"/>
  <c r="AT52" i="18"/>
  <c r="AP52" i="18"/>
  <c r="AL52" i="18"/>
  <c r="AH52" i="18"/>
  <c r="AD52" i="18"/>
  <c r="DI52" i="18"/>
  <c r="DD52" i="18"/>
  <c r="CY52" i="18"/>
  <c r="CS52" i="18"/>
  <c r="CN52" i="18"/>
  <c r="CI52" i="18"/>
  <c r="CC52" i="18"/>
  <c r="BX52" i="18"/>
  <c r="BS52" i="18"/>
  <c r="BM52" i="18"/>
  <c r="BH52" i="18"/>
  <c r="BC52" i="18"/>
  <c r="AW52" i="18"/>
  <c r="AR52" i="18"/>
  <c r="AM52" i="18"/>
  <c r="AG52" i="18"/>
  <c r="AE52" i="18"/>
  <c r="AK52" i="18"/>
  <c r="AS52" i="18"/>
  <c r="AZ52" i="18"/>
  <c r="BG52" i="18"/>
  <c r="BO52" i="18"/>
  <c r="BU52" i="18"/>
  <c r="CB52" i="18"/>
  <c r="CJ52" i="18"/>
  <c r="CQ52" i="18"/>
  <c r="CW52" i="18"/>
  <c r="DE52" i="18"/>
  <c r="DL52" i="18"/>
  <c r="DL54" i="18"/>
  <c r="DH54" i="18"/>
  <c r="DD54" i="18"/>
  <c r="CZ54" i="18"/>
  <c r="CV54" i="18"/>
  <c r="CR54" i="18"/>
  <c r="CN54" i="18"/>
  <c r="CJ54" i="18"/>
  <c r="CF54" i="18"/>
  <c r="CB54" i="18"/>
  <c r="BX54" i="18"/>
  <c r="BT54" i="18"/>
  <c r="BP54" i="18"/>
  <c r="BL54" i="18"/>
  <c r="BH54" i="18"/>
  <c r="BD54" i="18"/>
  <c r="AZ54" i="18"/>
  <c r="AV54" i="18"/>
  <c r="AR54" i="18"/>
  <c r="AN54" i="18"/>
  <c r="AJ54" i="18"/>
  <c r="AF54" i="18"/>
  <c r="DI54" i="18"/>
  <c r="DC54" i="18"/>
  <c r="CX54" i="18"/>
  <c r="CS54" i="18"/>
  <c r="CM54" i="18"/>
  <c r="CH54" i="18"/>
  <c r="CC54" i="18"/>
  <c r="BW54" i="18"/>
  <c r="BR54" i="18"/>
  <c r="BM54" i="18"/>
  <c r="BG54" i="18"/>
  <c r="BB54" i="18"/>
  <c r="AW54" i="18"/>
  <c r="AQ54" i="18"/>
  <c r="AL54" i="18"/>
  <c r="AG54" i="18"/>
  <c r="AD54" i="18"/>
  <c r="AK54" i="18"/>
  <c r="AS54" i="18"/>
  <c r="AY54" i="18"/>
  <c r="BF54" i="18"/>
  <c r="BN54" i="18"/>
  <c r="BU54" i="18"/>
  <c r="CA54" i="18"/>
  <c r="CI54" i="18"/>
  <c r="CP54" i="18"/>
  <c r="CW54" i="18"/>
  <c r="DE54" i="18"/>
  <c r="DK54" i="18"/>
  <c r="AW66" i="18"/>
  <c r="CC66" i="18"/>
  <c r="DI66" i="18"/>
  <c r="AO35" i="18"/>
  <c r="AW35" i="18"/>
  <c r="BE35" i="18"/>
  <c r="BM35" i="18"/>
  <c r="BU35" i="18"/>
  <c r="CC35" i="18"/>
  <c r="CK35" i="18"/>
  <c r="CS35" i="18"/>
  <c r="DA35" i="18"/>
  <c r="AE31" i="18"/>
  <c r="AI31" i="18"/>
  <c r="AM31" i="18"/>
  <c r="AQ31" i="18"/>
  <c r="AU31" i="18"/>
  <c r="AY31" i="18"/>
  <c r="BC31" i="18"/>
  <c r="BG31" i="18"/>
  <c r="BK31" i="18"/>
  <c r="BO31" i="18"/>
  <c r="BS31" i="18"/>
  <c r="BW31" i="18"/>
  <c r="CA31" i="18"/>
  <c r="CE31" i="18"/>
  <c r="CI31" i="18"/>
  <c r="CM31" i="18"/>
  <c r="CQ31" i="18"/>
  <c r="CU31" i="18"/>
  <c r="CY31" i="18"/>
  <c r="DC31" i="18"/>
  <c r="DG31" i="18"/>
  <c r="DK31" i="18"/>
  <c r="AD32" i="18"/>
  <c r="AH32" i="18"/>
  <c r="AL32" i="18"/>
  <c r="AP32" i="18"/>
  <c r="AT32" i="18"/>
  <c r="AX32" i="18"/>
  <c r="BB32" i="18"/>
  <c r="BF32" i="18"/>
  <c r="BJ32" i="18"/>
  <c r="BN32" i="18"/>
  <c r="BR32" i="18"/>
  <c r="BV32" i="18"/>
  <c r="BZ32" i="18"/>
  <c r="CD32" i="18"/>
  <c r="CH32" i="18"/>
  <c r="CL32" i="18"/>
  <c r="CP32" i="18"/>
  <c r="CT32" i="18"/>
  <c r="CX32" i="18"/>
  <c r="DB32" i="18"/>
  <c r="DF32" i="18"/>
  <c r="DJ32" i="18"/>
  <c r="AG33" i="18"/>
  <c r="AK33" i="18"/>
  <c r="AO33" i="18"/>
  <c r="AS33" i="18"/>
  <c r="AW33" i="18"/>
  <c r="BA33" i="18"/>
  <c r="BI33" i="18"/>
  <c r="BM33" i="18"/>
  <c r="BQ33" i="18"/>
  <c r="BU33" i="18"/>
  <c r="BY33" i="18"/>
  <c r="CC33" i="18"/>
  <c r="CG33" i="18"/>
  <c r="CK33" i="18"/>
  <c r="CO33" i="18"/>
  <c r="CS33" i="18"/>
  <c r="CW33" i="18"/>
  <c r="DA33" i="18"/>
  <c r="DE33" i="18"/>
  <c r="DI33" i="18"/>
  <c r="DM33" i="18"/>
  <c r="AE35" i="18"/>
  <c r="AI35" i="18"/>
  <c r="AM35" i="18"/>
  <c r="AQ35" i="18"/>
  <c r="AU35" i="18"/>
  <c r="AY35" i="18"/>
  <c r="BC35" i="18"/>
  <c r="BG35" i="18"/>
  <c r="BK35" i="18"/>
  <c r="BO35" i="18"/>
  <c r="BS35" i="18"/>
  <c r="BW35" i="18"/>
  <c r="CA35" i="18"/>
  <c r="CE35" i="18"/>
  <c r="CI35" i="18"/>
  <c r="CM35" i="18"/>
  <c r="CQ35" i="18"/>
  <c r="CU35" i="18"/>
  <c r="CY35" i="18"/>
  <c r="DC35" i="18"/>
  <c r="DG35" i="18"/>
  <c r="DK35" i="18"/>
  <c r="AD36" i="18"/>
  <c r="AH36" i="18"/>
  <c r="AL36" i="18"/>
  <c r="AP36" i="18"/>
  <c r="AT36" i="18"/>
  <c r="AX36" i="18"/>
  <c r="BB36" i="18"/>
  <c r="BF36" i="18"/>
  <c r="BJ36" i="18"/>
  <c r="BN36" i="18"/>
  <c r="BR36" i="18"/>
  <c r="BV36" i="18"/>
  <c r="BZ36" i="18"/>
  <c r="CD36" i="18"/>
  <c r="CH36" i="18"/>
  <c r="CL36" i="18"/>
  <c r="CP36" i="18"/>
  <c r="CT36" i="18"/>
  <c r="CX36" i="18"/>
  <c r="DB36" i="18"/>
  <c r="DF36" i="18"/>
  <c r="DJ36" i="18"/>
  <c r="AG37" i="18"/>
  <c r="AK37" i="18"/>
  <c r="AO37" i="18"/>
  <c r="AS37" i="18"/>
  <c r="AW37" i="18"/>
  <c r="BA37" i="18"/>
  <c r="BE37" i="18"/>
  <c r="BI37" i="18"/>
  <c r="BM37" i="18"/>
  <c r="BQ37" i="18"/>
  <c r="BU37" i="18"/>
  <c r="BY37" i="18"/>
  <c r="CC37" i="18"/>
  <c r="CG37" i="18"/>
  <c r="CK37" i="18"/>
  <c r="CO37" i="18"/>
  <c r="CS37" i="18"/>
  <c r="CW37" i="18"/>
  <c r="DA37" i="18"/>
  <c r="DE37" i="18"/>
  <c r="DI37" i="18"/>
  <c r="DM37" i="18"/>
  <c r="AE39" i="18"/>
  <c r="AI39" i="18"/>
  <c r="AM39" i="18"/>
  <c r="AQ39" i="18"/>
  <c r="AU39" i="18"/>
  <c r="AY39" i="18"/>
  <c r="BC39" i="18"/>
  <c r="BG39" i="18"/>
  <c r="BK39" i="18"/>
  <c r="BO39" i="18"/>
  <c r="BS39" i="18"/>
  <c r="BW39" i="18"/>
  <c r="CA39" i="18"/>
  <c r="CE39" i="18"/>
  <c r="CI39" i="18"/>
  <c r="CM39" i="18"/>
  <c r="CQ39" i="18"/>
  <c r="CU39" i="18"/>
  <c r="CY39" i="18"/>
  <c r="DC39" i="18"/>
  <c r="DG39" i="18"/>
  <c r="DK39" i="18"/>
  <c r="AD40" i="18"/>
  <c r="AH40" i="18"/>
  <c r="AL40" i="18"/>
  <c r="AP40" i="18"/>
  <c r="AT40" i="18"/>
  <c r="AX40" i="18"/>
  <c r="BB40" i="18"/>
  <c r="BF40" i="18"/>
  <c r="BJ40" i="18"/>
  <c r="BN40" i="18"/>
  <c r="BR40" i="18"/>
  <c r="BV40" i="18"/>
  <c r="BZ40" i="18"/>
  <c r="CD40" i="18"/>
  <c r="CH40" i="18"/>
  <c r="CL40" i="18"/>
  <c r="CP40" i="18"/>
  <c r="CT40" i="18"/>
  <c r="CX40" i="18"/>
  <c r="DB40" i="18"/>
  <c r="DF40" i="18"/>
  <c r="DJ40" i="18"/>
  <c r="AG41" i="18"/>
  <c r="AK41" i="18"/>
  <c r="AO41" i="18"/>
  <c r="AS41" i="18"/>
  <c r="AW41" i="18"/>
  <c r="BA41" i="18"/>
  <c r="BE41" i="18"/>
  <c r="BI41" i="18"/>
  <c r="BM41" i="18"/>
  <c r="BQ41" i="18"/>
  <c r="BU41" i="18"/>
  <c r="BY41" i="18"/>
  <c r="CC41" i="18"/>
  <c r="CG41" i="18"/>
  <c r="CK41" i="18"/>
  <c r="CO41" i="18"/>
  <c r="CS41" i="18"/>
  <c r="CW41" i="18"/>
  <c r="DA41" i="18"/>
  <c r="DE41" i="18"/>
  <c r="DI41" i="18"/>
  <c r="DM41" i="18"/>
  <c r="AE43" i="18"/>
  <c r="AI43" i="18"/>
  <c r="AM43" i="18"/>
  <c r="AQ43" i="18"/>
  <c r="AU43" i="18"/>
  <c r="AY43" i="18"/>
  <c r="BC43" i="18"/>
  <c r="BG43" i="18"/>
  <c r="BK43" i="18"/>
  <c r="BO43" i="18"/>
  <c r="BS43" i="18"/>
  <c r="BW43" i="18"/>
  <c r="CA43" i="18"/>
  <c r="CE43" i="18"/>
  <c r="CI43" i="18"/>
  <c r="CM43" i="18"/>
  <c r="CQ43" i="18"/>
  <c r="CU43" i="18"/>
  <c r="CY43" i="18"/>
  <c r="DC43" i="18"/>
  <c r="DG43" i="18"/>
  <c r="DK43" i="18"/>
  <c r="AD44" i="18"/>
  <c r="AH44" i="18"/>
  <c r="AL44" i="18"/>
  <c r="AP44" i="18"/>
  <c r="AT44" i="18"/>
  <c r="AX44" i="18"/>
  <c r="BB44" i="18"/>
  <c r="BF44" i="18"/>
  <c r="BJ44" i="18"/>
  <c r="BN44" i="18"/>
  <c r="BR44" i="18"/>
  <c r="BV44" i="18"/>
  <c r="BZ44" i="18"/>
  <c r="CD44" i="18"/>
  <c r="CI44" i="18"/>
  <c r="CN44" i="18"/>
  <c r="CT44" i="18"/>
  <c r="CY44" i="18"/>
  <c r="DD44" i="18"/>
  <c r="DJ44" i="18"/>
  <c r="AE45" i="18"/>
  <c r="AK45" i="18"/>
  <c r="AP45" i="18"/>
  <c r="AU45" i="18"/>
  <c r="BA45" i="18"/>
  <c r="BF45" i="18"/>
  <c r="BK45" i="18"/>
  <c r="BQ45" i="18"/>
  <c r="BV45" i="18"/>
  <c r="CA45" i="18"/>
  <c r="CG45" i="18"/>
  <c r="CL45" i="18"/>
  <c r="CQ45" i="18"/>
  <c r="CW45" i="18"/>
  <c r="DB45" i="18"/>
  <c r="DG45" i="18"/>
  <c r="DM45" i="18"/>
  <c r="AF47" i="18"/>
  <c r="AK47" i="18"/>
  <c r="AQ47" i="18"/>
  <c r="AV47" i="18"/>
  <c r="BA47" i="18"/>
  <c r="BG47" i="18"/>
  <c r="BL47" i="18"/>
  <c r="BQ47" i="18"/>
  <c r="BW47" i="18"/>
  <c r="CB47" i="18"/>
  <c r="CG47" i="18"/>
  <c r="CM47" i="18"/>
  <c r="CR47" i="18"/>
  <c r="CW47" i="18"/>
  <c r="DC47" i="18"/>
  <c r="DI47" i="18"/>
  <c r="AF48" i="18"/>
  <c r="AN48" i="18"/>
  <c r="AU48" i="18"/>
  <c r="BA48" i="18"/>
  <c r="BI48" i="18"/>
  <c r="BP48" i="18"/>
  <c r="BW48" i="18"/>
  <c r="CE48" i="18"/>
  <c r="CK48" i="18"/>
  <c r="CR48" i="18"/>
  <c r="CZ48" i="18"/>
  <c r="DG48" i="18"/>
  <c r="DM48" i="18"/>
  <c r="AE50" i="18"/>
  <c r="AM50" i="18"/>
  <c r="AT50" i="18"/>
  <c r="BA50" i="18"/>
  <c r="BI50" i="18"/>
  <c r="BO50" i="18"/>
  <c r="BV50" i="18"/>
  <c r="CD50" i="18"/>
  <c r="CK50" i="18"/>
  <c r="CQ50" i="18"/>
  <c r="CY50" i="18"/>
  <c r="DF50" i="18"/>
  <c r="DM50" i="18"/>
  <c r="AF52" i="18"/>
  <c r="AN52" i="18"/>
  <c r="AU52" i="18"/>
  <c r="BA52" i="18"/>
  <c r="BI52" i="18"/>
  <c r="BP52" i="18"/>
  <c r="BW52" i="18"/>
  <c r="CE52" i="18"/>
  <c r="CK52" i="18"/>
  <c r="CR52" i="18"/>
  <c r="CZ52" i="18"/>
  <c r="DG52" i="18"/>
  <c r="DM52" i="18"/>
  <c r="AE54" i="18"/>
  <c r="AM54" i="18"/>
  <c r="AT54" i="18"/>
  <c r="BA54" i="18"/>
  <c r="BI54" i="18"/>
  <c r="BO54" i="18"/>
  <c r="BV54" i="18"/>
  <c r="CD54" i="18"/>
  <c r="CK54" i="18"/>
  <c r="CQ54" i="18"/>
  <c r="CY54" i="18"/>
  <c r="DF54" i="18"/>
  <c r="DM54" i="18"/>
  <c r="BE66" i="18"/>
  <c r="CK66" i="18"/>
  <c r="AK31" i="18"/>
  <c r="AS31" i="18"/>
  <c r="BA31" i="18"/>
  <c r="BM31" i="18"/>
  <c r="BU31" i="18"/>
  <c r="CC31" i="18"/>
  <c r="CO31" i="18"/>
  <c r="CS31" i="18"/>
  <c r="DA31" i="18"/>
  <c r="DI31" i="18"/>
  <c r="DM31" i="18"/>
  <c r="AG30" i="18"/>
  <c r="AK30" i="18"/>
  <c r="AO30" i="18"/>
  <c r="AS30" i="18"/>
  <c r="AW30" i="18"/>
  <c r="BA30" i="18"/>
  <c r="BE30" i="18"/>
  <c r="BI30" i="18"/>
  <c r="BM30" i="18"/>
  <c r="BQ30" i="18"/>
  <c r="BU30" i="18"/>
  <c r="BY30" i="18"/>
  <c r="CC30" i="18"/>
  <c r="CG30" i="18"/>
  <c r="CK30" i="18"/>
  <c r="CO30" i="18"/>
  <c r="CS30" i="18"/>
  <c r="CW30" i="18"/>
  <c r="DA30" i="18"/>
  <c r="DE30" i="18"/>
  <c r="DI30" i="18"/>
  <c r="AF31" i="18"/>
  <c r="AJ31" i="18"/>
  <c r="AN31" i="18"/>
  <c r="AR31" i="18"/>
  <c r="AV31" i="18"/>
  <c r="AZ31" i="18"/>
  <c r="BD31" i="18"/>
  <c r="BH31" i="18"/>
  <c r="BL31" i="18"/>
  <c r="BP31" i="18"/>
  <c r="BT31" i="18"/>
  <c r="BX31" i="18"/>
  <c r="CB31" i="18"/>
  <c r="CF31" i="18"/>
  <c r="CJ31" i="18"/>
  <c r="CN31" i="18"/>
  <c r="CR31" i="18"/>
  <c r="CV31" i="18"/>
  <c r="CZ31" i="18"/>
  <c r="DD31" i="18"/>
  <c r="DH31" i="18"/>
  <c r="AE32" i="18"/>
  <c r="AI32" i="18"/>
  <c r="AM32" i="18"/>
  <c r="AQ32" i="18"/>
  <c r="AU32" i="18"/>
  <c r="AY32" i="18"/>
  <c r="BC32" i="18"/>
  <c r="BG32" i="18"/>
  <c r="BK32" i="18"/>
  <c r="BO32" i="18"/>
  <c r="BS32" i="18"/>
  <c r="BW32" i="18"/>
  <c r="CA32" i="18"/>
  <c r="CE32" i="18"/>
  <c r="CI32" i="18"/>
  <c r="CM32" i="18"/>
  <c r="CQ32" i="18"/>
  <c r="CU32" i="18"/>
  <c r="CY32" i="18"/>
  <c r="DC32" i="18"/>
  <c r="DG32" i="18"/>
  <c r="AD33" i="18"/>
  <c r="AH33" i="18"/>
  <c r="AL33" i="18"/>
  <c r="AP33" i="18"/>
  <c r="AT33" i="18"/>
  <c r="AX33" i="18"/>
  <c r="BB33" i="18"/>
  <c r="BF33" i="18"/>
  <c r="BJ33" i="18"/>
  <c r="BN33" i="18"/>
  <c r="BR33" i="18"/>
  <c r="BV33" i="18"/>
  <c r="BZ33" i="18"/>
  <c r="CD33" i="18"/>
  <c r="CH33" i="18"/>
  <c r="CL33" i="18"/>
  <c r="CP33" i="18"/>
  <c r="CT33" i="18"/>
  <c r="CX33" i="18"/>
  <c r="DB33" i="18"/>
  <c r="DF33" i="18"/>
  <c r="AG34" i="18"/>
  <c r="AK34" i="18"/>
  <c r="AO34" i="18"/>
  <c r="AS34" i="18"/>
  <c r="AW34" i="18"/>
  <c r="BA34" i="18"/>
  <c r="BE34" i="18"/>
  <c r="BI34" i="18"/>
  <c r="BM34" i="18"/>
  <c r="BQ34" i="18"/>
  <c r="BU34" i="18"/>
  <c r="BY34" i="18"/>
  <c r="CC34" i="18"/>
  <c r="CG34" i="18"/>
  <c r="CK34" i="18"/>
  <c r="CO34" i="18"/>
  <c r="CS34" i="18"/>
  <c r="CW34" i="18"/>
  <c r="DA34" i="18"/>
  <c r="DE34" i="18"/>
  <c r="DI34" i="18"/>
  <c r="AF35" i="18"/>
  <c r="AJ35" i="18"/>
  <c r="AN35" i="18"/>
  <c r="AR35" i="18"/>
  <c r="AV35" i="18"/>
  <c r="AZ35" i="18"/>
  <c r="BD35" i="18"/>
  <c r="BH35" i="18"/>
  <c r="BL35" i="18"/>
  <c r="BP35" i="18"/>
  <c r="BT35" i="18"/>
  <c r="BX35" i="18"/>
  <c r="CB35" i="18"/>
  <c r="CF35" i="18"/>
  <c r="CJ35" i="18"/>
  <c r="CN35" i="18"/>
  <c r="CR35" i="18"/>
  <c r="CV35" i="18"/>
  <c r="CZ35" i="18"/>
  <c r="DD35" i="18"/>
  <c r="DH35" i="18"/>
  <c r="AE36" i="18"/>
  <c r="AI36" i="18"/>
  <c r="AM36" i="18"/>
  <c r="AQ36" i="18"/>
  <c r="AU36" i="18"/>
  <c r="AY36" i="18"/>
  <c r="BC36" i="18"/>
  <c r="BG36" i="18"/>
  <c r="BK36" i="18"/>
  <c r="BO36" i="18"/>
  <c r="BS36" i="18"/>
  <c r="BW36" i="18"/>
  <c r="CA36" i="18"/>
  <c r="CE36" i="18"/>
  <c r="CI36" i="18"/>
  <c r="CM36" i="18"/>
  <c r="CQ36" i="18"/>
  <c r="CU36" i="18"/>
  <c r="CY36" i="18"/>
  <c r="DC36" i="18"/>
  <c r="DG36" i="18"/>
  <c r="AD37" i="18"/>
  <c r="AH37" i="18"/>
  <c r="AL37" i="18"/>
  <c r="AP37" i="18"/>
  <c r="AT37" i="18"/>
  <c r="AX37" i="18"/>
  <c r="BB37" i="18"/>
  <c r="BF37" i="18"/>
  <c r="BJ37" i="18"/>
  <c r="BN37" i="18"/>
  <c r="BR37" i="18"/>
  <c r="BV37" i="18"/>
  <c r="BZ37" i="18"/>
  <c r="CD37" i="18"/>
  <c r="CH37" i="18"/>
  <c r="CL37" i="18"/>
  <c r="CP37" i="18"/>
  <c r="CT37" i="18"/>
  <c r="CX37" i="18"/>
  <c r="DB37" i="18"/>
  <c r="DF37" i="18"/>
  <c r="AG38" i="18"/>
  <c r="AK38" i="18"/>
  <c r="AO38" i="18"/>
  <c r="AS38" i="18"/>
  <c r="AW38" i="18"/>
  <c r="BA38" i="18"/>
  <c r="BE38" i="18"/>
  <c r="BI38" i="18"/>
  <c r="BM38" i="18"/>
  <c r="BQ38" i="18"/>
  <c r="BU38" i="18"/>
  <c r="BY38" i="18"/>
  <c r="CC38" i="18"/>
  <c r="CG38" i="18"/>
  <c r="CK38" i="18"/>
  <c r="CO38" i="18"/>
  <c r="CS38" i="18"/>
  <c r="CW38" i="18"/>
  <c r="DA38" i="18"/>
  <c r="DE38" i="18"/>
  <c r="DI38" i="18"/>
  <c r="AF39" i="18"/>
  <c r="AJ39" i="18"/>
  <c r="AN39" i="18"/>
  <c r="AR39" i="18"/>
  <c r="AV39" i="18"/>
  <c r="AZ39" i="18"/>
  <c r="BD39" i="18"/>
  <c r="BH39" i="18"/>
  <c r="BL39" i="18"/>
  <c r="BP39" i="18"/>
  <c r="BT39" i="18"/>
  <c r="BX39" i="18"/>
  <c r="CB39" i="18"/>
  <c r="CF39" i="18"/>
  <c r="CJ39" i="18"/>
  <c r="CN39" i="18"/>
  <c r="CR39" i="18"/>
  <c r="CV39" i="18"/>
  <c r="CZ39" i="18"/>
  <c r="DD39" i="18"/>
  <c r="DH39" i="18"/>
  <c r="AE40" i="18"/>
  <c r="AI40" i="18"/>
  <c r="AM40" i="18"/>
  <c r="AQ40" i="18"/>
  <c r="AU40" i="18"/>
  <c r="AY40" i="18"/>
  <c r="BC40" i="18"/>
  <c r="BG40" i="18"/>
  <c r="BK40" i="18"/>
  <c r="BO40" i="18"/>
  <c r="BS40" i="18"/>
  <c r="BW40" i="18"/>
  <c r="CA40" i="18"/>
  <c r="CE40" i="18"/>
  <c r="CI40" i="18"/>
  <c r="CM40" i="18"/>
  <c r="CQ40" i="18"/>
  <c r="CU40" i="18"/>
  <c r="CY40" i="18"/>
  <c r="DC40" i="18"/>
  <c r="DG40" i="18"/>
  <c r="AD41" i="18"/>
  <c r="AH41" i="18"/>
  <c r="AL41" i="18"/>
  <c r="AP41" i="18"/>
  <c r="AT41" i="18"/>
  <c r="AX41" i="18"/>
  <c r="BB41" i="18"/>
  <c r="BF41" i="18"/>
  <c r="BJ41" i="18"/>
  <c r="BN41" i="18"/>
  <c r="BR41" i="18"/>
  <c r="BV41" i="18"/>
  <c r="BZ41" i="18"/>
  <c r="CD41" i="18"/>
  <c r="CH41" i="18"/>
  <c r="CL41" i="18"/>
  <c r="CP41" i="18"/>
  <c r="CT41" i="18"/>
  <c r="CX41" i="18"/>
  <c r="DB41" i="18"/>
  <c r="DF41" i="18"/>
  <c r="AG42" i="18"/>
  <c r="AK42" i="18"/>
  <c r="AO42" i="18"/>
  <c r="AS42" i="18"/>
  <c r="AW42" i="18"/>
  <c r="BA42" i="18"/>
  <c r="BE42" i="18"/>
  <c r="BI42" i="18"/>
  <c r="BM42" i="18"/>
  <c r="BQ42" i="18"/>
  <c r="BU42" i="18"/>
  <c r="BY42" i="18"/>
  <c r="CC42" i="18"/>
  <c r="CG42" i="18"/>
  <c r="CK42" i="18"/>
  <c r="CO42" i="18"/>
  <c r="CS42" i="18"/>
  <c r="CW42" i="18"/>
  <c r="DA42" i="18"/>
  <c r="DE42" i="18"/>
  <c r="DI42" i="18"/>
  <c r="AF43" i="18"/>
  <c r="AJ43" i="18"/>
  <c r="AN43" i="18"/>
  <c r="AR43" i="18"/>
  <c r="AV43" i="18"/>
  <c r="AZ43" i="18"/>
  <c r="BD43" i="18"/>
  <c r="BH43" i="18"/>
  <c r="BL43" i="18"/>
  <c r="BP43" i="18"/>
  <c r="BT43" i="18"/>
  <c r="BX43" i="18"/>
  <c r="CB43" i="18"/>
  <c r="CF43" i="18"/>
  <c r="CJ43" i="18"/>
  <c r="CN43" i="18"/>
  <c r="CR43" i="18"/>
  <c r="CV43" i="18"/>
  <c r="CZ43" i="18"/>
  <c r="DD43" i="18"/>
  <c r="DH43" i="18"/>
  <c r="AE44" i="18"/>
  <c r="AI44" i="18"/>
  <c r="AM44" i="18"/>
  <c r="AQ44" i="18"/>
  <c r="AU44" i="18"/>
  <c r="AY44" i="18"/>
  <c r="BC44" i="18"/>
  <c r="BG44" i="18"/>
  <c r="BK44" i="18"/>
  <c r="BO44" i="18"/>
  <c r="BS44" i="18"/>
  <c r="BW44" i="18"/>
  <c r="CA44" i="18"/>
  <c r="CE44" i="18"/>
  <c r="CJ44" i="18"/>
  <c r="CP44" i="18"/>
  <c r="CU44" i="18"/>
  <c r="CZ44" i="18"/>
  <c r="DF44" i="18"/>
  <c r="DK44" i="18"/>
  <c r="AG45" i="18"/>
  <c r="AL45" i="18"/>
  <c r="AQ45" i="18"/>
  <c r="AW45" i="18"/>
  <c r="BB45" i="18"/>
  <c r="BG45" i="18"/>
  <c r="BM45" i="18"/>
  <c r="BR45" i="18"/>
  <c r="BW45" i="18"/>
  <c r="CC45" i="18"/>
  <c r="CH45" i="18"/>
  <c r="CM45" i="18"/>
  <c r="CS45" i="18"/>
  <c r="CX45" i="18"/>
  <c r="DC45" i="18"/>
  <c r="DI45" i="18"/>
  <c r="DK46" i="18"/>
  <c r="DG46" i="18"/>
  <c r="DC46" i="18"/>
  <c r="CY46" i="18"/>
  <c r="CU46" i="18"/>
  <c r="CQ46" i="18"/>
  <c r="CM46" i="18"/>
  <c r="CI46" i="18"/>
  <c r="CE46" i="18"/>
  <c r="CA46" i="18"/>
  <c r="BW46" i="18"/>
  <c r="BS46" i="18"/>
  <c r="BO46" i="18"/>
  <c r="BK46" i="18"/>
  <c r="BG46" i="18"/>
  <c r="BC46" i="18"/>
  <c r="AY46" i="18"/>
  <c r="AU46" i="18"/>
  <c r="AQ46" i="18"/>
  <c r="AM46" i="18"/>
  <c r="AI46" i="18"/>
  <c r="AE46" i="18"/>
  <c r="AD46" i="18"/>
  <c r="AJ46" i="18"/>
  <c r="AO46" i="18"/>
  <c r="AT46" i="18"/>
  <c r="AZ46" i="18"/>
  <c r="BE46" i="18"/>
  <c r="BJ46" i="18"/>
  <c r="BP46" i="18"/>
  <c r="BU46" i="18"/>
  <c r="BZ46" i="18"/>
  <c r="CF46" i="18"/>
  <c r="CK46" i="18"/>
  <c r="CP46" i="18"/>
  <c r="CV46" i="18"/>
  <c r="DA46" i="18"/>
  <c r="DF46" i="18"/>
  <c r="DL46" i="18"/>
  <c r="AG47" i="18"/>
  <c r="AM47" i="18"/>
  <c r="AR47" i="18"/>
  <c r="AW47" i="18"/>
  <c r="BC47" i="18"/>
  <c r="BH47" i="18"/>
  <c r="BM47" i="18"/>
  <c r="BS47" i="18"/>
  <c r="BX47" i="18"/>
  <c r="CC47" i="18"/>
  <c r="CI47" i="18"/>
  <c r="CN47" i="18"/>
  <c r="CS47" i="18"/>
  <c r="CY47" i="18"/>
  <c r="DD47" i="18"/>
  <c r="DJ47" i="18"/>
  <c r="AI48" i="18"/>
  <c r="AO48" i="18"/>
  <c r="AV48" i="18"/>
  <c r="BD48" i="18"/>
  <c r="BK48" i="18"/>
  <c r="BQ48" i="18"/>
  <c r="BY48" i="18"/>
  <c r="CF48" i="18"/>
  <c r="CM48" i="18"/>
  <c r="CU48" i="18"/>
  <c r="DA48" i="18"/>
  <c r="DH48" i="18"/>
  <c r="AH50" i="18"/>
  <c r="AO50" i="18"/>
  <c r="AU50" i="18"/>
  <c r="BC50" i="18"/>
  <c r="BJ50" i="18"/>
  <c r="BQ50" i="18"/>
  <c r="BY50" i="18"/>
  <c r="CE50" i="18"/>
  <c r="CL50" i="18"/>
  <c r="CT50" i="18"/>
  <c r="DA50" i="18"/>
  <c r="DG50" i="18"/>
  <c r="AI52" i="18"/>
  <c r="AO52" i="18"/>
  <c r="AV52" i="18"/>
  <c r="BD52" i="18"/>
  <c r="BK52" i="18"/>
  <c r="BQ52" i="18"/>
  <c r="BY52" i="18"/>
  <c r="CF52" i="18"/>
  <c r="CM52" i="18"/>
  <c r="CU52" i="18"/>
  <c r="DA52" i="18"/>
  <c r="DH52" i="18"/>
  <c r="AH54" i="18"/>
  <c r="AO54" i="18"/>
  <c r="AU54" i="18"/>
  <c r="BC54" i="18"/>
  <c r="BJ54" i="18"/>
  <c r="BQ54" i="18"/>
  <c r="BY54" i="18"/>
  <c r="CE54" i="18"/>
  <c r="CL54" i="18"/>
  <c r="CT54" i="18"/>
  <c r="DA54" i="18"/>
  <c r="DG54" i="18"/>
  <c r="DK69" i="18"/>
  <c r="DG69" i="18"/>
  <c r="DC69" i="18"/>
  <c r="CY69" i="18"/>
  <c r="CU69" i="18"/>
  <c r="CQ69" i="18"/>
  <c r="CM69" i="18"/>
  <c r="CI69" i="18"/>
  <c r="CE69" i="18"/>
  <c r="CA69" i="18"/>
  <c r="BW69" i="18"/>
  <c r="BS69" i="18"/>
  <c r="BO69" i="18"/>
  <c r="BK69" i="18"/>
  <c r="BG69" i="18"/>
  <c r="BC69" i="18"/>
  <c r="AY69" i="18"/>
  <c r="AU69" i="18"/>
  <c r="AQ69" i="18"/>
  <c r="AM69" i="18"/>
  <c r="AI69" i="18"/>
  <c r="AE69" i="18"/>
  <c r="DJ69" i="18"/>
  <c r="DE69" i="18"/>
  <c r="CZ69" i="18"/>
  <c r="CT69" i="18"/>
  <c r="CO69" i="18"/>
  <c r="CJ69" i="18"/>
  <c r="CD69" i="18"/>
  <c r="BY69" i="18"/>
  <c r="BT69" i="18"/>
  <c r="BN69" i="18"/>
  <c r="BI69" i="18"/>
  <c r="BD69" i="18"/>
  <c r="AX69" i="18"/>
  <c r="AS69" i="18"/>
  <c r="AN69" i="18"/>
  <c r="AH69" i="18"/>
  <c r="DI69" i="18"/>
  <c r="DD69" i="18"/>
  <c r="CX69" i="18"/>
  <c r="CS69" i="18"/>
  <c r="CN69" i="18"/>
  <c r="CH69" i="18"/>
  <c r="CC69" i="18"/>
  <c r="BX69" i="18"/>
  <c r="BR69" i="18"/>
  <c r="BM69" i="18"/>
  <c r="BH69" i="18"/>
  <c r="BB69" i="18"/>
  <c r="AW69" i="18"/>
  <c r="AR69" i="18"/>
  <c r="AL69" i="18"/>
  <c r="AG69" i="18"/>
  <c r="DM69" i="18"/>
  <c r="DH69" i="18"/>
  <c r="DB69" i="18"/>
  <c r="CW69" i="18"/>
  <c r="CR69" i="18"/>
  <c r="CL69" i="18"/>
  <c r="CG69" i="18"/>
  <c r="CB69" i="18"/>
  <c r="BV69" i="18"/>
  <c r="BQ69" i="18"/>
  <c r="BL69" i="18"/>
  <c r="BF69" i="18"/>
  <c r="BA69" i="18"/>
  <c r="AV69" i="18"/>
  <c r="AP69" i="18"/>
  <c r="AK69" i="18"/>
  <c r="AF69" i="18"/>
  <c r="AD69" i="18"/>
  <c r="AZ69" i="18"/>
  <c r="BU69" i="18"/>
  <c r="CP69" i="18"/>
  <c r="DL69" i="18"/>
  <c r="DJ56" i="18"/>
  <c r="DF56" i="18"/>
  <c r="DB56" i="18"/>
  <c r="CX56" i="18"/>
  <c r="CH56" i="18"/>
  <c r="CD56" i="18"/>
  <c r="BZ56" i="18"/>
  <c r="BV56" i="18"/>
  <c r="BR56" i="18"/>
  <c r="BN56" i="18"/>
  <c r="BJ56" i="18"/>
  <c r="BF56" i="18"/>
  <c r="BB56" i="18"/>
  <c r="AX56" i="18"/>
  <c r="AT56" i="18"/>
  <c r="AP56" i="18"/>
  <c r="AL56" i="18"/>
  <c r="AH56" i="18"/>
  <c r="AD56" i="18"/>
  <c r="Z56" i="18"/>
  <c r="V56" i="18"/>
  <c r="R56" i="18"/>
  <c r="N56" i="18"/>
  <c r="J56" i="18"/>
  <c r="O56" i="18"/>
  <c r="T56" i="18"/>
  <c r="Y56" i="18"/>
  <c r="AE56" i="18"/>
  <c r="AJ56" i="18"/>
  <c r="AO56" i="18"/>
  <c r="AU56" i="18"/>
  <c r="AZ56" i="18"/>
  <c r="BE56" i="18"/>
  <c r="BK56" i="18"/>
  <c r="BP56" i="18"/>
  <c r="BU56" i="18"/>
  <c r="CA56" i="18"/>
  <c r="CF56" i="18"/>
  <c r="CV56" i="18"/>
  <c r="DA56" i="18"/>
  <c r="DG56" i="18"/>
  <c r="DL56" i="18"/>
  <c r="DL58" i="18"/>
  <c r="DH58" i="18"/>
  <c r="DD58" i="18"/>
  <c r="CZ58" i="18"/>
  <c r="CV58" i="18"/>
  <c r="CR58" i="18"/>
  <c r="CN58" i="18"/>
  <c r="CJ58" i="18"/>
  <c r="CF58" i="18"/>
  <c r="CB58" i="18"/>
  <c r="BX58" i="18"/>
  <c r="BT58" i="18"/>
  <c r="BP58" i="18"/>
  <c r="BL58" i="18"/>
  <c r="BH58" i="18"/>
  <c r="BD58" i="18"/>
  <c r="AZ58" i="18"/>
  <c r="AV58" i="18"/>
  <c r="AR58" i="18"/>
  <c r="AN58" i="18"/>
  <c r="AJ58" i="18"/>
  <c r="AF58" i="18"/>
  <c r="AB58" i="18"/>
  <c r="X58" i="18"/>
  <c r="T58" i="18"/>
  <c r="P58" i="18"/>
  <c r="L58" i="18"/>
  <c r="N58" i="18"/>
  <c r="S58" i="18"/>
  <c r="Y58" i="18"/>
  <c r="AD58" i="18"/>
  <c r="AI58" i="18"/>
  <c r="AO58" i="18"/>
  <c r="AT58" i="18"/>
  <c r="AY58" i="18"/>
  <c r="BE58" i="18"/>
  <c r="BJ58" i="18"/>
  <c r="BO58" i="18"/>
  <c r="BU58" i="18"/>
  <c r="BZ58" i="18"/>
  <c r="CE58" i="18"/>
  <c r="CK58" i="18"/>
  <c r="CP58" i="18"/>
  <c r="CU58" i="18"/>
  <c r="DA58" i="18"/>
  <c r="DF58" i="18"/>
  <c r="DK58" i="18"/>
  <c r="DJ60" i="18"/>
  <c r="DF60" i="18"/>
  <c r="DB60" i="18"/>
  <c r="CX60" i="18"/>
  <c r="CT60" i="18"/>
  <c r="CP60" i="18"/>
  <c r="CL60" i="18"/>
  <c r="CH60" i="18"/>
  <c r="CD60" i="18"/>
  <c r="BZ60" i="18"/>
  <c r="BV60" i="18"/>
  <c r="BR60" i="18"/>
  <c r="BN60" i="18"/>
  <c r="BJ60" i="18"/>
  <c r="BF60" i="18"/>
  <c r="BB60" i="18"/>
  <c r="AX60" i="18"/>
  <c r="AT60" i="18"/>
  <c r="AP60" i="18"/>
  <c r="AL60" i="18"/>
  <c r="AH60" i="18"/>
  <c r="AD60" i="18"/>
  <c r="Z60" i="18"/>
  <c r="V60" i="18"/>
  <c r="R60" i="18"/>
  <c r="N60" i="18"/>
  <c r="J60" i="18"/>
  <c r="O60" i="18"/>
  <c r="T60" i="18"/>
  <c r="Y60" i="18"/>
  <c r="AE60" i="18"/>
  <c r="AJ60" i="18"/>
  <c r="AO60" i="18"/>
  <c r="AU60" i="18"/>
  <c r="AZ60" i="18"/>
  <c r="BE60" i="18"/>
  <c r="BK60" i="18"/>
  <c r="BP60" i="18"/>
  <c r="BU60" i="18"/>
  <c r="CA60" i="18"/>
  <c r="CF60" i="18"/>
  <c r="CK60" i="18"/>
  <c r="CQ60" i="18"/>
  <c r="CV60" i="18"/>
  <c r="DA60" i="18"/>
  <c r="DG60" i="18"/>
  <c r="DL60" i="18"/>
  <c r="DJ62" i="18"/>
  <c r="DF62" i="18"/>
  <c r="DB62" i="18"/>
  <c r="CX62" i="18"/>
  <c r="CT62" i="18"/>
  <c r="CP62" i="18"/>
  <c r="CL62" i="18"/>
  <c r="CH62" i="18"/>
  <c r="CD62" i="18"/>
  <c r="BZ62" i="18"/>
  <c r="BV62" i="18"/>
  <c r="BR62" i="18"/>
  <c r="BN62" i="18"/>
  <c r="BJ62" i="18"/>
  <c r="BF62" i="18"/>
  <c r="BB62" i="18"/>
  <c r="AX62" i="18"/>
  <c r="AT62" i="18"/>
  <c r="AP62" i="18"/>
  <c r="AL62" i="18"/>
  <c r="AH62" i="18"/>
  <c r="AD62" i="18"/>
  <c r="DL62" i="18"/>
  <c r="DH62" i="18"/>
  <c r="DD62" i="18"/>
  <c r="CZ62" i="18"/>
  <c r="CV62" i="18"/>
  <c r="CR62" i="18"/>
  <c r="CN62" i="18"/>
  <c r="CJ62" i="18"/>
  <c r="CF62" i="18"/>
  <c r="CB62" i="18"/>
  <c r="BX62" i="18"/>
  <c r="BT62" i="18"/>
  <c r="BP62" i="18"/>
  <c r="BL62" i="18"/>
  <c r="BH62" i="18"/>
  <c r="BD62" i="18"/>
  <c r="AZ62" i="18"/>
  <c r="AV62" i="18"/>
  <c r="AR62" i="18"/>
  <c r="AN62" i="18"/>
  <c r="AJ62" i="18"/>
  <c r="AF62" i="18"/>
  <c r="AG62" i="18"/>
  <c r="AO62" i="18"/>
  <c r="AW62" i="18"/>
  <c r="BE62" i="18"/>
  <c r="BM62" i="18"/>
  <c r="BU62" i="18"/>
  <c r="CC62" i="18"/>
  <c r="CK62" i="18"/>
  <c r="CS62" i="18"/>
  <c r="DA62" i="18"/>
  <c r="DI62" i="18"/>
  <c r="AJ69" i="18"/>
  <c r="BE69" i="18"/>
  <c r="BZ69" i="18"/>
  <c r="CV69" i="18"/>
  <c r="DK73" i="18"/>
  <c r="DG73" i="18"/>
  <c r="DC73" i="18"/>
  <c r="CY73" i="18"/>
  <c r="CU73" i="18"/>
  <c r="CQ73" i="18"/>
  <c r="CM73" i="18"/>
  <c r="CI73" i="18"/>
  <c r="CE73" i="18"/>
  <c r="CA73" i="18"/>
  <c r="BW73" i="18"/>
  <c r="BS73" i="18"/>
  <c r="BO73" i="18"/>
  <c r="BK73" i="18"/>
  <c r="BG73" i="18"/>
  <c r="BC73" i="18"/>
  <c r="AY73" i="18"/>
  <c r="AU73" i="18"/>
  <c r="AQ73" i="18"/>
  <c r="AM73" i="18"/>
  <c r="AI73" i="18"/>
  <c r="AE73" i="18"/>
  <c r="DJ73" i="18"/>
  <c r="DE73" i="18"/>
  <c r="CZ73" i="18"/>
  <c r="CT73" i="18"/>
  <c r="CO73" i="18"/>
  <c r="CJ73" i="18"/>
  <c r="CD73" i="18"/>
  <c r="BY73" i="18"/>
  <c r="BT73" i="18"/>
  <c r="BN73" i="18"/>
  <c r="BI73" i="18"/>
  <c r="BD73" i="18"/>
  <c r="AX73" i="18"/>
  <c r="AS73" i="18"/>
  <c r="AN73" i="18"/>
  <c r="AH73" i="18"/>
  <c r="DI73" i="18"/>
  <c r="DD73" i="18"/>
  <c r="CX73" i="18"/>
  <c r="CS73" i="18"/>
  <c r="CN73" i="18"/>
  <c r="CH73" i="18"/>
  <c r="CC73" i="18"/>
  <c r="BX73" i="18"/>
  <c r="BR73" i="18"/>
  <c r="BM73" i="18"/>
  <c r="BH73" i="18"/>
  <c r="BB73" i="18"/>
  <c r="AW73" i="18"/>
  <c r="AR73" i="18"/>
  <c r="AL73" i="18"/>
  <c r="AG73" i="18"/>
  <c r="DM73" i="18"/>
  <c r="DH73" i="18"/>
  <c r="DB73" i="18"/>
  <c r="CW73" i="18"/>
  <c r="CR73" i="18"/>
  <c r="CL73" i="18"/>
  <c r="CG73" i="18"/>
  <c r="CB73" i="18"/>
  <c r="BV73" i="18"/>
  <c r="BQ73" i="18"/>
  <c r="BL73" i="18"/>
  <c r="BF73" i="18"/>
  <c r="BA73" i="18"/>
  <c r="AV73" i="18"/>
  <c r="AP73" i="18"/>
  <c r="AK73" i="18"/>
  <c r="AF73" i="18"/>
  <c r="AD73" i="18"/>
  <c r="AZ73" i="18"/>
  <c r="BU73" i="18"/>
  <c r="CP73" i="18"/>
  <c r="DL73" i="18"/>
  <c r="AO69" i="18"/>
  <c r="BJ69" i="18"/>
  <c r="CF69" i="18"/>
  <c r="DA69" i="18"/>
  <c r="AJ73" i="18"/>
  <c r="BE73" i="18"/>
  <c r="BZ73" i="18"/>
  <c r="CV73" i="18"/>
  <c r="DK51" i="18"/>
  <c r="DG51" i="18"/>
  <c r="DC51" i="18"/>
  <c r="CY51" i="18"/>
  <c r="CU51" i="18"/>
  <c r="CQ51" i="18"/>
  <c r="CM51" i="18"/>
  <c r="CI51" i="18"/>
  <c r="CE51" i="18"/>
  <c r="CA51" i="18"/>
  <c r="BW51" i="18"/>
  <c r="BS51" i="18"/>
  <c r="BO51" i="18"/>
  <c r="BK51" i="18"/>
  <c r="BG51" i="18"/>
  <c r="BC51" i="18"/>
  <c r="AY51" i="18"/>
  <c r="AU51" i="18"/>
  <c r="AQ51" i="18"/>
  <c r="AM51" i="18"/>
  <c r="AI51" i="18"/>
  <c r="AE51" i="18"/>
  <c r="AD51" i="18"/>
  <c r="AJ51" i="18"/>
  <c r="AO51" i="18"/>
  <c r="AT51" i="18"/>
  <c r="AZ51" i="18"/>
  <c r="BE51" i="18"/>
  <c r="BJ51" i="18"/>
  <c r="BP51" i="18"/>
  <c r="BU51" i="18"/>
  <c r="BZ51" i="18"/>
  <c r="CF51" i="18"/>
  <c r="CK51" i="18"/>
  <c r="CP51" i="18"/>
  <c r="CV51" i="18"/>
  <c r="DA51" i="18"/>
  <c r="DF51" i="18"/>
  <c r="DL51" i="18"/>
  <c r="DK55" i="18"/>
  <c r="DG55" i="18"/>
  <c r="DC55" i="18"/>
  <c r="CY55" i="18"/>
  <c r="CU55" i="18"/>
  <c r="CI55" i="18"/>
  <c r="CE55" i="18"/>
  <c r="CA55" i="18"/>
  <c r="BW55" i="18"/>
  <c r="BS55" i="18"/>
  <c r="BO55" i="18"/>
  <c r="BK55" i="18"/>
  <c r="BG55" i="18"/>
  <c r="BC55" i="18"/>
  <c r="AY55" i="18"/>
  <c r="AU55" i="18"/>
  <c r="AQ55" i="18"/>
  <c r="AM55" i="18"/>
  <c r="AI55" i="18"/>
  <c r="AE55" i="18"/>
  <c r="AA55" i="18"/>
  <c r="W55" i="18"/>
  <c r="S55" i="18"/>
  <c r="O55" i="18"/>
  <c r="K55" i="18"/>
  <c r="N55" i="18"/>
  <c r="T55" i="18"/>
  <c r="Y55" i="18"/>
  <c r="AD55" i="18"/>
  <c r="AJ55" i="18"/>
  <c r="AO55" i="18"/>
  <c r="AT55" i="18"/>
  <c r="AZ55" i="18"/>
  <c r="BE55" i="18"/>
  <c r="BJ55" i="18"/>
  <c r="BP55" i="18"/>
  <c r="BU55" i="18"/>
  <c r="BZ55" i="18"/>
  <c r="CF55" i="18"/>
  <c r="CV55" i="18"/>
  <c r="DA55" i="18"/>
  <c r="DF55" i="18"/>
  <c r="DL55" i="18"/>
  <c r="L56" i="18"/>
  <c r="Q56" i="18"/>
  <c r="W56" i="18"/>
  <c r="AB56" i="18"/>
  <c r="AG56" i="18"/>
  <c r="AM56" i="18"/>
  <c r="AR56" i="18"/>
  <c r="AW56" i="18"/>
  <c r="BC56" i="18"/>
  <c r="BH56" i="18"/>
  <c r="BM56" i="18"/>
  <c r="BS56" i="18"/>
  <c r="BX56" i="18"/>
  <c r="CC56" i="18"/>
  <c r="CI56" i="18"/>
  <c r="CY56" i="18"/>
  <c r="DD56" i="18"/>
  <c r="DI56" i="18"/>
  <c r="K58" i="18"/>
  <c r="Q58" i="18"/>
  <c r="V58" i="18"/>
  <c r="AA58" i="18"/>
  <c r="AG58" i="18"/>
  <c r="AL58" i="18"/>
  <c r="AQ58" i="18"/>
  <c r="AW58" i="18"/>
  <c r="BB58" i="18"/>
  <c r="BG58" i="18"/>
  <c r="BM58" i="18"/>
  <c r="BR58" i="18"/>
  <c r="BW58" i="18"/>
  <c r="CC58" i="18"/>
  <c r="CH58" i="18"/>
  <c r="CM58" i="18"/>
  <c r="CS58" i="18"/>
  <c r="CX58" i="18"/>
  <c r="DC58" i="18"/>
  <c r="DI58" i="18"/>
  <c r="DK59" i="18"/>
  <c r="DG59" i="18"/>
  <c r="DC59" i="18"/>
  <c r="CY59" i="18"/>
  <c r="CU59" i="18"/>
  <c r="CQ59" i="18"/>
  <c r="CM59" i="18"/>
  <c r="CI59" i="18"/>
  <c r="CE59" i="18"/>
  <c r="CA59" i="18"/>
  <c r="BW59" i="18"/>
  <c r="BS59" i="18"/>
  <c r="BO59" i="18"/>
  <c r="BK59" i="18"/>
  <c r="BG59" i="18"/>
  <c r="BC59" i="18"/>
  <c r="AY59" i="18"/>
  <c r="AU59" i="18"/>
  <c r="AQ59" i="18"/>
  <c r="AM59" i="18"/>
  <c r="AI59" i="18"/>
  <c r="AE59" i="18"/>
  <c r="AA59" i="18"/>
  <c r="W59" i="18"/>
  <c r="S59" i="18"/>
  <c r="O59" i="18"/>
  <c r="K59" i="18"/>
  <c r="N59" i="18"/>
  <c r="T59" i="18"/>
  <c r="Y59" i="18"/>
  <c r="AD59" i="18"/>
  <c r="AJ59" i="18"/>
  <c r="AO59" i="18"/>
  <c r="AT59" i="18"/>
  <c r="AZ59" i="18"/>
  <c r="BE59" i="18"/>
  <c r="BJ59" i="18"/>
  <c r="BP59" i="18"/>
  <c r="BU59" i="18"/>
  <c r="BZ59" i="18"/>
  <c r="CF59" i="18"/>
  <c r="CK59" i="18"/>
  <c r="CP59" i="18"/>
  <c r="CV59" i="18"/>
  <c r="DA59" i="18"/>
  <c r="DF59" i="18"/>
  <c r="DL59" i="18"/>
  <c r="L60" i="18"/>
  <c r="Q60" i="18"/>
  <c r="W60" i="18"/>
  <c r="AB60" i="18"/>
  <c r="AG60" i="18"/>
  <c r="AM60" i="18"/>
  <c r="AR60" i="18"/>
  <c r="AW60" i="18"/>
  <c r="BC60" i="18"/>
  <c r="BH60" i="18"/>
  <c r="BM60" i="18"/>
  <c r="BS60" i="18"/>
  <c r="BX60" i="18"/>
  <c r="CC60" i="18"/>
  <c r="CI60" i="18"/>
  <c r="CN60" i="18"/>
  <c r="CS60" i="18"/>
  <c r="CY60" i="18"/>
  <c r="DD60" i="18"/>
  <c r="DI60" i="18"/>
  <c r="AK62" i="18"/>
  <c r="AS62" i="18"/>
  <c r="BA62" i="18"/>
  <c r="BI62" i="18"/>
  <c r="BQ62" i="18"/>
  <c r="BY62" i="18"/>
  <c r="CG62" i="18"/>
  <c r="CO62" i="18"/>
  <c r="CW62" i="18"/>
  <c r="DE62" i="18"/>
  <c r="DM62" i="18"/>
  <c r="DL64" i="18"/>
  <c r="DH64" i="18"/>
  <c r="DD64" i="18"/>
  <c r="CZ64" i="18"/>
  <c r="CV64" i="18"/>
  <c r="CR64" i="18"/>
  <c r="CN64" i="18"/>
  <c r="CJ64" i="18"/>
  <c r="CF64" i="18"/>
  <c r="CB64" i="18"/>
  <c r="BX64" i="18"/>
  <c r="BT64" i="18"/>
  <c r="BP64" i="18"/>
  <c r="BL64" i="18"/>
  <c r="BH64" i="18"/>
  <c r="BD64" i="18"/>
  <c r="AZ64" i="18"/>
  <c r="AV64" i="18"/>
  <c r="AR64" i="18"/>
  <c r="AN64" i="18"/>
  <c r="AJ64" i="18"/>
  <c r="AF64" i="18"/>
  <c r="DJ64" i="18"/>
  <c r="DF64" i="18"/>
  <c r="DB64" i="18"/>
  <c r="CX64" i="18"/>
  <c r="CT64" i="18"/>
  <c r="CP64" i="18"/>
  <c r="CL64" i="18"/>
  <c r="CH64" i="18"/>
  <c r="CD64" i="18"/>
  <c r="BZ64" i="18"/>
  <c r="BV64" i="18"/>
  <c r="BR64" i="18"/>
  <c r="BN64" i="18"/>
  <c r="BJ64" i="18"/>
  <c r="BF64" i="18"/>
  <c r="BB64" i="18"/>
  <c r="AX64" i="18"/>
  <c r="AT64" i="18"/>
  <c r="AP64" i="18"/>
  <c r="AL64" i="18"/>
  <c r="AH64" i="18"/>
  <c r="AD64" i="18"/>
  <c r="AG64" i="18"/>
  <c r="AO64" i="18"/>
  <c r="AW64" i="18"/>
  <c r="BE64" i="18"/>
  <c r="BM64" i="18"/>
  <c r="BU64" i="18"/>
  <c r="CC64" i="18"/>
  <c r="CK64" i="18"/>
  <c r="CS64" i="18"/>
  <c r="DA64" i="18"/>
  <c r="DI64" i="18"/>
  <c r="AT69" i="18"/>
  <c r="BP69" i="18"/>
  <c r="CK69" i="18"/>
  <c r="DF69" i="18"/>
  <c r="AO73" i="18"/>
  <c r="BJ73" i="18"/>
  <c r="CF73" i="18"/>
  <c r="DA73" i="18"/>
  <c r="AG49" i="18"/>
  <c r="AK49" i="18"/>
  <c r="AO49" i="18"/>
  <c r="AS49" i="18"/>
  <c r="AW49" i="18"/>
  <c r="BA49" i="18"/>
  <c r="BE49" i="18"/>
  <c r="BI49" i="18"/>
  <c r="BM49" i="18"/>
  <c r="BQ49" i="18"/>
  <c r="BU49" i="18"/>
  <c r="BY49" i="18"/>
  <c r="CC49" i="18"/>
  <c r="CG49" i="18"/>
  <c r="CK49" i="18"/>
  <c r="CO49" i="18"/>
  <c r="CS49" i="18"/>
  <c r="CW49" i="18"/>
  <c r="DA49" i="18"/>
  <c r="DE49" i="18"/>
  <c r="DI49" i="18"/>
  <c r="AG53" i="18"/>
  <c r="AK53" i="18"/>
  <c r="AO53" i="18"/>
  <c r="AS53" i="18"/>
  <c r="AW53" i="18"/>
  <c r="BA53" i="18"/>
  <c r="BE53" i="18"/>
  <c r="BI53" i="18"/>
  <c r="BM53" i="18"/>
  <c r="BQ53" i="18"/>
  <c r="BU53" i="18"/>
  <c r="BY53" i="18"/>
  <c r="CC53" i="18"/>
  <c r="CG53" i="18"/>
  <c r="CK53" i="18"/>
  <c r="CO53" i="18"/>
  <c r="CS53" i="18"/>
  <c r="CW53" i="18"/>
  <c r="DA53" i="18"/>
  <c r="DE53" i="18"/>
  <c r="DI53" i="18"/>
  <c r="M57" i="18"/>
  <c r="Q57" i="18"/>
  <c r="U57" i="18"/>
  <c r="Y57" i="18"/>
  <c r="AC57" i="18"/>
  <c r="AG57" i="18"/>
  <c r="AK57" i="18"/>
  <c r="AO57" i="18"/>
  <c r="AS57" i="18"/>
  <c r="AW57" i="18"/>
  <c r="BA57" i="18"/>
  <c r="BE57" i="18"/>
  <c r="BI57" i="18"/>
  <c r="BM57" i="18"/>
  <c r="BQ57" i="18"/>
  <c r="BU57" i="18"/>
  <c r="BY57" i="18"/>
  <c r="CC57" i="18"/>
  <c r="CG57" i="18"/>
  <c r="CK57" i="18"/>
  <c r="CO57" i="18"/>
  <c r="CS57" i="18"/>
  <c r="CW57" i="18"/>
  <c r="DA57" i="18"/>
  <c r="DE57" i="18"/>
  <c r="DI57" i="18"/>
  <c r="M61" i="18"/>
  <c r="Q61" i="18"/>
  <c r="U61" i="18"/>
  <c r="Y61" i="18"/>
  <c r="AC61" i="18"/>
  <c r="AG61" i="18"/>
  <c r="AK61" i="18"/>
  <c r="AO61" i="18"/>
  <c r="AS61" i="18"/>
  <c r="AW61" i="18"/>
  <c r="BA61" i="18"/>
  <c r="BE61" i="18"/>
  <c r="BI61" i="18"/>
  <c r="BM61" i="18"/>
  <c r="BQ61" i="18"/>
  <c r="BU61" i="18"/>
  <c r="BY61" i="18"/>
  <c r="CC61" i="18"/>
  <c r="CG61" i="18"/>
  <c r="CK61" i="18"/>
  <c r="CO61" i="18"/>
  <c r="CS61" i="18"/>
  <c r="CW61" i="18"/>
  <c r="DA61" i="18"/>
  <c r="DE61" i="18"/>
  <c r="DI61" i="18"/>
  <c r="AE63" i="18"/>
  <c r="AI63" i="18"/>
  <c r="AM63" i="18"/>
  <c r="AQ63" i="18"/>
  <c r="AU63" i="18"/>
  <c r="AY63" i="18"/>
  <c r="BC63" i="18"/>
  <c r="BG63" i="18"/>
  <c r="BK63" i="18"/>
  <c r="BO63" i="18"/>
  <c r="BS63" i="18"/>
  <c r="BW63" i="18"/>
  <c r="CA63" i="18"/>
  <c r="CE63" i="18"/>
  <c r="CI63" i="18"/>
  <c r="CM63" i="18"/>
  <c r="CQ63" i="18"/>
  <c r="CU63" i="18"/>
  <c r="CY63" i="18"/>
  <c r="DC63" i="18"/>
  <c r="DG63" i="18"/>
  <c r="DK63" i="18"/>
  <c r="AG65" i="18"/>
  <c r="AK65" i="18"/>
  <c r="AO65" i="18"/>
  <c r="AS65" i="18"/>
  <c r="AW65" i="18"/>
  <c r="BA65" i="18"/>
  <c r="BE65" i="18"/>
  <c r="BI65" i="18"/>
  <c r="BM65" i="18"/>
  <c r="BQ65" i="18"/>
  <c r="BU65" i="18"/>
  <c r="BY65" i="18"/>
  <c r="CC65" i="18"/>
  <c r="CG65" i="18"/>
  <c r="CK65" i="18"/>
  <c r="CO65" i="18"/>
  <c r="CS65" i="18"/>
  <c r="CW65" i="18"/>
  <c r="DA65" i="18"/>
  <c r="DE65" i="18"/>
  <c r="DI65" i="18"/>
  <c r="AE67" i="18"/>
  <c r="AI67" i="18"/>
  <c r="AM67" i="18"/>
  <c r="AQ67" i="18"/>
  <c r="AU67" i="18"/>
  <c r="AY67" i="18"/>
  <c r="BC67" i="18"/>
  <c r="BG67" i="18"/>
  <c r="BK67" i="18"/>
  <c r="BP67" i="18"/>
  <c r="BV67" i="18"/>
  <c r="CA67" i="18"/>
  <c r="CF67" i="18"/>
  <c r="CL67" i="18"/>
  <c r="CQ67" i="18"/>
  <c r="CV67" i="18"/>
  <c r="DB67" i="18"/>
  <c r="DG67" i="18"/>
  <c r="AH68" i="18"/>
  <c r="AM68" i="18"/>
  <c r="AS68" i="18"/>
  <c r="AX68" i="18"/>
  <c r="BC68" i="18"/>
  <c r="BI68" i="18"/>
  <c r="BN68" i="18"/>
  <c r="BS68" i="18"/>
  <c r="BY68" i="18"/>
  <c r="CD68" i="18"/>
  <c r="CI68" i="18"/>
  <c r="CO68" i="18"/>
  <c r="CT68" i="18"/>
  <c r="CY68" i="18"/>
  <c r="DE68" i="18"/>
  <c r="AI70" i="18"/>
  <c r="AN70" i="18"/>
  <c r="AS70" i="18"/>
  <c r="AY70" i="18"/>
  <c r="BD70" i="18"/>
  <c r="BI70" i="18"/>
  <c r="BO70" i="18"/>
  <c r="BT70" i="18"/>
  <c r="BY70" i="18"/>
  <c r="CE70" i="18"/>
  <c r="CJ70" i="18"/>
  <c r="CO70" i="18"/>
  <c r="CU70" i="18"/>
  <c r="CZ70" i="18"/>
  <c r="DE70" i="18"/>
  <c r="AH72" i="18"/>
  <c r="AM72" i="18"/>
  <c r="AS72" i="18"/>
  <c r="AX72" i="18"/>
  <c r="BC72" i="18"/>
  <c r="BI72" i="18"/>
  <c r="BN72" i="18"/>
  <c r="BS72" i="18"/>
  <c r="BY72" i="18"/>
  <c r="CD72" i="18"/>
  <c r="CI72" i="18"/>
  <c r="CO72" i="18"/>
  <c r="CT72" i="18"/>
  <c r="CY72" i="18"/>
  <c r="DE72" i="18"/>
  <c r="AE74" i="18"/>
  <c r="AM74" i="18"/>
  <c r="AU74" i="18"/>
  <c r="BC74" i="18"/>
  <c r="BK74" i="18"/>
  <c r="BS74" i="18"/>
  <c r="CA74" i="18"/>
  <c r="CI74" i="18"/>
  <c r="CQ74" i="18"/>
  <c r="CY74" i="18"/>
  <c r="M76" i="18"/>
  <c r="U76" i="18"/>
  <c r="AC76" i="18"/>
  <c r="AK76" i="18"/>
  <c r="AS76" i="18"/>
  <c r="BA76" i="18"/>
  <c r="BI76" i="18"/>
  <c r="BQ76" i="18"/>
  <c r="BY76" i="18"/>
  <c r="CG76" i="18"/>
  <c r="CO76" i="18"/>
  <c r="CW76" i="18"/>
  <c r="DE76" i="18"/>
  <c r="DJ78" i="18"/>
  <c r="DF78" i="18"/>
  <c r="DB78" i="18"/>
  <c r="DK78" i="18"/>
  <c r="DE78" i="18"/>
  <c r="CZ78" i="18"/>
  <c r="CV78" i="18"/>
  <c r="CR78" i="18"/>
  <c r="CN78" i="18"/>
  <c r="CJ78" i="18"/>
  <c r="CF78" i="18"/>
  <c r="CB78" i="18"/>
  <c r="BX78" i="18"/>
  <c r="BT78" i="18"/>
  <c r="BP78" i="18"/>
  <c r="BL78" i="18"/>
  <c r="BH78" i="18"/>
  <c r="BD78" i="18"/>
  <c r="AZ78" i="18"/>
  <c r="AV78" i="18"/>
  <c r="AR78" i="18"/>
  <c r="AN78" i="18"/>
  <c r="AJ78" i="18"/>
  <c r="AF78" i="18"/>
  <c r="DM78" i="18"/>
  <c r="DH78" i="18"/>
  <c r="DC78" i="18"/>
  <c r="CX78" i="18"/>
  <c r="CT78" i="18"/>
  <c r="CP78" i="18"/>
  <c r="CL78" i="18"/>
  <c r="CH78" i="18"/>
  <c r="CD78" i="18"/>
  <c r="BZ78" i="18"/>
  <c r="BV78" i="18"/>
  <c r="BR78" i="18"/>
  <c r="BN78" i="18"/>
  <c r="BJ78" i="18"/>
  <c r="BF78" i="18"/>
  <c r="BB78" i="18"/>
  <c r="AX78" i="18"/>
  <c r="AT78" i="18"/>
  <c r="AP78" i="18"/>
  <c r="AL78" i="18"/>
  <c r="AH78" i="18"/>
  <c r="AD78" i="18"/>
  <c r="AG78" i="18"/>
  <c r="AO78" i="18"/>
  <c r="AW78" i="18"/>
  <c r="BE78" i="18"/>
  <c r="BM78" i="18"/>
  <c r="BU78" i="18"/>
  <c r="CC78" i="18"/>
  <c r="CK78" i="18"/>
  <c r="CS78" i="18"/>
  <c r="DA78" i="18"/>
  <c r="DL78" i="18"/>
  <c r="DL68" i="18"/>
  <c r="DH68" i="18"/>
  <c r="DD68" i="18"/>
  <c r="CZ68" i="18"/>
  <c r="CV68" i="18"/>
  <c r="CR68" i="18"/>
  <c r="CN68" i="18"/>
  <c r="CJ68" i="18"/>
  <c r="CF68" i="18"/>
  <c r="CB68" i="18"/>
  <c r="BX68" i="18"/>
  <c r="BT68" i="18"/>
  <c r="BP68" i="18"/>
  <c r="BL68" i="18"/>
  <c r="BH68" i="18"/>
  <c r="BD68" i="18"/>
  <c r="AZ68" i="18"/>
  <c r="AV68" i="18"/>
  <c r="AR68" i="18"/>
  <c r="AN68" i="18"/>
  <c r="AJ68" i="18"/>
  <c r="AF68" i="18"/>
  <c r="AD68" i="18"/>
  <c r="AI68" i="18"/>
  <c r="AO68" i="18"/>
  <c r="AT68" i="18"/>
  <c r="AY68" i="18"/>
  <c r="BE68" i="18"/>
  <c r="BJ68" i="18"/>
  <c r="BO68" i="18"/>
  <c r="BU68" i="18"/>
  <c r="BZ68" i="18"/>
  <c r="CE68" i="18"/>
  <c r="CK68" i="18"/>
  <c r="CP68" i="18"/>
  <c r="CU68" i="18"/>
  <c r="DA68" i="18"/>
  <c r="DF68" i="18"/>
  <c r="DK68" i="18"/>
  <c r="DJ70" i="18"/>
  <c r="DF70" i="18"/>
  <c r="DB70" i="18"/>
  <c r="CX70" i="18"/>
  <c r="CT70" i="18"/>
  <c r="CP70" i="18"/>
  <c r="CL70" i="18"/>
  <c r="CH70" i="18"/>
  <c r="CD70" i="18"/>
  <c r="BZ70" i="18"/>
  <c r="BV70" i="18"/>
  <c r="BR70" i="18"/>
  <c r="BN70" i="18"/>
  <c r="BJ70" i="18"/>
  <c r="BF70" i="18"/>
  <c r="BB70" i="18"/>
  <c r="AX70" i="18"/>
  <c r="AT70" i="18"/>
  <c r="AP70" i="18"/>
  <c r="AL70" i="18"/>
  <c r="AH70" i="18"/>
  <c r="AD70" i="18"/>
  <c r="AE70" i="18"/>
  <c r="AJ70" i="18"/>
  <c r="AO70" i="18"/>
  <c r="AU70" i="18"/>
  <c r="AZ70" i="18"/>
  <c r="BE70" i="18"/>
  <c r="BK70" i="18"/>
  <c r="BP70" i="18"/>
  <c r="BU70" i="18"/>
  <c r="CA70" i="18"/>
  <c r="CF70" i="18"/>
  <c r="CK70" i="18"/>
  <c r="CQ70" i="18"/>
  <c r="CV70" i="18"/>
  <c r="DA70" i="18"/>
  <c r="DG70" i="18"/>
  <c r="DL70" i="18"/>
  <c r="DL72" i="18"/>
  <c r="DH72" i="18"/>
  <c r="DD72" i="18"/>
  <c r="CZ72" i="18"/>
  <c r="CV72" i="18"/>
  <c r="CR72" i="18"/>
  <c r="CN72" i="18"/>
  <c r="CJ72" i="18"/>
  <c r="CF72" i="18"/>
  <c r="CB72" i="18"/>
  <c r="BX72" i="18"/>
  <c r="BT72" i="18"/>
  <c r="BP72" i="18"/>
  <c r="BL72" i="18"/>
  <c r="BH72" i="18"/>
  <c r="BD72" i="18"/>
  <c r="AZ72" i="18"/>
  <c r="AV72" i="18"/>
  <c r="AR72" i="18"/>
  <c r="AN72" i="18"/>
  <c r="AJ72" i="18"/>
  <c r="AF72" i="18"/>
  <c r="AD72" i="18"/>
  <c r="AI72" i="18"/>
  <c r="AO72" i="18"/>
  <c r="AT72" i="18"/>
  <c r="AY72" i="18"/>
  <c r="BE72" i="18"/>
  <c r="BJ72" i="18"/>
  <c r="BO72" i="18"/>
  <c r="BU72" i="18"/>
  <c r="BZ72" i="18"/>
  <c r="CE72" i="18"/>
  <c r="CK72" i="18"/>
  <c r="CP72" i="18"/>
  <c r="CU72" i="18"/>
  <c r="DA72" i="18"/>
  <c r="DF72" i="18"/>
  <c r="DK72" i="18"/>
  <c r="DL74" i="18"/>
  <c r="DH74" i="18"/>
  <c r="DD74" i="18"/>
  <c r="CZ74" i="18"/>
  <c r="CV74" i="18"/>
  <c r="CR74" i="18"/>
  <c r="CN74" i="18"/>
  <c r="CJ74" i="18"/>
  <c r="CF74" i="18"/>
  <c r="CB74" i="18"/>
  <c r="BX74" i="18"/>
  <c r="BT74" i="18"/>
  <c r="BP74" i="18"/>
  <c r="BL74" i="18"/>
  <c r="BH74" i="18"/>
  <c r="BD74" i="18"/>
  <c r="AZ74" i="18"/>
  <c r="AV74" i="18"/>
  <c r="AR74" i="18"/>
  <c r="AN74" i="18"/>
  <c r="AJ74" i="18"/>
  <c r="AF74" i="18"/>
  <c r="DJ74" i="18"/>
  <c r="DF74" i="18"/>
  <c r="DB74" i="18"/>
  <c r="CX74" i="18"/>
  <c r="CT74" i="18"/>
  <c r="CP74" i="18"/>
  <c r="CL74" i="18"/>
  <c r="CH74" i="18"/>
  <c r="CD74" i="18"/>
  <c r="BZ74" i="18"/>
  <c r="BV74" i="18"/>
  <c r="BR74" i="18"/>
  <c r="BN74" i="18"/>
  <c r="BJ74" i="18"/>
  <c r="BF74" i="18"/>
  <c r="BB74" i="18"/>
  <c r="AX74" i="18"/>
  <c r="AT74" i="18"/>
  <c r="AP74" i="18"/>
  <c r="AL74" i="18"/>
  <c r="AH74" i="18"/>
  <c r="AD74" i="18"/>
  <c r="AG74" i="18"/>
  <c r="AO74" i="18"/>
  <c r="AW74" i="18"/>
  <c r="BE74" i="18"/>
  <c r="BM74" i="18"/>
  <c r="BU74" i="18"/>
  <c r="CC74" i="18"/>
  <c r="CK74" i="18"/>
  <c r="CS74" i="18"/>
  <c r="DA74" i="18"/>
  <c r="DI74" i="18"/>
  <c r="AG63" i="18"/>
  <c r="AK63" i="18"/>
  <c r="AO63" i="18"/>
  <c r="AS63" i="18"/>
  <c r="AW63" i="18"/>
  <c r="BA63" i="18"/>
  <c r="BE63" i="18"/>
  <c r="BI63" i="18"/>
  <c r="BM63" i="18"/>
  <c r="BQ63" i="18"/>
  <c r="BU63" i="18"/>
  <c r="BY63" i="18"/>
  <c r="CC63" i="18"/>
  <c r="CG63" i="18"/>
  <c r="CK63" i="18"/>
  <c r="CO63" i="18"/>
  <c r="CS63" i="18"/>
  <c r="CW63" i="18"/>
  <c r="DA63" i="18"/>
  <c r="DE63" i="18"/>
  <c r="DI63" i="18"/>
  <c r="DM67" i="18"/>
  <c r="DI67" i="18"/>
  <c r="DE67" i="18"/>
  <c r="DA67" i="18"/>
  <c r="CW67" i="18"/>
  <c r="CS67" i="18"/>
  <c r="CO67" i="18"/>
  <c r="CK67" i="18"/>
  <c r="CG67" i="18"/>
  <c r="CC67" i="18"/>
  <c r="BY67" i="18"/>
  <c r="BU67" i="18"/>
  <c r="BQ67" i="18"/>
  <c r="BM67" i="18"/>
  <c r="AG67" i="18"/>
  <c r="AK67" i="18"/>
  <c r="AO67" i="18"/>
  <c r="AS67" i="18"/>
  <c r="AW67" i="18"/>
  <c r="BA67" i="18"/>
  <c r="BE67" i="18"/>
  <c r="BI67" i="18"/>
  <c r="BN67" i="18"/>
  <c r="BS67" i="18"/>
  <c r="BX67" i="18"/>
  <c r="CD67" i="18"/>
  <c r="CI67" i="18"/>
  <c r="CN67" i="18"/>
  <c r="CT67" i="18"/>
  <c r="CY67" i="18"/>
  <c r="DD67" i="18"/>
  <c r="DJ67" i="18"/>
  <c r="AE68" i="18"/>
  <c r="AK68" i="18"/>
  <c r="AP68" i="18"/>
  <c r="AU68" i="18"/>
  <c r="BA68" i="18"/>
  <c r="BF68" i="18"/>
  <c r="BK68" i="18"/>
  <c r="BQ68" i="18"/>
  <c r="BV68" i="18"/>
  <c r="CA68" i="18"/>
  <c r="CG68" i="18"/>
  <c r="CL68" i="18"/>
  <c r="CQ68" i="18"/>
  <c r="CW68" i="18"/>
  <c r="DB68" i="18"/>
  <c r="DG68" i="18"/>
  <c r="DM68" i="18"/>
  <c r="AF70" i="18"/>
  <c r="AK70" i="18"/>
  <c r="AQ70" i="18"/>
  <c r="AV70" i="18"/>
  <c r="BA70" i="18"/>
  <c r="BG70" i="18"/>
  <c r="BL70" i="18"/>
  <c r="BQ70" i="18"/>
  <c r="BW70" i="18"/>
  <c r="CB70" i="18"/>
  <c r="CG70" i="18"/>
  <c r="CM70" i="18"/>
  <c r="CR70" i="18"/>
  <c r="CW70" i="18"/>
  <c r="DC70" i="18"/>
  <c r="DH70" i="18"/>
  <c r="DM70" i="18"/>
  <c r="AE72" i="18"/>
  <c r="AK72" i="18"/>
  <c r="AP72" i="18"/>
  <c r="AU72" i="18"/>
  <c r="BA72" i="18"/>
  <c r="BF72" i="18"/>
  <c r="BK72" i="18"/>
  <c r="BQ72" i="18"/>
  <c r="BV72" i="18"/>
  <c r="CA72" i="18"/>
  <c r="CG72" i="18"/>
  <c r="CL72" i="18"/>
  <c r="CQ72" i="18"/>
  <c r="CW72" i="18"/>
  <c r="DB72" i="18"/>
  <c r="DG72" i="18"/>
  <c r="DM72" i="18"/>
  <c r="AI74" i="18"/>
  <c r="AQ74" i="18"/>
  <c r="AY74" i="18"/>
  <c r="BG74" i="18"/>
  <c r="BO74" i="18"/>
  <c r="BW74" i="18"/>
  <c r="CE74" i="18"/>
  <c r="CM74" i="18"/>
  <c r="CU74" i="18"/>
  <c r="DC74" i="18"/>
  <c r="DK74" i="18"/>
  <c r="DJ76" i="18"/>
  <c r="DF76" i="18"/>
  <c r="DB76" i="18"/>
  <c r="CX76" i="18"/>
  <c r="CT76" i="18"/>
  <c r="CP76" i="18"/>
  <c r="CL76" i="18"/>
  <c r="CH76" i="18"/>
  <c r="CD76" i="18"/>
  <c r="BZ76" i="18"/>
  <c r="BV76" i="18"/>
  <c r="BR76" i="18"/>
  <c r="BN76" i="18"/>
  <c r="BJ76" i="18"/>
  <c r="BF76" i="18"/>
  <c r="BB76" i="18"/>
  <c r="AX76" i="18"/>
  <c r="AT76" i="18"/>
  <c r="AP76" i="18"/>
  <c r="AL76" i="18"/>
  <c r="AH76" i="18"/>
  <c r="AD76" i="18"/>
  <c r="Z76" i="18"/>
  <c r="V76" i="18"/>
  <c r="R76" i="18"/>
  <c r="N76" i="18"/>
  <c r="J76" i="18"/>
  <c r="DL76" i="18"/>
  <c r="DH76" i="18"/>
  <c r="DD76" i="18"/>
  <c r="CZ76" i="18"/>
  <c r="CV76" i="18"/>
  <c r="CR76" i="18"/>
  <c r="CN76" i="18"/>
  <c r="CJ76" i="18"/>
  <c r="CF76" i="18"/>
  <c r="CB76" i="18"/>
  <c r="BX76" i="18"/>
  <c r="BT76" i="18"/>
  <c r="BP76" i="18"/>
  <c r="BL76" i="18"/>
  <c r="BH76" i="18"/>
  <c r="BD76" i="18"/>
  <c r="AZ76" i="18"/>
  <c r="AV76" i="18"/>
  <c r="AR76" i="18"/>
  <c r="AN76" i="18"/>
  <c r="AJ76" i="18"/>
  <c r="AF76" i="18"/>
  <c r="AB76" i="18"/>
  <c r="X76" i="18"/>
  <c r="T76" i="18"/>
  <c r="P76" i="18"/>
  <c r="L76" i="18"/>
  <c r="Q76" i="18"/>
  <c r="Y76" i="18"/>
  <c r="AG76" i="18"/>
  <c r="AO76" i="18"/>
  <c r="AW76" i="18"/>
  <c r="BE76" i="18"/>
  <c r="BM76" i="18"/>
  <c r="BU76" i="18"/>
  <c r="CC76" i="18"/>
  <c r="CK76" i="18"/>
  <c r="CS76" i="18"/>
  <c r="DA76" i="18"/>
  <c r="DI76" i="18"/>
  <c r="DG78" i="18"/>
  <c r="AG71" i="18"/>
  <c r="AK71" i="18"/>
  <c r="AO71" i="18"/>
  <c r="AS71" i="18"/>
  <c r="AW71" i="18"/>
  <c r="BA71" i="18"/>
  <c r="BE71" i="18"/>
  <c r="BI71" i="18"/>
  <c r="BM71" i="18"/>
  <c r="BQ71" i="18"/>
  <c r="BU71" i="18"/>
  <c r="BY71" i="18"/>
  <c r="CC71" i="18"/>
  <c r="CG71" i="18"/>
  <c r="CK71" i="18"/>
  <c r="CO71" i="18"/>
  <c r="CS71" i="18"/>
  <c r="CW71" i="18"/>
  <c r="DA71" i="18"/>
  <c r="DE71" i="18"/>
  <c r="DI71" i="18"/>
  <c r="AG75" i="18"/>
  <c r="AK75" i="18"/>
  <c r="AO75" i="18"/>
  <c r="AS75" i="18"/>
  <c r="AW75" i="18"/>
  <c r="BA75" i="18"/>
  <c r="BE75" i="18"/>
  <c r="BI75" i="18"/>
  <c r="BM75" i="18"/>
  <c r="BQ75" i="18"/>
  <c r="BU75" i="18"/>
  <c r="BY75" i="18"/>
  <c r="CC75" i="18"/>
  <c r="CG75" i="18"/>
  <c r="CK75" i="18"/>
  <c r="CO75" i="18"/>
  <c r="CS75" i="18"/>
  <c r="CW75" i="18"/>
  <c r="DA75" i="18"/>
  <c r="DE75" i="18"/>
  <c r="DI75" i="18"/>
  <c r="AE77" i="18"/>
  <c r="AI77" i="18"/>
  <c r="AM77" i="18"/>
  <c r="AQ77" i="18"/>
  <c r="AU77" i="18"/>
  <c r="AY77" i="18"/>
  <c r="BC77" i="18"/>
  <c r="BG77" i="18"/>
  <c r="BK77" i="18"/>
  <c r="BO77" i="18"/>
  <c r="BS77" i="18"/>
  <c r="BW77" i="18"/>
  <c r="CA77" i="18"/>
  <c r="CE77" i="18"/>
  <c r="CI77" i="18"/>
  <c r="CM77" i="18"/>
  <c r="CQ77" i="18"/>
  <c r="CU77" i="18"/>
  <c r="CY77" i="18"/>
  <c r="DC77" i="18"/>
  <c r="DG77" i="18"/>
  <c r="DK77" i="18"/>
  <c r="AJ80" i="18"/>
  <c r="AP80" i="18"/>
  <c r="AX80" i="18"/>
  <c r="BE80" i="18"/>
  <c r="BL80" i="18"/>
  <c r="BT80" i="18"/>
  <c r="BZ80" i="18"/>
  <c r="CG80" i="18"/>
  <c r="CO80" i="18"/>
  <c r="CV80" i="18"/>
  <c r="DB80" i="18"/>
  <c r="AJ84" i="18"/>
  <c r="AP84" i="18"/>
  <c r="AX84" i="18"/>
  <c r="BE84" i="18"/>
  <c r="BL84" i="18"/>
  <c r="BT84" i="18"/>
  <c r="BZ84" i="18"/>
  <c r="CG84" i="18"/>
  <c r="CO84" i="18"/>
  <c r="CV84" i="18"/>
  <c r="DB84" i="18"/>
  <c r="DK80" i="18"/>
  <c r="DG80" i="18"/>
  <c r="DC80" i="18"/>
  <c r="CY80" i="18"/>
  <c r="CU80" i="18"/>
  <c r="CQ80" i="18"/>
  <c r="CM80" i="18"/>
  <c r="CI80" i="18"/>
  <c r="CE80" i="18"/>
  <c r="CA80" i="18"/>
  <c r="BW80" i="18"/>
  <c r="BS80" i="18"/>
  <c r="BO80" i="18"/>
  <c r="BK80" i="18"/>
  <c r="BG80" i="18"/>
  <c r="BC80" i="18"/>
  <c r="AY80" i="18"/>
  <c r="AU80" i="18"/>
  <c r="AQ80" i="18"/>
  <c r="AM80" i="18"/>
  <c r="AI80" i="18"/>
  <c r="AE80" i="18"/>
  <c r="DI80" i="18"/>
  <c r="DD80" i="18"/>
  <c r="CX80" i="18"/>
  <c r="CS80" i="18"/>
  <c r="CN80" i="18"/>
  <c r="CH80" i="18"/>
  <c r="CC80" i="18"/>
  <c r="BX80" i="18"/>
  <c r="BR80" i="18"/>
  <c r="BM80" i="18"/>
  <c r="BH80" i="18"/>
  <c r="BB80" i="18"/>
  <c r="AW80" i="18"/>
  <c r="AR80" i="18"/>
  <c r="AL80" i="18"/>
  <c r="AG80" i="18"/>
  <c r="AD80" i="18"/>
  <c r="AK80" i="18"/>
  <c r="AS80" i="18"/>
  <c r="AZ80" i="18"/>
  <c r="BF80" i="18"/>
  <c r="BN80" i="18"/>
  <c r="BU80" i="18"/>
  <c r="CB80" i="18"/>
  <c r="CJ80" i="18"/>
  <c r="CP80" i="18"/>
  <c r="CW80" i="18"/>
  <c r="DE80" i="18"/>
  <c r="DL80" i="18"/>
  <c r="DK84" i="18"/>
  <c r="DG84" i="18"/>
  <c r="DC84" i="18"/>
  <c r="CY84" i="18"/>
  <c r="CU84" i="18"/>
  <c r="CQ84" i="18"/>
  <c r="CM84" i="18"/>
  <c r="CI84" i="18"/>
  <c r="CE84" i="18"/>
  <c r="CA84" i="18"/>
  <c r="BW84" i="18"/>
  <c r="BS84" i="18"/>
  <c r="BO84" i="18"/>
  <c r="BK84" i="18"/>
  <c r="BG84" i="18"/>
  <c r="BC84" i="18"/>
  <c r="AY84" i="18"/>
  <c r="AU84" i="18"/>
  <c r="AQ84" i="18"/>
  <c r="AM84" i="18"/>
  <c r="AI84" i="18"/>
  <c r="AE84" i="18"/>
  <c r="DI84" i="18"/>
  <c r="DD84" i="18"/>
  <c r="CX84" i="18"/>
  <c r="CS84" i="18"/>
  <c r="CN84" i="18"/>
  <c r="CH84" i="18"/>
  <c r="CC84" i="18"/>
  <c r="BX84" i="18"/>
  <c r="BR84" i="18"/>
  <c r="BM84" i="18"/>
  <c r="BH84" i="18"/>
  <c r="BB84" i="18"/>
  <c r="AW84" i="18"/>
  <c r="AR84" i="18"/>
  <c r="AL84" i="18"/>
  <c r="AG84" i="18"/>
  <c r="AD84" i="18"/>
  <c r="AK84" i="18"/>
  <c r="AS84" i="18"/>
  <c r="AZ84" i="18"/>
  <c r="BF84" i="18"/>
  <c r="BN84" i="18"/>
  <c r="BU84" i="18"/>
  <c r="CB84" i="18"/>
  <c r="CJ84" i="18"/>
  <c r="CP84" i="18"/>
  <c r="CW84" i="18"/>
  <c r="DE84" i="18"/>
  <c r="DL84" i="18"/>
  <c r="AG77" i="18"/>
  <c r="AK77" i="18"/>
  <c r="AO77" i="18"/>
  <c r="AS77" i="18"/>
  <c r="AW77" i="18"/>
  <c r="BA77" i="18"/>
  <c r="BE77" i="18"/>
  <c r="BI77" i="18"/>
  <c r="BM77" i="18"/>
  <c r="BQ77" i="18"/>
  <c r="BU77" i="18"/>
  <c r="BY77" i="18"/>
  <c r="CC77" i="18"/>
  <c r="CG77" i="18"/>
  <c r="CK77" i="18"/>
  <c r="CO77" i="18"/>
  <c r="CS77" i="18"/>
  <c r="CW77" i="18"/>
  <c r="DA77" i="18"/>
  <c r="DE77" i="18"/>
  <c r="DI77" i="18"/>
  <c r="AF80" i="18"/>
  <c r="AN80" i="18"/>
  <c r="AT80" i="18"/>
  <c r="BA80" i="18"/>
  <c r="BI80" i="18"/>
  <c r="BP80" i="18"/>
  <c r="BV80" i="18"/>
  <c r="CD80" i="18"/>
  <c r="CK80" i="18"/>
  <c r="CR80" i="18"/>
  <c r="CZ80" i="18"/>
  <c r="DF80" i="18"/>
  <c r="DM80" i="18"/>
  <c r="AF84" i="18"/>
  <c r="AN84" i="18"/>
  <c r="AT84" i="18"/>
  <c r="BA84" i="18"/>
  <c r="BI84" i="18"/>
  <c r="BP84" i="18"/>
  <c r="BV84" i="18"/>
  <c r="CD84" i="18"/>
  <c r="CK84" i="18"/>
  <c r="CR84" i="18"/>
  <c r="CZ84" i="18"/>
  <c r="DF84" i="18"/>
  <c r="DM84" i="18"/>
  <c r="DL79" i="18"/>
  <c r="DH79" i="18"/>
  <c r="DD79" i="18"/>
  <c r="CZ79" i="18"/>
  <c r="CV79" i="18"/>
  <c r="CR79" i="18"/>
  <c r="CN79" i="18"/>
  <c r="CJ79" i="18"/>
  <c r="BX79" i="18"/>
  <c r="BT79" i="18"/>
  <c r="BP79" i="18"/>
  <c r="BL79" i="18"/>
  <c r="BH79" i="18"/>
  <c r="BD79" i="18"/>
  <c r="AZ79" i="18"/>
  <c r="AV79" i="18"/>
  <c r="AR79" i="18"/>
  <c r="M79" i="18"/>
  <c r="Q79" i="18"/>
  <c r="U79" i="18"/>
  <c r="Y79" i="18"/>
  <c r="AC79" i="18"/>
  <c r="AG79" i="18"/>
  <c r="AK79" i="18"/>
  <c r="AO79" i="18"/>
  <c r="AT79" i="18"/>
  <c r="AY79" i="18"/>
  <c r="BE79" i="18"/>
  <c r="BJ79" i="18"/>
  <c r="BO79" i="18"/>
  <c r="BU79" i="18"/>
  <c r="CK79" i="18"/>
  <c r="CP79" i="18"/>
  <c r="CU79" i="18"/>
  <c r="DA79" i="18"/>
  <c r="DF79" i="18"/>
  <c r="DK79" i="18"/>
  <c r="DJ81" i="18"/>
  <c r="DF81" i="18"/>
  <c r="DB81" i="18"/>
  <c r="CX81" i="18"/>
  <c r="CT81" i="18"/>
  <c r="CP81" i="18"/>
  <c r="CL81" i="18"/>
  <c r="CH81" i="18"/>
  <c r="CD81" i="18"/>
  <c r="BZ81" i="18"/>
  <c r="BV81" i="18"/>
  <c r="BR81" i="18"/>
  <c r="BN81" i="18"/>
  <c r="BJ81" i="18"/>
  <c r="BF81" i="18"/>
  <c r="BB81" i="18"/>
  <c r="AX81" i="18"/>
  <c r="AT81" i="18"/>
  <c r="AP81" i="18"/>
  <c r="AL81" i="18"/>
  <c r="AH81" i="18"/>
  <c r="AD81" i="18"/>
  <c r="AE81" i="18"/>
  <c r="AJ81" i="18"/>
  <c r="AO81" i="18"/>
  <c r="AU81" i="18"/>
  <c r="AZ81" i="18"/>
  <c r="BE81" i="18"/>
  <c r="BK81" i="18"/>
  <c r="BP81" i="18"/>
  <c r="BU81" i="18"/>
  <c r="CA81" i="18"/>
  <c r="CF81" i="18"/>
  <c r="CK81" i="18"/>
  <c r="CQ81" i="18"/>
  <c r="CV81" i="18"/>
  <c r="DA81" i="18"/>
  <c r="DG81" i="18"/>
  <c r="DL81" i="18"/>
  <c r="DL83" i="18"/>
  <c r="DH83" i="18"/>
  <c r="DD83" i="18"/>
  <c r="CZ83" i="18"/>
  <c r="CV83" i="18"/>
  <c r="CR83" i="18"/>
  <c r="CN83" i="18"/>
  <c r="CJ83" i="18"/>
  <c r="CF83" i="18"/>
  <c r="CB83" i="18"/>
  <c r="BX83" i="18"/>
  <c r="BT83" i="18"/>
  <c r="BP83" i="18"/>
  <c r="BL83" i="18"/>
  <c r="BH83" i="18"/>
  <c r="BD83" i="18"/>
  <c r="AZ83" i="18"/>
  <c r="AV83" i="18"/>
  <c r="AR83" i="18"/>
  <c r="AN83" i="18"/>
  <c r="AJ83" i="18"/>
  <c r="AF83" i="18"/>
  <c r="AD83" i="18"/>
  <c r="AI83" i="18"/>
  <c r="AO83" i="18"/>
  <c r="AT83" i="18"/>
  <c r="AY83" i="18"/>
  <c r="BE83" i="18"/>
  <c r="BJ83" i="18"/>
  <c r="BO83" i="18"/>
  <c r="BU83" i="18"/>
  <c r="BZ83" i="18"/>
  <c r="CE83" i="18"/>
  <c r="CK83" i="18"/>
  <c r="CP83" i="18"/>
  <c r="CU83" i="18"/>
  <c r="DA83" i="18"/>
  <c r="DF83" i="18"/>
  <c r="DK83" i="18"/>
  <c r="DJ85" i="18"/>
  <c r="DF85" i="18"/>
  <c r="DB85" i="18"/>
  <c r="CX85" i="18"/>
  <c r="CT85" i="18"/>
  <c r="CP85" i="18"/>
  <c r="CL85" i="18"/>
  <c r="CH85" i="18"/>
  <c r="CD85" i="18"/>
  <c r="BZ85" i="18"/>
  <c r="BV85" i="18"/>
  <c r="BR85" i="18"/>
  <c r="BN85" i="18"/>
  <c r="BJ85" i="18"/>
  <c r="BF85" i="18"/>
  <c r="BB85" i="18"/>
  <c r="AX85" i="18"/>
  <c r="AT85" i="18"/>
  <c r="AP85" i="18"/>
  <c r="AL85" i="18"/>
  <c r="AH85" i="18"/>
  <c r="AD85" i="18"/>
  <c r="AE85" i="18"/>
  <c r="AJ85" i="18"/>
  <c r="AO85" i="18"/>
  <c r="AU85" i="18"/>
  <c r="AZ85" i="18"/>
  <c r="BE85" i="18"/>
  <c r="BK85" i="18"/>
  <c r="BP85" i="18"/>
  <c r="BU85" i="18"/>
  <c r="CA85" i="18"/>
  <c r="CF85" i="18"/>
  <c r="CK85" i="18"/>
  <c r="CQ85" i="18"/>
  <c r="CV85" i="18"/>
  <c r="DA85" i="18"/>
  <c r="DG85" i="18"/>
  <c r="DL85" i="18"/>
  <c r="DM87" i="18"/>
  <c r="DI87" i="18"/>
  <c r="DE87" i="18"/>
  <c r="DA87" i="18"/>
  <c r="CW87" i="18"/>
  <c r="CS87" i="18"/>
  <c r="CO87" i="18"/>
  <c r="CK87" i="18"/>
  <c r="CG87" i="18"/>
  <c r="CC87" i="18"/>
  <c r="BY87" i="18"/>
  <c r="BU87" i="18"/>
  <c r="DL87" i="18"/>
  <c r="DH87" i="18"/>
  <c r="DD87" i="18"/>
  <c r="CZ87" i="18"/>
  <c r="CV87" i="18"/>
  <c r="CR87" i="18"/>
  <c r="CN87" i="18"/>
  <c r="CJ87" i="18"/>
  <c r="CF87" i="18"/>
  <c r="CB87" i="18"/>
  <c r="BX87" i="18"/>
  <c r="BT87" i="18"/>
  <c r="BP87" i="18"/>
  <c r="BL87" i="18"/>
  <c r="BH87" i="18"/>
  <c r="BD87" i="18"/>
  <c r="AZ87" i="18"/>
  <c r="AV87" i="18"/>
  <c r="AR87" i="18"/>
  <c r="AN87" i="18"/>
  <c r="AJ87" i="18"/>
  <c r="AF87" i="18"/>
  <c r="AD87" i="18"/>
  <c r="AI87" i="18"/>
  <c r="AO87" i="18"/>
  <c r="AT87" i="18"/>
  <c r="AY87" i="18"/>
  <c r="BE87" i="18"/>
  <c r="BJ87" i="18"/>
  <c r="BO87" i="18"/>
  <c r="BV87" i="18"/>
  <c r="CD87" i="18"/>
  <c r="CL87" i="18"/>
  <c r="CT87" i="18"/>
  <c r="DB87" i="18"/>
  <c r="DJ87" i="18"/>
  <c r="AK88" i="18"/>
  <c r="AS88" i="18"/>
  <c r="BA88" i="18"/>
  <c r="BI88" i="18"/>
  <c r="BQ88" i="18"/>
  <c r="BY88" i="18"/>
  <c r="CG88" i="18"/>
  <c r="CO88" i="18"/>
  <c r="CW88" i="18"/>
  <c r="DE88" i="18"/>
  <c r="DM88" i="18"/>
  <c r="AF89" i="18"/>
  <c r="AN89" i="18"/>
  <c r="AV89" i="18"/>
  <c r="BD89" i="18"/>
  <c r="BL89" i="18"/>
  <c r="BT89" i="18"/>
  <c r="CB89" i="18"/>
  <c r="CJ89" i="18"/>
  <c r="CR89" i="18"/>
  <c r="CZ89" i="18"/>
  <c r="AD88" i="18"/>
  <c r="AL88" i="18"/>
  <c r="AT88" i="18"/>
  <c r="BB88" i="18"/>
  <c r="BJ88" i="18"/>
  <c r="BR88" i="18"/>
  <c r="BZ88" i="18"/>
  <c r="CH88" i="18"/>
  <c r="CP88" i="18"/>
  <c r="CX88" i="18"/>
  <c r="DK89" i="18"/>
  <c r="DG89" i="18"/>
  <c r="DC89" i="18"/>
  <c r="CY89" i="18"/>
  <c r="CU89" i="18"/>
  <c r="CQ89" i="18"/>
  <c r="CM89" i="18"/>
  <c r="CI89" i="18"/>
  <c r="CE89" i="18"/>
  <c r="CA89" i="18"/>
  <c r="BW89" i="18"/>
  <c r="BS89" i="18"/>
  <c r="BO89" i="18"/>
  <c r="BK89" i="18"/>
  <c r="BG89" i="18"/>
  <c r="BC89" i="18"/>
  <c r="AY89" i="18"/>
  <c r="AU89" i="18"/>
  <c r="AQ89" i="18"/>
  <c r="AM89" i="18"/>
  <c r="AI89" i="18"/>
  <c r="AE89" i="18"/>
  <c r="DJ89" i="18"/>
  <c r="DF89" i="18"/>
  <c r="DB89" i="18"/>
  <c r="CX89" i="18"/>
  <c r="CT89" i="18"/>
  <c r="CP89" i="18"/>
  <c r="CL89" i="18"/>
  <c r="CH89" i="18"/>
  <c r="CD89" i="18"/>
  <c r="BZ89" i="18"/>
  <c r="BV89" i="18"/>
  <c r="BR89" i="18"/>
  <c r="BN89" i="18"/>
  <c r="BJ89" i="18"/>
  <c r="BF89" i="18"/>
  <c r="BB89" i="18"/>
  <c r="AX89" i="18"/>
  <c r="AT89" i="18"/>
  <c r="AP89" i="18"/>
  <c r="AL89" i="18"/>
  <c r="AH89" i="18"/>
  <c r="AD89" i="18"/>
  <c r="AG89" i="18"/>
  <c r="AO89" i="18"/>
  <c r="AW89" i="18"/>
  <c r="BE89" i="18"/>
  <c r="BM89" i="18"/>
  <c r="BU89" i="18"/>
  <c r="CC89" i="18"/>
  <c r="CK89" i="18"/>
  <c r="CS89" i="18"/>
  <c r="DA89" i="18"/>
  <c r="DI89" i="18"/>
  <c r="DL88" i="18"/>
  <c r="DH88" i="18"/>
  <c r="DD88" i="18"/>
  <c r="CZ88" i="18"/>
  <c r="CV88" i="18"/>
  <c r="CR88" i="18"/>
  <c r="CN88" i="18"/>
  <c r="CJ88" i="18"/>
  <c r="CF88" i="18"/>
  <c r="CB88" i="18"/>
  <c r="BX88" i="18"/>
  <c r="BT88" i="18"/>
  <c r="BP88" i="18"/>
  <c r="BL88" i="18"/>
  <c r="BH88" i="18"/>
  <c r="BD88" i="18"/>
  <c r="AZ88" i="18"/>
  <c r="AV88" i="18"/>
  <c r="AR88" i="18"/>
  <c r="AN88" i="18"/>
  <c r="AJ88" i="18"/>
  <c r="AF88" i="18"/>
  <c r="DK88" i="18"/>
  <c r="DG88" i="18"/>
  <c r="DC88" i="18"/>
  <c r="CY88" i="18"/>
  <c r="CU88" i="18"/>
  <c r="CQ88" i="18"/>
  <c r="CM88" i="18"/>
  <c r="CI88" i="18"/>
  <c r="CE88" i="18"/>
  <c r="CA88" i="18"/>
  <c r="BW88" i="18"/>
  <c r="BS88" i="18"/>
  <c r="BO88" i="18"/>
  <c r="BK88" i="18"/>
  <c r="BG88" i="18"/>
  <c r="BC88" i="18"/>
  <c r="AY88" i="18"/>
  <c r="AU88" i="18"/>
  <c r="AQ88" i="18"/>
  <c r="AM88" i="18"/>
  <c r="AI88" i="18"/>
  <c r="AE88" i="18"/>
  <c r="AG88" i="18"/>
  <c r="AO88" i="18"/>
  <c r="AW88" i="18"/>
  <c r="BE88" i="18"/>
  <c r="BM88" i="18"/>
  <c r="BU88" i="18"/>
  <c r="CC88" i="18"/>
  <c r="CK88" i="18"/>
  <c r="CS88" i="18"/>
  <c r="DA88" i="18"/>
  <c r="DI88" i="18"/>
  <c r="DK96" i="18"/>
  <c r="DG96" i="18"/>
  <c r="DC96" i="18"/>
  <c r="CY96" i="18"/>
  <c r="CU96" i="18"/>
  <c r="CQ96" i="18"/>
  <c r="CM96" i="18"/>
  <c r="CI96" i="18"/>
  <c r="CE96" i="18"/>
  <c r="CA96" i="18"/>
  <c r="BW96" i="18"/>
  <c r="BS96" i="18"/>
  <c r="BO96" i="18"/>
  <c r="BK96" i="18"/>
  <c r="BG96" i="18"/>
  <c r="BC96" i="18"/>
  <c r="AY96" i="18"/>
  <c r="AU96" i="18"/>
  <c r="AQ96" i="18"/>
  <c r="AM96" i="18"/>
  <c r="AI96" i="18"/>
  <c r="AE96" i="18"/>
  <c r="DM96" i="18"/>
  <c r="DH96" i="18"/>
  <c r="DB96" i="18"/>
  <c r="CW96" i="18"/>
  <c r="CR96" i="18"/>
  <c r="CL96" i="18"/>
  <c r="CG96" i="18"/>
  <c r="CB96" i="18"/>
  <c r="BV96" i="18"/>
  <c r="BQ96" i="18"/>
  <c r="BL96" i="18"/>
  <c r="BF96" i="18"/>
  <c r="BA96" i="18"/>
  <c r="AV96" i="18"/>
  <c r="AP96" i="18"/>
  <c r="AK96" i="18"/>
  <c r="AF96" i="18"/>
  <c r="DL96" i="18"/>
  <c r="DF96" i="18"/>
  <c r="DA96" i="18"/>
  <c r="CV96" i="18"/>
  <c r="CP96" i="18"/>
  <c r="CK96" i="18"/>
  <c r="CF96" i="18"/>
  <c r="BZ96" i="18"/>
  <c r="BU96" i="18"/>
  <c r="BP96" i="18"/>
  <c r="BJ96" i="18"/>
  <c r="BE96" i="18"/>
  <c r="AZ96" i="18"/>
  <c r="AT96" i="18"/>
  <c r="DJ96" i="18"/>
  <c r="DE96" i="18"/>
  <c r="CZ96" i="18"/>
  <c r="CT96" i="18"/>
  <c r="CO96" i="18"/>
  <c r="CJ96" i="18"/>
  <c r="CD96" i="18"/>
  <c r="BY96" i="18"/>
  <c r="BT96" i="18"/>
  <c r="BN96" i="18"/>
  <c r="BI96" i="18"/>
  <c r="BD96" i="18"/>
  <c r="AX96" i="18"/>
  <c r="AS96" i="18"/>
  <c r="AN96" i="18"/>
  <c r="AH96" i="18"/>
  <c r="CS96" i="18"/>
  <c r="BX96" i="18"/>
  <c r="BB96" i="18"/>
  <c r="AL96" i="18"/>
  <c r="DI96" i="18"/>
  <c r="CN96" i="18"/>
  <c r="BR96" i="18"/>
  <c r="AW96" i="18"/>
  <c r="AJ96" i="18"/>
  <c r="DD96" i="18"/>
  <c r="CH96" i="18"/>
  <c r="BM96" i="18"/>
  <c r="AR96" i="18"/>
  <c r="AG96" i="18"/>
  <c r="BH96" i="18"/>
  <c r="AG82" i="18"/>
  <c r="AK82" i="18"/>
  <c r="AO82" i="18"/>
  <c r="AS82" i="18"/>
  <c r="AW82" i="18"/>
  <c r="BA82" i="18"/>
  <c r="BE82" i="18"/>
  <c r="BI82" i="18"/>
  <c r="BM82" i="18"/>
  <c r="BQ82" i="18"/>
  <c r="BU82" i="18"/>
  <c r="BY82" i="18"/>
  <c r="CC82" i="18"/>
  <c r="CG82" i="18"/>
  <c r="CK82" i="18"/>
  <c r="CO82" i="18"/>
  <c r="CS82" i="18"/>
  <c r="CW82" i="18"/>
  <c r="DA82" i="18"/>
  <c r="DE82" i="18"/>
  <c r="DI82" i="18"/>
  <c r="AG86" i="18"/>
  <c r="AK86" i="18"/>
  <c r="AO86" i="18"/>
  <c r="AS86" i="18"/>
  <c r="AW86" i="18"/>
  <c r="BA86" i="18"/>
  <c r="BE86" i="18"/>
  <c r="BI86" i="18"/>
  <c r="BM86" i="18"/>
  <c r="BQ86" i="18"/>
  <c r="BU86" i="18"/>
  <c r="BY86" i="18"/>
  <c r="CC86" i="18"/>
  <c r="CG86" i="18"/>
  <c r="CK86" i="18"/>
  <c r="CO86" i="18"/>
  <c r="CS86" i="18"/>
  <c r="CW86" i="18"/>
  <c r="DA86" i="18"/>
  <c r="DE86" i="18"/>
  <c r="DI86" i="18"/>
  <c r="AG90" i="18"/>
  <c r="AK90" i="18"/>
  <c r="AO90" i="18"/>
  <c r="AS90" i="18"/>
  <c r="AW90" i="18"/>
  <c r="BA90" i="18"/>
  <c r="BE90" i="18"/>
  <c r="BI90" i="18"/>
  <c r="BM90" i="18"/>
  <c r="BQ90" i="18"/>
  <c r="BU90" i="18"/>
  <c r="BY90" i="18"/>
  <c r="CC90" i="18"/>
  <c r="CG90" i="18"/>
  <c r="CK90" i="18"/>
  <c r="CO90" i="18"/>
  <c r="CS90" i="18"/>
  <c r="CW90" i="18"/>
  <c r="DA90" i="18"/>
  <c r="DE90" i="18"/>
  <c r="DI90" i="18"/>
  <c r="AF91" i="18"/>
  <c r="AJ91" i="18"/>
  <c r="AN91" i="18"/>
  <c r="AR91" i="18"/>
  <c r="AV91" i="18"/>
  <c r="BA91" i="18"/>
  <c r="BG91" i="18"/>
  <c r="BL91" i="18"/>
  <c r="BQ91" i="18"/>
  <c r="BW91" i="18"/>
  <c r="CB91" i="18"/>
  <c r="CG91" i="18"/>
  <c r="CM91" i="18"/>
  <c r="CR91" i="18"/>
  <c r="CW91" i="18"/>
  <c r="DC91" i="18"/>
  <c r="DH91" i="18"/>
  <c r="CC96" i="18"/>
  <c r="DJ91" i="18"/>
  <c r="DF91" i="18"/>
  <c r="DB91" i="18"/>
  <c r="CX91" i="18"/>
  <c r="CT91" i="18"/>
  <c r="CP91" i="18"/>
  <c r="CL91" i="18"/>
  <c r="CH91" i="18"/>
  <c r="CD91" i="18"/>
  <c r="BZ91" i="18"/>
  <c r="BV91" i="18"/>
  <c r="BR91" i="18"/>
  <c r="BN91" i="18"/>
  <c r="BJ91" i="18"/>
  <c r="BF91" i="18"/>
  <c r="BB91" i="18"/>
  <c r="AX91" i="18"/>
  <c r="AG91" i="18"/>
  <c r="AK91" i="18"/>
  <c r="AO91" i="18"/>
  <c r="AS91" i="18"/>
  <c r="AW91" i="18"/>
  <c r="BC91" i="18"/>
  <c r="BH91" i="18"/>
  <c r="BM91" i="18"/>
  <c r="BS91" i="18"/>
  <c r="BX91" i="18"/>
  <c r="CC91" i="18"/>
  <c r="CI91" i="18"/>
  <c r="CN91" i="18"/>
  <c r="CS91" i="18"/>
  <c r="CY91" i="18"/>
  <c r="DD91" i="18"/>
  <c r="DI91" i="18"/>
  <c r="DJ92" i="18"/>
  <c r="DF92" i="18"/>
  <c r="DB92" i="18"/>
  <c r="CX92" i="18"/>
  <c r="CT92" i="18"/>
  <c r="CP92" i="18"/>
  <c r="CL92" i="18"/>
  <c r="CH92" i="18"/>
  <c r="CD92" i="18"/>
  <c r="BZ92" i="18"/>
  <c r="BV92" i="18"/>
  <c r="BR92" i="18"/>
  <c r="BN92" i="18"/>
  <c r="BJ92" i="18"/>
  <c r="BF92" i="18"/>
  <c r="BB92" i="18"/>
  <c r="AX92" i="18"/>
  <c r="AT92" i="18"/>
  <c r="AP92" i="18"/>
  <c r="AL92" i="18"/>
  <c r="AH92" i="18"/>
  <c r="AD92" i="18"/>
  <c r="AE92" i="18"/>
  <c r="AJ92" i="18"/>
  <c r="AO92" i="18"/>
  <c r="AU92" i="18"/>
  <c r="AZ92" i="18"/>
  <c r="BE92" i="18"/>
  <c r="BK92" i="18"/>
  <c r="BP92" i="18"/>
  <c r="BU92" i="18"/>
  <c r="CA92" i="18"/>
  <c r="CF92" i="18"/>
  <c r="CK92" i="18"/>
  <c r="CQ92" i="18"/>
  <c r="CV92" i="18"/>
  <c r="DA92" i="18"/>
  <c r="DG92" i="18"/>
  <c r="DL92" i="18"/>
  <c r="DL94" i="18"/>
  <c r="DH94" i="18"/>
  <c r="DD94" i="18"/>
  <c r="CZ94" i="18"/>
  <c r="CV94" i="18"/>
  <c r="CR94" i="18"/>
  <c r="CN94" i="18"/>
  <c r="CJ94" i="18"/>
  <c r="CF94" i="18"/>
  <c r="CB94" i="18"/>
  <c r="BX94" i="18"/>
  <c r="BT94" i="18"/>
  <c r="BP94" i="18"/>
  <c r="BL94" i="18"/>
  <c r="BH94" i="18"/>
  <c r="BD94" i="18"/>
  <c r="AZ94" i="18"/>
  <c r="AV94" i="18"/>
  <c r="AR94" i="18"/>
  <c r="AN94" i="18"/>
  <c r="AJ94" i="18"/>
  <c r="AF94" i="18"/>
  <c r="AD94" i="18"/>
  <c r="AI94" i="18"/>
  <c r="AO94" i="18"/>
  <c r="AT94" i="18"/>
  <c r="AY94" i="18"/>
  <c r="BE94" i="18"/>
  <c r="BJ94" i="18"/>
  <c r="BO94" i="18"/>
  <c r="BU94" i="18"/>
  <c r="BZ94" i="18"/>
  <c r="CE94" i="18"/>
  <c r="CK94" i="18"/>
  <c r="CP94" i="18"/>
  <c r="CU94" i="18"/>
  <c r="DA94" i="18"/>
  <c r="DF94" i="18"/>
  <c r="DK94" i="18"/>
  <c r="AJ95" i="18"/>
  <c r="AR95" i="18"/>
  <c r="AZ95" i="18"/>
  <c r="BH95" i="18"/>
  <c r="BP95" i="18"/>
  <c r="BX95" i="18"/>
  <c r="CF95" i="18"/>
  <c r="CN95" i="18"/>
  <c r="CV95" i="18"/>
  <c r="AO97" i="18"/>
  <c r="BK97" i="18"/>
  <c r="CF97" i="18"/>
  <c r="DL99" i="18"/>
  <c r="DH99" i="18"/>
  <c r="DD99" i="18"/>
  <c r="CZ99" i="18"/>
  <c r="CV99" i="18"/>
  <c r="CR99" i="18"/>
  <c r="CN99" i="18"/>
  <c r="CJ99" i="18"/>
  <c r="CF99" i="18"/>
  <c r="CB99" i="18"/>
  <c r="BX99" i="18"/>
  <c r="BT99" i="18"/>
  <c r="BP99" i="18"/>
  <c r="BL99" i="18"/>
  <c r="BH99" i="18"/>
  <c r="BD99" i="18"/>
  <c r="AZ99" i="18"/>
  <c r="AV99" i="18"/>
  <c r="AR99" i="18"/>
  <c r="AN99" i="18"/>
  <c r="AJ99" i="18"/>
  <c r="AF99" i="18"/>
  <c r="DK99" i="18"/>
  <c r="DG99" i="18"/>
  <c r="DC99" i="18"/>
  <c r="CY99" i="18"/>
  <c r="CU99" i="18"/>
  <c r="CQ99" i="18"/>
  <c r="CM99" i="18"/>
  <c r="CI99" i="18"/>
  <c r="CE99" i="18"/>
  <c r="CA99" i="18"/>
  <c r="BW99" i="18"/>
  <c r="BS99" i="18"/>
  <c r="BO99" i="18"/>
  <c r="BK99" i="18"/>
  <c r="BG99" i="18"/>
  <c r="BC99" i="18"/>
  <c r="AY99" i="18"/>
  <c r="AU99" i="18"/>
  <c r="AQ99" i="18"/>
  <c r="AM99" i="18"/>
  <c r="AI99" i="18"/>
  <c r="AE99" i="18"/>
  <c r="DF99" i="18"/>
  <c r="CX99" i="18"/>
  <c r="CP99" i="18"/>
  <c r="CH99" i="18"/>
  <c r="BZ99" i="18"/>
  <c r="BR99" i="18"/>
  <c r="BJ99" i="18"/>
  <c r="BB99" i="18"/>
  <c r="AT99" i="18"/>
  <c r="AL99" i="18"/>
  <c r="AD99" i="18"/>
  <c r="DM99" i="18"/>
  <c r="DE99" i="18"/>
  <c r="CW99" i="18"/>
  <c r="CO99" i="18"/>
  <c r="CG99" i="18"/>
  <c r="BY99" i="18"/>
  <c r="BQ99" i="18"/>
  <c r="BI99" i="18"/>
  <c r="BA99" i="18"/>
  <c r="AS99" i="18"/>
  <c r="AK99" i="18"/>
  <c r="DJ99" i="18"/>
  <c r="DB99" i="18"/>
  <c r="CT99" i="18"/>
  <c r="CL99" i="18"/>
  <c r="CD99" i="18"/>
  <c r="BV99" i="18"/>
  <c r="BN99" i="18"/>
  <c r="BF99" i="18"/>
  <c r="AX99" i="18"/>
  <c r="AP99" i="18"/>
  <c r="AH99" i="18"/>
  <c r="AO99" i="18"/>
  <c r="BU99" i="18"/>
  <c r="DA99" i="18"/>
  <c r="DL95" i="18"/>
  <c r="DH95" i="18"/>
  <c r="DD95" i="18"/>
  <c r="CZ95" i="18"/>
  <c r="DJ95" i="18"/>
  <c r="DE95" i="18"/>
  <c r="CY95" i="18"/>
  <c r="CU95" i="18"/>
  <c r="CQ95" i="18"/>
  <c r="CM95" i="18"/>
  <c r="CI95" i="18"/>
  <c r="CE95" i="18"/>
  <c r="CA95" i="18"/>
  <c r="BW95" i="18"/>
  <c r="BS95" i="18"/>
  <c r="BO95" i="18"/>
  <c r="BK95" i="18"/>
  <c r="BG95" i="18"/>
  <c r="BC95" i="18"/>
  <c r="AY95" i="18"/>
  <c r="AU95" i="18"/>
  <c r="AQ95" i="18"/>
  <c r="AM95" i="18"/>
  <c r="AI95" i="18"/>
  <c r="AE95" i="18"/>
  <c r="DM95" i="18"/>
  <c r="DG95" i="18"/>
  <c r="DB95" i="18"/>
  <c r="CW95" i="18"/>
  <c r="CS95" i="18"/>
  <c r="CO95" i="18"/>
  <c r="CK95" i="18"/>
  <c r="CG95" i="18"/>
  <c r="CC95" i="18"/>
  <c r="BY95" i="18"/>
  <c r="BU95" i="18"/>
  <c r="BQ95" i="18"/>
  <c r="BM95" i="18"/>
  <c r="BI95" i="18"/>
  <c r="BE95" i="18"/>
  <c r="BA95" i="18"/>
  <c r="AW95" i="18"/>
  <c r="AS95" i="18"/>
  <c r="AO95" i="18"/>
  <c r="AK95" i="18"/>
  <c r="AG95" i="18"/>
  <c r="AF95" i="18"/>
  <c r="AN95" i="18"/>
  <c r="AV95" i="18"/>
  <c r="BD95" i="18"/>
  <c r="BL95" i="18"/>
  <c r="BT95" i="18"/>
  <c r="CB95" i="18"/>
  <c r="CJ95" i="18"/>
  <c r="CR95" i="18"/>
  <c r="DA95" i="18"/>
  <c r="DK95" i="18"/>
  <c r="DJ97" i="18"/>
  <c r="DF97" i="18"/>
  <c r="DB97" i="18"/>
  <c r="CX97" i="18"/>
  <c r="CT97" i="18"/>
  <c r="CP97" i="18"/>
  <c r="CL97" i="18"/>
  <c r="CH97" i="18"/>
  <c r="CD97" i="18"/>
  <c r="BZ97" i="18"/>
  <c r="BV97" i="18"/>
  <c r="BR97" i="18"/>
  <c r="BN97" i="18"/>
  <c r="BJ97" i="18"/>
  <c r="BF97" i="18"/>
  <c r="BB97" i="18"/>
  <c r="AX97" i="18"/>
  <c r="AT97" i="18"/>
  <c r="AP97" i="18"/>
  <c r="AL97" i="18"/>
  <c r="AH97" i="18"/>
  <c r="AD97" i="18"/>
  <c r="DK97" i="18"/>
  <c r="DE97" i="18"/>
  <c r="CZ97" i="18"/>
  <c r="CU97" i="18"/>
  <c r="CO97" i="18"/>
  <c r="CJ97" i="18"/>
  <c r="CE97" i="18"/>
  <c r="BY97" i="18"/>
  <c r="BT97" i="18"/>
  <c r="BO97" i="18"/>
  <c r="BI97" i="18"/>
  <c r="BD97" i="18"/>
  <c r="AY97" i="18"/>
  <c r="AS97" i="18"/>
  <c r="AN97" i="18"/>
  <c r="AI97" i="18"/>
  <c r="DI97" i="18"/>
  <c r="DD97" i="18"/>
  <c r="CY97" i="18"/>
  <c r="CS97" i="18"/>
  <c r="CN97" i="18"/>
  <c r="CI97" i="18"/>
  <c r="CC97" i="18"/>
  <c r="BX97" i="18"/>
  <c r="BS97" i="18"/>
  <c r="BM97" i="18"/>
  <c r="BH97" i="18"/>
  <c r="BC97" i="18"/>
  <c r="AW97" i="18"/>
  <c r="AR97" i="18"/>
  <c r="AM97" i="18"/>
  <c r="AG97" i="18"/>
  <c r="DM97" i="18"/>
  <c r="DH97" i="18"/>
  <c r="DC97" i="18"/>
  <c r="CW97" i="18"/>
  <c r="CR97" i="18"/>
  <c r="CM97" i="18"/>
  <c r="CG97" i="18"/>
  <c r="CB97" i="18"/>
  <c r="BW97" i="18"/>
  <c r="BQ97" i="18"/>
  <c r="BL97" i="18"/>
  <c r="BG97" i="18"/>
  <c r="BA97" i="18"/>
  <c r="AV97" i="18"/>
  <c r="AQ97" i="18"/>
  <c r="AK97" i="18"/>
  <c r="AF97" i="18"/>
  <c r="AE97" i="18"/>
  <c r="AZ97" i="18"/>
  <c r="BU97" i="18"/>
  <c r="CQ97" i="18"/>
  <c r="DL97" i="18"/>
  <c r="BI100" i="18"/>
  <c r="BQ100" i="18"/>
  <c r="BY100" i="18"/>
  <c r="CG100" i="18"/>
  <c r="CO100" i="18"/>
  <c r="CW100" i="18"/>
  <c r="DE100" i="18"/>
  <c r="AG93" i="18"/>
  <c r="AK93" i="18"/>
  <c r="AO93" i="18"/>
  <c r="AS93" i="18"/>
  <c r="AW93" i="18"/>
  <c r="BA93" i="18"/>
  <c r="BE93" i="18"/>
  <c r="BI93" i="18"/>
  <c r="BM93" i="18"/>
  <c r="BQ93" i="18"/>
  <c r="BU93" i="18"/>
  <c r="BY93" i="18"/>
  <c r="CC93" i="18"/>
  <c r="CG93" i="18"/>
  <c r="CK93" i="18"/>
  <c r="CO93" i="18"/>
  <c r="CS93" i="18"/>
  <c r="CW93" i="18"/>
  <c r="DA93" i="18"/>
  <c r="DE93" i="18"/>
  <c r="DI93" i="18"/>
  <c r="DK100" i="18"/>
  <c r="DG100" i="18"/>
  <c r="DC100" i="18"/>
  <c r="CY100" i="18"/>
  <c r="CU100" i="18"/>
  <c r="CQ100" i="18"/>
  <c r="CM100" i="18"/>
  <c r="CI100" i="18"/>
  <c r="CE100" i="18"/>
  <c r="CA100" i="18"/>
  <c r="BW100" i="18"/>
  <c r="BS100" i="18"/>
  <c r="BO100" i="18"/>
  <c r="BK100" i="18"/>
  <c r="BG100" i="18"/>
  <c r="BC100" i="18"/>
  <c r="AY100" i="18"/>
  <c r="AU100" i="18"/>
  <c r="AQ100" i="18"/>
  <c r="AM100" i="18"/>
  <c r="AI100" i="18"/>
  <c r="AE100" i="18"/>
  <c r="DJ100" i="18"/>
  <c r="DF100" i="18"/>
  <c r="DB100" i="18"/>
  <c r="CX100" i="18"/>
  <c r="CT100" i="18"/>
  <c r="CP100" i="18"/>
  <c r="CL100" i="18"/>
  <c r="CH100" i="18"/>
  <c r="CD100" i="18"/>
  <c r="BZ100" i="18"/>
  <c r="BV100" i="18"/>
  <c r="BR100" i="18"/>
  <c r="BN100" i="18"/>
  <c r="BJ100" i="18"/>
  <c r="BF100" i="18"/>
  <c r="BB100" i="18"/>
  <c r="AX100" i="18"/>
  <c r="AT100" i="18"/>
  <c r="AP100" i="18"/>
  <c r="AL100" i="18"/>
  <c r="AH100" i="18"/>
  <c r="AD100" i="18"/>
  <c r="AG100" i="18"/>
  <c r="AO100" i="18"/>
  <c r="AW100" i="18"/>
  <c r="BE100" i="18"/>
  <c r="BM100" i="18"/>
  <c r="BU100" i="18"/>
  <c r="CC100" i="18"/>
  <c r="CK100" i="18"/>
  <c r="CS100" i="18"/>
  <c r="DA100" i="18"/>
  <c r="DI100" i="18"/>
  <c r="DM101" i="18"/>
  <c r="DI101" i="18"/>
  <c r="DE101" i="18"/>
  <c r="DA101" i="18"/>
  <c r="CW101" i="18"/>
  <c r="DL101" i="18"/>
  <c r="DH101" i="18"/>
  <c r="DD101" i="18"/>
  <c r="AG101" i="18"/>
  <c r="AK101" i="18"/>
  <c r="AO101" i="18"/>
  <c r="AS101" i="18"/>
  <c r="AW101" i="18"/>
  <c r="BA101" i="18"/>
  <c r="BE101" i="18"/>
  <c r="BI101" i="18"/>
  <c r="BM101" i="18"/>
  <c r="BQ101" i="18"/>
  <c r="BU101" i="18"/>
  <c r="BY101" i="18"/>
  <c r="CC101" i="18"/>
  <c r="CG101" i="18"/>
  <c r="CK101" i="18"/>
  <c r="CO101" i="18"/>
  <c r="CS101" i="18"/>
  <c r="CX101" i="18"/>
  <c r="DC101" i="18"/>
  <c r="DK101" i="18"/>
  <c r="AG98" i="18"/>
  <c r="AK98" i="18"/>
  <c r="AO98" i="18"/>
  <c r="AS98" i="18"/>
  <c r="AW98" i="18"/>
  <c r="BA98" i="18"/>
  <c r="BE98" i="18"/>
  <c r="BI98" i="18"/>
  <c r="BM98" i="18"/>
  <c r="BQ98" i="18"/>
  <c r="BU98" i="18"/>
  <c r="BY98" i="18"/>
  <c r="CC98" i="18"/>
  <c r="CG98" i="18"/>
  <c r="CK98" i="18"/>
  <c r="CO98" i="18"/>
  <c r="CS98" i="18"/>
  <c r="CW98" i="18"/>
  <c r="DA98" i="18"/>
  <c r="DE98" i="18"/>
  <c r="DI98" i="18"/>
  <c r="AD101" i="18"/>
  <c r="AH101" i="18"/>
  <c r="AL101" i="18"/>
  <c r="AP101" i="18"/>
  <c r="AT101" i="18"/>
  <c r="AX101" i="18"/>
  <c r="BB101" i="18"/>
  <c r="BF101" i="18"/>
  <c r="BJ101" i="18"/>
  <c r="BN101" i="18"/>
  <c r="BR101" i="18"/>
  <c r="BV101" i="18"/>
  <c r="BZ101" i="18"/>
  <c r="CD101" i="18"/>
  <c r="CH101" i="18"/>
  <c r="CL101" i="18"/>
  <c r="CP101" i="18"/>
  <c r="CT101" i="18"/>
  <c r="CY101" i="18"/>
  <c r="DF101" i="18"/>
  <c r="DL103" i="18"/>
  <c r="DH103" i="18"/>
  <c r="DD103" i="18"/>
  <c r="CZ103" i="18"/>
  <c r="CV103" i="18"/>
  <c r="CR103" i="18"/>
  <c r="CN103" i="18"/>
  <c r="CJ103" i="18"/>
  <c r="CF103" i="18"/>
  <c r="CB103" i="18"/>
  <c r="BX103" i="18"/>
  <c r="BT103" i="18"/>
  <c r="BP103" i="18"/>
  <c r="BL103" i="18"/>
  <c r="BH103" i="18"/>
  <c r="BD103" i="18"/>
  <c r="AZ103" i="18"/>
  <c r="AV103" i="18"/>
  <c r="AR103" i="18"/>
  <c r="AN103" i="18"/>
  <c r="AJ103" i="18"/>
  <c r="AF103" i="18"/>
  <c r="DK103" i="18"/>
  <c r="DG103" i="18"/>
  <c r="DC103" i="18"/>
  <c r="CY103" i="18"/>
  <c r="CU103" i="18"/>
  <c r="CQ103" i="18"/>
  <c r="CM103" i="18"/>
  <c r="CI103" i="18"/>
  <c r="CE103" i="18"/>
  <c r="CA103" i="18"/>
  <c r="BW103" i="18"/>
  <c r="BS103" i="18"/>
  <c r="BO103" i="18"/>
  <c r="BK103" i="18"/>
  <c r="BG103" i="18"/>
  <c r="BC103" i="18"/>
  <c r="AY103" i="18"/>
  <c r="AU103" i="18"/>
  <c r="AQ103" i="18"/>
  <c r="AM103" i="18"/>
  <c r="AI103" i="18"/>
  <c r="AE103" i="18"/>
  <c r="DJ103" i="18"/>
  <c r="DF103" i="18"/>
  <c r="DB103" i="18"/>
  <c r="CX103" i="18"/>
  <c r="CT103" i="18"/>
  <c r="CP103" i="18"/>
  <c r="CL103" i="18"/>
  <c r="CH103" i="18"/>
  <c r="CD103" i="18"/>
  <c r="BZ103" i="18"/>
  <c r="BV103" i="18"/>
  <c r="BR103" i="18"/>
  <c r="BN103" i="18"/>
  <c r="BJ103" i="18"/>
  <c r="BF103" i="18"/>
  <c r="BB103" i="18"/>
  <c r="AX103" i="18"/>
  <c r="AT103" i="18"/>
  <c r="AP103" i="18"/>
  <c r="AL103" i="18"/>
  <c r="AH103" i="18"/>
  <c r="AD103" i="18"/>
  <c r="AO103" i="18"/>
  <c r="BE103" i="18"/>
  <c r="BU103" i="18"/>
  <c r="CK103" i="18"/>
  <c r="DA103" i="18"/>
  <c r="BW101" i="18"/>
  <c r="CA101" i="18"/>
  <c r="CE101" i="18"/>
  <c r="CI101" i="18"/>
  <c r="CM101" i="18"/>
  <c r="CQ101" i="18"/>
  <c r="CU101" i="18"/>
  <c r="CZ101" i="18"/>
  <c r="DG101" i="18"/>
  <c r="AE102" i="18"/>
  <c r="AI102" i="18"/>
  <c r="AM102" i="18"/>
  <c r="AQ102" i="18"/>
  <c r="AU102" i="18"/>
  <c r="AY102" i="18"/>
  <c r="BC102" i="18"/>
  <c r="BG102" i="18"/>
  <c r="BK102" i="18"/>
  <c r="BO102" i="18"/>
  <c r="BS102" i="18"/>
  <c r="BW102" i="18"/>
  <c r="CA102" i="18"/>
  <c r="CE102" i="18"/>
  <c r="CI102" i="18"/>
  <c r="CM102" i="18"/>
  <c r="CQ102" i="18"/>
  <c r="CU102" i="18"/>
  <c r="CY102" i="18"/>
  <c r="DC102" i="18"/>
  <c r="DG102" i="18"/>
  <c r="DK102" i="18"/>
  <c r="DL104" i="18"/>
  <c r="DH104" i="18"/>
  <c r="DD104" i="18"/>
  <c r="CZ104" i="18"/>
  <c r="DJ104" i="18"/>
  <c r="DF104" i="18"/>
  <c r="AG104" i="18"/>
  <c r="AK104" i="18"/>
  <c r="AO104" i="18"/>
  <c r="AS104" i="18"/>
  <c r="AW104" i="18"/>
  <c r="BA104" i="18"/>
  <c r="BE104" i="18"/>
  <c r="BI104" i="18"/>
  <c r="BM104" i="18"/>
  <c r="BQ104" i="18"/>
  <c r="BU104" i="18"/>
  <c r="BY104" i="18"/>
  <c r="CC104" i="18"/>
  <c r="CG104" i="18"/>
  <c r="CK104" i="18"/>
  <c r="CO104" i="18"/>
  <c r="CS104" i="18"/>
  <c r="CW104" i="18"/>
  <c r="DB104" i="18"/>
  <c r="DI104" i="18"/>
  <c r="AF102" i="18"/>
  <c r="AJ102" i="18"/>
  <c r="AN102" i="18"/>
  <c r="AR102" i="18"/>
  <c r="AV102" i="18"/>
  <c r="AZ102" i="18"/>
  <c r="BD102" i="18"/>
  <c r="BH102" i="18"/>
  <c r="BL102" i="18"/>
  <c r="BP102" i="18"/>
  <c r="BT102" i="18"/>
  <c r="BX102" i="18"/>
  <c r="CB102" i="18"/>
  <c r="CF102" i="18"/>
  <c r="CJ102" i="18"/>
  <c r="CN102" i="18"/>
  <c r="CR102" i="18"/>
  <c r="CV102" i="18"/>
  <c r="CZ102" i="18"/>
  <c r="DD102" i="18"/>
  <c r="DH102" i="18"/>
  <c r="DL102" i="18"/>
  <c r="AD104" i="18"/>
  <c r="AH104" i="18"/>
  <c r="AL104" i="18"/>
  <c r="AP104" i="18"/>
  <c r="AT104" i="18"/>
  <c r="AX104" i="18"/>
  <c r="BB104" i="18"/>
  <c r="BF104" i="18"/>
  <c r="BJ104" i="18"/>
  <c r="BN104" i="18"/>
  <c r="BR104" i="18"/>
  <c r="BV104" i="18"/>
  <c r="BZ104" i="18"/>
  <c r="CD104" i="18"/>
  <c r="CH104" i="18"/>
  <c r="CL104" i="18"/>
  <c r="CP104" i="18"/>
  <c r="CT104" i="18"/>
  <c r="CX104" i="18"/>
  <c r="DC104" i="18"/>
  <c r="DK104" i="18"/>
  <c r="AG102" i="18"/>
  <c r="AK102" i="18"/>
  <c r="AO102" i="18"/>
  <c r="AS102" i="18"/>
  <c r="AW102" i="18"/>
  <c r="BA102" i="18"/>
  <c r="BE102" i="18"/>
  <c r="BI102" i="18"/>
  <c r="BM102" i="18"/>
  <c r="BQ102" i="18"/>
  <c r="BU102" i="18"/>
  <c r="BY102" i="18"/>
  <c r="CC102" i="18"/>
  <c r="CG102" i="18"/>
  <c r="CK102" i="18"/>
  <c r="CO102" i="18"/>
  <c r="CS102" i="18"/>
  <c r="CW102" i="18"/>
  <c r="DA102" i="18"/>
  <c r="DE102" i="18"/>
  <c r="DI102" i="18"/>
  <c r="AE104" i="18"/>
  <c r="AI104" i="18"/>
  <c r="AM104" i="18"/>
  <c r="AQ104" i="18"/>
  <c r="AU104" i="18"/>
  <c r="AY104" i="18"/>
  <c r="BC104" i="18"/>
  <c r="BG104" i="18"/>
  <c r="BK104" i="18"/>
  <c r="BO104" i="18"/>
  <c r="BS104" i="18"/>
  <c r="BW104" i="18"/>
  <c r="CA104" i="18"/>
  <c r="CE104" i="18"/>
  <c r="CI104" i="18"/>
  <c r="CM104" i="18"/>
  <c r="CQ104" i="18"/>
  <c r="CU104" i="18"/>
  <c r="CY104" i="18"/>
  <c r="DE104" i="18"/>
  <c r="DM104" i="18"/>
  <c r="AG105" i="18"/>
  <c r="AK105" i="18"/>
  <c r="AO105" i="18"/>
  <c r="AS105" i="18"/>
  <c r="AW105" i="18"/>
  <c r="BA105" i="18"/>
  <c r="BE105" i="18"/>
  <c r="BI105" i="18"/>
  <c r="BM105" i="18"/>
  <c r="BQ105" i="18"/>
  <c r="BU105" i="18"/>
  <c r="BY105" i="18"/>
  <c r="CC105" i="18"/>
  <c r="CG105" i="18"/>
  <c r="CK105" i="18"/>
  <c r="CO105" i="18"/>
  <c r="CS105" i="18"/>
  <c r="CW105" i="18"/>
  <c r="DA105" i="18"/>
  <c r="DE105" i="18"/>
  <c r="DI105" i="18"/>
  <c r="DM105" i="18"/>
  <c r="L106" i="18"/>
  <c r="P106" i="18"/>
  <c r="T106" i="18"/>
  <c r="X106" i="18"/>
  <c r="AB106" i="18"/>
  <c r="AF106" i="18"/>
  <c r="AJ106" i="18"/>
  <c r="AN106" i="18"/>
  <c r="AR106" i="18"/>
  <c r="AV106" i="18"/>
  <c r="AZ106" i="18"/>
  <c r="BD106" i="18"/>
  <c r="BH106" i="18"/>
  <c r="BL106" i="18"/>
  <c r="BP106" i="18"/>
  <c r="BT106" i="18"/>
  <c r="BX106" i="18"/>
  <c r="CB106" i="18"/>
  <c r="CF106" i="18"/>
  <c r="CJ106" i="18"/>
  <c r="CN106" i="18"/>
  <c r="CR106" i="18"/>
  <c r="CV106" i="18"/>
  <c r="CZ106" i="18"/>
  <c r="DD106" i="18"/>
  <c r="DH106" i="18"/>
  <c r="DL106" i="18"/>
  <c r="K107" i="18"/>
  <c r="O107" i="18"/>
  <c r="S107" i="18"/>
  <c r="W107" i="18"/>
  <c r="AA107" i="18"/>
  <c r="AE107" i="18"/>
  <c r="AI107" i="18"/>
  <c r="AM107" i="18"/>
  <c r="AQ107" i="18"/>
  <c r="AU107" i="18"/>
  <c r="AY107" i="18"/>
  <c r="BC107" i="18"/>
  <c r="BG107" i="18"/>
  <c r="BK107" i="18"/>
  <c r="BO107" i="18"/>
  <c r="BS107" i="18"/>
  <c r="BW107" i="18"/>
  <c r="CA107" i="18"/>
  <c r="CE107" i="18"/>
  <c r="CI107" i="18"/>
  <c r="CM107" i="18"/>
  <c r="CQ107" i="18"/>
  <c r="CU107" i="18"/>
  <c r="CY107" i="18"/>
  <c r="DC107" i="18"/>
  <c r="DG107" i="18"/>
  <c r="DK107" i="18"/>
  <c r="AD105" i="18"/>
  <c r="AH105" i="18"/>
  <c r="AL105" i="18"/>
  <c r="AP105" i="18"/>
  <c r="AT105" i="18"/>
  <c r="AX105" i="18"/>
  <c r="BB105" i="18"/>
  <c r="BF105" i="18"/>
  <c r="BJ105" i="18"/>
  <c r="BN105" i="18"/>
  <c r="BR105" i="18"/>
  <c r="BV105" i="18"/>
  <c r="BZ105" i="18"/>
  <c r="CD105" i="18"/>
  <c r="CH105" i="18"/>
  <c r="CL105" i="18"/>
  <c r="CP105" i="18"/>
  <c r="CT105" i="18"/>
  <c r="CX105" i="18"/>
  <c r="DB105" i="18"/>
  <c r="DF105" i="18"/>
  <c r="DJ105" i="18"/>
  <c r="M106" i="18"/>
  <c r="Q106" i="18"/>
  <c r="U106" i="18"/>
  <c r="Y106" i="18"/>
  <c r="AC106" i="18"/>
  <c r="AG106" i="18"/>
  <c r="AK106" i="18"/>
  <c r="AO106" i="18"/>
  <c r="AS106" i="18"/>
  <c r="AW106" i="18"/>
  <c r="BA106" i="18"/>
  <c r="BE106" i="18"/>
  <c r="BI106" i="18"/>
  <c r="BM106" i="18"/>
  <c r="BQ106" i="18"/>
  <c r="BU106" i="18"/>
  <c r="BY106" i="18"/>
  <c r="CC106" i="18"/>
  <c r="CG106" i="18"/>
  <c r="CK106" i="18"/>
  <c r="CO106" i="18"/>
  <c r="CS106" i="18"/>
  <c r="CW106" i="18"/>
  <c r="DA106" i="18"/>
  <c r="DE106" i="18"/>
  <c r="DI106" i="18"/>
  <c r="DM106" i="18"/>
  <c r="L107" i="18"/>
  <c r="P107" i="18"/>
  <c r="T107" i="18"/>
  <c r="X107" i="18"/>
  <c r="AB107" i="18"/>
  <c r="AF107" i="18"/>
  <c r="AJ107" i="18"/>
  <c r="AN107" i="18"/>
  <c r="AR107" i="18"/>
  <c r="AV107" i="18"/>
  <c r="AZ107" i="18"/>
  <c r="BD107" i="18"/>
  <c r="BH107" i="18"/>
  <c r="BL107" i="18"/>
  <c r="BP107" i="18"/>
  <c r="BT107" i="18"/>
  <c r="BX107" i="18"/>
  <c r="CB107" i="18"/>
  <c r="CF107" i="18"/>
  <c r="CJ107" i="18"/>
  <c r="CN107" i="18"/>
  <c r="CR107" i="18"/>
  <c r="CV107" i="18"/>
  <c r="CZ107" i="18"/>
  <c r="DD107" i="18"/>
  <c r="DH107" i="18"/>
  <c r="DL107" i="18"/>
  <c r="AE105" i="18"/>
  <c r="AI105" i="18"/>
  <c r="AM105" i="18"/>
  <c r="AQ105" i="18"/>
  <c r="AU105" i="18"/>
  <c r="AY105" i="18"/>
  <c r="BC105" i="18"/>
  <c r="BG105" i="18"/>
  <c r="BK105" i="18"/>
  <c r="BO105" i="18"/>
  <c r="BS105" i="18"/>
  <c r="BW105" i="18"/>
  <c r="CA105" i="18"/>
  <c r="CE105" i="18"/>
  <c r="CI105" i="18"/>
  <c r="CM105" i="18"/>
  <c r="CQ105" i="18"/>
  <c r="CU105" i="18"/>
  <c r="CY105" i="18"/>
  <c r="DC105" i="18"/>
  <c r="DG105" i="18"/>
  <c r="J106" i="18"/>
  <c r="N106" i="18"/>
  <c r="R106" i="18"/>
  <c r="V106" i="18"/>
  <c r="Z106" i="18"/>
  <c r="AD106" i="18"/>
  <c r="AH106" i="18"/>
  <c r="AL106" i="18"/>
  <c r="AP106" i="18"/>
  <c r="AT106" i="18"/>
  <c r="AX106" i="18"/>
  <c r="BB106" i="18"/>
  <c r="BF106" i="18"/>
  <c r="BJ106" i="18"/>
  <c r="BN106" i="18"/>
  <c r="BR106" i="18"/>
  <c r="BV106" i="18"/>
  <c r="BZ106" i="18"/>
  <c r="CD106" i="18"/>
  <c r="CH106" i="18"/>
  <c r="CL106" i="18"/>
  <c r="CP106" i="18"/>
  <c r="CT106" i="18"/>
  <c r="CX106" i="18"/>
  <c r="DB106" i="18"/>
  <c r="DF106" i="18"/>
  <c r="M107" i="18"/>
  <c r="Q107" i="18"/>
  <c r="U107" i="18"/>
  <c r="Y107" i="18"/>
  <c r="AC107" i="18"/>
  <c r="AG107" i="18"/>
  <c r="AK107" i="18"/>
  <c r="AO107" i="18"/>
  <c r="AS107" i="18"/>
  <c r="AW107" i="18"/>
  <c r="BA107" i="18"/>
  <c r="BE107" i="18"/>
  <c r="BI107" i="18"/>
  <c r="BM107" i="18"/>
  <c r="BQ107" i="18"/>
  <c r="BU107" i="18"/>
  <c r="BY107" i="18"/>
  <c r="CC107" i="18"/>
  <c r="CG107" i="18"/>
  <c r="CK107" i="18"/>
  <c r="CO107" i="18"/>
  <c r="CS107" i="18"/>
  <c r="CW107" i="18"/>
  <c r="DA107" i="18"/>
  <c r="DE107" i="18"/>
  <c r="DI107" i="18"/>
  <c r="BX188" i="18" l="1"/>
  <c r="DL188" i="18"/>
  <c r="CN188" i="18"/>
  <c r="AR188" i="18"/>
  <c r="BP188" i="18"/>
  <c r="AJ188" i="18"/>
  <c r="AZ188" i="18"/>
  <c r="CF188" i="18"/>
  <c r="O124" i="15"/>
  <c r="O123" i="15"/>
  <c r="O122" i="15"/>
  <c r="O121" i="15"/>
  <c r="O120" i="15"/>
  <c r="O119" i="15"/>
  <c r="O118" i="15"/>
  <c r="O117" i="15"/>
  <c r="O116" i="15"/>
  <c r="O115" i="15"/>
  <c r="O114" i="15"/>
  <c r="O113" i="15"/>
  <c r="O112" i="15"/>
  <c r="O111" i="15"/>
  <c r="O110" i="15"/>
  <c r="O109" i="15"/>
  <c r="O108" i="15"/>
  <c r="O107" i="15"/>
  <c r="O106" i="15"/>
  <c r="O105" i="15"/>
  <c r="O104" i="15"/>
  <c r="O103" i="15"/>
  <c r="O102" i="15"/>
  <c r="O101" i="15"/>
  <c r="O100" i="15"/>
  <c r="O99" i="15"/>
  <c r="O98" i="15"/>
  <c r="O97" i="15"/>
  <c r="O96" i="15"/>
  <c r="O95" i="15"/>
  <c r="O94" i="15"/>
  <c r="O93" i="15"/>
  <c r="O92" i="15"/>
  <c r="O91" i="15"/>
  <c r="O90" i="15"/>
  <c r="O89" i="15"/>
  <c r="O88" i="15"/>
  <c r="O87" i="15"/>
  <c r="O86" i="15"/>
  <c r="O85" i="15"/>
  <c r="O84" i="15"/>
  <c r="O83" i="15"/>
  <c r="O82" i="15"/>
  <c r="O81" i="15"/>
  <c r="O80" i="15"/>
  <c r="O79" i="15"/>
  <c r="O78" i="15"/>
  <c r="O77" i="15"/>
  <c r="O76" i="15"/>
  <c r="O75" i="15"/>
  <c r="O74" i="15"/>
  <c r="O73" i="15"/>
  <c r="O72" i="15"/>
  <c r="O71" i="15"/>
  <c r="O70" i="15"/>
  <c r="O69" i="15"/>
  <c r="O68" i="15"/>
  <c r="O67" i="15"/>
  <c r="O66" i="15"/>
  <c r="O65" i="15"/>
  <c r="O64" i="15"/>
  <c r="O63" i="15"/>
  <c r="O62" i="15"/>
  <c r="O61" i="15"/>
  <c r="O60" i="15"/>
  <c r="O59" i="15"/>
  <c r="O58" i="15"/>
  <c r="O57" i="15"/>
  <c r="O56" i="15"/>
  <c r="O55" i="15"/>
  <c r="O54" i="15"/>
  <c r="O53" i="15"/>
  <c r="O52" i="15"/>
  <c r="O51" i="15"/>
  <c r="O50" i="15"/>
  <c r="O49" i="15"/>
  <c r="O48" i="15"/>
  <c r="O47" i="15"/>
  <c r="O46" i="15"/>
  <c r="O45" i="15"/>
  <c r="O44" i="15"/>
  <c r="O43" i="15"/>
  <c r="O42" i="15"/>
  <c r="O41" i="15"/>
  <c r="O40" i="15"/>
  <c r="O39" i="15"/>
  <c r="O38" i="15"/>
  <c r="O37" i="15"/>
  <c r="O36" i="15"/>
  <c r="O35" i="15"/>
  <c r="O34" i="15"/>
  <c r="O33" i="15"/>
  <c r="O32" i="15"/>
  <c r="O31" i="15"/>
  <c r="O30" i="15"/>
  <c r="O29" i="15"/>
  <c r="O28" i="15"/>
  <c r="O27" i="15"/>
  <c r="O26" i="15"/>
  <c r="O25" i="15"/>
  <c r="O24" i="15"/>
  <c r="O23" i="15"/>
  <c r="O22" i="15"/>
  <c r="O21" i="15"/>
  <c r="O20" i="15"/>
  <c r="O19" i="15"/>
  <c r="O18" i="15"/>
  <c r="O17" i="15"/>
  <c r="O16" i="15"/>
  <c r="O15" i="15"/>
  <c r="O14" i="15"/>
  <c r="O13" i="15"/>
  <c r="O12" i="15"/>
  <c r="O11" i="15"/>
  <c r="O10" i="15"/>
  <c r="O9" i="15"/>
  <c r="O8" i="15"/>
  <c r="O7" i="15"/>
  <c r="O6" i="15"/>
  <c r="O5" i="15"/>
  <c r="O4" i="15"/>
  <c r="O3" i="15"/>
  <c r="O2" i="15"/>
  <c r="X3" i="15"/>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34" i="15"/>
  <c r="X35" i="15"/>
  <c r="X36" i="15"/>
  <c r="X37" i="15"/>
  <c r="X38" i="15"/>
  <c r="X39" i="15"/>
  <c r="X40" i="15"/>
  <c r="X41" i="15"/>
  <c r="X42" i="15"/>
  <c r="X43" i="15"/>
  <c r="X44" i="15"/>
  <c r="X45" i="15"/>
  <c r="X46" i="15"/>
  <c r="X47" i="15"/>
  <c r="X48" i="15"/>
  <c r="X49" i="15"/>
  <c r="X50" i="15"/>
  <c r="X51" i="15"/>
  <c r="X52" i="15"/>
  <c r="X53" i="15"/>
  <c r="X54" i="15"/>
  <c r="X55" i="15"/>
  <c r="X56" i="15"/>
  <c r="X57" i="15"/>
  <c r="X58" i="15"/>
  <c r="X59" i="15"/>
  <c r="X60" i="15"/>
  <c r="X61" i="15"/>
  <c r="X62" i="15"/>
  <c r="X63" i="15"/>
  <c r="X64" i="15"/>
  <c r="X65" i="15"/>
  <c r="X66" i="15"/>
  <c r="X67" i="15"/>
  <c r="X68" i="15"/>
  <c r="X69" i="15"/>
  <c r="X70" i="15"/>
  <c r="X71" i="15"/>
  <c r="X72" i="15"/>
  <c r="X73" i="15"/>
  <c r="X74" i="15"/>
  <c r="X75" i="15"/>
  <c r="X76" i="15"/>
  <c r="X77" i="15"/>
  <c r="X78" i="15"/>
  <c r="X79" i="15"/>
  <c r="X80" i="15"/>
  <c r="X81" i="15"/>
  <c r="X82" i="15"/>
  <c r="X83" i="15"/>
  <c r="X84" i="15"/>
  <c r="X85" i="15"/>
  <c r="X86" i="15"/>
  <c r="X87" i="15"/>
  <c r="X88" i="15"/>
  <c r="X89" i="15"/>
  <c r="X90" i="15"/>
  <c r="X91" i="15"/>
  <c r="X92" i="15"/>
  <c r="X93" i="15"/>
  <c r="X94" i="15"/>
  <c r="X95" i="15"/>
  <c r="X96" i="15"/>
  <c r="X97" i="15"/>
  <c r="X98" i="15"/>
  <c r="X99" i="15"/>
  <c r="X100" i="15"/>
  <c r="X101" i="15"/>
  <c r="X102" i="15"/>
  <c r="X103" i="15"/>
  <c r="X104" i="15"/>
  <c r="X105" i="15"/>
  <c r="X106" i="15"/>
  <c r="X107" i="15"/>
  <c r="X108" i="15"/>
  <c r="X109" i="15"/>
  <c r="X110" i="15"/>
  <c r="X111" i="15"/>
  <c r="X112" i="15"/>
  <c r="X113" i="15"/>
  <c r="X114" i="15"/>
  <c r="X115" i="15"/>
  <c r="X116" i="15"/>
  <c r="X117" i="15"/>
  <c r="X118" i="15"/>
  <c r="X119" i="15"/>
  <c r="X120" i="15"/>
  <c r="X121" i="15"/>
  <c r="X122" i="15"/>
  <c r="X123" i="15"/>
  <c r="X124" i="15"/>
  <c r="X2" i="15"/>
  <c r="IE3" i="21"/>
  <c r="T2" i="15"/>
  <c r="AF124" i="15"/>
  <c r="AC124" i="15"/>
  <c r="AE124" i="15" s="1"/>
  <c r="Z124" i="15"/>
  <c r="AB124" i="15" s="1"/>
  <c r="Y124" i="15"/>
  <c r="P124" i="15"/>
  <c r="M124" i="15"/>
  <c r="AF123" i="15"/>
  <c r="AI123" i="15" s="1"/>
  <c r="AC123" i="15"/>
  <c r="AE123" i="15" s="1"/>
  <c r="Z123" i="15"/>
  <c r="AB123" i="15" s="1"/>
  <c r="Y123" i="15"/>
  <c r="P123" i="15"/>
  <c r="M123" i="15"/>
  <c r="AF122" i="15"/>
  <c r="AI122" i="15" s="1"/>
  <c r="AC122" i="15"/>
  <c r="AE122" i="15" s="1"/>
  <c r="Z122" i="15"/>
  <c r="AB122" i="15" s="1"/>
  <c r="Y122" i="15"/>
  <c r="P122" i="15"/>
  <c r="M122" i="15"/>
  <c r="AF121" i="15"/>
  <c r="AH121" i="15" s="1"/>
  <c r="AK121" i="15" s="1"/>
  <c r="AC121" i="15"/>
  <c r="AE121" i="15" s="1"/>
  <c r="Z121" i="15"/>
  <c r="AB121" i="15" s="1"/>
  <c r="Y121" i="15"/>
  <c r="P121" i="15"/>
  <c r="M121" i="15"/>
  <c r="AF120" i="15"/>
  <c r="AC120" i="15"/>
  <c r="AE120" i="15" s="1"/>
  <c r="Z120" i="15"/>
  <c r="AB120" i="15" s="1"/>
  <c r="Y120" i="15"/>
  <c r="P120" i="15"/>
  <c r="M120" i="15"/>
  <c r="AF119" i="15"/>
  <c r="AI119" i="15" s="1"/>
  <c r="AC119" i="15"/>
  <c r="AE119" i="15" s="1"/>
  <c r="Z119" i="15"/>
  <c r="AB119" i="15" s="1"/>
  <c r="Y119" i="15"/>
  <c r="P119" i="15"/>
  <c r="M119" i="15"/>
  <c r="AF118" i="15"/>
  <c r="AI118" i="15" s="1"/>
  <c r="AC118" i="15"/>
  <c r="AE118" i="15" s="1"/>
  <c r="Z118" i="15"/>
  <c r="AB118" i="15" s="1"/>
  <c r="Y118" i="15"/>
  <c r="P118" i="15"/>
  <c r="M118" i="15"/>
  <c r="AF117" i="15"/>
  <c r="AH117" i="15" s="1"/>
  <c r="AK117" i="15" s="1"/>
  <c r="AC117" i="15"/>
  <c r="AE117" i="15" s="1"/>
  <c r="Z117" i="15"/>
  <c r="AB117" i="15" s="1"/>
  <c r="Y117" i="15"/>
  <c r="P117" i="15"/>
  <c r="M117" i="15"/>
  <c r="AF116" i="15"/>
  <c r="AC116" i="15"/>
  <c r="AE116" i="15" s="1"/>
  <c r="Z116" i="15"/>
  <c r="AB116" i="15" s="1"/>
  <c r="Y116" i="15"/>
  <c r="P116" i="15"/>
  <c r="M116" i="15"/>
  <c r="AF115" i="15"/>
  <c r="AI115" i="15" s="1"/>
  <c r="AC115" i="15"/>
  <c r="AE115" i="15" s="1"/>
  <c r="Z115" i="15"/>
  <c r="AB115" i="15" s="1"/>
  <c r="Y115" i="15"/>
  <c r="P115" i="15"/>
  <c r="M115" i="15"/>
  <c r="AF114" i="15"/>
  <c r="AC114" i="15"/>
  <c r="Z114" i="15"/>
  <c r="AB114" i="15" s="1"/>
  <c r="Y114" i="15"/>
  <c r="P114" i="15"/>
  <c r="M114" i="15"/>
  <c r="AF113" i="15"/>
  <c r="AC113" i="15"/>
  <c r="AE113" i="15" s="1"/>
  <c r="Z113" i="15"/>
  <c r="AB113" i="15" s="1"/>
  <c r="Y113" i="15"/>
  <c r="P113" i="15"/>
  <c r="M113" i="15"/>
  <c r="AF112" i="15"/>
  <c r="AC112" i="15"/>
  <c r="AE112" i="15" s="1"/>
  <c r="Z112" i="15"/>
  <c r="AB112" i="15" s="1"/>
  <c r="Y112" i="15"/>
  <c r="P112" i="15"/>
  <c r="M112" i="15"/>
  <c r="AF111" i="15"/>
  <c r="AC111" i="15"/>
  <c r="AE111" i="15" s="1"/>
  <c r="Z111" i="15"/>
  <c r="AB111" i="15" s="1"/>
  <c r="Y111" i="15"/>
  <c r="P111" i="15"/>
  <c r="M111" i="15"/>
  <c r="AF110" i="15"/>
  <c r="AC110" i="15"/>
  <c r="AE110" i="15" s="1"/>
  <c r="Z110" i="15"/>
  <c r="AB110" i="15" s="1"/>
  <c r="Y110" i="15"/>
  <c r="P110" i="15"/>
  <c r="M110" i="15"/>
  <c r="AF109" i="15"/>
  <c r="AI109" i="15" s="1"/>
  <c r="AC109" i="15"/>
  <c r="AE109" i="15" s="1"/>
  <c r="Z109" i="15"/>
  <c r="AB109" i="15" s="1"/>
  <c r="Y109" i="15"/>
  <c r="P109" i="15"/>
  <c r="M109" i="15"/>
  <c r="AF108" i="15"/>
  <c r="AI108" i="15" s="1"/>
  <c r="AC108" i="15"/>
  <c r="AE108" i="15" s="1"/>
  <c r="Z108" i="15"/>
  <c r="AB108" i="15" s="1"/>
  <c r="Y108" i="15"/>
  <c r="P108" i="15"/>
  <c r="M108" i="15"/>
  <c r="AF107" i="15"/>
  <c r="AC107" i="15"/>
  <c r="AE107" i="15" s="1"/>
  <c r="Z107" i="15"/>
  <c r="AB107" i="15" s="1"/>
  <c r="Y107" i="15"/>
  <c r="P107" i="15"/>
  <c r="M107" i="15"/>
  <c r="AF106" i="15"/>
  <c r="AC106" i="15"/>
  <c r="AE106" i="15" s="1"/>
  <c r="Z106" i="15"/>
  <c r="AB106" i="15" s="1"/>
  <c r="Y106" i="15"/>
  <c r="P106" i="15"/>
  <c r="M106" i="15"/>
  <c r="AF105" i="15"/>
  <c r="AI105" i="15" s="1"/>
  <c r="AC105" i="15"/>
  <c r="AE105" i="15" s="1"/>
  <c r="Z105" i="15"/>
  <c r="AB105" i="15" s="1"/>
  <c r="Y105" i="15"/>
  <c r="P105" i="15"/>
  <c r="M105" i="15"/>
  <c r="AF104" i="15"/>
  <c r="AI104" i="15" s="1"/>
  <c r="AC104" i="15"/>
  <c r="AE104" i="15" s="1"/>
  <c r="Z104" i="15"/>
  <c r="AB104" i="15" s="1"/>
  <c r="Y104" i="15"/>
  <c r="P104" i="15"/>
  <c r="M104" i="15"/>
  <c r="AF103" i="15"/>
  <c r="AC103" i="15"/>
  <c r="AE103" i="15" s="1"/>
  <c r="Z103" i="15"/>
  <c r="AB103" i="15" s="1"/>
  <c r="Y103" i="15"/>
  <c r="P103" i="15"/>
  <c r="M103" i="15"/>
  <c r="AF102" i="15"/>
  <c r="AC102" i="15"/>
  <c r="AE102" i="15" s="1"/>
  <c r="Z102" i="15"/>
  <c r="AB102" i="15" s="1"/>
  <c r="Y102" i="15"/>
  <c r="P102" i="15"/>
  <c r="M102" i="15"/>
  <c r="AF101" i="15"/>
  <c r="AC101" i="15"/>
  <c r="AE101" i="15" s="1"/>
  <c r="Z101" i="15"/>
  <c r="AB101" i="15" s="1"/>
  <c r="Y101" i="15"/>
  <c r="P101" i="15"/>
  <c r="M101" i="15"/>
  <c r="AF100" i="15"/>
  <c r="AI100" i="15" s="1"/>
  <c r="AC100" i="15"/>
  <c r="AE100" i="15" s="1"/>
  <c r="Z100" i="15"/>
  <c r="AB100" i="15" s="1"/>
  <c r="Y100" i="15"/>
  <c r="P100" i="15"/>
  <c r="M100" i="15"/>
  <c r="AF99" i="15"/>
  <c r="AC99" i="15"/>
  <c r="AE99" i="15" s="1"/>
  <c r="Z99" i="15"/>
  <c r="AB99" i="15" s="1"/>
  <c r="Y99" i="15"/>
  <c r="P99" i="15"/>
  <c r="M99" i="15"/>
  <c r="AF98" i="15"/>
  <c r="AC98" i="15"/>
  <c r="AE98" i="15" s="1"/>
  <c r="Z98" i="15"/>
  <c r="AB98" i="15" s="1"/>
  <c r="Y98" i="15"/>
  <c r="P98" i="15"/>
  <c r="M98" i="15"/>
  <c r="AF97" i="15"/>
  <c r="AI97" i="15" s="1"/>
  <c r="AC97" i="15"/>
  <c r="AE97" i="15" s="1"/>
  <c r="Z97" i="15"/>
  <c r="AB97" i="15" s="1"/>
  <c r="Y97" i="15"/>
  <c r="P97" i="15"/>
  <c r="M97" i="15"/>
  <c r="AF96" i="15"/>
  <c r="AI96" i="15" s="1"/>
  <c r="AC96" i="15"/>
  <c r="AE96" i="15" s="1"/>
  <c r="Z96" i="15"/>
  <c r="AB96" i="15" s="1"/>
  <c r="Y96" i="15"/>
  <c r="P96" i="15"/>
  <c r="M96" i="15"/>
  <c r="AF95" i="15"/>
  <c r="AC95" i="15"/>
  <c r="AE95" i="15" s="1"/>
  <c r="Z95" i="15"/>
  <c r="AB95" i="15" s="1"/>
  <c r="Y95" i="15"/>
  <c r="P95" i="15"/>
  <c r="M95" i="15"/>
  <c r="AF94" i="15"/>
  <c r="AC94" i="15"/>
  <c r="AE94" i="15" s="1"/>
  <c r="Z94" i="15"/>
  <c r="AB94" i="15" s="1"/>
  <c r="Y94" i="15"/>
  <c r="P94" i="15"/>
  <c r="M94" i="15"/>
  <c r="AF93" i="15"/>
  <c r="AI93" i="15" s="1"/>
  <c r="AC93" i="15"/>
  <c r="AE93" i="15" s="1"/>
  <c r="Z93" i="15"/>
  <c r="AB93" i="15" s="1"/>
  <c r="Y93" i="15"/>
  <c r="P93" i="15"/>
  <c r="M93" i="15"/>
  <c r="AF92" i="15"/>
  <c r="AI92" i="15" s="1"/>
  <c r="AC92" i="15"/>
  <c r="AE92" i="15" s="1"/>
  <c r="Z92" i="15"/>
  <c r="AB92" i="15" s="1"/>
  <c r="Y92" i="15"/>
  <c r="P92" i="15"/>
  <c r="M92" i="15"/>
  <c r="AF91" i="15"/>
  <c r="AC91" i="15"/>
  <c r="AE91" i="15" s="1"/>
  <c r="Z91" i="15"/>
  <c r="AB91" i="15" s="1"/>
  <c r="Y91" i="15"/>
  <c r="P91" i="15"/>
  <c r="M91" i="15"/>
  <c r="AF90" i="15"/>
  <c r="AC90" i="15"/>
  <c r="AE90" i="15" s="1"/>
  <c r="Z90" i="15"/>
  <c r="AB90" i="15" s="1"/>
  <c r="Y90" i="15"/>
  <c r="P90" i="15"/>
  <c r="M90" i="15"/>
  <c r="AF89" i="15"/>
  <c r="AI89" i="15" s="1"/>
  <c r="AC89" i="15"/>
  <c r="AE89" i="15" s="1"/>
  <c r="Z89" i="15"/>
  <c r="AB89" i="15" s="1"/>
  <c r="Y89" i="15"/>
  <c r="P89" i="15"/>
  <c r="M89" i="15"/>
  <c r="AF88" i="15"/>
  <c r="AI88" i="15" s="1"/>
  <c r="AC88" i="15"/>
  <c r="AE88" i="15" s="1"/>
  <c r="Z88" i="15"/>
  <c r="AB88" i="15" s="1"/>
  <c r="Y88" i="15"/>
  <c r="P88" i="15"/>
  <c r="M88" i="15"/>
  <c r="AF87" i="15"/>
  <c r="AC87" i="15"/>
  <c r="AE87" i="15" s="1"/>
  <c r="Z87" i="15"/>
  <c r="AB87" i="15" s="1"/>
  <c r="Y87" i="15"/>
  <c r="P87" i="15"/>
  <c r="M87" i="15"/>
  <c r="AF86" i="15"/>
  <c r="AC86" i="15"/>
  <c r="AE86" i="15" s="1"/>
  <c r="Z86" i="15"/>
  <c r="AB86" i="15" s="1"/>
  <c r="Y86" i="15"/>
  <c r="P86" i="15"/>
  <c r="M86" i="15"/>
  <c r="AF85" i="15"/>
  <c r="AI85" i="15" s="1"/>
  <c r="AC85" i="15"/>
  <c r="AE85" i="15" s="1"/>
  <c r="Z85" i="15"/>
  <c r="AB85" i="15" s="1"/>
  <c r="Y85" i="15"/>
  <c r="P85" i="15"/>
  <c r="M85" i="15"/>
  <c r="AF84" i="15"/>
  <c r="AC84" i="15"/>
  <c r="AE84" i="15" s="1"/>
  <c r="Z84" i="15"/>
  <c r="AB84" i="15" s="1"/>
  <c r="Y84" i="15"/>
  <c r="P84" i="15"/>
  <c r="M84" i="15"/>
  <c r="AF83" i="15"/>
  <c r="AH83" i="15" s="1"/>
  <c r="AK83" i="15" s="1"/>
  <c r="AC83" i="15"/>
  <c r="AE83" i="15" s="1"/>
  <c r="Z83" i="15"/>
  <c r="AB83" i="15" s="1"/>
  <c r="Y83" i="15"/>
  <c r="P83" i="15"/>
  <c r="M83" i="15"/>
  <c r="AF82" i="15"/>
  <c r="AC82" i="15"/>
  <c r="Z82" i="15"/>
  <c r="AB82" i="15" s="1"/>
  <c r="Y82" i="15"/>
  <c r="P82" i="15"/>
  <c r="M82" i="15"/>
  <c r="AF81" i="15"/>
  <c r="AC81" i="15"/>
  <c r="AE81" i="15" s="1"/>
  <c r="Z81" i="15"/>
  <c r="AB81" i="15" s="1"/>
  <c r="Y81" i="15"/>
  <c r="P81" i="15"/>
  <c r="M81" i="15"/>
  <c r="AF80" i="15"/>
  <c r="AC80" i="15"/>
  <c r="AE80" i="15" s="1"/>
  <c r="Z80" i="15"/>
  <c r="AB80" i="15" s="1"/>
  <c r="Y80" i="15"/>
  <c r="P80" i="15"/>
  <c r="M80" i="15"/>
  <c r="AF79" i="15"/>
  <c r="AI79" i="15" s="1"/>
  <c r="AC79" i="15"/>
  <c r="AE79" i="15" s="1"/>
  <c r="Z79" i="15"/>
  <c r="AB79" i="15" s="1"/>
  <c r="Y79" i="15"/>
  <c r="P79" i="15"/>
  <c r="M79" i="15"/>
  <c r="AF78" i="15"/>
  <c r="AC78" i="15"/>
  <c r="Z78" i="15"/>
  <c r="AB78" i="15" s="1"/>
  <c r="Y78" i="15"/>
  <c r="P78" i="15"/>
  <c r="M78" i="15"/>
  <c r="AF77" i="15"/>
  <c r="AC77" i="15"/>
  <c r="AE77" i="15" s="1"/>
  <c r="Z77" i="15"/>
  <c r="AB77" i="15" s="1"/>
  <c r="Y77" i="15"/>
  <c r="P77" i="15"/>
  <c r="M77" i="15"/>
  <c r="AF76" i="15"/>
  <c r="AC76" i="15"/>
  <c r="AE76" i="15" s="1"/>
  <c r="Z76" i="15"/>
  <c r="AB76" i="15" s="1"/>
  <c r="Y76" i="15"/>
  <c r="P76" i="15"/>
  <c r="M76" i="15"/>
  <c r="AF75" i="15"/>
  <c r="AI75" i="15" s="1"/>
  <c r="AC75" i="15"/>
  <c r="AE75" i="15" s="1"/>
  <c r="Z75" i="15"/>
  <c r="AB75" i="15" s="1"/>
  <c r="Y75" i="15"/>
  <c r="P75" i="15"/>
  <c r="M75" i="15"/>
  <c r="AF74" i="15"/>
  <c r="AC74" i="15"/>
  <c r="Z74" i="15"/>
  <c r="AB74" i="15" s="1"/>
  <c r="Y74" i="15"/>
  <c r="P74" i="15"/>
  <c r="M74" i="15"/>
  <c r="AF73" i="15"/>
  <c r="AC73" i="15"/>
  <c r="AE73" i="15" s="1"/>
  <c r="Z73" i="15"/>
  <c r="AB73" i="15" s="1"/>
  <c r="Y73" i="15"/>
  <c r="P73" i="15"/>
  <c r="M73" i="15"/>
  <c r="AF72" i="15"/>
  <c r="AI72" i="15" s="1"/>
  <c r="AC72" i="15"/>
  <c r="AE72" i="15" s="1"/>
  <c r="Z72" i="15"/>
  <c r="AB72" i="15" s="1"/>
  <c r="Y72" i="15"/>
  <c r="P72" i="15"/>
  <c r="M72" i="15"/>
  <c r="AF71" i="15"/>
  <c r="AI71" i="15" s="1"/>
  <c r="AC71" i="15"/>
  <c r="AE71" i="15" s="1"/>
  <c r="Z71" i="15"/>
  <c r="AB71" i="15" s="1"/>
  <c r="Y71" i="15"/>
  <c r="P71" i="15"/>
  <c r="M71" i="15"/>
  <c r="AF70" i="15"/>
  <c r="AC70" i="15"/>
  <c r="Z70" i="15"/>
  <c r="AB70" i="15" s="1"/>
  <c r="Y70" i="15"/>
  <c r="P70" i="15"/>
  <c r="M70" i="15"/>
  <c r="AF69" i="15"/>
  <c r="AC69" i="15"/>
  <c r="AE69" i="15" s="1"/>
  <c r="Z69" i="15"/>
  <c r="AB69" i="15" s="1"/>
  <c r="Y69" i="15"/>
  <c r="P69" i="15"/>
  <c r="M69" i="15"/>
  <c r="AF68" i="15"/>
  <c r="AC68" i="15"/>
  <c r="AE68" i="15" s="1"/>
  <c r="Z68" i="15"/>
  <c r="AB68" i="15" s="1"/>
  <c r="Y68" i="15"/>
  <c r="P68" i="15"/>
  <c r="M68" i="15"/>
  <c r="AF67" i="15"/>
  <c r="AI67" i="15" s="1"/>
  <c r="AC67" i="15"/>
  <c r="AE67" i="15" s="1"/>
  <c r="Z67" i="15"/>
  <c r="AB67" i="15" s="1"/>
  <c r="Y67" i="15"/>
  <c r="P67" i="15"/>
  <c r="M67" i="15"/>
  <c r="AF66" i="15"/>
  <c r="AC66" i="15"/>
  <c r="Z66" i="15"/>
  <c r="AB66" i="15" s="1"/>
  <c r="Y66" i="15"/>
  <c r="P66" i="15"/>
  <c r="M66" i="15"/>
  <c r="AF65" i="15"/>
  <c r="AC65" i="15"/>
  <c r="AE65" i="15" s="1"/>
  <c r="Z65" i="15"/>
  <c r="AB65" i="15" s="1"/>
  <c r="Y65" i="15"/>
  <c r="P65" i="15"/>
  <c r="M65" i="15"/>
  <c r="AF64" i="15"/>
  <c r="AI64" i="15" s="1"/>
  <c r="AC64" i="15"/>
  <c r="AE64" i="15" s="1"/>
  <c r="Z64" i="15"/>
  <c r="AB64" i="15" s="1"/>
  <c r="Y64" i="15"/>
  <c r="P64" i="15"/>
  <c r="M64" i="15"/>
  <c r="AF63" i="15"/>
  <c r="AI63" i="15" s="1"/>
  <c r="AC63" i="15"/>
  <c r="AE63" i="15" s="1"/>
  <c r="Z63" i="15"/>
  <c r="AB63" i="15" s="1"/>
  <c r="Y63" i="15"/>
  <c r="P63" i="15"/>
  <c r="M63" i="15"/>
  <c r="AF62" i="15"/>
  <c r="AC62" i="15"/>
  <c r="Z62" i="15"/>
  <c r="AB62" i="15" s="1"/>
  <c r="Y62" i="15"/>
  <c r="P62" i="15"/>
  <c r="M62" i="15"/>
  <c r="AF61" i="15"/>
  <c r="AC61" i="15"/>
  <c r="AE61" i="15" s="1"/>
  <c r="Z61" i="15"/>
  <c r="AB61" i="15" s="1"/>
  <c r="Y61" i="15"/>
  <c r="P61" i="15"/>
  <c r="M61" i="15"/>
  <c r="AF60" i="15"/>
  <c r="AI60" i="15" s="1"/>
  <c r="AC60" i="15"/>
  <c r="AE60" i="15" s="1"/>
  <c r="Z60" i="15"/>
  <c r="AB60" i="15" s="1"/>
  <c r="Y60" i="15"/>
  <c r="P60" i="15"/>
  <c r="M60" i="15"/>
  <c r="AF59" i="15"/>
  <c r="AI59" i="15" s="1"/>
  <c r="AC59" i="15"/>
  <c r="AE59" i="15" s="1"/>
  <c r="Z59" i="15"/>
  <c r="AB59" i="15" s="1"/>
  <c r="Y59" i="15"/>
  <c r="P59" i="15"/>
  <c r="M59" i="15"/>
  <c r="AF58" i="15"/>
  <c r="AC58" i="15"/>
  <c r="Z58" i="15"/>
  <c r="AB58" i="15" s="1"/>
  <c r="Y58" i="15"/>
  <c r="P58" i="15"/>
  <c r="M58" i="15"/>
  <c r="AF57" i="15"/>
  <c r="AC57" i="15"/>
  <c r="AE57" i="15" s="1"/>
  <c r="Z57" i="15"/>
  <c r="AB57" i="15" s="1"/>
  <c r="Y57" i="15"/>
  <c r="P57" i="15"/>
  <c r="M57" i="15"/>
  <c r="AF56" i="15"/>
  <c r="AI56" i="15" s="1"/>
  <c r="AC56" i="15"/>
  <c r="AE56" i="15" s="1"/>
  <c r="Z56" i="15"/>
  <c r="AB56" i="15" s="1"/>
  <c r="Y56" i="15"/>
  <c r="P56" i="15"/>
  <c r="M56" i="15"/>
  <c r="AF55" i="15"/>
  <c r="AI55" i="15" s="1"/>
  <c r="AC55" i="15"/>
  <c r="AE55" i="15" s="1"/>
  <c r="Z55" i="15"/>
  <c r="AB55" i="15" s="1"/>
  <c r="Y55" i="15"/>
  <c r="P55" i="15"/>
  <c r="M55" i="15"/>
  <c r="AF54" i="15"/>
  <c r="AC54" i="15"/>
  <c r="Z54" i="15"/>
  <c r="AB54" i="15" s="1"/>
  <c r="Y54" i="15"/>
  <c r="P54" i="15"/>
  <c r="M54" i="15"/>
  <c r="AF53" i="15"/>
  <c r="AC53" i="15"/>
  <c r="AE53" i="15" s="1"/>
  <c r="Z53" i="15"/>
  <c r="AB53" i="15" s="1"/>
  <c r="Y53" i="15"/>
  <c r="P53" i="15"/>
  <c r="M53" i="15"/>
  <c r="AF52" i="15"/>
  <c r="AC52" i="15"/>
  <c r="AE52" i="15" s="1"/>
  <c r="Z52" i="15"/>
  <c r="AB52" i="15" s="1"/>
  <c r="Y52" i="15"/>
  <c r="P52" i="15"/>
  <c r="M52" i="15"/>
  <c r="AF51" i="15"/>
  <c r="AI51" i="15" s="1"/>
  <c r="AC51" i="15"/>
  <c r="AE51" i="15" s="1"/>
  <c r="Z51" i="15"/>
  <c r="AB51" i="15" s="1"/>
  <c r="Y51" i="15"/>
  <c r="P51" i="15"/>
  <c r="M51" i="15"/>
  <c r="AF50" i="15"/>
  <c r="AC50" i="15"/>
  <c r="Z50" i="15"/>
  <c r="AB50" i="15" s="1"/>
  <c r="Y50" i="15"/>
  <c r="P50" i="15"/>
  <c r="M50" i="15"/>
  <c r="AF49" i="15"/>
  <c r="AC49" i="15"/>
  <c r="AE49" i="15" s="1"/>
  <c r="Z49" i="15"/>
  <c r="AB49" i="15" s="1"/>
  <c r="Y49" i="15"/>
  <c r="P49" i="15"/>
  <c r="M49" i="15"/>
  <c r="AF48" i="15"/>
  <c r="AI48" i="15" s="1"/>
  <c r="AC48" i="15"/>
  <c r="AE48" i="15" s="1"/>
  <c r="Z48" i="15"/>
  <c r="AB48" i="15" s="1"/>
  <c r="Y48" i="15"/>
  <c r="P48" i="15"/>
  <c r="M48" i="15"/>
  <c r="AF47" i="15"/>
  <c r="AI47" i="15" s="1"/>
  <c r="AC47" i="15"/>
  <c r="AE47" i="15" s="1"/>
  <c r="Z47" i="15"/>
  <c r="AB47" i="15" s="1"/>
  <c r="Y47" i="15"/>
  <c r="P47" i="15"/>
  <c r="M47" i="15"/>
  <c r="AF46" i="15"/>
  <c r="AC46" i="15"/>
  <c r="Z46" i="15"/>
  <c r="AB46" i="15" s="1"/>
  <c r="Y46" i="15"/>
  <c r="P46" i="15"/>
  <c r="M46" i="15"/>
  <c r="AF45" i="15"/>
  <c r="AC45" i="15"/>
  <c r="AE45" i="15" s="1"/>
  <c r="Z45" i="15"/>
  <c r="AB45" i="15" s="1"/>
  <c r="Y45" i="15"/>
  <c r="P45" i="15"/>
  <c r="M45" i="15"/>
  <c r="AF44" i="15"/>
  <c r="AI44" i="15" s="1"/>
  <c r="AC44" i="15"/>
  <c r="AE44" i="15" s="1"/>
  <c r="Z44" i="15"/>
  <c r="AB44" i="15" s="1"/>
  <c r="Y44" i="15"/>
  <c r="P44" i="15"/>
  <c r="M44" i="15"/>
  <c r="AF43" i="15"/>
  <c r="AI43" i="15" s="1"/>
  <c r="AC43" i="15"/>
  <c r="AE43" i="15" s="1"/>
  <c r="Z43" i="15"/>
  <c r="AB43" i="15" s="1"/>
  <c r="Y43" i="15"/>
  <c r="P43" i="15"/>
  <c r="M43" i="15"/>
  <c r="AF42" i="15"/>
  <c r="AC42" i="15"/>
  <c r="Z42" i="15"/>
  <c r="AB42" i="15" s="1"/>
  <c r="Y42" i="15"/>
  <c r="P42" i="15"/>
  <c r="M42" i="15"/>
  <c r="AF41" i="15"/>
  <c r="AC41" i="15"/>
  <c r="AE41" i="15" s="1"/>
  <c r="Z41" i="15"/>
  <c r="AB41" i="15" s="1"/>
  <c r="Y41" i="15"/>
  <c r="P41" i="15"/>
  <c r="M41" i="15"/>
  <c r="AF40" i="15"/>
  <c r="AI40" i="15" s="1"/>
  <c r="AC40" i="15"/>
  <c r="AE40" i="15" s="1"/>
  <c r="Z40" i="15"/>
  <c r="AB40" i="15" s="1"/>
  <c r="Y40" i="15"/>
  <c r="P40" i="15"/>
  <c r="M40" i="15"/>
  <c r="AF39" i="15"/>
  <c r="AH39" i="15" s="1"/>
  <c r="AK39" i="15" s="1"/>
  <c r="AC39" i="15"/>
  <c r="AE39" i="15" s="1"/>
  <c r="Z39" i="15"/>
  <c r="AB39" i="15" s="1"/>
  <c r="Y39" i="15"/>
  <c r="P39" i="15"/>
  <c r="M39" i="15"/>
  <c r="AF38" i="15"/>
  <c r="AC38" i="15"/>
  <c r="Z38" i="15"/>
  <c r="AB38" i="15" s="1"/>
  <c r="Y38" i="15"/>
  <c r="P38" i="15"/>
  <c r="M38" i="15"/>
  <c r="AF37" i="15"/>
  <c r="AC37" i="15"/>
  <c r="AE37" i="15" s="1"/>
  <c r="Z37" i="15"/>
  <c r="AB37" i="15" s="1"/>
  <c r="Y37" i="15"/>
  <c r="P37" i="15"/>
  <c r="M37" i="15"/>
  <c r="AF36" i="15"/>
  <c r="AC36" i="15"/>
  <c r="AE36" i="15" s="1"/>
  <c r="Z36" i="15"/>
  <c r="AB36" i="15" s="1"/>
  <c r="Y36" i="15"/>
  <c r="P36" i="15"/>
  <c r="M36" i="15"/>
  <c r="AF35" i="15"/>
  <c r="AI35" i="15" s="1"/>
  <c r="AC35" i="15"/>
  <c r="AE35" i="15" s="1"/>
  <c r="Z35" i="15"/>
  <c r="AB35" i="15" s="1"/>
  <c r="Y35" i="15"/>
  <c r="P35" i="15"/>
  <c r="M35" i="15"/>
  <c r="AF34" i="15"/>
  <c r="AC34" i="15"/>
  <c r="AE34" i="15" s="1"/>
  <c r="Z34" i="15"/>
  <c r="AB34" i="15" s="1"/>
  <c r="Y34" i="15"/>
  <c r="P34" i="15"/>
  <c r="M34" i="15"/>
  <c r="AF33" i="15"/>
  <c r="AC33" i="15"/>
  <c r="AE33" i="15" s="1"/>
  <c r="Z33" i="15"/>
  <c r="AB33" i="15" s="1"/>
  <c r="Y33" i="15"/>
  <c r="P33" i="15"/>
  <c r="M33" i="15"/>
  <c r="AF32" i="15"/>
  <c r="AI32" i="15" s="1"/>
  <c r="AC32" i="15"/>
  <c r="AE32" i="15" s="1"/>
  <c r="Z32" i="15"/>
  <c r="AB32" i="15" s="1"/>
  <c r="Y32" i="15"/>
  <c r="P32" i="15"/>
  <c r="M32" i="15"/>
  <c r="AF31" i="15"/>
  <c r="AI31" i="15" s="1"/>
  <c r="AC31" i="15"/>
  <c r="AE31" i="15" s="1"/>
  <c r="Z31" i="15"/>
  <c r="AB31" i="15" s="1"/>
  <c r="Y31" i="15"/>
  <c r="P31" i="15"/>
  <c r="M31" i="15"/>
  <c r="AF30" i="15"/>
  <c r="AC30" i="15"/>
  <c r="AE30" i="15" s="1"/>
  <c r="Z30" i="15"/>
  <c r="AB30" i="15" s="1"/>
  <c r="Y30" i="15"/>
  <c r="P30" i="15"/>
  <c r="M30" i="15"/>
  <c r="AF29" i="15"/>
  <c r="AC29" i="15"/>
  <c r="AE29" i="15" s="1"/>
  <c r="Z29" i="15"/>
  <c r="AB29" i="15" s="1"/>
  <c r="Y29" i="15"/>
  <c r="P29" i="15"/>
  <c r="M29" i="15"/>
  <c r="AF28" i="15"/>
  <c r="AC28" i="15"/>
  <c r="AE28" i="15" s="1"/>
  <c r="Z28" i="15"/>
  <c r="AB28" i="15" s="1"/>
  <c r="Y28" i="15"/>
  <c r="P28" i="15"/>
  <c r="M28" i="15"/>
  <c r="AF27" i="15"/>
  <c r="AC27" i="15"/>
  <c r="AE27" i="15" s="1"/>
  <c r="Z27" i="15"/>
  <c r="AB27" i="15" s="1"/>
  <c r="Y27" i="15"/>
  <c r="P27" i="15"/>
  <c r="M27" i="15"/>
  <c r="AF26" i="15"/>
  <c r="AC26" i="15"/>
  <c r="AE26" i="15" s="1"/>
  <c r="Z26" i="15"/>
  <c r="AB26" i="15" s="1"/>
  <c r="Y26" i="15"/>
  <c r="P26" i="15"/>
  <c r="M26" i="15"/>
  <c r="AF25" i="15"/>
  <c r="AC25" i="15"/>
  <c r="AE25" i="15" s="1"/>
  <c r="Z25" i="15"/>
  <c r="AB25" i="15" s="1"/>
  <c r="Y25" i="15"/>
  <c r="P25" i="15"/>
  <c r="M25" i="15"/>
  <c r="AF24" i="15"/>
  <c r="AI24" i="15" s="1"/>
  <c r="AC24" i="15"/>
  <c r="AE24" i="15" s="1"/>
  <c r="Z24" i="15"/>
  <c r="AB24" i="15" s="1"/>
  <c r="Y24" i="15"/>
  <c r="P24" i="15"/>
  <c r="M24" i="15"/>
  <c r="AF23" i="15"/>
  <c r="AI23" i="15" s="1"/>
  <c r="AC23" i="15"/>
  <c r="AE23" i="15" s="1"/>
  <c r="Z23" i="15"/>
  <c r="AB23" i="15" s="1"/>
  <c r="Y23" i="15"/>
  <c r="P23" i="15"/>
  <c r="M23" i="15"/>
  <c r="AF22" i="15"/>
  <c r="AC22" i="15"/>
  <c r="AE22" i="15" s="1"/>
  <c r="Z22" i="15"/>
  <c r="AB22" i="15" s="1"/>
  <c r="Y22" i="15"/>
  <c r="P22" i="15"/>
  <c r="M22" i="15"/>
  <c r="AF21" i="15"/>
  <c r="AC21" i="15"/>
  <c r="AE21" i="15" s="1"/>
  <c r="Z21" i="15"/>
  <c r="AB21" i="15" s="1"/>
  <c r="Y21" i="15"/>
  <c r="P21" i="15"/>
  <c r="M21" i="15"/>
  <c r="AF20" i="15"/>
  <c r="AC20" i="15"/>
  <c r="AE20" i="15" s="1"/>
  <c r="Z20" i="15"/>
  <c r="AB20" i="15" s="1"/>
  <c r="Y20" i="15"/>
  <c r="P20" i="15"/>
  <c r="M20" i="15"/>
  <c r="AF19" i="15"/>
  <c r="AI19" i="15" s="1"/>
  <c r="AC19" i="15"/>
  <c r="AE19" i="15" s="1"/>
  <c r="Z19" i="15"/>
  <c r="AB19" i="15" s="1"/>
  <c r="Y19" i="15"/>
  <c r="P19" i="15"/>
  <c r="M19" i="15"/>
  <c r="AF18" i="15"/>
  <c r="AC18" i="15"/>
  <c r="AE18" i="15" s="1"/>
  <c r="Z18" i="15"/>
  <c r="AB18" i="15" s="1"/>
  <c r="Y18" i="15"/>
  <c r="P18" i="15"/>
  <c r="M18" i="15"/>
  <c r="AF17" i="15"/>
  <c r="AC17" i="15"/>
  <c r="AE17" i="15" s="1"/>
  <c r="Z17" i="15"/>
  <c r="AB17" i="15" s="1"/>
  <c r="Y17" i="15"/>
  <c r="P17" i="15"/>
  <c r="M17" i="15"/>
  <c r="AF16" i="15"/>
  <c r="AI16" i="15" s="1"/>
  <c r="AC16" i="15"/>
  <c r="AE16" i="15" s="1"/>
  <c r="Z16" i="15"/>
  <c r="AB16" i="15" s="1"/>
  <c r="Y16" i="15"/>
  <c r="P16" i="15"/>
  <c r="M16" i="15"/>
  <c r="AF15" i="15"/>
  <c r="AI15" i="15" s="1"/>
  <c r="AC15" i="15"/>
  <c r="AE15" i="15" s="1"/>
  <c r="Z15" i="15"/>
  <c r="AB15" i="15" s="1"/>
  <c r="Y15" i="15"/>
  <c r="P15" i="15"/>
  <c r="M15" i="15"/>
  <c r="AF14" i="15"/>
  <c r="AC14" i="15"/>
  <c r="AE14" i="15" s="1"/>
  <c r="Z14" i="15"/>
  <c r="AB14" i="15" s="1"/>
  <c r="Y14" i="15"/>
  <c r="P14" i="15"/>
  <c r="M14" i="15"/>
  <c r="AF13" i="15"/>
  <c r="AI13" i="15" s="1"/>
  <c r="AC13" i="15"/>
  <c r="AE13" i="15" s="1"/>
  <c r="Z13" i="15"/>
  <c r="AB13" i="15" s="1"/>
  <c r="Y13" i="15"/>
  <c r="P13" i="15"/>
  <c r="M13" i="15"/>
  <c r="AF12" i="15"/>
  <c r="AI12" i="15" s="1"/>
  <c r="AC12" i="15"/>
  <c r="AE12" i="15" s="1"/>
  <c r="Z12" i="15"/>
  <c r="AB12" i="15" s="1"/>
  <c r="Y12" i="15"/>
  <c r="P12" i="15"/>
  <c r="M12" i="15"/>
  <c r="AF11" i="15"/>
  <c r="AC11" i="15"/>
  <c r="AE11" i="15" s="1"/>
  <c r="Z11" i="15"/>
  <c r="AB11" i="15" s="1"/>
  <c r="Y11" i="15"/>
  <c r="P11" i="15"/>
  <c r="M11" i="15"/>
  <c r="AF10" i="15"/>
  <c r="AC10" i="15"/>
  <c r="AE10" i="15" s="1"/>
  <c r="Z10" i="15"/>
  <c r="AB10" i="15" s="1"/>
  <c r="Y10" i="15"/>
  <c r="P10" i="15"/>
  <c r="M10" i="15"/>
  <c r="AF9" i="15"/>
  <c r="AI9" i="15" s="1"/>
  <c r="AC9" i="15"/>
  <c r="AE9" i="15" s="1"/>
  <c r="Z9" i="15"/>
  <c r="AB9" i="15" s="1"/>
  <c r="Y9" i="15"/>
  <c r="P9" i="15"/>
  <c r="M9" i="15"/>
  <c r="AF8" i="15"/>
  <c r="AI8" i="15" s="1"/>
  <c r="AC8" i="15"/>
  <c r="AE8" i="15" s="1"/>
  <c r="Z8" i="15"/>
  <c r="AB8" i="15" s="1"/>
  <c r="Y8" i="15"/>
  <c r="P8" i="15"/>
  <c r="M8" i="15"/>
  <c r="AF7" i="15"/>
  <c r="AC7" i="15"/>
  <c r="AE7" i="15" s="1"/>
  <c r="Z7" i="15"/>
  <c r="AB7" i="15" s="1"/>
  <c r="Y7" i="15"/>
  <c r="P7" i="15"/>
  <c r="M7" i="15"/>
  <c r="AF6" i="15"/>
  <c r="AC6" i="15"/>
  <c r="AE6" i="15" s="1"/>
  <c r="Z6" i="15"/>
  <c r="AB6" i="15" s="1"/>
  <c r="Y6" i="15"/>
  <c r="P6" i="15"/>
  <c r="M6" i="15"/>
  <c r="AF5" i="15"/>
  <c r="AI5" i="15" s="1"/>
  <c r="AC5" i="15"/>
  <c r="AE5" i="15" s="1"/>
  <c r="Z5" i="15"/>
  <c r="AB5" i="15" s="1"/>
  <c r="Y5" i="15"/>
  <c r="P5" i="15"/>
  <c r="M5" i="15"/>
  <c r="AF4" i="15"/>
  <c r="AI4" i="15" s="1"/>
  <c r="AC4" i="15"/>
  <c r="AE4" i="15" s="1"/>
  <c r="Z4" i="15"/>
  <c r="AB4" i="15" s="1"/>
  <c r="Y4" i="15"/>
  <c r="P4" i="15"/>
  <c r="M4" i="15"/>
  <c r="AF3" i="15"/>
  <c r="AH3" i="15" s="1"/>
  <c r="AK3" i="15" s="1"/>
  <c r="AC3" i="15"/>
  <c r="AE3" i="15" s="1"/>
  <c r="Z3" i="15"/>
  <c r="AB3" i="15" s="1"/>
  <c r="Y3" i="15"/>
  <c r="P3" i="15"/>
  <c r="M3" i="15"/>
  <c r="AF2" i="15"/>
  <c r="AI2" i="15" s="1"/>
  <c r="AC2" i="15"/>
  <c r="AE2" i="15" s="1"/>
  <c r="Z2" i="15"/>
  <c r="AB2" i="15" s="1"/>
  <c r="Y2" i="15"/>
  <c r="P2" i="15"/>
  <c r="M2" i="15"/>
  <c r="L2" i="15"/>
  <c r="AH35" i="15" l="1"/>
  <c r="AK35" i="15" s="1"/>
  <c r="AD18" i="15"/>
  <c r="AD116" i="15"/>
  <c r="AD7" i="15"/>
  <c r="AD2" i="15"/>
  <c r="AH44" i="15"/>
  <c r="AK44" i="15" s="1"/>
  <c r="AD11" i="15"/>
  <c r="AH67" i="15"/>
  <c r="AK67" i="15" s="1"/>
  <c r="AH93" i="15"/>
  <c r="AK93" i="15" s="1"/>
  <c r="AD3" i="15"/>
  <c r="AD26" i="15"/>
  <c r="AH40" i="15"/>
  <c r="AK40" i="15" s="1"/>
  <c r="AH75" i="15"/>
  <c r="AK75" i="15" s="1"/>
  <c r="AD79" i="15"/>
  <c r="AD104" i="15"/>
  <c r="AD112" i="15"/>
  <c r="AH118" i="15"/>
  <c r="AK118" i="15" s="1"/>
  <c r="AH19" i="15"/>
  <c r="AK19" i="15" s="1"/>
  <c r="AH60" i="15"/>
  <c r="AK60" i="15" s="1"/>
  <c r="AH63" i="15"/>
  <c r="AK63" i="15" s="1"/>
  <c r="AH72" i="15"/>
  <c r="AK72" i="15" s="1"/>
  <c r="AD96" i="15"/>
  <c r="AH123" i="15"/>
  <c r="AK123" i="15" s="1"/>
  <c r="AH48" i="15"/>
  <c r="AK48" i="15" s="1"/>
  <c r="AH55" i="15"/>
  <c r="AK55" i="15" s="1"/>
  <c r="AD67" i="15"/>
  <c r="AD113" i="15"/>
  <c r="AH122" i="15"/>
  <c r="AK122" i="15" s="1"/>
  <c r="AH31" i="15"/>
  <c r="AK31" i="15" s="1"/>
  <c r="AH32" i="15"/>
  <c r="AK32" i="15" s="1"/>
  <c r="AH12" i="15"/>
  <c r="AK12" i="15" s="1"/>
  <c r="AH59" i="15"/>
  <c r="AK59" i="15" s="1"/>
  <c r="AH2" i="15"/>
  <c r="AK2" i="15" s="1"/>
  <c r="AD22" i="15"/>
  <c r="AH56" i="15"/>
  <c r="AK56" i="15" s="1"/>
  <c r="AH64" i="15"/>
  <c r="AK64" i="15" s="1"/>
  <c r="AD92" i="15"/>
  <c r="AI3" i="15"/>
  <c r="AD34" i="15"/>
  <c r="AD51" i="15"/>
  <c r="AD88" i="15"/>
  <c r="AD100" i="15"/>
  <c r="AD108" i="15"/>
  <c r="AH109" i="15"/>
  <c r="AK109" i="15" s="1"/>
  <c r="AH4" i="15"/>
  <c r="AK4" i="15" s="1"/>
  <c r="AH8" i="15"/>
  <c r="AK8" i="15" s="1"/>
  <c r="AH79" i="15"/>
  <c r="AK79" i="15" s="1"/>
  <c r="AH97" i="15"/>
  <c r="AK97" i="15" s="1"/>
  <c r="AH119" i="15"/>
  <c r="AK119" i="15" s="1"/>
  <c r="AD20" i="15"/>
  <c r="AH23" i="15"/>
  <c r="AK23" i="15" s="1"/>
  <c r="AI27" i="15"/>
  <c r="AH27" i="15"/>
  <c r="AK27" i="15" s="1"/>
  <c r="AD28" i="15"/>
  <c r="AD30" i="15"/>
  <c r="AI30" i="15"/>
  <c r="AH38" i="15"/>
  <c r="AK38" i="15" s="1"/>
  <c r="AI38" i="15"/>
  <c r="AH45" i="15"/>
  <c r="AK45" i="15" s="1"/>
  <c r="AI45" i="15"/>
  <c r="AH53" i="15"/>
  <c r="AK53" i="15" s="1"/>
  <c r="AI53" i="15"/>
  <c r="AH70" i="15"/>
  <c r="AK70" i="15" s="1"/>
  <c r="AI70" i="15"/>
  <c r="AH73" i="15"/>
  <c r="AK73" i="15" s="1"/>
  <c r="AI73" i="15"/>
  <c r="AH82" i="15"/>
  <c r="AK82" i="15" s="1"/>
  <c r="AI82" i="15"/>
  <c r="AH86" i="15"/>
  <c r="AK86" i="15" s="1"/>
  <c r="AI86" i="15"/>
  <c r="AH94" i="15"/>
  <c r="AK94" i="15" s="1"/>
  <c r="AI94" i="15"/>
  <c r="AI114" i="15"/>
  <c r="AH114" i="15"/>
  <c r="AK114" i="15" s="1"/>
  <c r="AH116" i="15"/>
  <c r="AK116" i="15" s="1"/>
  <c r="AI116" i="15"/>
  <c r="AD118" i="15"/>
  <c r="AI22" i="15"/>
  <c r="AH24" i="15"/>
  <c r="AK24" i="15" s="1"/>
  <c r="AI28" i="15"/>
  <c r="AH28" i="15"/>
  <c r="AK28" i="15" s="1"/>
  <c r="AI36" i="15"/>
  <c r="AH36" i="15"/>
  <c r="AK36" i="15" s="1"/>
  <c r="AH49" i="15"/>
  <c r="AK49" i="15" s="1"/>
  <c r="AI49" i="15"/>
  <c r="AH62" i="15"/>
  <c r="AK62" i="15" s="1"/>
  <c r="AI62" i="15"/>
  <c r="AH65" i="15"/>
  <c r="AK65" i="15" s="1"/>
  <c r="AI65" i="15"/>
  <c r="AI68" i="15"/>
  <c r="AH68" i="15"/>
  <c r="AK68" i="15" s="1"/>
  <c r="AI76" i="15"/>
  <c r="AH76" i="15"/>
  <c r="AK76" i="15" s="1"/>
  <c r="AI80" i="15"/>
  <c r="AH80" i="15"/>
  <c r="AK80" i="15" s="1"/>
  <c r="AH85" i="15"/>
  <c r="AK85" i="15" s="1"/>
  <c r="AH91" i="15"/>
  <c r="AK91" i="15" s="1"/>
  <c r="AI91" i="15"/>
  <c r="AI101" i="15"/>
  <c r="AH101" i="15"/>
  <c r="AK101" i="15" s="1"/>
  <c r="AD5" i="15"/>
  <c r="AH6" i="15"/>
  <c r="AK6" i="15" s="1"/>
  <c r="AI6" i="15"/>
  <c r="AD9" i="15"/>
  <c r="AH10" i="15"/>
  <c r="AK10" i="15" s="1"/>
  <c r="AI10" i="15"/>
  <c r="AD13" i="15"/>
  <c r="AH14" i="15"/>
  <c r="AK14" i="15" s="1"/>
  <c r="AI14" i="15"/>
  <c r="AH21" i="15"/>
  <c r="AK21" i="15" s="1"/>
  <c r="AI21" i="15"/>
  <c r="AH25" i="15"/>
  <c r="AK25" i="15" s="1"/>
  <c r="AI25" i="15"/>
  <c r="AD36" i="15"/>
  <c r="AH50" i="15"/>
  <c r="AK50" i="15" s="1"/>
  <c r="AI50" i="15"/>
  <c r="AI52" i="15"/>
  <c r="AH52" i="15"/>
  <c r="AK52" i="15" s="1"/>
  <c r="AH61" i="15"/>
  <c r="AK61" i="15" s="1"/>
  <c r="AI61" i="15"/>
  <c r="AH66" i="15"/>
  <c r="AK66" i="15" s="1"/>
  <c r="AI66" i="15"/>
  <c r="AD68" i="15"/>
  <c r="AD71" i="15"/>
  <c r="AD80" i="15"/>
  <c r="AH16" i="15"/>
  <c r="AK16" i="15" s="1"/>
  <c r="AH7" i="15"/>
  <c r="AK7" i="15" s="1"/>
  <c r="AI7" i="15"/>
  <c r="AH11" i="15"/>
  <c r="AK11" i="15" s="1"/>
  <c r="AI11" i="15"/>
  <c r="AD16" i="15"/>
  <c r="AI18" i="15"/>
  <c r="AH5" i="15"/>
  <c r="AK5" i="15" s="1"/>
  <c r="AH9" i="15"/>
  <c r="AK9" i="15" s="1"/>
  <c r="AH13" i="15"/>
  <c r="AK13" i="15" s="1"/>
  <c r="AH15" i="15"/>
  <c r="AK15" i="15" s="1"/>
  <c r="AH17" i="15"/>
  <c r="AK17" i="15" s="1"/>
  <c r="AI17" i="15"/>
  <c r="AI20" i="15"/>
  <c r="AH20" i="15"/>
  <c r="AK20" i="15" s="1"/>
  <c r="AH33" i="15"/>
  <c r="AK33" i="15" s="1"/>
  <c r="AI33" i="15"/>
  <c r="AH37" i="15"/>
  <c r="AK37" i="15" s="1"/>
  <c r="AI37" i="15"/>
  <c r="AI39" i="15"/>
  <c r="AH46" i="15"/>
  <c r="AK46" i="15" s="1"/>
  <c r="AI46" i="15"/>
  <c r="AD52" i="15"/>
  <c r="AH54" i="15"/>
  <c r="AK54" i="15" s="1"/>
  <c r="AI54" i="15"/>
  <c r="AH69" i="15"/>
  <c r="AK69" i="15" s="1"/>
  <c r="AI69" i="15"/>
  <c r="AH74" i="15"/>
  <c r="AK74" i="15" s="1"/>
  <c r="AI74" i="15"/>
  <c r="AH81" i="15"/>
  <c r="AK81" i="15" s="1"/>
  <c r="AI81" i="15"/>
  <c r="AI83" i="15"/>
  <c r="AH84" i="15"/>
  <c r="AK84" i="15" s="1"/>
  <c r="AI84" i="15"/>
  <c r="AH99" i="15"/>
  <c r="AK99" i="15" s="1"/>
  <c r="AI99" i="15"/>
  <c r="AH111" i="15"/>
  <c r="AK111" i="15" s="1"/>
  <c r="AI111" i="15"/>
  <c r="AD32" i="15"/>
  <c r="AI34" i="15"/>
  <c r="AD40" i="15"/>
  <c r="AH42" i="15"/>
  <c r="AK42" i="15" s="1"/>
  <c r="AI42" i="15"/>
  <c r="AD55" i="15"/>
  <c r="AH57" i="15"/>
  <c r="AK57" i="15" s="1"/>
  <c r="AI57" i="15"/>
  <c r="AH77" i="15"/>
  <c r="AK77" i="15" s="1"/>
  <c r="AI77" i="15"/>
  <c r="AD84" i="15"/>
  <c r="AH87" i="15"/>
  <c r="AK87" i="15" s="1"/>
  <c r="AI87" i="15"/>
  <c r="AH98" i="15"/>
  <c r="AK98" i="15" s="1"/>
  <c r="AI98" i="15"/>
  <c r="AH103" i="15"/>
  <c r="AK103" i="15" s="1"/>
  <c r="AI103" i="15"/>
  <c r="AH110" i="15"/>
  <c r="AK110" i="15" s="1"/>
  <c r="AI110" i="15"/>
  <c r="AH113" i="15"/>
  <c r="AK113" i="15" s="1"/>
  <c r="AI113" i="15"/>
  <c r="AH120" i="15"/>
  <c r="AK120" i="15" s="1"/>
  <c r="AI120" i="15"/>
  <c r="AD122" i="15"/>
  <c r="AH102" i="15"/>
  <c r="AK102" i="15" s="1"/>
  <c r="AI102" i="15"/>
  <c r="AH107" i="15"/>
  <c r="AK107" i="15" s="1"/>
  <c r="AI107" i="15"/>
  <c r="AD109" i="15"/>
  <c r="AH112" i="15"/>
  <c r="AK112" i="15" s="1"/>
  <c r="AI112" i="15"/>
  <c r="AI117" i="15"/>
  <c r="AD24" i="15"/>
  <c r="AI26" i="15"/>
  <c r="AH29" i="15"/>
  <c r="AK29" i="15" s="1"/>
  <c r="AI29" i="15"/>
  <c r="AD39" i="15"/>
  <c r="AH41" i="15"/>
  <c r="AK41" i="15" s="1"/>
  <c r="AI41" i="15"/>
  <c r="AH43" i="15"/>
  <c r="AK43" i="15" s="1"/>
  <c r="AH47" i="15"/>
  <c r="AK47" i="15" s="1"/>
  <c r="AH51" i="15"/>
  <c r="AK51" i="15" s="1"/>
  <c r="AD56" i="15"/>
  <c r="AH58" i="15"/>
  <c r="AK58" i="15" s="1"/>
  <c r="AI58" i="15"/>
  <c r="AH71" i="15"/>
  <c r="AK71" i="15" s="1"/>
  <c r="AH78" i="15"/>
  <c r="AK78" i="15" s="1"/>
  <c r="AI78" i="15"/>
  <c r="AD83" i="15"/>
  <c r="AH89" i="15"/>
  <c r="AK89" i="15" s="1"/>
  <c r="AH90" i="15"/>
  <c r="AK90" i="15" s="1"/>
  <c r="AI90" i="15"/>
  <c r="AH95" i="15"/>
  <c r="AK95" i="15" s="1"/>
  <c r="AI95" i="15"/>
  <c r="AH105" i="15"/>
  <c r="AK105" i="15" s="1"/>
  <c r="AH106" i="15"/>
  <c r="AK106" i="15" s="1"/>
  <c r="AI106" i="15"/>
  <c r="AH115" i="15"/>
  <c r="AK115" i="15" s="1"/>
  <c r="AD123" i="15"/>
  <c r="AH124" i="15"/>
  <c r="AK124" i="15" s="1"/>
  <c r="AI124" i="15"/>
  <c r="AI121" i="15"/>
  <c r="AD45" i="15"/>
  <c r="AD77" i="15"/>
  <c r="AD8" i="15"/>
  <c r="AD19" i="15"/>
  <c r="AD6" i="15"/>
  <c r="AD10" i="15"/>
  <c r="AD14" i="15"/>
  <c r="AH18" i="15"/>
  <c r="AK18" i="15" s="1"/>
  <c r="AH22" i="15"/>
  <c r="AK22" i="15" s="1"/>
  <c r="AH26" i="15"/>
  <c r="AK26" i="15" s="1"/>
  <c r="AH30" i="15"/>
  <c r="AK30" i="15" s="1"/>
  <c r="AH34" i="15"/>
  <c r="AK34" i="15" s="1"/>
  <c r="AD41" i="15"/>
  <c r="AE46" i="15"/>
  <c r="AD46" i="15"/>
  <c r="AD48" i="15"/>
  <c r="AD57" i="15"/>
  <c r="AE62" i="15"/>
  <c r="AD62" i="15"/>
  <c r="AD64" i="15"/>
  <c r="AD73" i="15"/>
  <c r="AE78" i="15"/>
  <c r="AD78" i="15"/>
  <c r="AE114" i="15"/>
  <c r="AD114" i="15"/>
  <c r="AE70" i="15"/>
  <c r="AD70" i="15"/>
  <c r="AD72" i="15"/>
  <c r="AD75" i="15"/>
  <c r="AD81" i="15"/>
  <c r="AD85" i="15"/>
  <c r="AH88" i="15"/>
  <c r="AK88" i="15" s="1"/>
  <c r="AD89" i="15"/>
  <c r="AH92" i="15"/>
  <c r="AK92" i="15" s="1"/>
  <c r="AD93" i="15"/>
  <c r="AH96" i="15"/>
  <c r="AK96" i="15" s="1"/>
  <c r="AD97" i="15"/>
  <c r="AH100" i="15"/>
  <c r="AK100" i="15" s="1"/>
  <c r="AD101" i="15"/>
  <c r="AH104" i="15"/>
  <c r="AK104" i="15" s="1"/>
  <c r="AD105" i="15"/>
  <c r="AH108" i="15"/>
  <c r="AK108" i="15" s="1"/>
  <c r="AE50" i="15"/>
  <c r="AD50" i="15"/>
  <c r="AD61" i="15"/>
  <c r="AE66" i="15"/>
  <c r="AD66" i="15"/>
  <c r="AE82" i="15"/>
  <c r="AD82" i="15"/>
  <c r="AD110" i="15"/>
  <c r="AD4" i="15"/>
  <c r="AD12" i="15"/>
  <c r="AD15" i="15"/>
  <c r="AD23" i="15"/>
  <c r="AD27" i="15"/>
  <c r="AD31" i="15"/>
  <c r="AD35" i="15"/>
  <c r="AE38" i="15"/>
  <c r="AD38" i="15"/>
  <c r="AD43" i="15"/>
  <c r="AD49" i="15"/>
  <c r="AE54" i="15"/>
  <c r="AD54" i="15"/>
  <c r="AD59" i="15"/>
  <c r="AD65" i="15"/>
  <c r="AD17" i="15"/>
  <c r="AD21" i="15"/>
  <c r="AD25" i="15"/>
  <c r="AD29" i="15"/>
  <c r="AD33" i="15"/>
  <c r="AD37" i="15"/>
  <c r="AE42" i="15"/>
  <c r="AD42" i="15"/>
  <c r="AD44" i="15"/>
  <c r="AD47" i="15"/>
  <c r="AD53" i="15"/>
  <c r="AE58" i="15"/>
  <c r="AD58" i="15"/>
  <c r="AD60" i="15"/>
  <c r="AD63" i="15"/>
  <c r="AD69" i="15"/>
  <c r="AE74" i="15"/>
  <c r="AD74" i="15"/>
  <c r="AD76" i="15"/>
  <c r="AD86" i="15"/>
  <c r="AD90" i="15"/>
  <c r="AD94" i="15"/>
  <c r="AD98" i="15"/>
  <c r="AD102" i="15"/>
  <c r="AD106" i="15"/>
  <c r="AD87" i="15"/>
  <c r="AD91" i="15"/>
  <c r="AD95" i="15"/>
  <c r="AD99" i="15"/>
  <c r="AD103" i="15"/>
  <c r="AD107" i="15"/>
  <c r="AD111" i="15"/>
  <c r="AD117" i="15"/>
  <c r="AD124" i="15"/>
  <c r="AD115" i="15"/>
  <c r="AD119" i="15"/>
  <c r="AD120" i="15"/>
  <c r="AD121" i="15"/>
  <c r="I2" i="15"/>
  <c r="C2" i="15"/>
  <c r="F2" i="15" s="1"/>
  <c r="HW4" i="21"/>
  <c r="L4" i="15" s="1"/>
  <c r="HX4" i="21"/>
  <c r="HY4" i="21"/>
  <c r="HZ4" i="21"/>
  <c r="T4" i="15" s="1"/>
  <c r="IA4" i="21"/>
  <c r="IB4" i="21"/>
  <c r="IC4" i="21"/>
  <c r="ID4" i="21"/>
  <c r="IE4" i="21"/>
  <c r="IF4" i="21"/>
  <c r="C4" i="15"/>
  <c r="IH4" i="21"/>
  <c r="I4" i="15" s="1"/>
  <c r="J4" i="15" s="1"/>
  <c r="HW5" i="21"/>
  <c r="L5" i="15" s="1"/>
  <c r="HX5" i="21"/>
  <c r="HY5" i="21"/>
  <c r="HZ5" i="21"/>
  <c r="T5" i="15" s="1"/>
  <c r="IA5" i="21"/>
  <c r="IB5" i="21"/>
  <c r="IC5" i="21"/>
  <c r="ID5" i="21"/>
  <c r="IE5" i="21"/>
  <c r="IF5" i="21"/>
  <c r="C5" i="15"/>
  <c r="IH5" i="21"/>
  <c r="I5" i="15" s="1"/>
  <c r="J5" i="15" s="1"/>
  <c r="HW6" i="21"/>
  <c r="L6" i="15" s="1"/>
  <c r="HX6" i="21"/>
  <c r="HY6" i="21"/>
  <c r="HZ6" i="21"/>
  <c r="T6" i="15" s="1"/>
  <c r="IA6" i="21"/>
  <c r="IB6" i="21"/>
  <c r="IC6" i="21"/>
  <c r="ID6" i="21"/>
  <c r="IE6" i="21"/>
  <c r="IF6" i="21"/>
  <c r="C6" i="15"/>
  <c r="IH6" i="21"/>
  <c r="I6" i="15" s="1"/>
  <c r="J6" i="15" s="1"/>
  <c r="HW7" i="21"/>
  <c r="L7" i="15" s="1"/>
  <c r="HX7" i="21"/>
  <c r="HY7" i="21"/>
  <c r="HZ7" i="21"/>
  <c r="T7" i="15" s="1"/>
  <c r="IA7" i="21"/>
  <c r="IB7" i="21"/>
  <c r="IC7" i="21"/>
  <c r="ID7" i="21"/>
  <c r="IE7" i="21"/>
  <c r="IF7" i="21"/>
  <c r="C7" i="15"/>
  <c r="IH7" i="21"/>
  <c r="I7" i="15" s="1"/>
  <c r="J7" i="15" s="1"/>
  <c r="HW8" i="21"/>
  <c r="L8" i="15" s="1"/>
  <c r="HX8" i="21"/>
  <c r="HY8" i="21"/>
  <c r="HZ8" i="21"/>
  <c r="T8" i="15" s="1"/>
  <c r="IA8" i="21"/>
  <c r="IB8" i="21"/>
  <c r="IC8" i="21"/>
  <c r="ID8" i="21"/>
  <c r="IE8" i="21"/>
  <c r="IF8" i="21"/>
  <c r="C8" i="15"/>
  <c r="IH8" i="21"/>
  <c r="I8" i="15" s="1"/>
  <c r="J8" i="15" s="1"/>
  <c r="HW9" i="21"/>
  <c r="L9" i="15" s="1"/>
  <c r="HX9" i="21"/>
  <c r="HY9" i="21"/>
  <c r="HZ9" i="21"/>
  <c r="T9" i="15" s="1"/>
  <c r="IA9" i="21"/>
  <c r="IB9" i="21"/>
  <c r="IC9" i="21"/>
  <c r="ID9" i="21"/>
  <c r="IE9" i="21"/>
  <c r="IF9" i="21"/>
  <c r="C9" i="15"/>
  <c r="IH9" i="21"/>
  <c r="I9" i="15" s="1"/>
  <c r="J9" i="15" s="1"/>
  <c r="HW10" i="21"/>
  <c r="L10" i="15" s="1"/>
  <c r="HX10" i="21"/>
  <c r="HY10" i="21"/>
  <c r="HZ10" i="21"/>
  <c r="T10" i="15" s="1"/>
  <c r="IA10" i="21"/>
  <c r="IB10" i="21"/>
  <c r="IC10" i="21"/>
  <c r="ID10" i="21"/>
  <c r="IE10" i="21"/>
  <c r="IF10" i="21"/>
  <c r="C10" i="15"/>
  <c r="IH10" i="21"/>
  <c r="I10" i="15" s="1"/>
  <c r="J10" i="15" s="1"/>
  <c r="HW11" i="21"/>
  <c r="L11" i="15" s="1"/>
  <c r="HX11" i="21"/>
  <c r="HY11" i="21"/>
  <c r="HZ11" i="21"/>
  <c r="T11" i="15" s="1"/>
  <c r="IA11" i="21"/>
  <c r="IB11" i="21"/>
  <c r="IC11" i="21"/>
  <c r="ID11" i="21"/>
  <c r="IE11" i="21"/>
  <c r="IF11" i="21"/>
  <c r="C11" i="15"/>
  <c r="IH11" i="21"/>
  <c r="I11" i="15" s="1"/>
  <c r="J11" i="15" s="1"/>
  <c r="HW12" i="21"/>
  <c r="L12" i="15" s="1"/>
  <c r="HX12" i="21"/>
  <c r="HY12" i="21"/>
  <c r="HZ12" i="21"/>
  <c r="T12" i="15" s="1"/>
  <c r="IA12" i="21"/>
  <c r="IB12" i="21"/>
  <c r="IC12" i="21"/>
  <c r="ID12" i="21"/>
  <c r="IE12" i="21"/>
  <c r="IF12" i="21"/>
  <c r="C12" i="15"/>
  <c r="IH12" i="21"/>
  <c r="I12" i="15" s="1"/>
  <c r="J12" i="15" s="1"/>
  <c r="HW13" i="21"/>
  <c r="L13" i="15" s="1"/>
  <c r="HX13" i="21"/>
  <c r="HY13" i="21"/>
  <c r="HZ13" i="21"/>
  <c r="T13" i="15" s="1"/>
  <c r="IA13" i="21"/>
  <c r="IB13" i="21"/>
  <c r="IC13" i="21"/>
  <c r="ID13" i="21"/>
  <c r="IE13" i="21"/>
  <c r="IF13" i="21"/>
  <c r="C13" i="15"/>
  <c r="IH13" i="21"/>
  <c r="I13" i="15" s="1"/>
  <c r="J13" i="15" s="1"/>
  <c r="HW14" i="21"/>
  <c r="L14" i="15" s="1"/>
  <c r="HX14" i="21"/>
  <c r="HY14" i="21"/>
  <c r="HZ14" i="21"/>
  <c r="T14" i="15" s="1"/>
  <c r="IA14" i="21"/>
  <c r="IB14" i="21"/>
  <c r="IC14" i="21"/>
  <c r="ID14" i="21"/>
  <c r="IE14" i="21"/>
  <c r="IF14" i="21"/>
  <c r="C14" i="15"/>
  <c r="IH14" i="21"/>
  <c r="I14" i="15" s="1"/>
  <c r="J14" i="15" s="1"/>
  <c r="HW15" i="21"/>
  <c r="L15" i="15" s="1"/>
  <c r="HX15" i="21"/>
  <c r="HY15" i="21"/>
  <c r="HZ15" i="21"/>
  <c r="T15" i="15" s="1"/>
  <c r="IA15" i="21"/>
  <c r="IB15" i="21"/>
  <c r="IC15" i="21"/>
  <c r="ID15" i="21"/>
  <c r="IE15" i="21"/>
  <c r="IF15" i="21"/>
  <c r="C15" i="15"/>
  <c r="IH15" i="21"/>
  <c r="I15" i="15" s="1"/>
  <c r="J15" i="15" s="1"/>
  <c r="HW16" i="21"/>
  <c r="L16" i="15" s="1"/>
  <c r="HX16" i="21"/>
  <c r="HY16" i="21"/>
  <c r="HZ16" i="21"/>
  <c r="T16" i="15" s="1"/>
  <c r="IA16" i="21"/>
  <c r="IB16" i="21"/>
  <c r="IC16" i="21"/>
  <c r="ID16" i="21"/>
  <c r="IE16" i="21"/>
  <c r="IF16" i="21"/>
  <c r="C16" i="15"/>
  <c r="IH16" i="21"/>
  <c r="I16" i="15" s="1"/>
  <c r="J16" i="15" s="1"/>
  <c r="HW17" i="21"/>
  <c r="L17" i="15" s="1"/>
  <c r="HX17" i="21"/>
  <c r="HY17" i="21"/>
  <c r="HZ17" i="21"/>
  <c r="T17" i="15" s="1"/>
  <c r="IA17" i="21"/>
  <c r="IB17" i="21"/>
  <c r="IC17" i="21"/>
  <c r="ID17" i="21"/>
  <c r="IE17" i="21"/>
  <c r="IF17" i="21"/>
  <c r="C17" i="15"/>
  <c r="IH17" i="21"/>
  <c r="I17" i="15" s="1"/>
  <c r="J17" i="15" s="1"/>
  <c r="HW18" i="21"/>
  <c r="L18" i="15" s="1"/>
  <c r="HX18" i="21"/>
  <c r="HY18" i="21"/>
  <c r="HZ18" i="21"/>
  <c r="T18" i="15" s="1"/>
  <c r="IA18" i="21"/>
  <c r="IB18" i="21"/>
  <c r="IC18" i="21"/>
  <c r="ID18" i="21"/>
  <c r="IE18" i="21"/>
  <c r="IF18" i="21"/>
  <c r="C18" i="15"/>
  <c r="IH18" i="21"/>
  <c r="I18" i="15" s="1"/>
  <c r="J18" i="15" s="1"/>
  <c r="HW19" i="21"/>
  <c r="L19" i="15" s="1"/>
  <c r="HX19" i="21"/>
  <c r="HY19" i="21"/>
  <c r="HZ19" i="21"/>
  <c r="T19" i="15" s="1"/>
  <c r="IA19" i="21"/>
  <c r="IB19" i="21"/>
  <c r="IC19" i="21"/>
  <c r="ID19" i="21"/>
  <c r="IE19" i="21"/>
  <c r="IF19" i="21"/>
  <c r="C19" i="15"/>
  <c r="IH19" i="21"/>
  <c r="I19" i="15" s="1"/>
  <c r="J19" i="15" s="1"/>
  <c r="HW20" i="21"/>
  <c r="L20" i="15" s="1"/>
  <c r="HX20" i="21"/>
  <c r="HY20" i="21"/>
  <c r="HZ20" i="21"/>
  <c r="T20" i="15" s="1"/>
  <c r="IA20" i="21"/>
  <c r="IB20" i="21"/>
  <c r="IC20" i="21"/>
  <c r="ID20" i="21"/>
  <c r="IE20" i="21"/>
  <c r="IF20" i="21"/>
  <c r="C20" i="15"/>
  <c r="IH20" i="21"/>
  <c r="I20" i="15" s="1"/>
  <c r="J20" i="15" s="1"/>
  <c r="HW21" i="21"/>
  <c r="L21" i="15" s="1"/>
  <c r="HX21" i="21"/>
  <c r="HY21" i="21"/>
  <c r="HZ21" i="21"/>
  <c r="T21" i="15" s="1"/>
  <c r="IA21" i="21"/>
  <c r="IB21" i="21"/>
  <c r="IC21" i="21"/>
  <c r="ID21" i="21"/>
  <c r="IE21" i="21"/>
  <c r="IF21" i="21"/>
  <c r="C21" i="15"/>
  <c r="IH21" i="21"/>
  <c r="I21" i="15" s="1"/>
  <c r="J21" i="15" s="1"/>
  <c r="HW22" i="21"/>
  <c r="L22" i="15" s="1"/>
  <c r="HX22" i="21"/>
  <c r="HY22" i="21"/>
  <c r="HZ22" i="21"/>
  <c r="T22" i="15" s="1"/>
  <c r="IA22" i="21"/>
  <c r="IB22" i="21"/>
  <c r="IC22" i="21"/>
  <c r="ID22" i="21"/>
  <c r="IE22" i="21"/>
  <c r="IF22" i="21"/>
  <c r="C22" i="15"/>
  <c r="IH22" i="21"/>
  <c r="I22" i="15" s="1"/>
  <c r="J22" i="15" s="1"/>
  <c r="HW23" i="21"/>
  <c r="L23" i="15" s="1"/>
  <c r="HX23" i="21"/>
  <c r="HY23" i="21"/>
  <c r="HZ23" i="21"/>
  <c r="T23" i="15" s="1"/>
  <c r="IA23" i="21"/>
  <c r="IB23" i="21"/>
  <c r="IC23" i="21"/>
  <c r="ID23" i="21"/>
  <c r="IE23" i="21"/>
  <c r="IF23" i="21"/>
  <c r="C23" i="15"/>
  <c r="IH23" i="21"/>
  <c r="I23" i="15" s="1"/>
  <c r="J23" i="15" s="1"/>
  <c r="HW24" i="21"/>
  <c r="L24" i="15" s="1"/>
  <c r="HX24" i="21"/>
  <c r="HY24" i="21"/>
  <c r="HZ24" i="21"/>
  <c r="T24" i="15" s="1"/>
  <c r="IA24" i="21"/>
  <c r="IB24" i="21"/>
  <c r="IC24" i="21"/>
  <c r="ID24" i="21"/>
  <c r="IE24" i="21"/>
  <c r="IF24" i="21"/>
  <c r="C24" i="15"/>
  <c r="IH24" i="21"/>
  <c r="I24" i="15" s="1"/>
  <c r="J24" i="15" s="1"/>
  <c r="HW25" i="21"/>
  <c r="L25" i="15" s="1"/>
  <c r="HX25" i="21"/>
  <c r="HY25" i="21"/>
  <c r="HZ25" i="21"/>
  <c r="T25" i="15" s="1"/>
  <c r="IA25" i="21"/>
  <c r="IB25" i="21"/>
  <c r="IC25" i="21"/>
  <c r="ID25" i="21"/>
  <c r="IE25" i="21"/>
  <c r="IF25" i="21"/>
  <c r="C25" i="15"/>
  <c r="IH25" i="21"/>
  <c r="I25" i="15" s="1"/>
  <c r="J25" i="15" s="1"/>
  <c r="HW26" i="21"/>
  <c r="L26" i="15" s="1"/>
  <c r="HX26" i="21"/>
  <c r="HY26" i="21"/>
  <c r="HZ26" i="21"/>
  <c r="T26" i="15" s="1"/>
  <c r="IA26" i="21"/>
  <c r="IB26" i="21"/>
  <c r="IC26" i="21"/>
  <c r="ID26" i="21"/>
  <c r="IE26" i="21"/>
  <c r="IF26" i="21"/>
  <c r="C26" i="15"/>
  <c r="IH26" i="21"/>
  <c r="I26" i="15" s="1"/>
  <c r="J26" i="15" s="1"/>
  <c r="HW27" i="21"/>
  <c r="L27" i="15" s="1"/>
  <c r="HX27" i="21"/>
  <c r="HY27" i="21"/>
  <c r="HZ27" i="21"/>
  <c r="T27" i="15" s="1"/>
  <c r="IA27" i="21"/>
  <c r="IB27" i="21"/>
  <c r="IC27" i="21"/>
  <c r="ID27" i="21"/>
  <c r="IE27" i="21"/>
  <c r="IF27" i="21"/>
  <c r="C27" i="15"/>
  <c r="IH27" i="21"/>
  <c r="I27" i="15" s="1"/>
  <c r="J27" i="15" s="1"/>
  <c r="HW28" i="21"/>
  <c r="L28" i="15" s="1"/>
  <c r="HX28" i="21"/>
  <c r="HY28" i="21"/>
  <c r="HZ28" i="21"/>
  <c r="T28" i="15" s="1"/>
  <c r="IA28" i="21"/>
  <c r="IB28" i="21"/>
  <c r="IC28" i="21"/>
  <c r="ID28" i="21"/>
  <c r="IE28" i="21"/>
  <c r="IF28" i="21"/>
  <c r="C28" i="15"/>
  <c r="IH28" i="21"/>
  <c r="I28" i="15" s="1"/>
  <c r="J28" i="15" s="1"/>
  <c r="HW29" i="21"/>
  <c r="L29" i="15" s="1"/>
  <c r="HX29" i="21"/>
  <c r="HY29" i="21"/>
  <c r="HZ29" i="21"/>
  <c r="T29" i="15" s="1"/>
  <c r="IA29" i="21"/>
  <c r="IB29" i="21"/>
  <c r="IC29" i="21"/>
  <c r="ID29" i="21"/>
  <c r="IE29" i="21"/>
  <c r="IF29" i="21"/>
  <c r="C29" i="15"/>
  <c r="IH29" i="21"/>
  <c r="I29" i="15" s="1"/>
  <c r="J29" i="15" s="1"/>
  <c r="HW30" i="21"/>
  <c r="L30" i="15" s="1"/>
  <c r="HX30" i="21"/>
  <c r="HY30" i="21"/>
  <c r="HZ30" i="21"/>
  <c r="T30" i="15" s="1"/>
  <c r="IA30" i="21"/>
  <c r="IB30" i="21"/>
  <c r="IC30" i="21"/>
  <c r="ID30" i="21"/>
  <c r="IE30" i="21"/>
  <c r="IF30" i="21"/>
  <c r="C30" i="15"/>
  <c r="IH30" i="21"/>
  <c r="I30" i="15" s="1"/>
  <c r="J30" i="15" s="1"/>
  <c r="HW31" i="21"/>
  <c r="L31" i="15" s="1"/>
  <c r="HX31" i="21"/>
  <c r="HY31" i="21"/>
  <c r="HZ31" i="21"/>
  <c r="T31" i="15" s="1"/>
  <c r="IA31" i="21"/>
  <c r="IB31" i="21"/>
  <c r="IC31" i="21"/>
  <c r="ID31" i="21"/>
  <c r="IE31" i="21"/>
  <c r="IF31" i="21"/>
  <c r="C31" i="15"/>
  <c r="IH31" i="21"/>
  <c r="I31" i="15" s="1"/>
  <c r="J31" i="15" s="1"/>
  <c r="HW32" i="21"/>
  <c r="L32" i="15" s="1"/>
  <c r="HX32" i="21"/>
  <c r="HY32" i="21"/>
  <c r="HZ32" i="21"/>
  <c r="T32" i="15" s="1"/>
  <c r="IA32" i="21"/>
  <c r="IB32" i="21"/>
  <c r="IC32" i="21"/>
  <c r="ID32" i="21"/>
  <c r="IE32" i="21"/>
  <c r="IF32" i="21"/>
  <c r="C32" i="15"/>
  <c r="IH32" i="21"/>
  <c r="I32" i="15" s="1"/>
  <c r="J32" i="15" s="1"/>
  <c r="HW33" i="21"/>
  <c r="L33" i="15" s="1"/>
  <c r="HX33" i="21"/>
  <c r="HY33" i="21"/>
  <c r="HZ33" i="21"/>
  <c r="T33" i="15" s="1"/>
  <c r="IA33" i="21"/>
  <c r="IB33" i="21"/>
  <c r="IC33" i="21"/>
  <c r="ID33" i="21"/>
  <c r="IE33" i="21"/>
  <c r="IF33" i="21"/>
  <c r="C33" i="15"/>
  <c r="IH33" i="21"/>
  <c r="I33" i="15" s="1"/>
  <c r="J33" i="15" s="1"/>
  <c r="HW34" i="21"/>
  <c r="L34" i="15" s="1"/>
  <c r="HX34" i="21"/>
  <c r="HY34" i="21"/>
  <c r="HZ34" i="21"/>
  <c r="T34" i="15" s="1"/>
  <c r="IA34" i="21"/>
  <c r="IB34" i="21"/>
  <c r="IC34" i="21"/>
  <c r="ID34" i="21"/>
  <c r="IE34" i="21"/>
  <c r="IF34" i="21"/>
  <c r="C34" i="15"/>
  <c r="IH34" i="21"/>
  <c r="I34" i="15" s="1"/>
  <c r="J34" i="15" s="1"/>
  <c r="HW35" i="21"/>
  <c r="L35" i="15" s="1"/>
  <c r="HX35" i="21"/>
  <c r="HY35" i="21"/>
  <c r="HZ35" i="21"/>
  <c r="T35" i="15" s="1"/>
  <c r="IA35" i="21"/>
  <c r="IB35" i="21"/>
  <c r="IC35" i="21"/>
  <c r="ID35" i="21"/>
  <c r="IE35" i="21"/>
  <c r="IF35" i="21"/>
  <c r="C35" i="15"/>
  <c r="IH35" i="21"/>
  <c r="I35" i="15" s="1"/>
  <c r="J35" i="15" s="1"/>
  <c r="HW36" i="21"/>
  <c r="L36" i="15" s="1"/>
  <c r="HX36" i="21"/>
  <c r="HY36" i="21"/>
  <c r="HZ36" i="21"/>
  <c r="T36" i="15" s="1"/>
  <c r="IA36" i="21"/>
  <c r="IB36" i="21"/>
  <c r="IC36" i="21"/>
  <c r="ID36" i="21"/>
  <c r="IE36" i="21"/>
  <c r="IF36" i="21"/>
  <c r="C36" i="15"/>
  <c r="IH36" i="21"/>
  <c r="I36" i="15" s="1"/>
  <c r="J36" i="15" s="1"/>
  <c r="HW37" i="21"/>
  <c r="L37" i="15" s="1"/>
  <c r="HX37" i="21"/>
  <c r="HY37" i="21"/>
  <c r="HZ37" i="21"/>
  <c r="T37" i="15" s="1"/>
  <c r="IA37" i="21"/>
  <c r="IB37" i="21"/>
  <c r="IC37" i="21"/>
  <c r="ID37" i="21"/>
  <c r="IE37" i="21"/>
  <c r="IF37" i="21"/>
  <c r="C37" i="15"/>
  <c r="IH37" i="21"/>
  <c r="I37" i="15" s="1"/>
  <c r="J37" i="15" s="1"/>
  <c r="HW38" i="21"/>
  <c r="L38" i="15" s="1"/>
  <c r="HX38" i="21"/>
  <c r="HY38" i="21"/>
  <c r="HZ38" i="21"/>
  <c r="T38" i="15" s="1"/>
  <c r="IA38" i="21"/>
  <c r="IB38" i="21"/>
  <c r="IC38" i="21"/>
  <c r="ID38" i="21"/>
  <c r="IE38" i="21"/>
  <c r="IF38" i="21"/>
  <c r="C38" i="15"/>
  <c r="IH38" i="21"/>
  <c r="I38" i="15" s="1"/>
  <c r="J38" i="15" s="1"/>
  <c r="HW39" i="21"/>
  <c r="L39" i="15" s="1"/>
  <c r="HX39" i="21"/>
  <c r="HY39" i="21"/>
  <c r="HZ39" i="21"/>
  <c r="T39" i="15" s="1"/>
  <c r="IA39" i="21"/>
  <c r="IB39" i="21"/>
  <c r="IC39" i="21"/>
  <c r="ID39" i="21"/>
  <c r="IE39" i="21"/>
  <c r="IF39" i="21"/>
  <c r="C39" i="15"/>
  <c r="IH39" i="21"/>
  <c r="I39" i="15" s="1"/>
  <c r="J39" i="15" s="1"/>
  <c r="HW40" i="21"/>
  <c r="L40" i="15" s="1"/>
  <c r="HX40" i="21"/>
  <c r="HY40" i="21"/>
  <c r="HZ40" i="21"/>
  <c r="T40" i="15" s="1"/>
  <c r="IA40" i="21"/>
  <c r="IB40" i="21"/>
  <c r="IC40" i="21"/>
  <c r="ID40" i="21"/>
  <c r="IE40" i="21"/>
  <c r="IF40" i="21"/>
  <c r="C40" i="15"/>
  <c r="IH40" i="21"/>
  <c r="I40" i="15" s="1"/>
  <c r="J40" i="15" s="1"/>
  <c r="HW41" i="21"/>
  <c r="L41" i="15" s="1"/>
  <c r="HX41" i="21"/>
  <c r="HY41" i="21"/>
  <c r="HZ41" i="21"/>
  <c r="T41" i="15" s="1"/>
  <c r="IA41" i="21"/>
  <c r="IB41" i="21"/>
  <c r="IC41" i="21"/>
  <c r="ID41" i="21"/>
  <c r="IE41" i="21"/>
  <c r="IF41" i="21"/>
  <c r="C41" i="15"/>
  <c r="IH41" i="21"/>
  <c r="I41" i="15" s="1"/>
  <c r="J41" i="15" s="1"/>
  <c r="HW42" i="21"/>
  <c r="L42" i="15" s="1"/>
  <c r="HX42" i="21"/>
  <c r="HY42" i="21"/>
  <c r="HZ42" i="21"/>
  <c r="T42" i="15" s="1"/>
  <c r="IA42" i="21"/>
  <c r="IB42" i="21"/>
  <c r="IC42" i="21"/>
  <c r="ID42" i="21"/>
  <c r="IE42" i="21"/>
  <c r="IF42" i="21"/>
  <c r="C42" i="15"/>
  <c r="IH42" i="21"/>
  <c r="I42" i="15" s="1"/>
  <c r="J42" i="15" s="1"/>
  <c r="HW43" i="21"/>
  <c r="L43" i="15" s="1"/>
  <c r="HX43" i="21"/>
  <c r="HY43" i="21"/>
  <c r="HZ43" i="21"/>
  <c r="T43" i="15" s="1"/>
  <c r="IA43" i="21"/>
  <c r="IB43" i="21"/>
  <c r="IC43" i="21"/>
  <c r="ID43" i="21"/>
  <c r="IE43" i="21"/>
  <c r="IF43" i="21"/>
  <c r="C43" i="15"/>
  <c r="IH43" i="21"/>
  <c r="I43" i="15" s="1"/>
  <c r="J43" i="15" s="1"/>
  <c r="HW44" i="21"/>
  <c r="L44" i="15" s="1"/>
  <c r="HX44" i="21"/>
  <c r="HY44" i="21"/>
  <c r="HZ44" i="21"/>
  <c r="T44" i="15" s="1"/>
  <c r="IA44" i="21"/>
  <c r="IB44" i="21"/>
  <c r="IC44" i="21"/>
  <c r="ID44" i="21"/>
  <c r="IE44" i="21"/>
  <c r="IF44" i="21"/>
  <c r="C44" i="15"/>
  <c r="IH44" i="21"/>
  <c r="I44" i="15" s="1"/>
  <c r="J44" i="15" s="1"/>
  <c r="HW45" i="21"/>
  <c r="L45" i="15" s="1"/>
  <c r="HX45" i="21"/>
  <c r="HY45" i="21"/>
  <c r="HZ45" i="21"/>
  <c r="T45" i="15" s="1"/>
  <c r="IA45" i="21"/>
  <c r="IB45" i="21"/>
  <c r="IC45" i="21"/>
  <c r="ID45" i="21"/>
  <c r="IE45" i="21"/>
  <c r="IF45" i="21"/>
  <c r="C45" i="15"/>
  <c r="IH45" i="21"/>
  <c r="I45" i="15" s="1"/>
  <c r="J45" i="15" s="1"/>
  <c r="HW46" i="21"/>
  <c r="L46" i="15" s="1"/>
  <c r="HX46" i="21"/>
  <c r="HY46" i="21"/>
  <c r="HZ46" i="21"/>
  <c r="T46" i="15" s="1"/>
  <c r="IA46" i="21"/>
  <c r="IB46" i="21"/>
  <c r="IC46" i="21"/>
  <c r="ID46" i="21"/>
  <c r="IE46" i="21"/>
  <c r="IF46" i="21"/>
  <c r="C46" i="15"/>
  <c r="IH46" i="21"/>
  <c r="I46" i="15" s="1"/>
  <c r="J46" i="15" s="1"/>
  <c r="HW47" i="21"/>
  <c r="L47" i="15" s="1"/>
  <c r="HX47" i="21"/>
  <c r="HY47" i="21"/>
  <c r="HZ47" i="21"/>
  <c r="T47" i="15" s="1"/>
  <c r="IA47" i="21"/>
  <c r="IB47" i="21"/>
  <c r="IC47" i="21"/>
  <c r="ID47" i="21"/>
  <c r="IE47" i="21"/>
  <c r="IF47" i="21"/>
  <c r="C47" i="15"/>
  <c r="IH47" i="21"/>
  <c r="I47" i="15" s="1"/>
  <c r="J47" i="15" s="1"/>
  <c r="HW48" i="21"/>
  <c r="L48" i="15" s="1"/>
  <c r="HX48" i="21"/>
  <c r="HY48" i="21"/>
  <c r="HZ48" i="21"/>
  <c r="T48" i="15" s="1"/>
  <c r="IA48" i="21"/>
  <c r="IB48" i="21"/>
  <c r="IC48" i="21"/>
  <c r="ID48" i="21"/>
  <c r="IE48" i="21"/>
  <c r="IF48" i="21"/>
  <c r="C48" i="15"/>
  <c r="IH48" i="21"/>
  <c r="I48" i="15" s="1"/>
  <c r="J48" i="15" s="1"/>
  <c r="HW49" i="21"/>
  <c r="L49" i="15" s="1"/>
  <c r="HX49" i="21"/>
  <c r="HY49" i="21"/>
  <c r="HZ49" i="21"/>
  <c r="T49" i="15" s="1"/>
  <c r="IA49" i="21"/>
  <c r="IB49" i="21"/>
  <c r="IC49" i="21"/>
  <c r="ID49" i="21"/>
  <c r="IE49" i="21"/>
  <c r="IF49" i="21"/>
  <c r="C49" i="15"/>
  <c r="IH49" i="21"/>
  <c r="I49" i="15" s="1"/>
  <c r="J49" i="15" s="1"/>
  <c r="HW50" i="21"/>
  <c r="L50" i="15" s="1"/>
  <c r="HX50" i="21"/>
  <c r="HY50" i="21"/>
  <c r="HZ50" i="21"/>
  <c r="T50" i="15" s="1"/>
  <c r="IA50" i="21"/>
  <c r="IB50" i="21"/>
  <c r="IC50" i="21"/>
  <c r="ID50" i="21"/>
  <c r="IE50" i="21"/>
  <c r="IF50" i="21"/>
  <c r="C50" i="15"/>
  <c r="IH50" i="21"/>
  <c r="I50" i="15" s="1"/>
  <c r="J50" i="15" s="1"/>
  <c r="HW51" i="21"/>
  <c r="L51" i="15" s="1"/>
  <c r="HX51" i="21"/>
  <c r="HY51" i="21"/>
  <c r="HZ51" i="21"/>
  <c r="T51" i="15" s="1"/>
  <c r="IA51" i="21"/>
  <c r="IB51" i="21"/>
  <c r="IC51" i="21"/>
  <c r="ID51" i="21"/>
  <c r="IE51" i="21"/>
  <c r="IF51" i="21"/>
  <c r="C51" i="15"/>
  <c r="IH51" i="21"/>
  <c r="I51" i="15" s="1"/>
  <c r="J51" i="15" s="1"/>
  <c r="HW52" i="21"/>
  <c r="L52" i="15" s="1"/>
  <c r="HX52" i="21"/>
  <c r="HY52" i="21"/>
  <c r="HZ52" i="21"/>
  <c r="T52" i="15" s="1"/>
  <c r="IA52" i="21"/>
  <c r="IB52" i="21"/>
  <c r="IC52" i="21"/>
  <c r="ID52" i="21"/>
  <c r="IE52" i="21"/>
  <c r="IF52" i="21"/>
  <c r="C52" i="15"/>
  <c r="IH52" i="21"/>
  <c r="I52" i="15" s="1"/>
  <c r="J52" i="15" s="1"/>
  <c r="HW53" i="21"/>
  <c r="L53" i="15" s="1"/>
  <c r="HX53" i="21"/>
  <c r="HY53" i="21"/>
  <c r="HZ53" i="21"/>
  <c r="T53" i="15" s="1"/>
  <c r="IA53" i="21"/>
  <c r="IB53" i="21"/>
  <c r="IC53" i="21"/>
  <c r="ID53" i="21"/>
  <c r="IE53" i="21"/>
  <c r="IF53" i="21"/>
  <c r="C53" i="15"/>
  <c r="IH53" i="21"/>
  <c r="I53" i="15" s="1"/>
  <c r="J53" i="15" s="1"/>
  <c r="HW54" i="21"/>
  <c r="L54" i="15" s="1"/>
  <c r="HX54" i="21"/>
  <c r="HY54" i="21"/>
  <c r="HZ54" i="21"/>
  <c r="T54" i="15" s="1"/>
  <c r="IA54" i="21"/>
  <c r="IB54" i="21"/>
  <c r="IC54" i="21"/>
  <c r="ID54" i="21"/>
  <c r="IE54" i="21"/>
  <c r="IF54" i="21"/>
  <c r="C54" i="15"/>
  <c r="IH54" i="21"/>
  <c r="I54" i="15" s="1"/>
  <c r="J54" i="15" s="1"/>
  <c r="HW55" i="21"/>
  <c r="L55" i="15" s="1"/>
  <c r="HX55" i="21"/>
  <c r="HY55" i="21"/>
  <c r="HZ55" i="21"/>
  <c r="T55" i="15" s="1"/>
  <c r="IA55" i="21"/>
  <c r="IB55" i="21"/>
  <c r="IC55" i="21"/>
  <c r="ID55" i="21"/>
  <c r="IE55" i="21"/>
  <c r="IF55" i="21"/>
  <c r="C55" i="15"/>
  <c r="IH55" i="21"/>
  <c r="I55" i="15" s="1"/>
  <c r="J55" i="15" s="1"/>
  <c r="HW56" i="21"/>
  <c r="L56" i="15" s="1"/>
  <c r="HX56" i="21"/>
  <c r="HY56" i="21"/>
  <c r="HZ56" i="21"/>
  <c r="T56" i="15" s="1"/>
  <c r="IA56" i="21"/>
  <c r="IB56" i="21"/>
  <c r="IC56" i="21"/>
  <c r="ID56" i="21"/>
  <c r="IE56" i="21"/>
  <c r="IF56" i="21"/>
  <c r="C56" i="15"/>
  <c r="IH56" i="21"/>
  <c r="I56" i="15" s="1"/>
  <c r="J56" i="15" s="1"/>
  <c r="HW57" i="21"/>
  <c r="L57" i="15" s="1"/>
  <c r="HX57" i="21"/>
  <c r="HY57" i="21"/>
  <c r="HZ57" i="21"/>
  <c r="T57" i="15" s="1"/>
  <c r="IA57" i="21"/>
  <c r="IB57" i="21"/>
  <c r="IC57" i="21"/>
  <c r="ID57" i="21"/>
  <c r="IE57" i="21"/>
  <c r="IF57" i="21"/>
  <c r="C57" i="15"/>
  <c r="IH57" i="21"/>
  <c r="I57" i="15" s="1"/>
  <c r="J57" i="15" s="1"/>
  <c r="HW58" i="21"/>
  <c r="L58" i="15" s="1"/>
  <c r="HX58" i="21"/>
  <c r="HY58" i="21"/>
  <c r="HZ58" i="21"/>
  <c r="T58" i="15" s="1"/>
  <c r="IA58" i="21"/>
  <c r="IB58" i="21"/>
  <c r="IC58" i="21"/>
  <c r="ID58" i="21"/>
  <c r="IE58" i="21"/>
  <c r="IF58" i="21"/>
  <c r="C58" i="15"/>
  <c r="IH58" i="21"/>
  <c r="I58" i="15" s="1"/>
  <c r="J58" i="15" s="1"/>
  <c r="HW59" i="21"/>
  <c r="L59" i="15" s="1"/>
  <c r="HX59" i="21"/>
  <c r="HY59" i="21"/>
  <c r="HZ59" i="21"/>
  <c r="T59" i="15" s="1"/>
  <c r="IA59" i="21"/>
  <c r="IB59" i="21"/>
  <c r="IC59" i="21"/>
  <c r="ID59" i="21"/>
  <c r="IE59" i="21"/>
  <c r="IF59" i="21"/>
  <c r="C59" i="15"/>
  <c r="IH59" i="21"/>
  <c r="I59" i="15" s="1"/>
  <c r="J59" i="15" s="1"/>
  <c r="HW60" i="21"/>
  <c r="L60" i="15" s="1"/>
  <c r="HX60" i="21"/>
  <c r="HY60" i="21"/>
  <c r="HZ60" i="21"/>
  <c r="T60" i="15" s="1"/>
  <c r="IA60" i="21"/>
  <c r="IB60" i="21"/>
  <c r="IC60" i="21"/>
  <c r="ID60" i="21"/>
  <c r="IE60" i="21"/>
  <c r="IF60" i="21"/>
  <c r="C60" i="15"/>
  <c r="IH60" i="21"/>
  <c r="I60" i="15" s="1"/>
  <c r="J60" i="15" s="1"/>
  <c r="HW61" i="21"/>
  <c r="L61" i="15" s="1"/>
  <c r="HX61" i="21"/>
  <c r="HY61" i="21"/>
  <c r="HZ61" i="21"/>
  <c r="T61" i="15" s="1"/>
  <c r="IA61" i="21"/>
  <c r="IB61" i="21"/>
  <c r="IC61" i="21"/>
  <c r="ID61" i="21"/>
  <c r="IE61" i="21"/>
  <c r="IF61" i="21"/>
  <c r="C61" i="15"/>
  <c r="IH61" i="21"/>
  <c r="I61" i="15" s="1"/>
  <c r="J61" i="15" s="1"/>
  <c r="HW62" i="21"/>
  <c r="L62" i="15" s="1"/>
  <c r="HX62" i="21"/>
  <c r="HY62" i="21"/>
  <c r="HZ62" i="21"/>
  <c r="T62" i="15" s="1"/>
  <c r="IA62" i="21"/>
  <c r="IB62" i="21"/>
  <c r="IC62" i="21"/>
  <c r="ID62" i="21"/>
  <c r="IE62" i="21"/>
  <c r="IF62" i="21"/>
  <c r="C62" i="15"/>
  <c r="IH62" i="21"/>
  <c r="I62" i="15" s="1"/>
  <c r="J62" i="15" s="1"/>
  <c r="HW63" i="21"/>
  <c r="L63" i="15" s="1"/>
  <c r="HX63" i="21"/>
  <c r="HY63" i="21"/>
  <c r="HZ63" i="21"/>
  <c r="T63" i="15" s="1"/>
  <c r="IA63" i="21"/>
  <c r="IB63" i="21"/>
  <c r="IC63" i="21"/>
  <c r="ID63" i="21"/>
  <c r="IE63" i="21"/>
  <c r="IF63" i="21"/>
  <c r="C63" i="15"/>
  <c r="IH63" i="21"/>
  <c r="I63" i="15" s="1"/>
  <c r="J63" i="15" s="1"/>
  <c r="HW64" i="21"/>
  <c r="L64" i="15" s="1"/>
  <c r="HX64" i="21"/>
  <c r="HY64" i="21"/>
  <c r="HZ64" i="21"/>
  <c r="T64" i="15" s="1"/>
  <c r="IA64" i="21"/>
  <c r="IB64" i="21"/>
  <c r="IC64" i="21"/>
  <c r="ID64" i="21"/>
  <c r="IE64" i="21"/>
  <c r="IF64" i="21"/>
  <c r="C64" i="15"/>
  <c r="IH64" i="21"/>
  <c r="I64" i="15" s="1"/>
  <c r="J64" i="15" s="1"/>
  <c r="HW65" i="21"/>
  <c r="L65" i="15" s="1"/>
  <c r="HX65" i="21"/>
  <c r="HY65" i="21"/>
  <c r="HZ65" i="21"/>
  <c r="T65" i="15" s="1"/>
  <c r="IA65" i="21"/>
  <c r="IB65" i="21"/>
  <c r="IC65" i="21"/>
  <c r="ID65" i="21"/>
  <c r="IE65" i="21"/>
  <c r="IF65" i="21"/>
  <c r="C65" i="15"/>
  <c r="IH65" i="21"/>
  <c r="I65" i="15" s="1"/>
  <c r="J65" i="15" s="1"/>
  <c r="HW66" i="21"/>
  <c r="L66" i="15" s="1"/>
  <c r="HX66" i="21"/>
  <c r="HY66" i="21"/>
  <c r="HZ66" i="21"/>
  <c r="T66" i="15" s="1"/>
  <c r="IA66" i="21"/>
  <c r="IB66" i="21"/>
  <c r="IC66" i="21"/>
  <c r="ID66" i="21"/>
  <c r="IE66" i="21"/>
  <c r="IF66" i="21"/>
  <c r="C66" i="15"/>
  <c r="IH66" i="21"/>
  <c r="I66" i="15" s="1"/>
  <c r="J66" i="15" s="1"/>
  <c r="HW67" i="21"/>
  <c r="L67" i="15" s="1"/>
  <c r="HX67" i="21"/>
  <c r="HY67" i="21"/>
  <c r="HZ67" i="21"/>
  <c r="T67" i="15" s="1"/>
  <c r="IA67" i="21"/>
  <c r="IB67" i="21"/>
  <c r="IC67" i="21"/>
  <c r="ID67" i="21"/>
  <c r="IE67" i="21"/>
  <c r="IF67" i="21"/>
  <c r="C67" i="15"/>
  <c r="IH67" i="21"/>
  <c r="I67" i="15" s="1"/>
  <c r="J67" i="15" s="1"/>
  <c r="HW68" i="21"/>
  <c r="L68" i="15" s="1"/>
  <c r="HX68" i="21"/>
  <c r="HY68" i="21"/>
  <c r="HZ68" i="21"/>
  <c r="T68" i="15" s="1"/>
  <c r="IA68" i="21"/>
  <c r="IB68" i="21"/>
  <c r="IC68" i="21"/>
  <c r="ID68" i="21"/>
  <c r="IE68" i="21"/>
  <c r="IF68" i="21"/>
  <c r="C68" i="15"/>
  <c r="IH68" i="21"/>
  <c r="I68" i="15" s="1"/>
  <c r="J68" i="15" s="1"/>
  <c r="HW69" i="21"/>
  <c r="L69" i="15" s="1"/>
  <c r="HX69" i="21"/>
  <c r="HY69" i="21"/>
  <c r="HZ69" i="21"/>
  <c r="T69" i="15" s="1"/>
  <c r="IA69" i="21"/>
  <c r="IB69" i="21"/>
  <c r="IC69" i="21"/>
  <c r="ID69" i="21"/>
  <c r="IE69" i="21"/>
  <c r="IF69" i="21"/>
  <c r="C69" i="15"/>
  <c r="IH69" i="21"/>
  <c r="I69" i="15" s="1"/>
  <c r="J69" i="15" s="1"/>
  <c r="HW70" i="21"/>
  <c r="L70" i="15" s="1"/>
  <c r="HX70" i="21"/>
  <c r="HY70" i="21"/>
  <c r="HZ70" i="21"/>
  <c r="T70" i="15" s="1"/>
  <c r="IA70" i="21"/>
  <c r="IB70" i="21"/>
  <c r="IC70" i="21"/>
  <c r="ID70" i="21"/>
  <c r="IE70" i="21"/>
  <c r="IF70" i="21"/>
  <c r="C70" i="15"/>
  <c r="IH70" i="21"/>
  <c r="I70" i="15" s="1"/>
  <c r="J70" i="15" s="1"/>
  <c r="HW71" i="21"/>
  <c r="L71" i="15" s="1"/>
  <c r="HX71" i="21"/>
  <c r="HY71" i="21"/>
  <c r="HZ71" i="21"/>
  <c r="T71" i="15" s="1"/>
  <c r="IA71" i="21"/>
  <c r="IB71" i="21"/>
  <c r="IC71" i="21"/>
  <c r="ID71" i="21"/>
  <c r="IE71" i="21"/>
  <c r="IF71" i="21"/>
  <c r="C71" i="15"/>
  <c r="IH71" i="21"/>
  <c r="I71" i="15" s="1"/>
  <c r="J71" i="15" s="1"/>
  <c r="HW72" i="21"/>
  <c r="L72" i="15" s="1"/>
  <c r="HX72" i="21"/>
  <c r="HY72" i="21"/>
  <c r="HZ72" i="21"/>
  <c r="T72" i="15" s="1"/>
  <c r="IA72" i="21"/>
  <c r="IB72" i="21"/>
  <c r="IC72" i="21"/>
  <c r="ID72" i="21"/>
  <c r="IE72" i="21"/>
  <c r="IF72" i="21"/>
  <c r="C72" i="15"/>
  <c r="IH72" i="21"/>
  <c r="I72" i="15" s="1"/>
  <c r="J72" i="15" s="1"/>
  <c r="HW73" i="21"/>
  <c r="L73" i="15" s="1"/>
  <c r="HX73" i="21"/>
  <c r="HY73" i="21"/>
  <c r="HZ73" i="21"/>
  <c r="T73" i="15" s="1"/>
  <c r="IA73" i="21"/>
  <c r="IB73" i="21"/>
  <c r="IC73" i="21"/>
  <c r="ID73" i="21"/>
  <c r="IE73" i="21"/>
  <c r="IF73" i="21"/>
  <c r="C73" i="15"/>
  <c r="IH73" i="21"/>
  <c r="I73" i="15" s="1"/>
  <c r="J73" i="15" s="1"/>
  <c r="HW74" i="21"/>
  <c r="L74" i="15" s="1"/>
  <c r="HX74" i="21"/>
  <c r="HY74" i="21"/>
  <c r="HZ74" i="21"/>
  <c r="T74" i="15" s="1"/>
  <c r="IA74" i="21"/>
  <c r="IB74" i="21"/>
  <c r="IC74" i="21"/>
  <c r="ID74" i="21"/>
  <c r="IE74" i="21"/>
  <c r="IF74" i="21"/>
  <c r="C74" i="15"/>
  <c r="IH74" i="21"/>
  <c r="I74" i="15" s="1"/>
  <c r="J74" i="15" s="1"/>
  <c r="HW75" i="21"/>
  <c r="L75" i="15" s="1"/>
  <c r="HX75" i="21"/>
  <c r="HY75" i="21"/>
  <c r="HZ75" i="21"/>
  <c r="T75" i="15" s="1"/>
  <c r="IA75" i="21"/>
  <c r="IB75" i="21"/>
  <c r="IC75" i="21"/>
  <c r="ID75" i="21"/>
  <c r="IE75" i="21"/>
  <c r="IF75" i="21"/>
  <c r="C75" i="15"/>
  <c r="IH75" i="21"/>
  <c r="I75" i="15" s="1"/>
  <c r="J75" i="15" s="1"/>
  <c r="HW76" i="21"/>
  <c r="L76" i="15" s="1"/>
  <c r="HX76" i="21"/>
  <c r="HY76" i="21"/>
  <c r="HZ76" i="21"/>
  <c r="T76" i="15" s="1"/>
  <c r="IA76" i="21"/>
  <c r="IB76" i="21"/>
  <c r="IC76" i="21"/>
  <c r="ID76" i="21"/>
  <c r="IE76" i="21"/>
  <c r="IF76" i="21"/>
  <c r="C76" i="15"/>
  <c r="IH76" i="21"/>
  <c r="I76" i="15" s="1"/>
  <c r="J76" i="15" s="1"/>
  <c r="HW77" i="21"/>
  <c r="L77" i="15" s="1"/>
  <c r="HX77" i="21"/>
  <c r="HY77" i="21"/>
  <c r="HZ77" i="21"/>
  <c r="T77" i="15" s="1"/>
  <c r="IA77" i="21"/>
  <c r="IB77" i="21"/>
  <c r="IC77" i="21"/>
  <c r="ID77" i="21"/>
  <c r="IE77" i="21"/>
  <c r="IF77" i="21"/>
  <c r="C77" i="15"/>
  <c r="IH77" i="21"/>
  <c r="I77" i="15" s="1"/>
  <c r="J77" i="15" s="1"/>
  <c r="HW78" i="21"/>
  <c r="L78" i="15" s="1"/>
  <c r="HX78" i="21"/>
  <c r="HY78" i="21"/>
  <c r="HZ78" i="21"/>
  <c r="T78" i="15" s="1"/>
  <c r="IA78" i="21"/>
  <c r="IB78" i="21"/>
  <c r="IC78" i="21"/>
  <c r="ID78" i="21"/>
  <c r="IE78" i="21"/>
  <c r="IF78" i="21"/>
  <c r="C78" i="15"/>
  <c r="IH78" i="21"/>
  <c r="I78" i="15" s="1"/>
  <c r="J78" i="15" s="1"/>
  <c r="HW79" i="21"/>
  <c r="L79" i="15" s="1"/>
  <c r="HX79" i="21"/>
  <c r="HY79" i="21"/>
  <c r="HZ79" i="21"/>
  <c r="T79" i="15" s="1"/>
  <c r="IA79" i="21"/>
  <c r="IB79" i="21"/>
  <c r="IC79" i="21"/>
  <c r="ID79" i="21"/>
  <c r="IE79" i="21"/>
  <c r="IF79" i="21"/>
  <c r="C79" i="15"/>
  <c r="IH79" i="21"/>
  <c r="I79" i="15" s="1"/>
  <c r="J79" i="15" s="1"/>
  <c r="HW80" i="21"/>
  <c r="L80" i="15" s="1"/>
  <c r="HX80" i="21"/>
  <c r="HY80" i="21"/>
  <c r="HZ80" i="21"/>
  <c r="T80" i="15" s="1"/>
  <c r="IA80" i="21"/>
  <c r="IB80" i="21"/>
  <c r="IC80" i="21"/>
  <c r="ID80" i="21"/>
  <c r="IE80" i="21"/>
  <c r="IF80" i="21"/>
  <c r="C80" i="15"/>
  <c r="IH80" i="21"/>
  <c r="I80" i="15" s="1"/>
  <c r="J80" i="15" s="1"/>
  <c r="HW81" i="21"/>
  <c r="L81" i="15" s="1"/>
  <c r="HX81" i="21"/>
  <c r="HY81" i="21"/>
  <c r="HZ81" i="21"/>
  <c r="T81" i="15" s="1"/>
  <c r="IA81" i="21"/>
  <c r="IB81" i="21"/>
  <c r="IC81" i="21"/>
  <c r="ID81" i="21"/>
  <c r="IE81" i="21"/>
  <c r="IF81" i="21"/>
  <c r="C81" i="15"/>
  <c r="IH81" i="21"/>
  <c r="I81" i="15" s="1"/>
  <c r="J81" i="15" s="1"/>
  <c r="HW82" i="21"/>
  <c r="L82" i="15" s="1"/>
  <c r="HX82" i="21"/>
  <c r="HY82" i="21"/>
  <c r="HZ82" i="21"/>
  <c r="T82" i="15" s="1"/>
  <c r="IA82" i="21"/>
  <c r="IB82" i="21"/>
  <c r="IC82" i="21"/>
  <c r="ID82" i="21"/>
  <c r="IE82" i="21"/>
  <c r="IF82" i="21"/>
  <c r="C82" i="15"/>
  <c r="IH82" i="21"/>
  <c r="I82" i="15" s="1"/>
  <c r="J82" i="15" s="1"/>
  <c r="HW83" i="21"/>
  <c r="L83" i="15" s="1"/>
  <c r="HX83" i="21"/>
  <c r="HY83" i="21"/>
  <c r="HZ83" i="21"/>
  <c r="T83" i="15" s="1"/>
  <c r="IA83" i="21"/>
  <c r="IB83" i="21"/>
  <c r="IC83" i="21"/>
  <c r="ID83" i="21"/>
  <c r="IE83" i="21"/>
  <c r="IF83" i="21"/>
  <c r="C83" i="15"/>
  <c r="IH83" i="21"/>
  <c r="I83" i="15" s="1"/>
  <c r="J83" i="15" s="1"/>
  <c r="HW84" i="21"/>
  <c r="L84" i="15" s="1"/>
  <c r="HX84" i="21"/>
  <c r="HY84" i="21"/>
  <c r="HZ84" i="21"/>
  <c r="T84" i="15" s="1"/>
  <c r="IA84" i="21"/>
  <c r="IB84" i="21"/>
  <c r="IC84" i="21"/>
  <c r="ID84" i="21"/>
  <c r="IE84" i="21"/>
  <c r="IF84" i="21"/>
  <c r="C84" i="15"/>
  <c r="IH84" i="21"/>
  <c r="I84" i="15" s="1"/>
  <c r="J84" i="15" s="1"/>
  <c r="HW85" i="21"/>
  <c r="L85" i="15" s="1"/>
  <c r="HX85" i="21"/>
  <c r="HY85" i="21"/>
  <c r="HZ85" i="21"/>
  <c r="T85" i="15" s="1"/>
  <c r="IA85" i="21"/>
  <c r="IB85" i="21"/>
  <c r="IC85" i="21"/>
  <c r="ID85" i="21"/>
  <c r="IE85" i="21"/>
  <c r="IF85" i="21"/>
  <c r="C85" i="15"/>
  <c r="IH85" i="21"/>
  <c r="I85" i="15" s="1"/>
  <c r="J85" i="15" s="1"/>
  <c r="HW86" i="21"/>
  <c r="L86" i="15" s="1"/>
  <c r="HX86" i="21"/>
  <c r="HY86" i="21"/>
  <c r="HZ86" i="21"/>
  <c r="T86" i="15" s="1"/>
  <c r="IA86" i="21"/>
  <c r="IB86" i="21"/>
  <c r="IC86" i="21"/>
  <c r="ID86" i="21"/>
  <c r="IE86" i="21"/>
  <c r="IF86" i="21"/>
  <c r="C86" i="15"/>
  <c r="IH86" i="21"/>
  <c r="I86" i="15" s="1"/>
  <c r="J86" i="15" s="1"/>
  <c r="HW87" i="21"/>
  <c r="L87" i="15" s="1"/>
  <c r="HX87" i="21"/>
  <c r="HY87" i="21"/>
  <c r="HZ87" i="21"/>
  <c r="T87" i="15" s="1"/>
  <c r="IA87" i="21"/>
  <c r="IB87" i="21"/>
  <c r="IC87" i="21"/>
  <c r="ID87" i="21"/>
  <c r="IE87" i="21"/>
  <c r="IF87" i="21"/>
  <c r="C87" i="15"/>
  <c r="IH87" i="21"/>
  <c r="I87" i="15" s="1"/>
  <c r="J87" i="15" s="1"/>
  <c r="HW88" i="21"/>
  <c r="L88" i="15" s="1"/>
  <c r="HX88" i="21"/>
  <c r="HY88" i="21"/>
  <c r="HZ88" i="21"/>
  <c r="T88" i="15" s="1"/>
  <c r="IA88" i="21"/>
  <c r="IB88" i="21"/>
  <c r="IC88" i="21"/>
  <c r="ID88" i="21"/>
  <c r="IE88" i="21"/>
  <c r="IF88" i="21"/>
  <c r="C88" i="15"/>
  <c r="IH88" i="21"/>
  <c r="I88" i="15" s="1"/>
  <c r="J88" i="15" s="1"/>
  <c r="HW89" i="21"/>
  <c r="L89" i="15" s="1"/>
  <c r="HX89" i="21"/>
  <c r="HY89" i="21"/>
  <c r="HZ89" i="21"/>
  <c r="T89" i="15" s="1"/>
  <c r="IA89" i="21"/>
  <c r="IB89" i="21"/>
  <c r="IC89" i="21"/>
  <c r="ID89" i="21"/>
  <c r="IE89" i="21"/>
  <c r="IF89" i="21"/>
  <c r="C89" i="15"/>
  <c r="IH89" i="21"/>
  <c r="I89" i="15" s="1"/>
  <c r="J89" i="15" s="1"/>
  <c r="HW90" i="21"/>
  <c r="L90" i="15" s="1"/>
  <c r="HX90" i="21"/>
  <c r="HY90" i="21"/>
  <c r="HZ90" i="21"/>
  <c r="T90" i="15" s="1"/>
  <c r="IA90" i="21"/>
  <c r="IB90" i="21"/>
  <c r="IC90" i="21"/>
  <c r="ID90" i="21"/>
  <c r="IE90" i="21"/>
  <c r="IF90" i="21"/>
  <c r="C90" i="15"/>
  <c r="IH90" i="21"/>
  <c r="I90" i="15" s="1"/>
  <c r="J90" i="15" s="1"/>
  <c r="HW91" i="21"/>
  <c r="L91" i="15" s="1"/>
  <c r="HX91" i="21"/>
  <c r="HY91" i="21"/>
  <c r="HZ91" i="21"/>
  <c r="T91" i="15" s="1"/>
  <c r="IA91" i="21"/>
  <c r="IB91" i="21"/>
  <c r="IC91" i="21"/>
  <c r="ID91" i="21"/>
  <c r="IE91" i="21"/>
  <c r="IF91" i="21"/>
  <c r="C91" i="15"/>
  <c r="IH91" i="21"/>
  <c r="I91" i="15" s="1"/>
  <c r="J91" i="15" s="1"/>
  <c r="HW92" i="21"/>
  <c r="L92" i="15" s="1"/>
  <c r="HX92" i="21"/>
  <c r="HY92" i="21"/>
  <c r="HZ92" i="21"/>
  <c r="T92" i="15" s="1"/>
  <c r="IA92" i="21"/>
  <c r="IB92" i="21"/>
  <c r="IC92" i="21"/>
  <c r="ID92" i="21"/>
  <c r="IE92" i="21"/>
  <c r="IF92" i="21"/>
  <c r="C92" i="15"/>
  <c r="IH92" i="21"/>
  <c r="I92" i="15" s="1"/>
  <c r="J92" i="15" s="1"/>
  <c r="HW93" i="21"/>
  <c r="L93" i="15" s="1"/>
  <c r="HX93" i="21"/>
  <c r="HY93" i="21"/>
  <c r="HZ93" i="21"/>
  <c r="T93" i="15" s="1"/>
  <c r="IA93" i="21"/>
  <c r="IB93" i="21"/>
  <c r="IC93" i="21"/>
  <c r="ID93" i="21"/>
  <c r="IE93" i="21"/>
  <c r="IF93" i="21"/>
  <c r="C93" i="15"/>
  <c r="IH93" i="21"/>
  <c r="I93" i="15" s="1"/>
  <c r="J93" i="15" s="1"/>
  <c r="HW94" i="21"/>
  <c r="L94" i="15" s="1"/>
  <c r="HX94" i="21"/>
  <c r="HY94" i="21"/>
  <c r="HZ94" i="21"/>
  <c r="T94" i="15" s="1"/>
  <c r="IA94" i="21"/>
  <c r="IB94" i="21"/>
  <c r="IC94" i="21"/>
  <c r="ID94" i="21"/>
  <c r="IE94" i="21"/>
  <c r="IF94" i="21"/>
  <c r="C94" i="15"/>
  <c r="IH94" i="21"/>
  <c r="I94" i="15" s="1"/>
  <c r="J94" i="15" s="1"/>
  <c r="HW95" i="21"/>
  <c r="L95" i="15" s="1"/>
  <c r="HX95" i="21"/>
  <c r="HY95" i="21"/>
  <c r="HZ95" i="21"/>
  <c r="T95" i="15" s="1"/>
  <c r="IA95" i="21"/>
  <c r="IB95" i="21"/>
  <c r="IC95" i="21"/>
  <c r="ID95" i="21"/>
  <c r="IE95" i="21"/>
  <c r="IF95" i="21"/>
  <c r="C95" i="15"/>
  <c r="IH95" i="21"/>
  <c r="I95" i="15" s="1"/>
  <c r="J95" i="15" s="1"/>
  <c r="HW96" i="21"/>
  <c r="L96" i="15" s="1"/>
  <c r="HX96" i="21"/>
  <c r="HY96" i="21"/>
  <c r="HZ96" i="21"/>
  <c r="T96" i="15" s="1"/>
  <c r="IA96" i="21"/>
  <c r="IB96" i="21"/>
  <c r="IC96" i="21"/>
  <c r="ID96" i="21"/>
  <c r="IE96" i="21"/>
  <c r="IF96" i="21"/>
  <c r="C96" i="15"/>
  <c r="IH96" i="21"/>
  <c r="I96" i="15" s="1"/>
  <c r="J96" i="15" s="1"/>
  <c r="HW97" i="21"/>
  <c r="L97" i="15" s="1"/>
  <c r="HX97" i="21"/>
  <c r="HY97" i="21"/>
  <c r="HZ97" i="21"/>
  <c r="T97" i="15" s="1"/>
  <c r="IA97" i="21"/>
  <c r="IB97" i="21"/>
  <c r="IC97" i="21"/>
  <c r="ID97" i="21"/>
  <c r="IE97" i="21"/>
  <c r="IF97" i="21"/>
  <c r="C97" i="15"/>
  <c r="IH97" i="21"/>
  <c r="I97" i="15" s="1"/>
  <c r="J97" i="15" s="1"/>
  <c r="HW98" i="21"/>
  <c r="L98" i="15" s="1"/>
  <c r="HX98" i="21"/>
  <c r="HY98" i="21"/>
  <c r="HZ98" i="21"/>
  <c r="T98" i="15" s="1"/>
  <c r="IA98" i="21"/>
  <c r="IB98" i="21"/>
  <c r="IC98" i="21"/>
  <c r="ID98" i="21"/>
  <c r="IE98" i="21"/>
  <c r="IF98" i="21"/>
  <c r="C98" i="15"/>
  <c r="IH98" i="21"/>
  <c r="I98" i="15" s="1"/>
  <c r="J98" i="15" s="1"/>
  <c r="HW99" i="21"/>
  <c r="L99" i="15" s="1"/>
  <c r="HX99" i="21"/>
  <c r="HY99" i="21"/>
  <c r="HZ99" i="21"/>
  <c r="T99" i="15" s="1"/>
  <c r="IA99" i="21"/>
  <c r="IB99" i="21"/>
  <c r="IC99" i="21"/>
  <c r="ID99" i="21"/>
  <c r="IE99" i="21"/>
  <c r="IF99" i="21"/>
  <c r="C99" i="15"/>
  <c r="IH99" i="21"/>
  <c r="I99" i="15" s="1"/>
  <c r="J99" i="15" s="1"/>
  <c r="HW100" i="21"/>
  <c r="L100" i="15" s="1"/>
  <c r="HX100" i="21"/>
  <c r="HY100" i="21"/>
  <c r="HZ100" i="21"/>
  <c r="T100" i="15" s="1"/>
  <c r="IA100" i="21"/>
  <c r="IB100" i="21"/>
  <c r="IC100" i="21"/>
  <c r="ID100" i="21"/>
  <c r="IE100" i="21"/>
  <c r="IF100" i="21"/>
  <c r="C100" i="15"/>
  <c r="IH100" i="21"/>
  <c r="I100" i="15" s="1"/>
  <c r="J100" i="15" s="1"/>
  <c r="HW101" i="21"/>
  <c r="L101" i="15" s="1"/>
  <c r="HX101" i="21"/>
  <c r="HY101" i="21"/>
  <c r="HZ101" i="21"/>
  <c r="T101" i="15" s="1"/>
  <c r="IA101" i="21"/>
  <c r="IB101" i="21"/>
  <c r="IC101" i="21"/>
  <c r="ID101" i="21"/>
  <c r="IE101" i="21"/>
  <c r="IF101" i="21"/>
  <c r="C101" i="15"/>
  <c r="IH101" i="21"/>
  <c r="I101" i="15" s="1"/>
  <c r="J101" i="15" s="1"/>
  <c r="HW102" i="21"/>
  <c r="L102" i="15" s="1"/>
  <c r="HX102" i="21"/>
  <c r="HY102" i="21"/>
  <c r="HZ102" i="21"/>
  <c r="T102" i="15" s="1"/>
  <c r="IA102" i="21"/>
  <c r="IB102" i="21"/>
  <c r="IC102" i="21"/>
  <c r="ID102" i="21"/>
  <c r="IE102" i="21"/>
  <c r="IF102" i="21"/>
  <c r="C102" i="15"/>
  <c r="IH102" i="21"/>
  <c r="I102" i="15" s="1"/>
  <c r="J102" i="15" s="1"/>
  <c r="HW103" i="21"/>
  <c r="L103" i="15" s="1"/>
  <c r="HX103" i="21"/>
  <c r="HY103" i="21"/>
  <c r="HZ103" i="21"/>
  <c r="T103" i="15" s="1"/>
  <c r="IA103" i="21"/>
  <c r="IB103" i="21"/>
  <c r="IC103" i="21"/>
  <c r="ID103" i="21"/>
  <c r="IE103" i="21"/>
  <c r="IF103" i="21"/>
  <c r="C103" i="15"/>
  <c r="IH103" i="21"/>
  <c r="I103" i="15" s="1"/>
  <c r="J103" i="15" s="1"/>
  <c r="HW104" i="21"/>
  <c r="L104" i="15" s="1"/>
  <c r="HX104" i="21"/>
  <c r="HY104" i="21"/>
  <c r="HZ104" i="21"/>
  <c r="T104" i="15" s="1"/>
  <c r="IA104" i="21"/>
  <c r="IB104" i="21"/>
  <c r="IC104" i="21"/>
  <c r="ID104" i="21"/>
  <c r="IE104" i="21"/>
  <c r="IF104" i="21"/>
  <c r="C104" i="15"/>
  <c r="IH104" i="21"/>
  <c r="I104" i="15" s="1"/>
  <c r="J104" i="15" s="1"/>
  <c r="HW105" i="21"/>
  <c r="L105" i="15" s="1"/>
  <c r="HX105" i="21"/>
  <c r="HY105" i="21"/>
  <c r="HZ105" i="21"/>
  <c r="T105" i="15" s="1"/>
  <c r="IA105" i="21"/>
  <c r="IB105" i="21"/>
  <c r="IC105" i="21"/>
  <c r="ID105" i="21"/>
  <c r="IE105" i="21"/>
  <c r="IF105" i="21"/>
  <c r="C105" i="15"/>
  <c r="IH105" i="21"/>
  <c r="I105" i="15" s="1"/>
  <c r="J105" i="15" s="1"/>
  <c r="HW106" i="21"/>
  <c r="L106" i="15" s="1"/>
  <c r="HX106" i="21"/>
  <c r="HY106" i="21"/>
  <c r="HZ106" i="21"/>
  <c r="T106" i="15" s="1"/>
  <c r="IA106" i="21"/>
  <c r="IB106" i="21"/>
  <c r="IC106" i="21"/>
  <c r="ID106" i="21"/>
  <c r="IE106" i="21"/>
  <c r="IF106" i="21"/>
  <c r="C106" i="15"/>
  <c r="IH106" i="21"/>
  <c r="I106" i="15" s="1"/>
  <c r="J106" i="15" s="1"/>
  <c r="HW107" i="21"/>
  <c r="L107" i="15" s="1"/>
  <c r="HX107" i="21"/>
  <c r="HY107" i="21"/>
  <c r="HZ107" i="21"/>
  <c r="T107" i="15" s="1"/>
  <c r="IA107" i="21"/>
  <c r="IB107" i="21"/>
  <c r="IC107" i="21"/>
  <c r="ID107" i="21"/>
  <c r="IE107" i="21"/>
  <c r="IF107" i="21"/>
  <c r="C107" i="15"/>
  <c r="IH107" i="21"/>
  <c r="I107" i="15" s="1"/>
  <c r="J107" i="15" s="1"/>
  <c r="HW108" i="21"/>
  <c r="L108" i="15" s="1"/>
  <c r="HX108" i="21"/>
  <c r="HY108" i="21"/>
  <c r="HZ108" i="21"/>
  <c r="T108" i="15" s="1"/>
  <c r="IA108" i="21"/>
  <c r="IB108" i="21"/>
  <c r="IC108" i="21"/>
  <c r="ID108" i="21"/>
  <c r="IE108" i="21"/>
  <c r="IF108" i="21"/>
  <c r="C108" i="15"/>
  <c r="IH108" i="21"/>
  <c r="I108" i="15" s="1"/>
  <c r="J108" i="15" s="1"/>
  <c r="HW109" i="21"/>
  <c r="L109" i="15" s="1"/>
  <c r="HX109" i="21"/>
  <c r="HY109" i="21"/>
  <c r="HZ109" i="21"/>
  <c r="T109" i="15" s="1"/>
  <c r="IA109" i="21"/>
  <c r="IB109" i="21"/>
  <c r="IC109" i="21"/>
  <c r="ID109" i="21"/>
  <c r="IE109" i="21"/>
  <c r="IF109" i="21"/>
  <c r="C109" i="15"/>
  <c r="IH109" i="21"/>
  <c r="I109" i="15" s="1"/>
  <c r="J109" i="15" s="1"/>
  <c r="HW110" i="21"/>
  <c r="L110" i="15" s="1"/>
  <c r="HX110" i="21"/>
  <c r="HY110" i="21"/>
  <c r="HZ110" i="21"/>
  <c r="T110" i="15" s="1"/>
  <c r="IA110" i="21"/>
  <c r="IB110" i="21"/>
  <c r="IC110" i="21"/>
  <c r="ID110" i="21"/>
  <c r="IE110" i="21"/>
  <c r="IF110" i="21"/>
  <c r="C110" i="15"/>
  <c r="IH110" i="21"/>
  <c r="I110" i="15" s="1"/>
  <c r="J110" i="15" s="1"/>
  <c r="HW111" i="21"/>
  <c r="L111" i="15" s="1"/>
  <c r="HX111" i="21"/>
  <c r="HY111" i="21"/>
  <c r="HZ111" i="21"/>
  <c r="T111" i="15" s="1"/>
  <c r="IA111" i="21"/>
  <c r="IB111" i="21"/>
  <c r="IC111" i="21"/>
  <c r="ID111" i="21"/>
  <c r="IE111" i="21"/>
  <c r="IF111" i="21"/>
  <c r="C111" i="15"/>
  <c r="IH111" i="21"/>
  <c r="I111" i="15" s="1"/>
  <c r="J111" i="15" s="1"/>
  <c r="HW112" i="21"/>
  <c r="L112" i="15" s="1"/>
  <c r="HX112" i="21"/>
  <c r="HY112" i="21"/>
  <c r="HZ112" i="21"/>
  <c r="T112" i="15" s="1"/>
  <c r="IA112" i="21"/>
  <c r="IB112" i="21"/>
  <c r="IC112" i="21"/>
  <c r="ID112" i="21"/>
  <c r="IE112" i="21"/>
  <c r="IF112" i="21"/>
  <c r="C112" i="15"/>
  <c r="IH112" i="21"/>
  <c r="I112" i="15" s="1"/>
  <c r="J112" i="15" s="1"/>
  <c r="HW113" i="21"/>
  <c r="L113" i="15" s="1"/>
  <c r="HX113" i="21"/>
  <c r="HY113" i="21"/>
  <c r="HZ113" i="21"/>
  <c r="T113" i="15" s="1"/>
  <c r="IA113" i="21"/>
  <c r="IB113" i="21"/>
  <c r="IC113" i="21"/>
  <c r="ID113" i="21"/>
  <c r="IE113" i="21"/>
  <c r="IF113" i="21"/>
  <c r="C113" i="15"/>
  <c r="IH113" i="21"/>
  <c r="I113" i="15" s="1"/>
  <c r="J113" i="15" s="1"/>
  <c r="HW114" i="21"/>
  <c r="L114" i="15" s="1"/>
  <c r="HX114" i="21"/>
  <c r="HY114" i="21"/>
  <c r="HZ114" i="21"/>
  <c r="T114" i="15" s="1"/>
  <c r="IA114" i="21"/>
  <c r="IB114" i="21"/>
  <c r="IC114" i="21"/>
  <c r="ID114" i="21"/>
  <c r="IE114" i="21"/>
  <c r="IF114" i="21"/>
  <c r="C114" i="15"/>
  <c r="IH114" i="21"/>
  <c r="I114" i="15" s="1"/>
  <c r="J114" i="15" s="1"/>
  <c r="HW115" i="21"/>
  <c r="L115" i="15" s="1"/>
  <c r="HX115" i="21"/>
  <c r="HY115" i="21"/>
  <c r="HZ115" i="21"/>
  <c r="T115" i="15" s="1"/>
  <c r="IA115" i="21"/>
  <c r="IB115" i="21"/>
  <c r="IC115" i="21"/>
  <c r="ID115" i="21"/>
  <c r="IE115" i="21"/>
  <c r="IF115" i="21"/>
  <c r="C115" i="15"/>
  <c r="IH115" i="21"/>
  <c r="I115" i="15" s="1"/>
  <c r="J115" i="15" s="1"/>
  <c r="HW116" i="21"/>
  <c r="L116" i="15" s="1"/>
  <c r="HX116" i="21"/>
  <c r="HY116" i="21"/>
  <c r="HZ116" i="21"/>
  <c r="T116" i="15" s="1"/>
  <c r="IA116" i="21"/>
  <c r="IB116" i="21"/>
  <c r="IC116" i="21"/>
  <c r="ID116" i="21"/>
  <c r="IE116" i="21"/>
  <c r="IF116" i="21"/>
  <c r="C116" i="15"/>
  <c r="IH116" i="21"/>
  <c r="I116" i="15" s="1"/>
  <c r="J116" i="15" s="1"/>
  <c r="HW117" i="21"/>
  <c r="L117" i="15" s="1"/>
  <c r="HX117" i="21"/>
  <c r="HY117" i="21"/>
  <c r="HZ117" i="21"/>
  <c r="T117" i="15" s="1"/>
  <c r="IA117" i="21"/>
  <c r="IB117" i="21"/>
  <c r="IC117" i="21"/>
  <c r="ID117" i="21"/>
  <c r="IE117" i="21"/>
  <c r="IF117" i="21"/>
  <c r="C117" i="15"/>
  <c r="IH117" i="21"/>
  <c r="I117" i="15" s="1"/>
  <c r="J117" i="15" s="1"/>
  <c r="HW118" i="21"/>
  <c r="L118" i="15" s="1"/>
  <c r="HX118" i="21"/>
  <c r="HY118" i="21"/>
  <c r="HZ118" i="21"/>
  <c r="T118" i="15" s="1"/>
  <c r="IA118" i="21"/>
  <c r="IB118" i="21"/>
  <c r="IC118" i="21"/>
  <c r="ID118" i="21"/>
  <c r="IE118" i="21"/>
  <c r="IF118" i="21"/>
  <c r="C118" i="15"/>
  <c r="IH118" i="21"/>
  <c r="I118" i="15" s="1"/>
  <c r="J118" i="15" s="1"/>
  <c r="HW119" i="21"/>
  <c r="L119" i="15" s="1"/>
  <c r="HX119" i="21"/>
  <c r="HY119" i="21"/>
  <c r="HZ119" i="21"/>
  <c r="T119" i="15" s="1"/>
  <c r="IA119" i="21"/>
  <c r="IB119" i="21"/>
  <c r="IC119" i="21"/>
  <c r="ID119" i="21"/>
  <c r="IE119" i="21"/>
  <c r="IF119" i="21"/>
  <c r="C119" i="15"/>
  <c r="IH119" i="21"/>
  <c r="I119" i="15" s="1"/>
  <c r="J119" i="15" s="1"/>
  <c r="HW120" i="21"/>
  <c r="L120" i="15" s="1"/>
  <c r="HX120" i="21"/>
  <c r="HY120" i="21"/>
  <c r="HZ120" i="21"/>
  <c r="T120" i="15" s="1"/>
  <c r="IA120" i="21"/>
  <c r="IB120" i="21"/>
  <c r="IC120" i="21"/>
  <c r="ID120" i="21"/>
  <c r="IE120" i="21"/>
  <c r="IF120" i="21"/>
  <c r="C120" i="15"/>
  <c r="IH120" i="21"/>
  <c r="I120" i="15" s="1"/>
  <c r="J120" i="15" s="1"/>
  <c r="HW121" i="21"/>
  <c r="L121" i="15" s="1"/>
  <c r="HX121" i="21"/>
  <c r="HY121" i="21"/>
  <c r="HZ121" i="21"/>
  <c r="T121" i="15" s="1"/>
  <c r="IA121" i="21"/>
  <c r="IB121" i="21"/>
  <c r="IC121" i="21"/>
  <c r="ID121" i="21"/>
  <c r="IE121" i="21"/>
  <c r="IF121" i="21"/>
  <c r="C121" i="15"/>
  <c r="IH121" i="21"/>
  <c r="I121" i="15" s="1"/>
  <c r="J121" i="15" s="1"/>
  <c r="HW122" i="21"/>
  <c r="L122" i="15" s="1"/>
  <c r="HX122" i="21"/>
  <c r="HY122" i="21"/>
  <c r="HZ122" i="21"/>
  <c r="T122" i="15" s="1"/>
  <c r="IA122" i="21"/>
  <c r="IB122" i="21"/>
  <c r="IC122" i="21"/>
  <c r="ID122" i="21"/>
  <c r="IE122" i="21"/>
  <c r="IF122" i="21"/>
  <c r="C122" i="15"/>
  <c r="IH122" i="21"/>
  <c r="I122" i="15" s="1"/>
  <c r="J122" i="15" s="1"/>
  <c r="HW123" i="21"/>
  <c r="L123" i="15" s="1"/>
  <c r="HX123" i="21"/>
  <c r="HY123" i="21"/>
  <c r="HZ123" i="21"/>
  <c r="T123" i="15" s="1"/>
  <c r="IA123" i="21"/>
  <c r="IB123" i="21"/>
  <c r="IC123" i="21"/>
  <c r="ID123" i="21"/>
  <c r="IE123" i="21"/>
  <c r="IF123" i="21"/>
  <c r="C123" i="15"/>
  <c r="IH123" i="21"/>
  <c r="I123" i="15" s="1"/>
  <c r="J123" i="15" s="1"/>
  <c r="HW124" i="21"/>
  <c r="L124" i="15" s="1"/>
  <c r="HX124" i="21"/>
  <c r="HY124" i="21"/>
  <c r="HZ124" i="21"/>
  <c r="T124" i="15" s="1"/>
  <c r="IA124" i="21"/>
  <c r="IB124" i="21"/>
  <c r="IC124" i="21"/>
  <c r="ID124" i="21"/>
  <c r="IE124" i="21"/>
  <c r="IF124" i="21"/>
  <c r="C124" i="15"/>
  <c r="IH124" i="21"/>
  <c r="I124" i="15" s="1"/>
  <c r="J124" i="15" s="1"/>
  <c r="IH3" i="21"/>
  <c r="I3" i="15" s="1"/>
  <c r="J3" i="15" s="1"/>
  <c r="C3" i="15"/>
  <c r="IF3" i="21"/>
  <c r="ID3" i="21"/>
  <c r="IC3" i="21"/>
  <c r="IB3" i="21"/>
  <c r="IA3" i="21"/>
  <c r="HZ3" i="21"/>
  <c r="T3" i="15" s="1"/>
  <c r="HY3" i="21"/>
  <c r="HX3" i="21"/>
  <c r="HW3" i="21"/>
  <c r="L3" i="15" s="1"/>
  <c r="K123" i="15" l="1"/>
  <c r="F123" i="15"/>
  <c r="K120" i="15"/>
  <c r="F120" i="15"/>
  <c r="K114" i="15"/>
  <c r="F114" i="15"/>
  <c r="K110" i="15"/>
  <c r="F110" i="15"/>
  <c r="K107" i="15"/>
  <c r="F107" i="15"/>
  <c r="K103" i="15"/>
  <c r="F103" i="15"/>
  <c r="K98" i="15"/>
  <c r="F98" i="15"/>
  <c r="K94" i="15"/>
  <c r="F94" i="15"/>
  <c r="K91" i="15"/>
  <c r="F91" i="15"/>
  <c r="K89" i="15"/>
  <c r="F89" i="15"/>
  <c r="K86" i="15"/>
  <c r="F86" i="15"/>
  <c r="K83" i="15"/>
  <c r="F83" i="15"/>
  <c r="K80" i="15"/>
  <c r="F80" i="15"/>
  <c r="K77" i="15"/>
  <c r="F77" i="15"/>
  <c r="K75" i="15"/>
  <c r="F75" i="15"/>
  <c r="K72" i="15"/>
  <c r="F72" i="15"/>
  <c r="K69" i="15"/>
  <c r="F69" i="15"/>
  <c r="K65" i="15"/>
  <c r="F65" i="15"/>
  <c r="K62" i="15"/>
  <c r="F62" i="15"/>
  <c r="K59" i="15"/>
  <c r="F59" i="15"/>
  <c r="K58" i="15"/>
  <c r="F58" i="15"/>
  <c r="K55" i="15"/>
  <c r="F55" i="15"/>
  <c r="K52" i="15"/>
  <c r="F52" i="15"/>
  <c r="K50" i="15"/>
  <c r="F50" i="15"/>
  <c r="K47" i="15"/>
  <c r="F47" i="15"/>
  <c r="K44" i="15"/>
  <c r="F44" i="15"/>
  <c r="K41" i="15"/>
  <c r="F41" i="15"/>
  <c r="K39" i="15"/>
  <c r="F39" i="15"/>
  <c r="K36" i="15"/>
  <c r="F36" i="15"/>
  <c r="K34" i="15"/>
  <c r="F34" i="15"/>
  <c r="K32" i="15"/>
  <c r="F32" i="15"/>
  <c r="K28" i="15"/>
  <c r="F28" i="15"/>
  <c r="K25" i="15"/>
  <c r="F25" i="15"/>
  <c r="K23" i="15"/>
  <c r="F23" i="15"/>
  <c r="K18" i="15"/>
  <c r="F18" i="15"/>
  <c r="K122" i="15"/>
  <c r="F122" i="15"/>
  <c r="K118" i="15"/>
  <c r="F118" i="15"/>
  <c r="K113" i="15"/>
  <c r="F113" i="15"/>
  <c r="K109" i="15"/>
  <c r="F109" i="15"/>
  <c r="K105" i="15"/>
  <c r="F105" i="15"/>
  <c r="K101" i="15"/>
  <c r="F101" i="15"/>
  <c r="K95" i="15"/>
  <c r="F95" i="15"/>
  <c r="K87" i="15"/>
  <c r="F87" i="15"/>
  <c r="K121" i="15"/>
  <c r="F121" i="15"/>
  <c r="K117" i="15"/>
  <c r="F117" i="15"/>
  <c r="K115" i="15"/>
  <c r="F115" i="15"/>
  <c r="K111" i="15"/>
  <c r="F111" i="15"/>
  <c r="K106" i="15"/>
  <c r="F106" i="15"/>
  <c r="K102" i="15"/>
  <c r="F102" i="15"/>
  <c r="K99" i="15"/>
  <c r="F99" i="15"/>
  <c r="K96" i="15"/>
  <c r="F96" i="15"/>
  <c r="K92" i="15"/>
  <c r="F92" i="15"/>
  <c r="K90" i="15"/>
  <c r="F90" i="15"/>
  <c r="K84" i="15"/>
  <c r="F84" i="15"/>
  <c r="K81" i="15"/>
  <c r="F81" i="15"/>
  <c r="K78" i="15"/>
  <c r="F78" i="15"/>
  <c r="K73" i="15"/>
  <c r="F73" i="15"/>
  <c r="K70" i="15"/>
  <c r="F70" i="15"/>
  <c r="K67" i="15"/>
  <c r="F67" i="15"/>
  <c r="K64" i="15"/>
  <c r="F64" i="15"/>
  <c r="K61" i="15"/>
  <c r="F61" i="15"/>
  <c r="K57" i="15"/>
  <c r="F57" i="15"/>
  <c r="K54" i="15"/>
  <c r="F54" i="15"/>
  <c r="K49" i="15"/>
  <c r="F49" i="15"/>
  <c r="K45" i="15"/>
  <c r="F45" i="15"/>
  <c r="K42" i="15"/>
  <c r="F42" i="15"/>
  <c r="K37" i="15"/>
  <c r="F37" i="15"/>
  <c r="K33" i="15"/>
  <c r="F33" i="15"/>
  <c r="K30" i="15"/>
  <c r="F30" i="15"/>
  <c r="K27" i="15"/>
  <c r="F27" i="15"/>
  <c r="K21" i="15"/>
  <c r="F21" i="15"/>
  <c r="K20" i="15"/>
  <c r="F20" i="15"/>
  <c r="K19" i="15"/>
  <c r="F19" i="15"/>
  <c r="K17" i="15"/>
  <c r="F17" i="15"/>
  <c r="K16" i="15"/>
  <c r="F16" i="15"/>
  <c r="K15" i="15"/>
  <c r="F15" i="15"/>
  <c r="K14" i="15"/>
  <c r="F14" i="15"/>
  <c r="K13" i="15"/>
  <c r="F13" i="15"/>
  <c r="K12" i="15"/>
  <c r="F12" i="15"/>
  <c r="K11" i="15"/>
  <c r="F11" i="15"/>
  <c r="K10" i="15"/>
  <c r="F10" i="15"/>
  <c r="K9" i="15"/>
  <c r="F9" i="15"/>
  <c r="K8" i="15"/>
  <c r="F8" i="15"/>
  <c r="K7" i="15"/>
  <c r="F7" i="15"/>
  <c r="K6" i="15"/>
  <c r="F6" i="15"/>
  <c r="K5" i="15"/>
  <c r="F5" i="15"/>
  <c r="K4" i="15"/>
  <c r="F4" i="15"/>
  <c r="K124" i="15"/>
  <c r="F124" i="15"/>
  <c r="K119" i="15"/>
  <c r="F119" i="15"/>
  <c r="K116" i="15"/>
  <c r="F116" i="15"/>
  <c r="K112" i="15"/>
  <c r="F112" i="15"/>
  <c r="K108" i="15"/>
  <c r="F108" i="15"/>
  <c r="K104" i="15"/>
  <c r="F104" i="15"/>
  <c r="K100" i="15"/>
  <c r="F100" i="15"/>
  <c r="K97" i="15"/>
  <c r="F97" i="15"/>
  <c r="K93" i="15"/>
  <c r="F93" i="15"/>
  <c r="K88" i="15"/>
  <c r="F88" i="15"/>
  <c r="K85" i="15"/>
  <c r="F85" i="15"/>
  <c r="K82" i="15"/>
  <c r="F82" i="15"/>
  <c r="K79" i="15"/>
  <c r="F79" i="15"/>
  <c r="K76" i="15"/>
  <c r="F76" i="15"/>
  <c r="K74" i="15"/>
  <c r="F74" i="15"/>
  <c r="K71" i="15"/>
  <c r="F71" i="15"/>
  <c r="K68" i="15"/>
  <c r="F68" i="15"/>
  <c r="K66" i="15"/>
  <c r="F66" i="15"/>
  <c r="K63" i="15"/>
  <c r="F63" i="15"/>
  <c r="K60" i="15"/>
  <c r="F60" i="15"/>
  <c r="K56" i="15"/>
  <c r="F56" i="15"/>
  <c r="K53" i="15"/>
  <c r="F53" i="15"/>
  <c r="K51" i="15"/>
  <c r="F51" i="15"/>
  <c r="K48" i="15"/>
  <c r="F48" i="15"/>
  <c r="K46" i="15"/>
  <c r="F46" i="15"/>
  <c r="K43" i="15"/>
  <c r="F43" i="15"/>
  <c r="K40" i="15"/>
  <c r="F40" i="15"/>
  <c r="K38" i="15"/>
  <c r="F38" i="15"/>
  <c r="K35" i="15"/>
  <c r="F35" i="15"/>
  <c r="K31" i="15"/>
  <c r="F31" i="15"/>
  <c r="K29" i="15"/>
  <c r="F29" i="15"/>
  <c r="K26" i="15"/>
  <c r="F26" i="15"/>
  <c r="K24" i="15"/>
  <c r="F24" i="15"/>
  <c r="K22" i="15"/>
  <c r="F22" i="15"/>
  <c r="K3" i="15"/>
  <c r="F3" i="15"/>
  <c r="AF83" i="5"/>
  <c r="AF82" i="5"/>
  <c r="AF81" i="5"/>
  <c r="AF80" i="5"/>
  <c r="AF79" i="5"/>
  <c r="AF78" i="5"/>
  <c r="AF77" i="5"/>
  <c r="AF76" i="5"/>
  <c r="AF75" i="5"/>
  <c r="AF74" i="5"/>
  <c r="AF73" i="5"/>
  <c r="AF72" i="5"/>
  <c r="AF71" i="5"/>
  <c r="AF70" i="5"/>
  <c r="AF69" i="5"/>
  <c r="AF68" i="5"/>
  <c r="AF67" i="5"/>
  <c r="AF66" i="5"/>
  <c r="AF65" i="5"/>
  <c r="AF64" i="5"/>
  <c r="AF63" i="5"/>
  <c r="AF62" i="5"/>
  <c r="AF61" i="5"/>
  <c r="AF60" i="5"/>
  <c r="AF59" i="5"/>
  <c r="AF58" i="5"/>
  <c r="AF57" i="5"/>
  <c r="AF56" i="5"/>
  <c r="AF55" i="5"/>
  <c r="AF54" i="5"/>
  <c r="AF53" i="5"/>
  <c r="AF52" i="5"/>
  <c r="AF51" i="5"/>
  <c r="AF50" i="5"/>
  <c r="AF49" i="5"/>
  <c r="AF48" i="5"/>
  <c r="AF47" i="5"/>
  <c r="AF46" i="5"/>
  <c r="AF45" i="5"/>
  <c r="AF44" i="5"/>
  <c r="AF43" i="5"/>
  <c r="AF42" i="5"/>
  <c r="AF41" i="5"/>
  <c r="AF40" i="5"/>
  <c r="AF39" i="5"/>
  <c r="AF38" i="5"/>
  <c r="AF37" i="5"/>
  <c r="AF36" i="5"/>
  <c r="AF35" i="5"/>
  <c r="AF34" i="5"/>
  <c r="AF33" i="5"/>
  <c r="AF32" i="5"/>
  <c r="AF31" i="5"/>
  <c r="AF30" i="5"/>
  <c r="AF29" i="5"/>
  <c r="AF28" i="5"/>
  <c r="AF27" i="5"/>
  <c r="AF26" i="5"/>
  <c r="AF25" i="5"/>
  <c r="AF24" i="5"/>
  <c r="AF23" i="5"/>
  <c r="AF22" i="5"/>
  <c r="AF21" i="5"/>
  <c r="AF20" i="5"/>
  <c r="AF19" i="5"/>
  <c r="AF18" i="5"/>
  <c r="AF17" i="5"/>
  <c r="AF16" i="5"/>
  <c r="AF15" i="5"/>
  <c r="AF14" i="5"/>
  <c r="AF13" i="5"/>
  <c r="AF12" i="5"/>
  <c r="AF11" i="5"/>
  <c r="AF10" i="5"/>
  <c r="AF9" i="5"/>
  <c r="AF8" i="5"/>
  <c r="AF7" i="5"/>
  <c r="AF6" i="5"/>
  <c r="AF5" i="5"/>
  <c r="AF4" i="5"/>
  <c r="AF3" i="5"/>
  <c r="AF2" i="5"/>
  <c r="M2" i="5"/>
  <c r="E83" i="5" l="1"/>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D3" i="5" l="1"/>
  <c r="D4" i="5"/>
  <c r="D5" i="5"/>
  <c r="D6" i="5"/>
  <c r="D7" i="5"/>
  <c r="D8" i="5"/>
  <c r="D9"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2" i="5"/>
  <c r="DM1" i="18" l="1"/>
  <c r="DL1" i="18"/>
  <c r="DK1" i="18"/>
  <c r="DJ1" i="18"/>
  <c r="DI1" i="18"/>
  <c r="DH1" i="18"/>
  <c r="DG1" i="18"/>
  <c r="DF1" i="18"/>
  <c r="DE1" i="18"/>
  <c r="DD1" i="18"/>
  <c r="DC1" i="18"/>
  <c r="DB1" i="18"/>
  <c r="DA1" i="18"/>
  <c r="CZ1" i="18"/>
  <c r="CY1" i="18"/>
  <c r="CX1" i="18"/>
  <c r="CW1" i="18"/>
  <c r="CV1" i="18"/>
  <c r="BO1" i="18"/>
  <c r="AS1" i="18"/>
  <c r="U1" i="18"/>
  <c r="W1" i="18"/>
  <c r="Y1" i="18"/>
  <c r="AO1" i="18"/>
  <c r="AQ1" i="18"/>
  <c r="BS1" i="18"/>
  <c r="BQ1" i="18"/>
  <c r="CT1" i="18"/>
  <c r="CS1" i="18"/>
  <c r="CR1" i="18"/>
  <c r="CQ1" i="18"/>
  <c r="CP1" i="18"/>
  <c r="CO1" i="18"/>
  <c r="CN1" i="18"/>
  <c r="CM1" i="18"/>
  <c r="CL1" i="18"/>
  <c r="CK1" i="18"/>
  <c r="CI1" i="18"/>
  <c r="CI79" i="18" s="1"/>
  <c r="CH1" i="18"/>
  <c r="CH79" i="18" s="1"/>
  <c r="CG1" i="18"/>
  <c r="CG79" i="18" s="1"/>
  <c r="CE1" i="18"/>
  <c r="CE79" i="18" s="1"/>
  <c r="CF1" i="18"/>
  <c r="CF79" i="18" s="1"/>
  <c r="CD1" i="18"/>
  <c r="CD79" i="18" s="1"/>
  <c r="CC1" i="18"/>
  <c r="CC79" i="18" s="1"/>
  <c r="CB1" i="18"/>
  <c r="CB79" i="18" s="1"/>
  <c r="CA1" i="18"/>
  <c r="CA79" i="18" s="1"/>
  <c r="BZ1" i="18"/>
  <c r="BZ79" i="18" s="1"/>
  <c r="BY1" i="18"/>
  <c r="BY79" i="18" s="1"/>
  <c r="BW1" i="18"/>
  <c r="BV1" i="18"/>
  <c r="BU1" i="18"/>
  <c r="BT1" i="18"/>
  <c r="BR1" i="18"/>
  <c r="BP1" i="18"/>
  <c r="BN1" i="18"/>
  <c r="BM1" i="18"/>
  <c r="BL1" i="18"/>
  <c r="BK1" i="18"/>
  <c r="BJ1" i="18"/>
  <c r="BH1" i="18"/>
  <c r="BG1" i="18"/>
  <c r="BF1" i="18"/>
  <c r="BE1" i="18"/>
  <c r="BD1" i="18"/>
  <c r="BC1" i="18"/>
  <c r="BB1" i="18"/>
  <c r="AZ1" i="18"/>
  <c r="AV1" i="18"/>
  <c r="AU1" i="18"/>
  <c r="AT1" i="18"/>
  <c r="AR1" i="18"/>
  <c r="AP1" i="18"/>
  <c r="AN1" i="18"/>
  <c r="AM1" i="18"/>
  <c r="AL1" i="18"/>
  <c r="AK1" i="18"/>
  <c r="AJ1" i="18"/>
  <c r="AI1" i="18"/>
  <c r="AH1" i="18"/>
  <c r="AG1" i="18"/>
  <c r="AF1" i="18"/>
  <c r="AC1" i="18"/>
  <c r="AB1" i="18"/>
  <c r="AA1" i="18"/>
  <c r="Z1" i="18"/>
  <c r="X1" i="18"/>
  <c r="V1" i="18"/>
  <c r="T1" i="18"/>
  <c r="S1" i="18"/>
  <c r="R1" i="18"/>
  <c r="Q1" i="18"/>
  <c r="P1" i="18"/>
  <c r="O1" i="18"/>
  <c r="N1" i="18"/>
  <c r="M1" i="18"/>
  <c r="L1" i="18"/>
  <c r="K1" i="18"/>
  <c r="J1" i="18"/>
  <c r="CM163" i="18" l="1"/>
  <c r="CM162" i="18"/>
  <c r="CQ163" i="18"/>
  <c r="CQ162" i="18"/>
  <c r="Y164" i="18"/>
  <c r="Y116" i="18"/>
  <c r="Y131" i="18"/>
  <c r="Y153" i="18"/>
  <c r="Y154" i="18"/>
  <c r="Y168" i="18"/>
  <c r="Y158" i="18"/>
  <c r="Y157" i="18"/>
  <c r="Y170" i="18"/>
  <c r="Y179" i="18"/>
  <c r="Y177" i="18"/>
  <c r="Y155" i="18"/>
  <c r="Y156" i="18"/>
  <c r="Y160" i="18"/>
  <c r="Y167" i="18"/>
  <c r="Y186" i="18"/>
  <c r="Y189" i="18"/>
  <c r="Y113" i="18"/>
  <c r="Y117" i="18"/>
  <c r="Y124" i="18"/>
  <c r="Y133" i="18"/>
  <c r="Y172" i="18"/>
  <c r="Y159" i="18"/>
  <c r="Y182" i="18"/>
  <c r="Y180" i="18"/>
  <c r="Y181" i="18"/>
  <c r="Y188" i="18"/>
  <c r="Y115" i="18"/>
  <c r="Y176" i="18"/>
  <c r="Y143" i="18"/>
  <c r="Y134" i="18"/>
  <c r="Y147" i="18"/>
  <c r="Y149" i="18"/>
  <c r="Y152" i="18"/>
  <c r="Y110" i="18"/>
  <c r="Y114" i="18"/>
  <c r="Y165" i="18"/>
  <c r="Y173" i="18"/>
  <c r="Y183" i="18"/>
  <c r="Y187" i="18"/>
  <c r="Y120" i="18"/>
  <c r="Y140" i="18"/>
  <c r="Y129" i="18"/>
  <c r="Y118" i="18"/>
  <c r="Y130" i="18"/>
  <c r="Y119" i="18"/>
  <c r="Y141" i="18"/>
  <c r="Y144" i="18"/>
  <c r="Y146" i="18"/>
  <c r="Y148" i="18"/>
  <c r="Y128" i="18"/>
  <c r="Y127" i="18"/>
  <c r="Y132" i="18"/>
  <c r="Y169" i="18"/>
  <c r="Y175" i="18"/>
  <c r="Y178" i="18"/>
  <c r="Y184" i="18"/>
  <c r="Y121" i="18"/>
  <c r="Y125" i="18"/>
  <c r="Y122" i="18"/>
  <c r="Y126" i="18"/>
  <c r="Y136" i="18"/>
  <c r="Y138" i="18"/>
  <c r="Y142" i="18"/>
  <c r="Y145" i="18"/>
  <c r="Y150" i="18"/>
  <c r="Y151" i="18"/>
  <c r="Y166" i="18"/>
  <c r="Y185" i="18"/>
  <c r="Y123" i="18"/>
  <c r="Y135" i="18"/>
  <c r="Y109" i="18"/>
  <c r="L145" i="18"/>
  <c r="L134" i="18"/>
  <c r="L109" i="18"/>
  <c r="L136" i="18"/>
  <c r="L165" i="18"/>
  <c r="L173" i="18"/>
  <c r="L117" i="18"/>
  <c r="L141" i="18"/>
  <c r="L154" i="18"/>
  <c r="L158" i="18"/>
  <c r="L189" i="18"/>
  <c r="L132" i="18"/>
  <c r="L159" i="18"/>
  <c r="L118" i="18"/>
  <c r="L138" i="18"/>
  <c r="L167" i="18"/>
  <c r="L129" i="18"/>
  <c r="L144" i="18"/>
  <c r="L150" i="18"/>
  <c r="L148" i="18"/>
  <c r="L176" i="18"/>
  <c r="L164" i="18"/>
  <c r="L169" i="18"/>
  <c r="L122" i="18"/>
  <c r="L179" i="18"/>
  <c r="L113" i="18"/>
  <c r="L125" i="18"/>
  <c r="L177" i="18"/>
  <c r="L186" i="18"/>
  <c r="L114" i="18"/>
  <c r="L126" i="18"/>
  <c r="L156" i="18"/>
  <c r="L130" i="18"/>
  <c r="L147" i="18"/>
  <c r="L153" i="18"/>
  <c r="L157" i="18"/>
  <c r="L160" i="18"/>
  <c r="L182" i="18"/>
  <c r="L180" i="18"/>
  <c r="L183" i="18"/>
  <c r="L172" i="18"/>
  <c r="L168" i="18"/>
  <c r="L178" i="18"/>
  <c r="L175" i="18"/>
  <c r="L185" i="18"/>
  <c r="L187" i="18"/>
  <c r="L115" i="18"/>
  <c r="L166" i="18"/>
  <c r="L170" i="18"/>
  <c r="L181" i="18"/>
  <c r="L124" i="18"/>
  <c r="L131" i="18"/>
  <c r="L140" i="18"/>
  <c r="L119" i="18"/>
  <c r="L135" i="18"/>
  <c r="L143" i="18"/>
  <c r="L149" i="18"/>
  <c r="L110" i="18"/>
  <c r="L133" i="18"/>
  <c r="L155" i="18"/>
  <c r="L184" i="18"/>
  <c r="L121" i="18"/>
  <c r="L128" i="18"/>
  <c r="L123" i="18"/>
  <c r="L127" i="18"/>
  <c r="L146" i="18"/>
  <c r="L120" i="18"/>
  <c r="L142" i="18"/>
  <c r="L116" i="18"/>
  <c r="L151" i="18"/>
  <c r="L152" i="18"/>
  <c r="L188" i="18"/>
  <c r="CL163" i="18"/>
  <c r="CL162" i="18"/>
  <c r="CT163" i="18"/>
  <c r="CT162" i="18"/>
  <c r="Q136" i="18"/>
  <c r="Q132" i="18"/>
  <c r="Q141" i="18"/>
  <c r="Q147" i="18"/>
  <c r="Q124" i="18"/>
  <c r="Q173" i="18"/>
  <c r="Q113" i="18"/>
  <c r="Q142" i="18"/>
  <c r="Q128" i="18"/>
  <c r="Q185" i="18"/>
  <c r="Q158" i="18"/>
  <c r="Q116" i="18"/>
  <c r="Q144" i="18"/>
  <c r="Q157" i="18"/>
  <c r="Q154" i="18"/>
  <c r="Q164" i="18"/>
  <c r="Q159" i="18"/>
  <c r="Q180" i="18"/>
  <c r="Q153" i="18"/>
  <c r="Q172" i="18"/>
  <c r="Q166" i="18"/>
  <c r="Q168" i="18"/>
  <c r="Q169" i="18"/>
  <c r="Q178" i="18"/>
  <c r="Q176" i="18"/>
  <c r="Q183" i="18"/>
  <c r="Q184" i="18"/>
  <c r="Q188" i="18"/>
  <c r="Q115" i="18"/>
  <c r="Q165" i="18"/>
  <c r="Q175" i="18"/>
  <c r="Q179" i="18"/>
  <c r="Q177" i="18"/>
  <c r="Q187" i="18"/>
  <c r="Q182" i="18"/>
  <c r="Q167" i="18"/>
  <c r="Q120" i="18"/>
  <c r="Q140" i="18"/>
  <c r="Q125" i="18"/>
  <c r="Q122" i="18"/>
  <c r="Q126" i="18"/>
  <c r="Q138" i="18"/>
  <c r="Q145" i="18"/>
  <c r="Q150" i="18"/>
  <c r="Q151" i="18"/>
  <c r="Q119" i="18"/>
  <c r="Q143" i="18"/>
  <c r="Q156" i="18"/>
  <c r="Q160" i="18"/>
  <c r="Q186" i="18"/>
  <c r="Q121" i="18"/>
  <c r="Q114" i="18"/>
  <c r="Q123" i="18"/>
  <c r="Q127" i="18"/>
  <c r="Q109" i="18"/>
  <c r="Q117" i="18"/>
  <c r="Q118" i="18"/>
  <c r="Q130" i="18"/>
  <c r="Q170" i="18"/>
  <c r="Q181" i="18"/>
  <c r="Q133" i="18"/>
  <c r="Q135" i="18"/>
  <c r="Q134" i="18"/>
  <c r="Q149" i="18"/>
  <c r="Q152" i="18"/>
  <c r="Q155" i="18"/>
  <c r="Q189" i="18"/>
  <c r="Q131" i="18"/>
  <c r="Q129" i="18"/>
  <c r="Q146" i="18"/>
  <c r="Q148" i="18"/>
  <c r="Q110" i="18"/>
  <c r="AB132" i="18"/>
  <c r="AB145" i="18"/>
  <c r="AB167" i="18"/>
  <c r="AB134" i="18"/>
  <c r="AB109" i="18"/>
  <c r="AB156" i="18"/>
  <c r="AB148" i="18"/>
  <c r="AB165" i="18"/>
  <c r="AB125" i="18"/>
  <c r="AB130" i="18"/>
  <c r="AB114" i="18"/>
  <c r="AB177" i="18"/>
  <c r="AB138" i="18"/>
  <c r="AB147" i="18"/>
  <c r="AB154" i="18"/>
  <c r="AB179" i="18"/>
  <c r="AB164" i="18"/>
  <c r="AB136" i="18"/>
  <c r="AB126" i="18"/>
  <c r="AB122" i="18"/>
  <c r="AB155" i="18"/>
  <c r="AB113" i="18"/>
  <c r="AB158" i="18"/>
  <c r="AB176" i="18"/>
  <c r="AB173" i="18"/>
  <c r="AB118" i="18"/>
  <c r="AB169" i="18"/>
  <c r="AB144" i="18"/>
  <c r="AB150" i="18"/>
  <c r="AB183" i="18"/>
  <c r="AB117" i="18"/>
  <c r="AB186" i="18"/>
  <c r="AB172" i="18"/>
  <c r="AB153" i="18"/>
  <c r="AB157" i="18"/>
  <c r="AB160" i="18"/>
  <c r="AB182" i="18"/>
  <c r="AB180" i="18"/>
  <c r="AB141" i="18"/>
  <c r="AB189" i="18"/>
  <c r="AB168" i="18"/>
  <c r="AB178" i="18"/>
  <c r="AB175" i="18"/>
  <c r="AB185" i="18"/>
  <c r="AB187" i="18"/>
  <c r="AB115" i="18"/>
  <c r="AB129" i="18"/>
  <c r="AB159" i="18"/>
  <c r="AB170" i="18"/>
  <c r="AB181" i="18"/>
  <c r="AB121" i="18"/>
  <c r="AB124" i="18"/>
  <c r="AB116" i="18"/>
  <c r="AB131" i="18"/>
  <c r="AB119" i="18"/>
  <c r="AB133" i="18"/>
  <c r="AB135" i="18"/>
  <c r="AB149" i="18"/>
  <c r="AB166" i="18"/>
  <c r="AB184" i="18"/>
  <c r="AB120" i="18"/>
  <c r="AB123" i="18"/>
  <c r="AB127" i="18"/>
  <c r="AB143" i="18"/>
  <c r="AB146" i="18"/>
  <c r="AB128" i="18"/>
  <c r="AB110" i="18"/>
  <c r="AB151" i="18"/>
  <c r="AB152" i="18"/>
  <c r="AB140" i="18"/>
  <c r="AB142" i="18"/>
  <c r="AB188" i="18"/>
  <c r="AL190" i="18"/>
  <c r="AL171" i="18"/>
  <c r="AL174" i="18"/>
  <c r="AL161" i="18"/>
  <c r="AL139" i="18"/>
  <c r="AL137" i="18"/>
  <c r="AR161" i="18"/>
  <c r="AR171" i="18"/>
  <c r="AR190" i="18"/>
  <c r="AR139" i="18"/>
  <c r="AR174" i="18"/>
  <c r="AR137" i="18"/>
  <c r="J169" i="18"/>
  <c r="J118" i="18"/>
  <c r="J160" i="18"/>
  <c r="J177" i="18"/>
  <c r="J179" i="18"/>
  <c r="J184" i="18"/>
  <c r="J130" i="18"/>
  <c r="J134" i="18"/>
  <c r="J181" i="18"/>
  <c r="J186" i="18"/>
  <c r="J120" i="18"/>
  <c r="J145" i="18"/>
  <c r="J149" i="18"/>
  <c r="J157" i="18"/>
  <c r="J142" i="18"/>
  <c r="J135" i="18"/>
  <c r="J122" i="18"/>
  <c r="J148" i="18"/>
  <c r="J136" i="18"/>
  <c r="J114" i="18"/>
  <c r="J127" i="18"/>
  <c r="J132" i="18"/>
  <c r="J138" i="18"/>
  <c r="J152" i="18"/>
  <c r="J119" i="18"/>
  <c r="J123" i="18"/>
  <c r="J156" i="18"/>
  <c r="J158" i="18"/>
  <c r="J168" i="18"/>
  <c r="J155" i="18"/>
  <c r="J159" i="18"/>
  <c r="J182" i="18"/>
  <c r="J176" i="18"/>
  <c r="J167" i="18"/>
  <c r="J180" i="18"/>
  <c r="J126" i="18"/>
  <c r="J153" i="18"/>
  <c r="J166" i="18"/>
  <c r="J173" i="18"/>
  <c r="J175" i="18"/>
  <c r="J185" i="18"/>
  <c r="J183" i="18"/>
  <c r="J187" i="18"/>
  <c r="J128" i="18"/>
  <c r="J121" i="18"/>
  <c r="J146" i="18"/>
  <c r="J165" i="18"/>
  <c r="J113" i="18"/>
  <c r="J125" i="18"/>
  <c r="J129" i="18"/>
  <c r="J150" i="18"/>
  <c r="J172" i="18"/>
  <c r="J178" i="18"/>
  <c r="J164" i="18"/>
  <c r="J115" i="18"/>
  <c r="J141" i="18"/>
  <c r="J147" i="18"/>
  <c r="J109" i="18"/>
  <c r="J154" i="18"/>
  <c r="J188" i="18"/>
  <c r="J133" i="18"/>
  <c r="J151" i="18"/>
  <c r="J170" i="18"/>
  <c r="J116" i="18"/>
  <c r="J117" i="18"/>
  <c r="J124" i="18"/>
  <c r="J131" i="18"/>
  <c r="J140" i="18"/>
  <c r="J143" i="18"/>
  <c r="J144" i="18"/>
  <c r="J110" i="18"/>
  <c r="J189" i="18"/>
  <c r="R122" i="18"/>
  <c r="R132" i="18"/>
  <c r="R126" i="18"/>
  <c r="R152" i="18"/>
  <c r="R160" i="18"/>
  <c r="R177" i="18"/>
  <c r="R119" i="18"/>
  <c r="R127" i="18"/>
  <c r="R120" i="18"/>
  <c r="R123" i="18"/>
  <c r="R135" i="18"/>
  <c r="R181" i="18"/>
  <c r="R114" i="18"/>
  <c r="R186" i="18"/>
  <c r="R136" i="18"/>
  <c r="R115" i="18"/>
  <c r="R146" i="18"/>
  <c r="R179" i="18"/>
  <c r="R153" i="18"/>
  <c r="R142" i="18"/>
  <c r="R138" i="18"/>
  <c r="R130" i="18"/>
  <c r="R169" i="18"/>
  <c r="R156" i="18"/>
  <c r="R176" i="18"/>
  <c r="R167" i="18"/>
  <c r="R164" i="18"/>
  <c r="R145" i="18"/>
  <c r="R148" i="18"/>
  <c r="R184" i="18"/>
  <c r="R166" i="18"/>
  <c r="R173" i="18"/>
  <c r="R175" i="18"/>
  <c r="R109" i="18"/>
  <c r="R149" i="18"/>
  <c r="R154" i="18"/>
  <c r="R170" i="18"/>
  <c r="R178" i="18"/>
  <c r="R113" i="18"/>
  <c r="R116" i="18"/>
  <c r="R117" i="18"/>
  <c r="R118" i="18"/>
  <c r="R172" i="18"/>
  <c r="R158" i="18"/>
  <c r="R168" i="18"/>
  <c r="R155" i="18"/>
  <c r="R159" i="18"/>
  <c r="R165" i="18"/>
  <c r="R182" i="18"/>
  <c r="R188" i="18"/>
  <c r="R189" i="18"/>
  <c r="R124" i="18"/>
  <c r="R121" i="18"/>
  <c r="R144" i="18"/>
  <c r="R110" i="18"/>
  <c r="R134" i="18"/>
  <c r="R183" i="18"/>
  <c r="R131" i="18"/>
  <c r="R140" i="18"/>
  <c r="R133" i="18"/>
  <c r="R143" i="18"/>
  <c r="R151" i="18"/>
  <c r="R147" i="18"/>
  <c r="R180" i="18"/>
  <c r="R185" i="18"/>
  <c r="R187" i="18"/>
  <c r="R128" i="18"/>
  <c r="R125" i="18"/>
  <c r="R129" i="18"/>
  <c r="R150" i="18"/>
  <c r="R157" i="18"/>
  <c r="R141" i="18"/>
  <c r="AC113" i="18"/>
  <c r="AC121" i="18"/>
  <c r="AC124" i="18"/>
  <c r="AC117" i="18"/>
  <c r="AC142" i="18"/>
  <c r="AC132" i="18"/>
  <c r="AC136" i="18"/>
  <c r="AC120" i="18"/>
  <c r="AC135" i="18"/>
  <c r="AC144" i="18"/>
  <c r="AC170" i="18"/>
  <c r="AC175" i="18"/>
  <c r="AC133" i="18"/>
  <c r="AC185" i="18"/>
  <c r="AC153" i="18"/>
  <c r="AC128" i="18"/>
  <c r="AC172" i="18"/>
  <c r="AC165" i="18"/>
  <c r="AC169" i="18"/>
  <c r="AC182" i="18"/>
  <c r="AC176" i="18"/>
  <c r="AC157" i="18"/>
  <c r="AC164" i="18"/>
  <c r="AC168" i="18"/>
  <c r="AC179" i="18"/>
  <c r="AC177" i="18"/>
  <c r="AC187" i="18"/>
  <c r="AC115" i="18"/>
  <c r="AC155" i="18"/>
  <c r="AC156" i="18"/>
  <c r="AC160" i="18"/>
  <c r="AC167" i="18"/>
  <c r="AC186" i="18"/>
  <c r="AC189" i="18"/>
  <c r="AC116" i="18"/>
  <c r="AC154" i="18"/>
  <c r="AC180" i="18"/>
  <c r="AC114" i="18"/>
  <c r="AC123" i="18"/>
  <c r="AC127" i="18"/>
  <c r="AC109" i="18"/>
  <c r="AC125" i="18"/>
  <c r="AC141" i="18"/>
  <c r="AC159" i="18"/>
  <c r="AC173" i="18"/>
  <c r="AC178" i="18"/>
  <c r="AC143" i="18"/>
  <c r="AC134" i="18"/>
  <c r="AC147" i="18"/>
  <c r="AC149" i="18"/>
  <c r="AC152" i="18"/>
  <c r="AC131" i="18"/>
  <c r="AC140" i="18"/>
  <c r="AC138" i="18"/>
  <c r="AC145" i="18"/>
  <c r="AC110" i="18"/>
  <c r="AC158" i="18"/>
  <c r="AC166" i="18"/>
  <c r="AC183" i="18"/>
  <c r="AC188" i="18"/>
  <c r="AC129" i="18"/>
  <c r="AC118" i="18"/>
  <c r="AC130" i="18"/>
  <c r="AC119" i="18"/>
  <c r="AC146" i="18"/>
  <c r="AC148" i="18"/>
  <c r="AC181" i="18"/>
  <c r="AC184" i="18"/>
  <c r="AC122" i="18"/>
  <c r="AC126" i="18"/>
  <c r="AC150" i="18"/>
  <c r="AC151" i="18"/>
  <c r="AM190" i="18"/>
  <c r="AM174" i="18"/>
  <c r="AM161" i="18"/>
  <c r="AM171" i="18"/>
  <c r="AM137" i="18"/>
  <c r="AM139" i="18"/>
  <c r="CN162" i="18"/>
  <c r="CN163" i="18"/>
  <c r="CR163" i="18"/>
  <c r="CR162" i="18"/>
  <c r="W159" i="18"/>
  <c r="W118" i="18"/>
  <c r="W173" i="18"/>
  <c r="W138" i="18"/>
  <c r="W141" i="18"/>
  <c r="W151" i="18"/>
  <c r="W189" i="18"/>
  <c r="W184" i="18"/>
  <c r="W126" i="18"/>
  <c r="W183" i="18"/>
  <c r="W122" i="18"/>
  <c r="W144" i="18"/>
  <c r="W119" i="18"/>
  <c r="W156" i="18"/>
  <c r="W167" i="18"/>
  <c r="W175" i="18"/>
  <c r="W180" i="18"/>
  <c r="W130" i="18"/>
  <c r="W134" i="18"/>
  <c r="W109" i="18"/>
  <c r="W135" i="18"/>
  <c r="W147" i="18"/>
  <c r="W155" i="18"/>
  <c r="W114" i="18"/>
  <c r="W113" i="18"/>
  <c r="W145" i="18"/>
  <c r="W187" i="18"/>
  <c r="W146" i="18"/>
  <c r="W127" i="18"/>
  <c r="W149" i="18"/>
  <c r="W123" i="18"/>
  <c r="W148" i="18"/>
  <c r="W172" i="18"/>
  <c r="W157" i="18"/>
  <c r="W168" i="18"/>
  <c r="W166" i="18"/>
  <c r="W176" i="18"/>
  <c r="W186" i="18"/>
  <c r="W160" i="18"/>
  <c r="W154" i="18"/>
  <c r="W158" i="18"/>
  <c r="W170" i="18"/>
  <c r="W165" i="18"/>
  <c r="W178" i="18"/>
  <c r="W177" i="18"/>
  <c r="W117" i="18"/>
  <c r="W142" i="18"/>
  <c r="W164" i="18"/>
  <c r="W181" i="18"/>
  <c r="W179" i="18"/>
  <c r="W188" i="18"/>
  <c r="W115" i="18"/>
  <c r="W124" i="18"/>
  <c r="W153" i="18"/>
  <c r="W182" i="18"/>
  <c r="W131" i="18"/>
  <c r="W136" i="18"/>
  <c r="W152" i="18"/>
  <c r="W150" i="18"/>
  <c r="W110" i="18"/>
  <c r="W185" i="18"/>
  <c r="W128" i="18"/>
  <c r="W133" i="18"/>
  <c r="W125" i="18"/>
  <c r="W129" i="18"/>
  <c r="W143" i="18"/>
  <c r="W132" i="18"/>
  <c r="W169" i="18"/>
  <c r="W116" i="18"/>
  <c r="W120" i="18"/>
  <c r="W140" i="18"/>
  <c r="W121" i="18"/>
  <c r="P121" i="18"/>
  <c r="P167" i="18"/>
  <c r="P179" i="18"/>
  <c r="P176" i="18"/>
  <c r="P138" i="18"/>
  <c r="P159" i="18"/>
  <c r="P145" i="18"/>
  <c r="P117" i="18"/>
  <c r="P129" i="18"/>
  <c r="P130" i="18"/>
  <c r="P183" i="18"/>
  <c r="P169" i="18"/>
  <c r="P177" i="18"/>
  <c r="P147" i="18"/>
  <c r="P125" i="18"/>
  <c r="P154" i="18"/>
  <c r="P118" i="18"/>
  <c r="P122" i="18"/>
  <c r="P144" i="18"/>
  <c r="P136" i="18"/>
  <c r="P189" i="18"/>
  <c r="P150" i="18"/>
  <c r="P148" i="18"/>
  <c r="P114" i="18"/>
  <c r="P155" i="18"/>
  <c r="P186" i="18"/>
  <c r="P164" i="18"/>
  <c r="P126" i="18"/>
  <c r="P156" i="18"/>
  <c r="P168" i="18"/>
  <c r="P165" i="18"/>
  <c r="P178" i="18"/>
  <c r="P175" i="18"/>
  <c r="P153" i="18"/>
  <c r="P157" i="18"/>
  <c r="P160" i="18"/>
  <c r="P170" i="18"/>
  <c r="P180" i="18"/>
  <c r="P124" i="18"/>
  <c r="P172" i="18"/>
  <c r="P166" i="18"/>
  <c r="P173" i="18"/>
  <c r="P187" i="18"/>
  <c r="P188" i="18"/>
  <c r="P120" i="18"/>
  <c r="P134" i="18"/>
  <c r="P158" i="18"/>
  <c r="P115" i="18"/>
  <c r="P128" i="18"/>
  <c r="P133" i="18"/>
  <c r="P110" i="18"/>
  <c r="P141" i="18"/>
  <c r="P132" i="18"/>
  <c r="P116" i="18"/>
  <c r="P140" i="18"/>
  <c r="P119" i="18"/>
  <c r="P143" i="18"/>
  <c r="P149" i="18"/>
  <c r="P181" i="18"/>
  <c r="P135" i="18"/>
  <c r="P152" i="18"/>
  <c r="P182" i="18"/>
  <c r="P185" i="18"/>
  <c r="P184" i="18"/>
  <c r="P113" i="18"/>
  <c r="P123" i="18"/>
  <c r="P127" i="18"/>
  <c r="P142" i="18"/>
  <c r="P146" i="18"/>
  <c r="P109" i="18"/>
  <c r="P131" i="18"/>
  <c r="P151" i="18"/>
  <c r="T169" i="18"/>
  <c r="T134" i="18"/>
  <c r="T118" i="18"/>
  <c r="T114" i="18"/>
  <c r="T122" i="18"/>
  <c r="T138" i="18"/>
  <c r="T155" i="18"/>
  <c r="T159" i="18"/>
  <c r="T158" i="18"/>
  <c r="T148" i="18"/>
  <c r="T126" i="18"/>
  <c r="T177" i="18"/>
  <c r="T156" i="18"/>
  <c r="T176" i="18"/>
  <c r="T167" i="18"/>
  <c r="T125" i="18"/>
  <c r="T154" i="18"/>
  <c r="T166" i="18"/>
  <c r="T129" i="18"/>
  <c r="T130" i="18"/>
  <c r="T133" i="18"/>
  <c r="T145" i="18"/>
  <c r="T164" i="18"/>
  <c r="T150" i="18"/>
  <c r="T179" i="18"/>
  <c r="T117" i="18"/>
  <c r="T173" i="18"/>
  <c r="T170" i="18"/>
  <c r="T181" i="18"/>
  <c r="T172" i="18"/>
  <c r="T184" i="18"/>
  <c r="T120" i="18"/>
  <c r="T121" i="18"/>
  <c r="T189" i="18"/>
  <c r="T153" i="18"/>
  <c r="T157" i="18"/>
  <c r="T160" i="18"/>
  <c r="T165" i="18"/>
  <c r="T182" i="18"/>
  <c r="T180" i="18"/>
  <c r="T116" i="18"/>
  <c r="T128" i="18"/>
  <c r="T178" i="18"/>
  <c r="T144" i="18"/>
  <c r="T151" i="18"/>
  <c r="T152" i="18"/>
  <c r="T110" i="18"/>
  <c r="T123" i="18"/>
  <c r="T127" i="18"/>
  <c r="T175" i="18"/>
  <c r="T185" i="18"/>
  <c r="T187" i="18"/>
  <c r="T113" i="18"/>
  <c r="T124" i="18"/>
  <c r="T140" i="18"/>
  <c r="T141" i="18"/>
  <c r="T143" i="18"/>
  <c r="T136" i="18"/>
  <c r="T142" i="18"/>
  <c r="T168" i="18"/>
  <c r="T115" i="18"/>
  <c r="T146" i="18"/>
  <c r="T109" i="18"/>
  <c r="T186" i="18"/>
  <c r="T183" i="18"/>
  <c r="T131" i="18"/>
  <c r="T119" i="18"/>
  <c r="T135" i="18"/>
  <c r="T132" i="18"/>
  <c r="T149" i="18"/>
  <c r="T147" i="18"/>
  <c r="T188" i="18"/>
  <c r="AA147" i="18"/>
  <c r="AA130" i="18"/>
  <c r="AA126" i="18"/>
  <c r="AA148" i="18"/>
  <c r="AA114" i="18"/>
  <c r="AA127" i="18"/>
  <c r="AA156" i="18"/>
  <c r="AA155" i="18"/>
  <c r="AA187" i="18"/>
  <c r="AA134" i="18"/>
  <c r="AA145" i="18"/>
  <c r="AA122" i="18"/>
  <c r="AA138" i="18"/>
  <c r="AA160" i="18"/>
  <c r="AA119" i="18"/>
  <c r="AA133" i="18"/>
  <c r="AA151" i="18"/>
  <c r="AA189" i="18"/>
  <c r="AA159" i="18"/>
  <c r="AA175" i="18"/>
  <c r="AA146" i="18"/>
  <c r="AA142" i="18"/>
  <c r="AA118" i="18"/>
  <c r="AA167" i="18"/>
  <c r="AA123" i="18"/>
  <c r="AA144" i="18"/>
  <c r="AA184" i="18"/>
  <c r="AA180" i="18"/>
  <c r="AA183" i="18"/>
  <c r="AA164" i="18"/>
  <c r="AA153" i="18"/>
  <c r="AA166" i="18"/>
  <c r="AA173" i="18"/>
  <c r="AA165" i="18"/>
  <c r="AA178" i="18"/>
  <c r="AA169" i="18"/>
  <c r="AA157" i="18"/>
  <c r="AA176" i="18"/>
  <c r="AA188" i="18"/>
  <c r="AA115" i="18"/>
  <c r="AA124" i="18"/>
  <c r="AA149" i="18"/>
  <c r="AA154" i="18"/>
  <c r="AA158" i="18"/>
  <c r="AA170" i="18"/>
  <c r="AA182" i="18"/>
  <c r="AA177" i="18"/>
  <c r="AA113" i="18"/>
  <c r="AA120" i="18"/>
  <c r="AA181" i="18"/>
  <c r="AA179" i="18"/>
  <c r="AA185" i="18"/>
  <c r="AA128" i="18"/>
  <c r="AA143" i="18"/>
  <c r="AA132" i="18"/>
  <c r="AA135" i="18"/>
  <c r="AA109" i="18"/>
  <c r="AA136" i="18"/>
  <c r="AA172" i="18"/>
  <c r="AA168" i="18"/>
  <c r="AA116" i="18"/>
  <c r="AA131" i="18"/>
  <c r="AA140" i="18"/>
  <c r="AA141" i="18"/>
  <c r="AA152" i="18"/>
  <c r="AA150" i="18"/>
  <c r="AA186" i="18"/>
  <c r="AA121" i="18"/>
  <c r="AA125" i="18"/>
  <c r="AA129" i="18"/>
  <c r="AA110" i="18"/>
  <c r="AA117" i="18"/>
  <c r="AG139" i="18"/>
  <c r="AG171" i="18"/>
  <c r="AG161" i="18"/>
  <c r="AG190" i="18"/>
  <c r="AG137" i="18"/>
  <c r="AG174" i="18"/>
  <c r="AK137" i="18"/>
  <c r="AK174" i="18"/>
  <c r="AK171" i="18"/>
  <c r="AK139" i="18"/>
  <c r="AK190" i="18"/>
  <c r="AK161" i="18"/>
  <c r="AP171" i="18"/>
  <c r="AP174" i="18"/>
  <c r="AP190" i="18"/>
  <c r="AP161" i="18"/>
  <c r="AP137" i="18"/>
  <c r="AP139" i="18"/>
  <c r="AV137" i="18"/>
  <c r="AV161" i="18"/>
  <c r="AV174" i="18"/>
  <c r="AV190" i="18"/>
  <c r="AV171" i="18"/>
  <c r="AV139" i="18"/>
  <c r="CP163" i="18"/>
  <c r="CP162" i="18"/>
  <c r="AO171" i="18"/>
  <c r="AO161" i="18"/>
  <c r="AO174" i="18"/>
  <c r="AO190" i="18"/>
  <c r="AO139" i="18"/>
  <c r="AO137" i="18"/>
  <c r="AS137" i="18"/>
  <c r="AS171" i="18"/>
  <c r="AS174" i="18"/>
  <c r="AS190" i="18"/>
  <c r="AS161" i="18"/>
  <c r="AS139" i="18"/>
  <c r="M115" i="18"/>
  <c r="M136" i="18"/>
  <c r="M144" i="18"/>
  <c r="M185" i="18"/>
  <c r="M142" i="18"/>
  <c r="M132" i="18"/>
  <c r="M120" i="18"/>
  <c r="M117" i="18"/>
  <c r="M135" i="18"/>
  <c r="M170" i="18"/>
  <c r="M164" i="18"/>
  <c r="M124" i="18"/>
  <c r="M133" i="18"/>
  <c r="M157" i="18"/>
  <c r="M154" i="18"/>
  <c r="M113" i="18"/>
  <c r="M121" i="18"/>
  <c r="M116" i="18"/>
  <c r="M128" i="18"/>
  <c r="M175" i="18"/>
  <c r="M153" i="18"/>
  <c r="M169" i="18"/>
  <c r="M178" i="18"/>
  <c r="M176" i="18"/>
  <c r="M165" i="18"/>
  <c r="M182" i="18"/>
  <c r="M179" i="18"/>
  <c r="M177" i="18"/>
  <c r="M188" i="18"/>
  <c r="M187" i="18"/>
  <c r="M158" i="18"/>
  <c r="M155" i="18"/>
  <c r="M156" i="18"/>
  <c r="M166" i="18"/>
  <c r="M173" i="18"/>
  <c r="M160" i="18"/>
  <c r="M167" i="18"/>
  <c r="M186" i="18"/>
  <c r="M189" i="18"/>
  <c r="M172" i="18"/>
  <c r="M159" i="18"/>
  <c r="M183" i="18"/>
  <c r="M114" i="18"/>
  <c r="M123" i="18"/>
  <c r="M127" i="18"/>
  <c r="M109" i="18"/>
  <c r="M168" i="18"/>
  <c r="M181" i="18"/>
  <c r="M184" i="18"/>
  <c r="M134" i="18"/>
  <c r="M149" i="18"/>
  <c r="M152" i="18"/>
  <c r="M125" i="18"/>
  <c r="M122" i="18"/>
  <c r="M126" i="18"/>
  <c r="M150" i="18"/>
  <c r="M151" i="18"/>
  <c r="M131" i="18"/>
  <c r="M140" i="18"/>
  <c r="M129" i="18"/>
  <c r="M118" i="18"/>
  <c r="M130" i="18"/>
  <c r="M119" i="18"/>
  <c r="M141" i="18"/>
  <c r="M143" i="18"/>
  <c r="M147" i="18"/>
  <c r="M146" i="18"/>
  <c r="M148" i="18"/>
  <c r="M110" i="18"/>
  <c r="M180" i="18"/>
  <c r="M138" i="18"/>
  <c r="M145" i="18"/>
  <c r="V148" i="18"/>
  <c r="V126" i="18"/>
  <c r="V145" i="18"/>
  <c r="V177" i="18"/>
  <c r="V132" i="18"/>
  <c r="V123" i="18"/>
  <c r="V136" i="18"/>
  <c r="V122" i="18"/>
  <c r="V130" i="18"/>
  <c r="V118" i="18"/>
  <c r="V167" i="18"/>
  <c r="V156" i="18"/>
  <c r="V181" i="18"/>
  <c r="V184" i="18"/>
  <c r="V119" i="18"/>
  <c r="V149" i="18"/>
  <c r="V134" i="18"/>
  <c r="V127" i="18"/>
  <c r="V176" i="18"/>
  <c r="V186" i="18"/>
  <c r="V153" i="18"/>
  <c r="V157" i="18"/>
  <c r="V169" i="18"/>
  <c r="V165" i="18"/>
  <c r="V120" i="18"/>
  <c r="V160" i="18"/>
  <c r="V172" i="18"/>
  <c r="V170" i="18"/>
  <c r="V178" i="18"/>
  <c r="V115" i="18"/>
  <c r="V138" i="18"/>
  <c r="V168" i="18"/>
  <c r="V182" i="18"/>
  <c r="V183" i="18"/>
  <c r="V187" i="18"/>
  <c r="V188" i="18"/>
  <c r="V124" i="18"/>
  <c r="V114" i="18"/>
  <c r="V142" i="18"/>
  <c r="V179" i="18"/>
  <c r="V154" i="18"/>
  <c r="V146" i="18"/>
  <c r="V173" i="18"/>
  <c r="V189" i="18"/>
  <c r="V133" i="18"/>
  <c r="V121" i="18"/>
  <c r="V110" i="18"/>
  <c r="V158" i="18"/>
  <c r="V166" i="18"/>
  <c r="V185" i="18"/>
  <c r="V117" i="18"/>
  <c r="V128" i="18"/>
  <c r="V164" i="18"/>
  <c r="V155" i="18"/>
  <c r="V159" i="18"/>
  <c r="V180" i="18"/>
  <c r="V113" i="18"/>
  <c r="V125" i="18"/>
  <c r="V150" i="18"/>
  <c r="V152" i="18"/>
  <c r="V175" i="18"/>
  <c r="V131" i="18"/>
  <c r="V141" i="18"/>
  <c r="V143" i="18"/>
  <c r="V147" i="18"/>
  <c r="V151" i="18"/>
  <c r="V116" i="18"/>
  <c r="V140" i="18"/>
  <c r="V129" i="18"/>
  <c r="V135" i="18"/>
  <c r="V144" i="18"/>
  <c r="V109" i="18"/>
  <c r="AH161" i="18"/>
  <c r="AH174" i="18"/>
  <c r="AH190" i="18"/>
  <c r="AH171" i="18"/>
  <c r="AH139" i="18"/>
  <c r="AH137" i="18"/>
  <c r="N115" i="18"/>
  <c r="N177" i="18"/>
  <c r="N149" i="18"/>
  <c r="N169" i="18"/>
  <c r="N130" i="18"/>
  <c r="N138" i="18"/>
  <c r="N148" i="18"/>
  <c r="N176" i="18"/>
  <c r="N127" i="18"/>
  <c r="N167" i="18"/>
  <c r="N152" i="18"/>
  <c r="N122" i="18"/>
  <c r="N120" i="18"/>
  <c r="N134" i="18"/>
  <c r="N184" i="18"/>
  <c r="N119" i="18"/>
  <c r="N146" i="18"/>
  <c r="N114" i="18"/>
  <c r="N179" i="18"/>
  <c r="N160" i="18"/>
  <c r="N156" i="18"/>
  <c r="N186" i="18"/>
  <c r="N123" i="18"/>
  <c r="N126" i="18"/>
  <c r="N154" i="18"/>
  <c r="N118" i="18"/>
  <c r="N158" i="18"/>
  <c r="N155" i="18"/>
  <c r="N159" i="18"/>
  <c r="N166" i="18"/>
  <c r="N173" i="18"/>
  <c r="N165" i="18"/>
  <c r="N175" i="18"/>
  <c r="N185" i="18"/>
  <c r="N189" i="18"/>
  <c r="N128" i="18"/>
  <c r="N131" i="18"/>
  <c r="N121" i="18"/>
  <c r="N181" i="18"/>
  <c r="N157" i="18"/>
  <c r="N164" i="18"/>
  <c r="N170" i="18"/>
  <c r="N178" i="18"/>
  <c r="N180" i="18"/>
  <c r="N113" i="18"/>
  <c r="N117" i="18"/>
  <c r="N116" i="18"/>
  <c r="N141" i="18"/>
  <c r="N136" i="18"/>
  <c r="N142" i="18"/>
  <c r="N147" i="18"/>
  <c r="N151" i="18"/>
  <c r="N153" i="18"/>
  <c r="N172" i="18"/>
  <c r="N187" i="18"/>
  <c r="N124" i="18"/>
  <c r="N125" i="18"/>
  <c r="N129" i="18"/>
  <c r="N135" i="18"/>
  <c r="N132" i="18"/>
  <c r="N144" i="18"/>
  <c r="N150" i="18"/>
  <c r="N110" i="18"/>
  <c r="N145" i="18"/>
  <c r="N168" i="18"/>
  <c r="N182" i="18"/>
  <c r="N183" i="18"/>
  <c r="N188" i="18"/>
  <c r="N140" i="18"/>
  <c r="N133" i="18"/>
  <c r="N109" i="18"/>
  <c r="N143" i="18"/>
  <c r="X125" i="18"/>
  <c r="X126" i="18"/>
  <c r="X145" i="18"/>
  <c r="X176" i="18"/>
  <c r="X113" i="18"/>
  <c r="X118" i="18"/>
  <c r="X132" i="18"/>
  <c r="X143" i="18"/>
  <c r="X114" i="18"/>
  <c r="X155" i="18"/>
  <c r="X158" i="18"/>
  <c r="X136" i="18"/>
  <c r="X144" i="18"/>
  <c r="X186" i="18"/>
  <c r="X129" i="18"/>
  <c r="X138" i="18"/>
  <c r="X148" i="18"/>
  <c r="X159" i="18"/>
  <c r="X169" i="18"/>
  <c r="X179" i="18"/>
  <c r="X183" i="18"/>
  <c r="X122" i="18"/>
  <c r="X117" i="18"/>
  <c r="X134" i="18"/>
  <c r="X154" i="18"/>
  <c r="X189" i="18"/>
  <c r="X167" i="18"/>
  <c r="X150" i="18"/>
  <c r="X164" i="18"/>
  <c r="X166" i="18"/>
  <c r="X173" i="18"/>
  <c r="X121" i="18"/>
  <c r="X172" i="18"/>
  <c r="X182" i="18"/>
  <c r="X181" i="18"/>
  <c r="X116" i="18"/>
  <c r="X128" i="18"/>
  <c r="X156" i="18"/>
  <c r="X168" i="18"/>
  <c r="X178" i="18"/>
  <c r="X175" i="18"/>
  <c r="X185" i="18"/>
  <c r="X184" i="18"/>
  <c r="X115" i="18"/>
  <c r="X165" i="18"/>
  <c r="X180" i="18"/>
  <c r="X124" i="18"/>
  <c r="X140" i="18"/>
  <c r="X123" i="18"/>
  <c r="X127" i="18"/>
  <c r="X141" i="18"/>
  <c r="X142" i="18"/>
  <c r="X146" i="18"/>
  <c r="X147" i="18"/>
  <c r="X109" i="18"/>
  <c r="X119" i="18"/>
  <c r="X130" i="18"/>
  <c r="X160" i="18"/>
  <c r="X170" i="18"/>
  <c r="X131" i="18"/>
  <c r="X133" i="18"/>
  <c r="X135" i="18"/>
  <c r="X151" i="18"/>
  <c r="X152" i="18"/>
  <c r="X110" i="18"/>
  <c r="X149" i="18"/>
  <c r="X177" i="18"/>
  <c r="X187" i="18"/>
  <c r="X188" i="18"/>
  <c r="X120" i="18"/>
  <c r="X153" i="18"/>
  <c r="X157" i="18"/>
  <c r="AI190" i="18"/>
  <c r="AI174" i="18"/>
  <c r="AI139" i="18"/>
  <c r="AI171" i="18"/>
  <c r="AI161" i="18"/>
  <c r="AI137" i="18"/>
  <c r="AT139" i="18"/>
  <c r="AT171" i="18"/>
  <c r="AT174" i="18"/>
  <c r="AT161" i="18"/>
  <c r="AT190" i="18"/>
  <c r="AT137" i="18"/>
  <c r="K126" i="18"/>
  <c r="K148" i="18"/>
  <c r="K115" i="18"/>
  <c r="K118" i="18"/>
  <c r="K138" i="18"/>
  <c r="K149" i="18"/>
  <c r="K151" i="18"/>
  <c r="K175" i="18"/>
  <c r="K134" i="18"/>
  <c r="K160" i="18"/>
  <c r="K145" i="18"/>
  <c r="K123" i="18"/>
  <c r="K114" i="18"/>
  <c r="K146" i="18"/>
  <c r="K133" i="18"/>
  <c r="K184" i="18"/>
  <c r="K167" i="18"/>
  <c r="K183" i="18"/>
  <c r="K186" i="18"/>
  <c r="K164" i="18"/>
  <c r="K189" i="18"/>
  <c r="K144" i="18"/>
  <c r="K156" i="18"/>
  <c r="K119" i="18"/>
  <c r="K142" i="18"/>
  <c r="K130" i="18"/>
  <c r="K122" i="18"/>
  <c r="K127" i="18"/>
  <c r="K155" i="18"/>
  <c r="K180" i="18"/>
  <c r="K153" i="18"/>
  <c r="K165" i="18"/>
  <c r="K170" i="18"/>
  <c r="K178" i="18"/>
  <c r="K169" i="18"/>
  <c r="K147" i="18"/>
  <c r="K157" i="18"/>
  <c r="K168" i="18"/>
  <c r="K176" i="18"/>
  <c r="K188" i="18"/>
  <c r="K124" i="18"/>
  <c r="K187" i="18"/>
  <c r="K172" i="18"/>
  <c r="K154" i="18"/>
  <c r="K158" i="18"/>
  <c r="K182" i="18"/>
  <c r="K177" i="18"/>
  <c r="K120" i="18"/>
  <c r="K121" i="18"/>
  <c r="K131" i="18"/>
  <c r="K141" i="18"/>
  <c r="K143" i="18"/>
  <c r="K132" i="18"/>
  <c r="K159" i="18"/>
  <c r="K166" i="18"/>
  <c r="K113" i="18"/>
  <c r="K117" i="18"/>
  <c r="K140" i="18"/>
  <c r="K135" i="18"/>
  <c r="K152" i="18"/>
  <c r="K150" i="18"/>
  <c r="K109" i="18"/>
  <c r="K181" i="18"/>
  <c r="K185" i="18"/>
  <c r="K128" i="18"/>
  <c r="K125" i="18"/>
  <c r="K129" i="18"/>
  <c r="K110" i="18"/>
  <c r="K173" i="18"/>
  <c r="K179" i="18"/>
  <c r="K116" i="18"/>
  <c r="K136" i="18"/>
  <c r="O148" i="18"/>
  <c r="O119" i="18"/>
  <c r="O189" i="18"/>
  <c r="O180" i="18"/>
  <c r="O155" i="18"/>
  <c r="O135" i="18"/>
  <c r="O130" i="18"/>
  <c r="O127" i="18"/>
  <c r="O159" i="18"/>
  <c r="O166" i="18"/>
  <c r="O164" i="18"/>
  <c r="O145" i="18"/>
  <c r="O151" i="18"/>
  <c r="O122" i="18"/>
  <c r="O156" i="18"/>
  <c r="O149" i="18"/>
  <c r="O126" i="18"/>
  <c r="O175" i="18"/>
  <c r="O114" i="18"/>
  <c r="O133" i="18"/>
  <c r="O138" i="18"/>
  <c r="O123" i="18"/>
  <c r="O146" i="18"/>
  <c r="O142" i="18"/>
  <c r="O134" i="18"/>
  <c r="O183" i="18"/>
  <c r="O167" i="18"/>
  <c r="O186" i="18"/>
  <c r="O160" i="18"/>
  <c r="O170" i="18"/>
  <c r="O181" i="18"/>
  <c r="O179" i="18"/>
  <c r="O184" i="18"/>
  <c r="O187" i="18"/>
  <c r="O172" i="18"/>
  <c r="O153" i="18"/>
  <c r="O168" i="18"/>
  <c r="O182" i="18"/>
  <c r="O169" i="18"/>
  <c r="O120" i="18"/>
  <c r="O118" i="18"/>
  <c r="O157" i="18"/>
  <c r="O173" i="18"/>
  <c r="O176" i="18"/>
  <c r="O185" i="18"/>
  <c r="O116" i="18"/>
  <c r="O128" i="18"/>
  <c r="O121" i="18"/>
  <c r="O165" i="18"/>
  <c r="O113" i="18"/>
  <c r="O115" i="18"/>
  <c r="O117" i="18"/>
  <c r="O140" i="18"/>
  <c r="O141" i="18"/>
  <c r="O154" i="18"/>
  <c r="O158" i="18"/>
  <c r="O124" i="18"/>
  <c r="O131" i="18"/>
  <c r="O110" i="18"/>
  <c r="O178" i="18"/>
  <c r="O143" i="18"/>
  <c r="O144" i="18"/>
  <c r="O177" i="18"/>
  <c r="O188" i="18"/>
  <c r="O136" i="18"/>
  <c r="O147" i="18"/>
  <c r="O152" i="18"/>
  <c r="O150" i="18"/>
  <c r="O109" i="18"/>
  <c r="O125" i="18"/>
  <c r="O129" i="18"/>
  <c r="O132" i="18"/>
  <c r="S160" i="18"/>
  <c r="S175" i="18"/>
  <c r="S151" i="18"/>
  <c r="S115" i="18"/>
  <c r="S186" i="18"/>
  <c r="S118" i="18"/>
  <c r="S119" i="18"/>
  <c r="S144" i="18"/>
  <c r="S133" i="18"/>
  <c r="S146" i="18"/>
  <c r="S114" i="18"/>
  <c r="S156" i="18"/>
  <c r="S184" i="18"/>
  <c r="S189" i="18"/>
  <c r="S167" i="18"/>
  <c r="S130" i="18"/>
  <c r="S131" i="18"/>
  <c r="S138" i="18"/>
  <c r="S148" i="18"/>
  <c r="S149" i="18"/>
  <c r="S155" i="18"/>
  <c r="S187" i="18"/>
  <c r="S180" i="18"/>
  <c r="S123" i="18"/>
  <c r="S126" i="18"/>
  <c r="S122" i="18"/>
  <c r="S113" i="18"/>
  <c r="S134" i="18"/>
  <c r="S145" i="18"/>
  <c r="S172" i="18"/>
  <c r="S168" i="18"/>
  <c r="S154" i="18"/>
  <c r="S158" i="18"/>
  <c r="S182" i="18"/>
  <c r="S177" i="18"/>
  <c r="S166" i="18"/>
  <c r="S173" i="18"/>
  <c r="S170" i="18"/>
  <c r="S181" i="18"/>
  <c r="S179" i="18"/>
  <c r="S185" i="18"/>
  <c r="S116" i="18"/>
  <c r="S128" i="18"/>
  <c r="S121" i="18"/>
  <c r="S127" i="18"/>
  <c r="S159" i="18"/>
  <c r="S183" i="18"/>
  <c r="S153" i="18"/>
  <c r="S165" i="18"/>
  <c r="S178" i="18"/>
  <c r="S169" i="18"/>
  <c r="S117" i="18"/>
  <c r="S124" i="18"/>
  <c r="S125" i="18"/>
  <c r="S129" i="18"/>
  <c r="S110" i="18"/>
  <c r="S140" i="18"/>
  <c r="S176" i="18"/>
  <c r="S188" i="18"/>
  <c r="S141" i="18"/>
  <c r="S136" i="18"/>
  <c r="S142" i="18"/>
  <c r="S120" i="18"/>
  <c r="S152" i="18"/>
  <c r="S150" i="18"/>
  <c r="S157" i="18"/>
  <c r="S164" i="18"/>
  <c r="S135" i="18"/>
  <c r="S143" i="18"/>
  <c r="S132" i="18"/>
  <c r="S147" i="18"/>
  <c r="S109" i="18"/>
  <c r="Z142" i="18"/>
  <c r="Z148" i="18"/>
  <c r="Z134" i="18"/>
  <c r="Z136" i="18"/>
  <c r="Z160" i="18"/>
  <c r="Z126" i="18"/>
  <c r="Z146" i="18"/>
  <c r="Z145" i="18"/>
  <c r="Z152" i="18"/>
  <c r="Z156" i="18"/>
  <c r="Z167" i="18"/>
  <c r="Z169" i="18"/>
  <c r="Z181" i="18"/>
  <c r="Z114" i="18"/>
  <c r="Z119" i="18"/>
  <c r="Z127" i="18"/>
  <c r="Z122" i="18"/>
  <c r="Z138" i="18"/>
  <c r="Z123" i="18"/>
  <c r="Z157" i="18"/>
  <c r="Z135" i="18"/>
  <c r="Z177" i="18"/>
  <c r="Z120" i="18"/>
  <c r="Z116" i="18"/>
  <c r="Z149" i="18"/>
  <c r="Z132" i="18"/>
  <c r="Z118" i="18"/>
  <c r="Z186" i="18"/>
  <c r="Z130" i="18"/>
  <c r="Z176" i="18"/>
  <c r="Z184" i="18"/>
  <c r="Z153" i="18"/>
  <c r="Z164" i="18"/>
  <c r="Z172" i="18"/>
  <c r="Z158" i="18"/>
  <c r="Z168" i="18"/>
  <c r="Z155" i="18"/>
  <c r="Z159" i="18"/>
  <c r="Z182" i="18"/>
  <c r="Z179" i="18"/>
  <c r="Z180" i="18"/>
  <c r="Z166" i="18"/>
  <c r="Z173" i="18"/>
  <c r="Z165" i="18"/>
  <c r="Z175" i="18"/>
  <c r="Z185" i="18"/>
  <c r="Z183" i="18"/>
  <c r="Z187" i="18"/>
  <c r="Z128" i="18"/>
  <c r="Z121" i="18"/>
  <c r="Z154" i="18"/>
  <c r="Z117" i="18"/>
  <c r="Z124" i="18"/>
  <c r="Z125" i="18"/>
  <c r="Z129" i="18"/>
  <c r="Z143" i="18"/>
  <c r="Z150" i="18"/>
  <c r="Z109" i="18"/>
  <c r="Z140" i="18"/>
  <c r="Z170" i="18"/>
  <c r="Z188" i="18"/>
  <c r="Z189" i="18"/>
  <c r="Z141" i="18"/>
  <c r="Z147" i="18"/>
  <c r="Z178" i="18"/>
  <c r="Z113" i="18"/>
  <c r="Z144" i="18"/>
  <c r="Z110" i="18"/>
  <c r="Z115" i="18"/>
  <c r="Z131" i="18"/>
  <c r="Z133" i="18"/>
  <c r="Z151" i="18"/>
  <c r="AF174" i="18"/>
  <c r="AF137" i="18"/>
  <c r="AF161" i="18"/>
  <c r="AF190" i="18"/>
  <c r="AF171" i="18"/>
  <c r="AF139" i="18"/>
  <c r="AJ174" i="18"/>
  <c r="AJ171" i="18"/>
  <c r="AJ190" i="18"/>
  <c r="AJ161" i="18"/>
  <c r="AJ137" i="18"/>
  <c r="AJ139" i="18"/>
  <c r="AN174" i="18"/>
  <c r="AN137" i="18"/>
  <c r="AN171" i="18"/>
  <c r="AN161" i="18"/>
  <c r="AN190" i="18"/>
  <c r="AN139" i="18"/>
  <c r="AU174" i="18"/>
  <c r="AU190" i="18"/>
  <c r="AU171" i="18"/>
  <c r="AU161" i="18"/>
  <c r="AU137" i="18"/>
  <c r="AU139" i="18"/>
  <c r="CK162" i="18"/>
  <c r="CK163" i="18"/>
  <c r="CO162" i="18"/>
  <c r="CO163" i="18"/>
  <c r="CS163" i="18"/>
  <c r="CS162" i="18"/>
  <c r="AQ137" i="18"/>
  <c r="AQ171" i="18"/>
  <c r="AQ190" i="18"/>
  <c r="AQ139" i="18"/>
  <c r="AQ161" i="18"/>
  <c r="AQ174" i="18"/>
  <c r="U121" i="18"/>
  <c r="U136" i="18"/>
  <c r="U128" i="18"/>
  <c r="U170" i="18"/>
  <c r="U117" i="18"/>
  <c r="U142" i="18"/>
  <c r="U157" i="18"/>
  <c r="U132" i="18"/>
  <c r="U133" i="18"/>
  <c r="U135" i="18"/>
  <c r="U120" i="18"/>
  <c r="U175" i="18"/>
  <c r="U153" i="18"/>
  <c r="U158" i="18"/>
  <c r="U124" i="18"/>
  <c r="U155" i="18"/>
  <c r="U156" i="18"/>
  <c r="U160" i="18"/>
  <c r="U167" i="18"/>
  <c r="U172" i="18"/>
  <c r="U159" i="18"/>
  <c r="U166" i="18"/>
  <c r="U173" i="18"/>
  <c r="U165" i="18"/>
  <c r="U182" i="18"/>
  <c r="U180" i="18"/>
  <c r="U185" i="18"/>
  <c r="U181" i="18"/>
  <c r="U113" i="18"/>
  <c r="U144" i="18"/>
  <c r="U147" i="18"/>
  <c r="U154" i="18"/>
  <c r="U164" i="18"/>
  <c r="U168" i="18"/>
  <c r="U169" i="18"/>
  <c r="U178" i="18"/>
  <c r="U176" i="18"/>
  <c r="U183" i="18"/>
  <c r="U184" i="18"/>
  <c r="U188" i="18"/>
  <c r="U115" i="18"/>
  <c r="U187" i="18"/>
  <c r="U189" i="18"/>
  <c r="U131" i="18"/>
  <c r="U140" i="18"/>
  <c r="U129" i="18"/>
  <c r="U118" i="18"/>
  <c r="U130" i="18"/>
  <c r="U119" i="18"/>
  <c r="U146" i="18"/>
  <c r="U148" i="18"/>
  <c r="U179" i="18"/>
  <c r="U177" i="18"/>
  <c r="U125" i="18"/>
  <c r="U122" i="18"/>
  <c r="U126" i="18"/>
  <c r="U138" i="18"/>
  <c r="U145" i="18"/>
  <c r="U150" i="18"/>
  <c r="U151" i="18"/>
  <c r="U116" i="18"/>
  <c r="U149" i="18"/>
  <c r="U186" i="18"/>
  <c r="U114" i="18"/>
  <c r="U123" i="18"/>
  <c r="U127" i="18"/>
  <c r="U141" i="18"/>
  <c r="U143" i="18"/>
  <c r="U109" i="18"/>
  <c r="U134" i="18"/>
  <c r="U152" i="18"/>
  <c r="U110" i="18"/>
  <c r="L111" i="18"/>
  <c r="L104" i="18"/>
  <c r="L98" i="18"/>
  <c r="L92" i="18"/>
  <c r="L86" i="18"/>
  <c r="L81" i="18"/>
  <c r="L89" i="18"/>
  <c r="L75" i="18"/>
  <c r="L74" i="18"/>
  <c r="L71" i="18"/>
  <c r="L63" i="18"/>
  <c r="L67" i="18"/>
  <c r="L51" i="18"/>
  <c r="L44" i="18"/>
  <c r="L41" i="18"/>
  <c r="L34" i="18"/>
  <c r="L46" i="18"/>
  <c r="L30" i="18"/>
  <c r="L49" i="18"/>
  <c r="L65" i="18"/>
  <c r="L38" i="18"/>
  <c r="L112" i="18"/>
  <c r="L42" i="18"/>
  <c r="L70" i="18"/>
  <c r="L82" i="18"/>
  <c r="L90" i="18"/>
  <c r="L66" i="18"/>
  <c r="L48" i="18"/>
  <c r="L52" i="18"/>
  <c r="L40" i="18"/>
  <c r="L53" i="18"/>
  <c r="L85" i="18"/>
  <c r="L93" i="18"/>
  <c r="L101" i="18"/>
  <c r="L105" i="18"/>
  <c r="L45" i="18"/>
  <c r="L29" i="18"/>
  <c r="L32" i="18"/>
  <c r="L36" i="18"/>
  <c r="L33" i="18"/>
  <c r="L37" i="18"/>
  <c r="L77" i="18"/>
  <c r="L72" i="18"/>
  <c r="L88" i="18"/>
  <c r="L95" i="18"/>
  <c r="L31" i="18"/>
  <c r="L35" i="18"/>
  <c r="L39" i="18"/>
  <c r="L43" i="18"/>
  <c r="L69" i="18"/>
  <c r="L64" i="18"/>
  <c r="L84" i="18"/>
  <c r="L83" i="18"/>
  <c r="L50" i="18"/>
  <c r="L54" i="18"/>
  <c r="L62" i="18"/>
  <c r="L68" i="18"/>
  <c r="L96" i="18"/>
  <c r="L91" i="18"/>
  <c r="L100" i="18"/>
  <c r="L47" i="18"/>
  <c r="L73" i="18"/>
  <c r="L78" i="18"/>
  <c r="L80" i="18"/>
  <c r="L87" i="18"/>
  <c r="L94" i="18"/>
  <c r="L99" i="18"/>
  <c r="L97" i="18"/>
  <c r="L103" i="18"/>
  <c r="L102" i="18"/>
  <c r="P105" i="18"/>
  <c r="P100" i="18"/>
  <c r="P86" i="18"/>
  <c r="P93" i="18"/>
  <c r="P101" i="18"/>
  <c r="P75" i="18"/>
  <c r="P71" i="18"/>
  <c r="P85" i="18"/>
  <c r="P44" i="18"/>
  <c r="P40" i="18"/>
  <c r="P38" i="18"/>
  <c r="P53" i="18"/>
  <c r="P30" i="18"/>
  <c r="P42" i="18"/>
  <c r="P32" i="18"/>
  <c r="P29" i="18"/>
  <c r="P51" i="18"/>
  <c r="P77" i="18"/>
  <c r="P82" i="18"/>
  <c r="P67" i="18"/>
  <c r="P111" i="18"/>
  <c r="P66" i="18"/>
  <c r="P65" i="18"/>
  <c r="P63" i="18"/>
  <c r="P81" i="18"/>
  <c r="P98" i="18"/>
  <c r="P92" i="18"/>
  <c r="P104" i="18"/>
  <c r="P112" i="18"/>
  <c r="P45" i="18"/>
  <c r="P36" i="18"/>
  <c r="P37" i="18"/>
  <c r="P41" i="18"/>
  <c r="P46" i="18"/>
  <c r="P95" i="18"/>
  <c r="P48" i="18"/>
  <c r="P50" i="18"/>
  <c r="P52" i="18"/>
  <c r="P54" i="18"/>
  <c r="P33" i="18"/>
  <c r="P34" i="18"/>
  <c r="P49" i="18"/>
  <c r="P90" i="18"/>
  <c r="P47" i="18"/>
  <c r="P64" i="18"/>
  <c r="P74" i="18"/>
  <c r="P80" i="18"/>
  <c r="P83" i="18"/>
  <c r="P69" i="18"/>
  <c r="P62" i="18"/>
  <c r="P68" i="18"/>
  <c r="P31" i="18"/>
  <c r="P35" i="18"/>
  <c r="P39" i="18"/>
  <c r="P43" i="18"/>
  <c r="P78" i="18"/>
  <c r="P70" i="18"/>
  <c r="P84" i="18"/>
  <c r="P87" i="18"/>
  <c r="P73" i="18"/>
  <c r="P72" i="18"/>
  <c r="P89" i="18"/>
  <c r="P88" i="18"/>
  <c r="P96" i="18"/>
  <c r="P91" i="18"/>
  <c r="P97" i="18"/>
  <c r="P99" i="18"/>
  <c r="P102" i="18"/>
  <c r="P94" i="18"/>
  <c r="P103" i="18"/>
  <c r="T111" i="18"/>
  <c r="T105" i="18"/>
  <c r="T80" i="18"/>
  <c r="T92" i="18"/>
  <c r="T75" i="18"/>
  <c r="T67" i="18"/>
  <c r="T53" i="18"/>
  <c r="T38" i="18"/>
  <c r="T63" i="18"/>
  <c r="T41" i="18"/>
  <c r="T40" i="18"/>
  <c r="T29" i="18"/>
  <c r="T32" i="18"/>
  <c r="T65" i="18"/>
  <c r="T77" i="18"/>
  <c r="T104" i="18"/>
  <c r="T45" i="18"/>
  <c r="T90" i="18"/>
  <c r="T82" i="18"/>
  <c r="T98" i="18"/>
  <c r="T101" i="18"/>
  <c r="T93" i="18"/>
  <c r="T47" i="18"/>
  <c r="T50" i="18"/>
  <c r="T54" i="18"/>
  <c r="T42" i="18"/>
  <c r="T33" i="18"/>
  <c r="T37" i="18"/>
  <c r="T71" i="18"/>
  <c r="T86" i="18"/>
  <c r="T89" i="18"/>
  <c r="T100" i="18"/>
  <c r="T112" i="18"/>
  <c r="T36" i="18"/>
  <c r="T34" i="18"/>
  <c r="T44" i="18"/>
  <c r="T49" i="18"/>
  <c r="T30" i="18"/>
  <c r="T84" i="18"/>
  <c r="T46" i="18"/>
  <c r="T48" i="18"/>
  <c r="T62" i="18"/>
  <c r="T51" i="18"/>
  <c r="T68" i="18"/>
  <c r="T74" i="18"/>
  <c r="T81" i="18"/>
  <c r="T91" i="18"/>
  <c r="T96" i="18"/>
  <c r="T78" i="18"/>
  <c r="T87" i="18"/>
  <c r="T94" i="18"/>
  <c r="T97" i="18"/>
  <c r="T99" i="18"/>
  <c r="T52" i="18"/>
  <c r="T69" i="18"/>
  <c r="T72" i="18"/>
  <c r="T85" i="18"/>
  <c r="T88" i="18"/>
  <c r="T66" i="18"/>
  <c r="T31" i="18"/>
  <c r="T35" i="18"/>
  <c r="T39" i="18"/>
  <c r="T43" i="18"/>
  <c r="T64" i="18"/>
  <c r="T73" i="18"/>
  <c r="T70" i="18"/>
  <c r="T83" i="18"/>
  <c r="T95" i="18"/>
  <c r="T103" i="18"/>
  <c r="T102" i="18"/>
  <c r="AA86" i="18"/>
  <c r="AA92" i="18"/>
  <c r="AA93" i="18"/>
  <c r="AA81" i="18"/>
  <c r="AA91" i="18"/>
  <c r="AA83" i="18"/>
  <c r="AA75" i="18"/>
  <c r="AA71" i="18"/>
  <c r="AA62" i="18"/>
  <c r="AA64" i="18"/>
  <c r="AA53" i="18"/>
  <c r="AA38" i="18"/>
  <c r="AA30" i="18"/>
  <c r="AA37" i="18"/>
  <c r="AA85" i="18"/>
  <c r="AA66" i="18"/>
  <c r="AA50" i="18"/>
  <c r="AA54" i="18"/>
  <c r="AA34" i="18"/>
  <c r="AA49" i="18"/>
  <c r="AA78" i="18"/>
  <c r="AA90" i="18"/>
  <c r="AA94" i="18"/>
  <c r="AA101" i="18"/>
  <c r="AA111" i="18"/>
  <c r="AA42" i="18"/>
  <c r="AA72" i="18"/>
  <c r="AA82" i="18"/>
  <c r="AA31" i="18"/>
  <c r="AA35" i="18"/>
  <c r="AA29" i="18"/>
  <c r="AA33" i="18"/>
  <c r="AA65" i="18"/>
  <c r="AA41" i="18"/>
  <c r="AA68" i="18"/>
  <c r="AA87" i="18"/>
  <c r="AA98" i="18"/>
  <c r="AA63" i="18"/>
  <c r="AA70" i="18"/>
  <c r="AA48" i="18"/>
  <c r="AA69" i="18"/>
  <c r="AA67" i="18"/>
  <c r="AA84" i="18"/>
  <c r="AA89" i="18"/>
  <c r="AA112" i="18"/>
  <c r="AA43" i="18"/>
  <c r="AA47" i="18"/>
  <c r="AA46" i="18"/>
  <c r="AA51" i="18"/>
  <c r="AA74" i="18"/>
  <c r="AA77" i="18"/>
  <c r="AA39" i="18"/>
  <c r="AA32" i="18"/>
  <c r="AA36" i="18"/>
  <c r="AA40" i="18"/>
  <c r="AA44" i="18"/>
  <c r="AA45" i="18"/>
  <c r="AA52" i="18"/>
  <c r="AA73" i="18"/>
  <c r="AA80" i="18"/>
  <c r="AA88" i="18"/>
  <c r="AA96" i="18"/>
  <c r="AA100" i="18"/>
  <c r="AA97" i="18"/>
  <c r="AA102" i="18"/>
  <c r="AA95" i="18"/>
  <c r="AA103" i="18"/>
  <c r="AA104" i="18"/>
  <c r="AA105" i="18"/>
  <c r="AA99" i="18"/>
  <c r="CL55" i="18"/>
  <c r="CL108" i="18"/>
  <c r="CL110" i="18"/>
  <c r="CL109" i="18"/>
  <c r="CL56" i="18"/>
  <c r="CP109" i="18"/>
  <c r="CP110" i="18"/>
  <c r="CP56" i="18"/>
  <c r="CP55" i="18"/>
  <c r="CP108" i="18"/>
  <c r="CT109" i="18"/>
  <c r="CT55" i="18"/>
  <c r="CT108" i="18"/>
  <c r="CT110" i="18"/>
  <c r="CT56" i="18"/>
  <c r="M100" i="18"/>
  <c r="M95" i="18"/>
  <c r="M83" i="18"/>
  <c r="M64" i="18"/>
  <c r="M81" i="18"/>
  <c r="M46" i="18"/>
  <c r="M47" i="18"/>
  <c r="M78" i="18"/>
  <c r="M89" i="18"/>
  <c r="M66" i="18"/>
  <c r="M32" i="18"/>
  <c r="M40" i="18"/>
  <c r="M44" i="18"/>
  <c r="M45" i="18"/>
  <c r="M87" i="18"/>
  <c r="M111" i="18"/>
  <c r="M112" i="18"/>
  <c r="M43" i="18"/>
  <c r="M51" i="18"/>
  <c r="M84" i="18"/>
  <c r="M80" i="18"/>
  <c r="M39" i="18"/>
  <c r="M36" i="18"/>
  <c r="M29" i="18"/>
  <c r="M85" i="18"/>
  <c r="M94" i="18"/>
  <c r="M103" i="18"/>
  <c r="M33" i="18"/>
  <c r="M37" i="18"/>
  <c r="M54" i="18"/>
  <c r="M49" i="18"/>
  <c r="M68" i="18"/>
  <c r="M75" i="18"/>
  <c r="M82" i="18"/>
  <c r="M90" i="18"/>
  <c r="M92" i="18"/>
  <c r="M35" i="18"/>
  <c r="M52" i="18"/>
  <c r="M69" i="18"/>
  <c r="M62" i="18"/>
  <c r="M74" i="18"/>
  <c r="M63" i="18"/>
  <c r="M67" i="18"/>
  <c r="M77" i="18"/>
  <c r="M88" i="18"/>
  <c r="M99" i="18"/>
  <c r="M31" i="18"/>
  <c r="M50" i="18"/>
  <c r="M53" i="18"/>
  <c r="M72" i="18"/>
  <c r="M71" i="18"/>
  <c r="M96" i="18"/>
  <c r="M86" i="18"/>
  <c r="M41" i="18"/>
  <c r="M30" i="18"/>
  <c r="M34" i="18"/>
  <c r="M38" i="18"/>
  <c r="M42" i="18"/>
  <c r="M48" i="18"/>
  <c r="M73" i="18"/>
  <c r="M65" i="18"/>
  <c r="M70" i="18"/>
  <c r="M91" i="18"/>
  <c r="M97" i="18"/>
  <c r="M93" i="18"/>
  <c r="M102" i="18"/>
  <c r="M105" i="18"/>
  <c r="M101" i="18"/>
  <c r="M98" i="18"/>
  <c r="M104" i="18"/>
  <c r="AB111" i="18"/>
  <c r="AB104" i="18"/>
  <c r="AB100" i="18"/>
  <c r="AB98" i="18"/>
  <c r="AB89" i="18"/>
  <c r="AB86" i="18"/>
  <c r="AB75" i="18"/>
  <c r="AB70" i="18"/>
  <c r="AB81" i="18"/>
  <c r="AB67" i="18"/>
  <c r="AB71" i="18"/>
  <c r="AB63" i="18"/>
  <c r="AB46" i="18"/>
  <c r="AB49" i="18"/>
  <c r="AB44" i="18"/>
  <c r="AB30" i="18"/>
  <c r="AB41" i="18"/>
  <c r="AB36" i="18"/>
  <c r="AB51" i="18"/>
  <c r="AB101" i="18"/>
  <c r="AB112" i="18"/>
  <c r="AB29" i="18"/>
  <c r="AB33" i="18"/>
  <c r="AB37" i="18"/>
  <c r="AB53" i="18"/>
  <c r="AB85" i="18"/>
  <c r="AB77" i="18"/>
  <c r="AB93" i="18"/>
  <c r="AB66" i="18"/>
  <c r="AB42" i="18"/>
  <c r="AB32" i="18"/>
  <c r="AB82" i="18"/>
  <c r="AB90" i="18"/>
  <c r="AB45" i="18"/>
  <c r="AB48" i="18"/>
  <c r="AB52" i="18"/>
  <c r="AB34" i="18"/>
  <c r="AB65" i="18"/>
  <c r="AB38" i="18"/>
  <c r="AB40" i="18"/>
  <c r="AB92" i="18"/>
  <c r="AB73" i="18"/>
  <c r="AB72" i="18"/>
  <c r="AB80" i="18"/>
  <c r="AB88" i="18"/>
  <c r="AB50" i="18"/>
  <c r="AB54" i="18"/>
  <c r="AB31" i="18"/>
  <c r="AB35" i="18"/>
  <c r="AB39" i="18"/>
  <c r="AB43" i="18"/>
  <c r="AB64" i="18"/>
  <c r="AB83" i="18"/>
  <c r="AB105" i="18"/>
  <c r="AB47" i="18"/>
  <c r="AB69" i="18"/>
  <c r="AB62" i="18"/>
  <c r="AB68" i="18"/>
  <c r="AB84" i="18"/>
  <c r="AB91" i="18"/>
  <c r="AB78" i="18"/>
  <c r="AB74" i="18"/>
  <c r="AB87" i="18"/>
  <c r="AB96" i="18"/>
  <c r="AB94" i="18"/>
  <c r="AB95" i="18"/>
  <c r="AB99" i="18"/>
  <c r="AB97" i="18"/>
  <c r="AB103" i="18"/>
  <c r="AB102" i="18"/>
  <c r="CM108" i="18"/>
  <c r="CM110" i="18"/>
  <c r="CM56" i="18"/>
  <c r="CM55" i="18"/>
  <c r="CM109" i="18"/>
  <c r="CQ108" i="18"/>
  <c r="CQ109" i="18"/>
  <c r="CQ55" i="18"/>
  <c r="CQ56" i="18"/>
  <c r="CQ110" i="18"/>
  <c r="Y97" i="18"/>
  <c r="Y99" i="18"/>
  <c r="Y29" i="18"/>
  <c r="Y73" i="18"/>
  <c r="Y111" i="18"/>
  <c r="Y112" i="18"/>
  <c r="Y43" i="18"/>
  <c r="Y35" i="18"/>
  <c r="Y39" i="18"/>
  <c r="Y36" i="18"/>
  <c r="Y45" i="18"/>
  <c r="Y47" i="18"/>
  <c r="Y62" i="18"/>
  <c r="Y78" i="18"/>
  <c r="Y70" i="18"/>
  <c r="Y63" i="18"/>
  <c r="Y67" i="18"/>
  <c r="Y77" i="18"/>
  <c r="Y83" i="18"/>
  <c r="Y32" i="18"/>
  <c r="Y33" i="18"/>
  <c r="Y37" i="18"/>
  <c r="Y48" i="18"/>
  <c r="Y50" i="18"/>
  <c r="Y52" i="18"/>
  <c r="Y54" i="18"/>
  <c r="Y46" i="18"/>
  <c r="Y51" i="18"/>
  <c r="Y53" i="18"/>
  <c r="Y68" i="18"/>
  <c r="Y74" i="18"/>
  <c r="Y71" i="18"/>
  <c r="Y80" i="18"/>
  <c r="Y84" i="18"/>
  <c r="Y81" i="18"/>
  <c r="Y88" i="18"/>
  <c r="Y86" i="18"/>
  <c r="Y40" i="18"/>
  <c r="Y44" i="18"/>
  <c r="Y41" i="18"/>
  <c r="Y30" i="18"/>
  <c r="Y34" i="18"/>
  <c r="Y38" i="18"/>
  <c r="Y42" i="18"/>
  <c r="Y64" i="18"/>
  <c r="Y69" i="18"/>
  <c r="Y65" i="18"/>
  <c r="Y87" i="18"/>
  <c r="Y89" i="18"/>
  <c r="Y96" i="18"/>
  <c r="Y91" i="18"/>
  <c r="Y66" i="18"/>
  <c r="Y31" i="18"/>
  <c r="Y49" i="18"/>
  <c r="Y72" i="18"/>
  <c r="Y75" i="18"/>
  <c r="Y85" i="18"/>
  <c r="Y82" i="18"/>
  <c r="Y90" i="18"/>
  <c r="Y92" i="18"/>
  <c r="Y101" i="18"/>
  <c r="Y95" i="18"/>
  <c r="Y100" i="18"/>
  <c r="Y98" i="18"/>
  <c r="Y104" i="18"/>
  <c r="Y103" i="18"/>
  <c r="Y94" i="18"/>
  <c r="Y93" i="18"/>
  <c r="Y102" i="18"/>
  <c r="Y105" i="18"/>
  <c r="V94" i="18"/>
  <c r="V93" i="18"/>
  <c r="V86" i="18"/>
  <c r="V68" i="18"/>
  <c r="V67" i="18"/>
  <c r="V75" i="18"/>
  <c r="V77" i="18"/>
  <c r="V71" i="18"/>
  <c r="V63" i="18"/>
  <c r="V53" i="18"/>
  <c r="V112" i="18"/>
  <c r="V38" i="18"/>
  <c r="V30" i="18"/>
  <c r="V65" i="18"/>
  <c r="V49" i="18"/>
  <c r="V98" i="18"/>
  <c r="V31" i="18"/>
  <c r="V39" i="18"/>
  <c r="V47" i="18"/>
  <c r="V51" i="18"/>
  <c r="V72" i="18"/>
  <c r="V83" i="18"/>
  <c r="V50" i="18"/>
  <c r="V54" i="18"/>
  <c r="V40" i="18"/>
  <c r="V34" i="18"/>
  <c r="V90" i="18"/>
  <c r="V92" i="18"/>
  <c r="V102" i="18"/>
  <c r="V111" i="18"/>
  <c r="V35" i="18"/>
  <c r="V48" i="18"/>
  <c r="V52" i="18"/>
  <c r="V42" i="18"/>
  <c r="V29" i="18"/>
  <c r="V46" i="18"/>
  <c r="V82" i="18"/>
  <c r="V87" i="18"/>
  <c r="V91" i="18"/>
  <c r="V66" i="18"/>
  <c r="V44" i="18"/>
  <c r="V33" i="18"/>
  <c r="V37" i="18"/>
  <c r="V41" i="18"/>
  <c r="V62" i="18"/>
  <c r="V88" i="18"/>
  <c r="V32" i="18"/>
  <c r="V36" i="18"/>
  <c r="V73" i="18"/>
  <c r="V64" i="18"/>
  <c r="V80" i="18"/>
  <c r="V85" i="18"/>
  <c r="V89" i="18"/>
  <c r="V96" i="18"/>
  <c r="V43" i="18"/>
  <c r="V45" i="18"/>
  <c r="V70" i="18"/>
  <c r="V69" i="18"/>
  <c r="V78" i="18"/>
  <c r="V74" i="18"/>
  <c r="V84" i="18"/>
  <c r="V81" i="18"/>
  <c r="V99" i="18"/>
  <c r="V100" i="18"/>
  <c r="V105" i="18"/>
  <c r="V95" i="18"/>
  <c r="V104" i="18"/>
  <c r="V103" i="18"/>
  <c r="V97" i="18"/>
  <c r="V101" i="18"/>
  <c r="J87" i="18"/>
  <c r="J67" i="18"/>
  <c r="J63" i="18"/>
  <c r="J92" i="18"/>
  <c r="J75" i="18"/>
  <c r="J53" i="18"/>
  <c r="J38" i="18"/>
  <c r="J51" i="18"/>
  <c r="J65" i="18"/>
  <c r="J46" i="18"/>
  <c r="J82" i="18"/>
  <c r="J71" i="18"/>
  <c r="J86" i="18"/>
  <c r="J95" i="18"/>
  <c r="J102" i="18"/>
  <c r="J43" i="18"/>
  <c r="J42" i="18"/>
  <c r="J34" i="18"/>
  <c r="J49" i="18"/>
  <c r="J30" i="18"/>
  <c r="J83" i="18"/>
  <c r="J91" i="18"/>
  <c r="J112" i="18"/>
  <c r="J31" i="18"/>
  <c r="J39" i="18"/>
  <c r="J48" i="18"/>
  <c r="J52" i="18"/>
  <c r="J32" i="18"/>
  <c r="J36" i="18"/>
  <c r="J29" i="18"/>
  <c r="J77" i="18"/>
  <c r="J94" i="18"/>
  <c r="J66" i="18"/>
  <c r="J40" i="18"/>
  <c r="J88" i="18"/>
  <c r="J90" i="18"/>
  <c r="J98" i="18"/>
  <c r="J35" i="18"/>
  <c r="J47" i="18"/>
  <c r="J73" i="18"/>
  <c r="J64" i="18"/>
  <c r="J68" i="18"/>
  <c r="J85" i="18"/>
  <c r="J89" i="18"/>
  <c r="J96" i="18"/>
  <c r="J44" i="18"/>
  <c r="J33" i="18"/>
  <c r="J37" i="18"/>
  <c r="J41" i="18"/>
  <c r="J70" i="18"/>
  <c r="J93" i="18"/>
  <c r="J111" i="18"/>
  <c r="J45" i="18"/>
  <c r="J69" i="18"/>
  <c r="J78" i="18"/>
  <c r="J74" i="18"/>
  <c r="J72" i="18"/>
  <c r="J81" i="18"/>
  <c r="J50" i="18"/>
  <c r="J54" i="18"/>
  <c r="J62" i="18"/>
  <c r="J80" i="18"/>
  <c r="J84" i="18"/>
  <c r="J99" i="18"/>
  <c r="J97" i="18"/>
  <c r="J101" i="18"/>
  <c r="J103" i="18"/>
  <c r="J105" i="18"/>
  <c r="J104" i="18"/>
  <c r="J100" i="18"/>
  <c r="R102" i="18"/>
  <c r="R92" i="18"/>
  <c r="R98" i="18"/>
  <c r="R83" i="18"/>
  <c r="R75" i="18"/>
  <c r="R63" i="18"/>
  <c r="R86" i="18"/>
  <c r="R67" i="18"/>
  <c r="R51" i="18"/>
  <c r="R30" i="18"/>
  <c r="R71" i="18"/>
  <c r="R46" i="18"/>
  <c r="R49" i="18"/>
  <c r="R42" i="18"/>
  <c r="R29" i="18"/>
  <c r="R45" i="18"/>
  <c r="R82" i="18"/>
  <c r="R90" i="18"/>
  <c r="R87" i="18"/>
  <c r="R91" i="18"/>
  <c r="R66" i="18"/>
  <c r="R38" i="18"/>
  <c r="R94" i="18"/>
  <c r="R111" i="18"/>
  <c r="R35" i="18"/>
  <c r="R47" i="18"/>
  <c r="R34" i="18"/>
  <c r="R95" i="18"/>
  <c r="R112" i="18"/>
  <c r="R43" i="18"/>
  <c r="R65" i="18"/>
  <c r="R53" i="18"/>
  <c r="R88" i="18"/>
  <c r="R77" i="18"/>
  <c r="R93" i="18"/>
  <c r="R32" i="18"/>
  <c r="R36" i="18"/>
  <c r="R50" i="18"/>
  <c r="R54" i="18"/>
  <c r="R69" i="18"/>
  <c r="R78" i="18"/>
  <c r="R74" i="18"/>
  <c r="R80" i="18"/>
  <c r="R84" i="18"/>
  <c r="R81" i="18"/>
  <c r="R62" i="18"/>
  <c r="R68" i="18"/>
  <c r="R96" i="18"/>
  <c r="R31" i="18"/>
  <c r="R73" i="18"/>
  <c r="R64" i="18"/>
  <c r="R85" i="18"/>
  <c r="R89" i="18"/>
  <c r="R39" i="18"/>
  <c r="R48" i="18"/>
  <c r="R52" i="18"/>
  <c r="R40" i="18"/>
  <c r="R44" i="18"/>
  <c r="R33" i="18"/>
  <c r="R37" i="18"/>
  <c r="R41" i="18"/>
  <c r="R72" i="18"/>
  <c r="R70" i="18"/>
  <c r="R97" i="18"/>
  <c r="R104" i="18"/>
  <c r="R99" i="18"/>
  <c r="R100" i="18"/>
  <c r="R101" i="18"/>
  <c r="R103" i="18"/>
  <c r="R105" i="18"/>
  <c r="AC92" i="18"/>
  <c r="AC94" i="18"/>
  <c r="AC85" i="18"/>
  <c r="AC78" i="18"/>
  <c r="AC54" i="18"/>
  <c r="AC48" i="18"/>
  <c r="AC52" i="18"/>
  <c r="AC46" i="18"/>
  <c r="AC64" i="18"/>
  <c r="AC87" i="18"/>
  <c r="AC103" i="18"/>
  <c r="AC31" i="18"/>
  <c r="AC32" i="18"/>
  <c r="AC40" i="18"/>
  <c r="AC44" i="18"/>
  <c r="AC47" i="18"/>
  <c r="AC29" i="18"/>
  <c r="AC74" i="18"/>
  <c r="AC89" i="18"/>
  <c r="AC111" i="18"/>
  <c r="AC112" i="18"/>
  <c r="AC43" i="18"/>
  <c r="AC50" i="18"/>
  <c r="AC51" i="18"/>
  <c r="AC83" i="18"/>
  <c r="AC39" i="18"/>
  <c r="AC66" i="18"/>
  <c r="AC36" i="18"/>
  <c r="AC45" i="18"/>
  <c r="AC81" i="18"/>
  <c r="AC73" i="18"/>
  <c r="AC49" i="18"/>
  <c r="AC75" i="18"/>
  <c r="AC82" i="18"/>
  <c r="AC90" i="18"/>
  <c r="AC100" i="18"/>
  <c r="AC72" i="18"/>
  <c r="AC63" i="18"/>
  <c r="AC67" i="18"/>
  <c r="AC84" i="18"/>
  <c r="AC77" i="18"/>
  <c r="AC35" i="18"/>
  <c r="AC33" i="18"/>
  <c r="AC37" i="18"/>
  <c r="AC69" i="18"/>
  <c r="AC53" i="18"/>
  <c r="AC70" i="18"/>
  <c r="AC71" i="18"/>
  <c r="AC86" i="18"/>
  <c r="AC41" i="18"/>
  <c r="AC30" i="18"/>
  <c r="AC34" i="18"/>
  <c r="AC38" i="18"/>
  <c r="AC42" i="18"/>
  <c r="AC62" i="18"/>
  <c r="AC65" i="18"/>
  <c r="AC68" i="18"/>
  <c r="AC80" i="18"/>
  <c r="AC88" i="18"/>
  <c r="AC96" i="18"/>
  <c r="AC91" i="18"/>
  <c r="AC99" i="18"/>
  <c r="AC93" i="18"/>
  <c r="AC102" i="18"/>
  <c r="AC105" i="18"/>
  <c r="AC101" i="18"/>
  <c r="AC97" i="18"/>
  <c r="AC98" i="18"/>
  <c r="AC104" i="18"/>
  <c r="AC95" i="18"/>
  <c r="CN108" i="18"/>
  <c r="CN109" i="18"/>
  <c r="CN55" i="18"/>
  <c r="CN110" i="18"/>
  <c r="CN56" i="18"/>
  <c r="CR56" i="18"/>
  <c r="CR55" i="18"/>
  <c r="CR110" i="18"/>
  <c r="CR109" i="18"/>
  <c r="CR108" i="18"/>
  <c r="W111" i="18"/>
  <c r="W98" i="18"/>
  <c r="W92" i="18"/>
  <c r="W87" i="18"/>
  <c r="W75" i="18"/>
  <c r="W74" i="18"/>
  <c r="W86" i="18"/>
  <c r="W64" i="18"/>
  <c r="W71" i="18"/>
  <c r="W45" i="18"/>
  <c r="W34" i="18"/>
  <c r="W49" i="18"/>
  <c r="W41" i="18"/>
  <c r="W30" i="18"/>
  <c r="W33" i="18"/>
  <c r="W29" i="18"/>
  <c r="W37" i="18"/>
  <c r="W53" i="18"/>
  <c r="W62" i="18"/>
  <c r="W94" i="18"/>
  <c r="W93" i="18"/>
  <c r="W91" i="18"/>
  <c r="W112" i="18"/>
  <c r="W66" i="18"/>
  <c r="W50" i="18"/>
  <c r="W54" i="18"/>
  <c r="W31" i="18"/>
  <c r="W35" i="18"/>
  <c r="W38" i="18"/>
  <c r="W65" i="18"/>
  <c r="W81" i="18"/>
  <c r="W39" i="18"/>
  <c r="W42" i="18"/>
  <c r="W70" i="18"/>
  <c r="W78" i="18"/>
  <c r="W82" i="18"/>
  <c r="W90" i="18"/>
  <c r="W85" i="18"/>
  <c r="W83" i="18"/>
  <c r="W101" i="18"/>
  <c r="W48" i="18"/>
  <c r="W52" i="18"/>
  <c r="W73" i="18"/>
  <c r="W67" i="18"/>
  <c r="W72" i="18"/>
  <c r="W80" i="18"/>
  <c r="W88" i="18"/>
  <c r="W96" i="18"/>
  <c r="W43" i="18"/>
  <c r="W47" i="18"/>
  <c r="W77" i="18"/>
  <c r="W32" i="18"/>
  <c r="W36" i="18"/>
  <c r="W40" i="18"/>
  <c r="W44" i="18"/>
  <c r="W69" i="18"/>
  <c r="W68" i="18"/>
  <c r="W84" i="18"/>
  <c r="W89" i="18"/>
  <c r="W46" i="18"/>
  <c r="W51" i="18"/>
  <c r="W63" i="18"/>
  <c r="W99" i="18"/>
  <c r="W102" i="18"/>
  <c r="W100" i="18"/>
  <c r="W104" i="18"/>
  <c r="W105" i="18"/>
  <c r="W97" i="18"/>
  <c r="W95" i="18"/>
  <c r="W103" i="18"/>
  <c r="Q103" i="18"/>
  <c r="Q99" i="18"/>
  <c r="Q87" i="18"/>
  <c r="Q74" i="18"/>
  <c r="Q68" i="18"/>
  <c r="Q51" i="18"/>
  <c r="Q29" i="18"/>
  <c r="Q70" i="18"/>
  <c r="Q35" i="18"/>
  <c r="Q48" i="18"/>
  <c r="Q52" i="18"/>
  <c r="Q46" i="18"/>
  <c r="Q85" i="18"/>
  <c r="Q94" i="18"/>
  <c r="Q32" i="18"/>
  <c r="Q40" i="18"/>
  <c r="Q44" i="18"/>
  <c r="Q33" i="18"/>
  <c r="Q37" i="18"/>
  <c r="Q72" i="18"/>
  <c r="Q83" i="18"/>
  <c r="Q111" i="18"/>
  <c r="Q112" i="18"/>
  <c r="Q43" i="18"/>
  <c r="Q50" i="18"/>
  <c r="Q54" i="18"/>
  <c r="Q81" i="18"/>
  <c r="Q39" i="18"/>
  <c r="Q36" i="18"/>
  <c r="Q41" i="18"/>
  <c r="Q30" i="18"/>
  <c r="Q34" i="18"/>
  <c r="Q38" i="18"/>
  <c r="Q42" i="18"/>
  <c r="Q47" i="18"/>
  <c r="Q69" i="18"/>
  <c r="Q65" i="18"/>
  <c r="Q84" i="18"/>
  <c r="Q88" i="18"/>
  <c r="Q96" i="18"/>
  <c r="Q91" i="18"/>
  <c r="Q66" i="18"/>
  <c r="Q45" i="18"/>
  <c r="Q64" i="18"/>
  <c r="Q49" i="18"/>
  <c r="Q75" i="18"/>
  <c r="Q89" i="18"/>
  <c r="Q82" i="18"/>
  <c r="Q90" i="18"/>
  <c r="Q92" i="18"/>
  <c r="Q95" i="18"/>
  <c r="Q73" i="18"/>
  <c r="Q63" i="18"/>
  <c r="Q67" i="18"/>
  <c r="Q80" i="18"/>
  <c r="Q77" i="18"/>
  <c r="Q31" i="18"/>
  <c r="Q62" i="18"/>
  <c r="Q53" i="18"/>
  <c r="Q78" i="18"/>
  <c r="Q71" i="18"/>
  <c r="Q86" i="18"/>
  <c r="Q100" i="18"/>
  <c r="Q93" i="18"/>
  <c r="Q102" i="18"/>
  <c r="Q105" i="18"/>
  <c r="Q101" i="18"/>
  <c r="Q97" i="18"/>
  <c r="Q98" i="18"/>
  <c r="Q104" i="18"/>
  <c r="N112" i="18"/>
  <c r="N102" i="18"/>
  <c r="N67" i="18"/>
  <c r="N77" i="18"/>
  <c r="N63" i="18"/>
  <c r="N50" i="18"/>
  <c r="N30" i="18"/>
  <c r="N54" i="18"/>
  <c r="N71" i="18"/>
  <c r="N75" i="18"/>
  <c r="N82" i="18"/>
  <c r="N91" i="18"/>
  <c r="N111" i="18"/>
  <c r="N35" i="18"/>
  <c r="N48" i="18"/>
  <c r="N52" i="18"/>
  <c r="N42" i="18"/>
  <c r="N29" i="18"/>
  <c r="N65" i="18"/>
  <c r="N53" i="18"/>
  <c r="N66" i="18"/>
  <c r="N43" i="18"/>
  <c r="N34" i="18"/>
  <c r="N38" i="18"/>
  <c r="N92" i="18"/>
  <c r="N93" i="18"/>
  <c r="N98" i="18"/>
  <c r="N31" i="18"/>
  <c r="N39" i="18"/>
  <c r="N47" i="18"/>
  <c r="N32" i="18"/>
  <c r="N36" i="18"/>
  <c r="N49" i="18"/>
  <c r="N90" i="18"/>
  <c r="N86" i="18"/>
  <c r="N69" i="18"/>
  <c r="N70" i="18"/>
  <c r="N87" i="18"/>
  <c r="N94" i="18"/>
  <c r="N45" i="18"/>
  <c r="N78" i="18"/>
  <c r="N72" i="18"/>
  <c r="N74" i="18"/>
  <c r="N80" i="18"/>
  <c r="N81" i="18"/>
  <c r="N40" i="18"/>
  <c r="N44" i="18"/>
  <c r="N33" i="18"/>
  <c r="N37" i="18"/>
  <c r="N41" i="18"/>
  <c r="N62" i="18"/>
  <c r="N83" i="18"/>
  <c r="N46" i="18"/>
  <c r="N73" i="18"/>
  <c r="N51" i="18"/>
  <c r="N64" i="18"/>
  <c r="N68" i="18"/>
  <c r="N84" i="18"/>
  <c r="N85" i="18"/>
  <c r="N88" i="18"/>
  <c r="N89" i="18"/>
  <c r="N96" i="18"/>
  <c r="N99" i="18"/>
  <c r="N95" i="18"/>
  <c r="N103" i="18"/>
  <c r="N97" i="18"/>
  <c r="N101" i="18"/>
  <c r="N100" i="18"/>
  <c r="N105" i="18"/>
  <c r="N104" i="18"/>
  <c r="X95" i="18"/>
  <c r="X100" i="18"/>
  <c r="X90" i="18"/>
  <c r="X51" i="18"/>
  <c r="X36" i="18"/>
  <c r="X32" i="18"/>
  <c r="X37" i="18"/>
  <c r="X40" i="18"/>
  <c r="X38" i="18"/>
  <c r="X81" i="18"/>
  <c r="X92" i="18"/>
  <c r="X93" i="18"/>
  <c r="X50" i="18"/>
  <c r="X54" i="18"/>
  <c r="X29" i="18"/>
  <c r="X49" i="18"/>
  <c r="X77" i="18"/>
  <c r="X67" i="18"/>
  <c r="X82" i="18"/>
  <c r="X85" i="18"/>
  <c r="X86" i="18"/>
  <c r="X104" i="18"/>
  <c r="X111" i="18"/>
  <c r="X47" i="18"/>
  <c r="X42" i="18"/>
  <c r="X33" i="18"/>
  <c r="X65" i="18"/>
  <c r="X30" i="18"/>
  <c r="X46" i="18"/>
  <c r="X63" i="18"/>
  <c r="X71" i="18"/>
  <c r="X75" i="18"/>
  <c r="X66" i="18"/>
  <c r="X34" i="18"/>
  <c r="X41" i="18"/>
  <c r="X44" i="18"/>
  <c r="X53" i="18"/>
  <c r="X101" i="18"/>
  <c r="X98" i="18"/>
  <c r="X45" i="18"/>
  <c r="X31" i="18"/>
  <c r="X35" i="18"/>
  <c r="X39" i="18"/>
  <c r="X43" i="18"/>
  <c r="X78" i="18"/>
  <c r="X87" i="18"/>
  <c r="X89" i="18"/>
  <c r="X96" i="18"/>
  <c r="X94" i="18"/>
  <c r="X99" i="18"/>
  <c r="X48" i="18"/>
  <c r="X52" i="18"/>
  <c r="X73" i="18"/>
  <c r="X70" i="18"/>
  <c r="X72" i="18"/>
  <c r="X80" i="18"/>
  <c r="X88" i="18"/>
  <c r="X91" i="18"/>
  <c r="X105" i="18"/>
  <c r="X64" i="18"/>
  <c r="X83" i="18"/>
  <c r="X112" i="18"/>
  <c r="X69" i="18"/>
  <c r="X62" i="18"/>
  <c r="X74" i="18"/>
  <c r="X68" i="18"/>
  <c r="X84" i="18"/>
  <c r="X103" i="18"/>
  <c r="X102" i="18"/>
  <c r="X97" i="18"/>
  <c r="K86" i="18"/>
  <c r="K93" i="18"/>
  <c r="K91" i="18"/>
  <c r="K75" i="18"/>
  <c r="K62" i="18"/>
  <c r="K83" i="18"/>
  <c r="K68" i="18"/>
  <c r="K71" i="18"/>
  <c r="K53" i="18"/>
  <c r="K37" i="18"/>
  <c r="K30" i="18"/>
  <c r="K38" i="18"/>
  <c r="K34" i="18"/>
  <c r="K90" i="18"/>
  <c r="K85" i="18"/>
  <c r="K92" i="18"/>
  <c r="K101" i="18"/>
  <c r="K42" i="18"/>
  <c r="K33" i="18"/>
  <c r="K41" i="18"/>
  <c r="K82" i="18"/>
  <c r="K112" i="18"/>
  <c r="K65" i="18"/>
  <c r="K49" i="18"/>
  <c r="K64" i="18"/>
  <c r="K78" i="18"/>
  <c r="K94" i="18"/>
  <c r="K81" i="18"/>
  <c r="K98" i="18"/>
  <c r="K66" i="18"/>
  <c r="K31" i="18"/>
  <c r="K35" i="18"/>
  <c r="K29" i="18"/>
  <c r="K72" i="18"/>
  <c r="K87" i="18"/>
  <c r="K45" i="18"/>
  <c r="K63" i="18"/>
  <c r="K39" i="18"/>
  <c r="K69" i="18"/>
  <c r="K67" i="18"/>
  <c r="K70" i="18"/>
  <c r="K84" i="18"/>
  <c r="K89" i="18"/>
  <c r="K111" i="18"/>
  <c r="K43" i="18"/>
  <c r="K46" i="18"/>
  <c r="K51" i="18"/>
  <c r="K77" i="18"/>
  <c r="K50" i="18"/>
  <c r="K54" i="18"/>
  <c r="K47" i="18"/>
  <c r="K48" i="18"/>
  <c r="K52" i="18"/>
  <c r="K32" i="18"/>
  <c r="K36" i="18"/>
  <c r="K40" i="18"/>
  <c r="K44" i="18"/>
  <c r="K73" i="18"/>
  <c r="K74" i="18"/>
  <c r="K80" i="18"/>
  <c r="K88" i="18"/>
  <c r="K96" i="18"/>
  <c r="K99" i="18"/>
  <c r="K100" i="18"/>
  <c r="K95" i="18"/>
  <c r="K102" i="18"/>
  <c r="K103" i="18"/>
  <c r="K104" i="18"/>
  <c r="K105" i="18"/>
  <c r="K97" i="18"/>
  <c r="O111" i="18"/>
  <c r="O92" i="18"/>
  <c r="O82" i="18"/>
  <c r="O75" i="18"/>
  <c r="O53" i="18"/>
  <c r="O64" i="18"/>
  <c r="O62" i="18"/>
  <c r="O41" i="18"/>
  <c r="O38" i="18"/>
  <c r="O33" i="18"/>
  <c r="O34" i="18"/>
  <c r="O83" i="18"/>
  <c r="O101" i="18"/>
  <c r="O93" i="18"/>
  <c r="O112" i="18"/>
  <c r="O47" i="18"/>
  <c r="O50" i="18"/>
  <c r="O54" i="18"/>
  <c r="O37" i="18"/>
  <c r="O48" i="18"/>
  <c r="O52" i="18"/>
  <c r="O65" i="18"/>
  <c r="O71" i="18"/>
  <c r="O86" i="18"/>
  <c r="O29" i="18"/>
  <c r="O42" i="18"/>
  <c r="O49" i="18"/>
  <c r="O30" i="18"/>
  <c r="O78" i="18"/>
  <c r="O90" i="18"/>
  <c r="O94" i="18"/>
  <c r="O87" i="18"/>
  <c r="O98" i="18"/>
  <c r="O66" i="18"/>
  <c r="O91" i="18"/>
  <c r="O31" i="18"/>
  <c r="O35" i="18"/>
  <c r="O32" i="18"/>
  <c r="O36" i="18"/>
  <c r="O40" i="18"/>
  <c r="O44" i="18"/>
  <c r="O69" i="18"/>
  <c r="O84" i="18"/>
  <c r="O89" i="18"/>
  <c r="O46" i="18"/>
  <c r="O51" i="18"/>
  <c r="O63" i="18"/>
  <c r="O68" i="18"/>
  <c r="O85" i="18"/>
  <c r="O99" i="18"/>
  <c r="O39" i="18"/>
  <c r="O73" i="18"/>
  <c r="O67" i="18"/>
  <c r="O70" i="18"/>
  <c r="O80" i="18"/>
  <c r="O88" i="18"/>
  <c r="O96" i="18"/>
  <c r="O97" i="18"/>
  <c r="O43" i="18"/>
  <c r="O45" i="18"/>
  <c r="O74" i="18"/>
  <c r="O72" i="18"/>
  <c r="O77" i="18"/>
  <c r="O81" i="18"/>
  <c r="O95" i="18"/>
  <c r="O103" i="18"/>
  <c r="O102" i="18"/>
  <c r="O100" i="18"/>
  <c r="O104" i="18"/>
  <c r="O105" i="18"/>
  <c r="S81" i="18"/>
  <c r="S62" i="18"/>
  <c r="S78" i="18"/>
  <c r="S42" i="18"/>
  <c r="S33" i="18"/>
  <c r="S49" i="18"/>
  <c r="S86" i="18"/>
  <c r="S98" i="18"/>
  <c r="S111" i="18"/>
  <c r="S45" i="18"/>
  <c r="S29" i="18"/>
  <c r="S30" i="18"/>
  <c r="S71" i="18"/>
  <c r="S85" i="18"/>
  <c r="S75" i="18"/>
  <c r="S90" i="18"/>
  <c r="S91" i="18"/>
  <c r="S66" i="18"/>
  <c r="S39" i="18"/>
  <c r="S34" i="18"/>
  <c r="S41" i="18"/>
  <c r="S53" i="18"/>
  <c r="S82" i="18"/>
  <c r="S101" i="18"/>
  <c r="S112" i="18"/>
  <c r="S47" i="18"/>
  <c r="S37" i="18"/>
  <c r="S65" i="18"/>
  <c r="S38" i="18"/>
  <c r="S64" i="18"/>
  <c r="S92" i="18"/>
  <c r="S93" i="18"/>
  <c r="S43" i="18"/>
  <c r="S48" i="18"/>
  <c r="S52" i="18"/>
  <c r="S46" i="18"/>
  <c r="S51" i="18"/>
  <c r="S70" i="18"/>
  <c r="S68" i="18"/>
  <c r="S77" i="18"/>
  <c r="S99" i="18"/>
  <c r="S31" i="18"/>
  <c r="S35" i="18"/>
  <c r="S32" i="18"/>
  <c r="S36" i="18"/>
  <c r="S40" i="18"/>
  <c r="S44" i="18"/>
  <c r="S54" i="18"/>
  <c r="S73" i="18"/>
  <c r="S80" i="18"/>
  <c r="S87" i="18"/>
  <c r="S88" i="18"/>
  <c r="S96" i="18"/>
  <c r="S94" i="18"/>
  <c r="S63" i="18"/>
  <c r="S74" i="18"/>
  <c r="S72" i="18"/>
  <c r="S50" i="18"/>
  <c r="S69" i="18"/>
  <c r="S67" i="18"/>
  <c r="S84" i="18"/>
  <c r="S83" i="18"/>
  <c r="S89" i="18"/>
  <c r="S95" i="18"/>
  <c r="S97" i="18"/>
  <c r="S103" i="18"/>
  <c r="S104" i="18"/>
  <c r="S105" i="18"/>
  <c r="S100" i="18"/>
  <c r="S102" i="18"/>
  <c r="Z80" i="18"/>
  <c r="Z83" i="18"/>
  <c r="Z67" i="18"/>
  <c r="Z63" i="18"/>
  <c r="Z82" i="18"/>
  <c r="Z53" i="18"/>
  <c r="Z75" i="18"/>
  <c r="Z51" i="18"/>
  <c r="Z46" i="18"/>
  <c r="Z38" i="18"/>
  <c r="Z49" i="18"/>
  <c r="Z30" i="18"/>
  <c r="Z90" i="18"/>
  <c r="Z77" i="18"/>
  <c r="Z94" i="18"/>
  <c r="Z98" i="18"/>
  <c r="Z43" i="18"/>
  <c r="Z87" i="18"/>
  <c r="Z102" i="18"/>
  <c r="Z31" i="18"/>
  <c r="Z39" i="18"/>
  <c r="Z48" i="18"/>
  <c r="Z52" i="18"/>
  <c r="Z32" i="18"/>
  <c r="Z36" i="18"/>
  <c r="Z29" i="18"/>
  <c r="Z34" i="18"/>
  <c r="Z65" i="18"/>
  <c r="Z93" i="18"/>
  <c r="Z66" i="18"/>
  <c r="Z42" i="18"/>
  <c r="Z88" i="18"/>
  <c r="Z84" i="18"/>
  <c r="Z71" i="18"/>
  <c r="Z86" i="18"/>
  <c r="Z91" i="18"/>
  <c r="Z95" i="18"/>
  <c r="Z112" i="18"/>
  <c r="Z40" i="18"/>
  <c r="Z50" i="18"/>
  <c r="Z64" i="18"/>
  <c r="Z85" i="18"/>
  <c r="Z89" i="18"/>
  <c r="Z35" i="18"/>
  <c r="Z44" i="18"/>
  <c r="Z45" i="18"/>
  <c r="Z33" i="18"/>
  <c r="Z37" i="18"/>
  <c r="Z41" i="18"/>
  <c r="Z73" i="18"/>
  <c r="Z70" i="18"/>
  <c r="Z72" i="18"/>
  <c r="Z96" i="18"/>
  <c r="Z54" i="18"/>
  <c r="Z78" i="18"/>
  <c r="Z74" i="18"/>
  <c r="Z81" i="18"/>
  <c r="Z111" i="18"/>
  <c r="Z47" i="18"/>
  <c r="Z69" i="18"/>
  <c r="Z62" i="18"/>
  <c r="Z68" i="18"/>
  <c r="Z92" i="18"/>
  <c r="Z97" i="18"/>
  <c r="Z99" i="18"/>
  <c r="Z101" i="18"/>
  <c r="Z103" i="18"/>
  <c r="Z105" i="18"/>
  <c r="Z104" i="18"/>
  <c r="Z100" i="18"/>
  <c r="CK109" i="18"/>
  <c r="CK110" i="18"/>
  <c r="CK108" i="18"/>
  <c r="CK55" i="18"/>
  <c r="CK56" i="18"/>
  <c r="CO56" i="18"/>
  <c r="CO109" i="18"/>
  <c r="CO55" i="18"/>
  <c r="CO110" i="18"/>
  <c r="CO108" i="18"/>
  <c r="CS55" i="18"/>
  <c r="CS108" i="18"/>
  <c r="CS109" i="18"/>
  <c r="CS110" i="18"/>
  <c r="CS56" i="18"/>
  <c r="U103" i="18"/>
  <c r="U83" i="18"/>
  <c r="U81" i="18"/>
  <c r="U50" i="18"/>
  <c r="U46" i="18"/>
  <c r="U29" i="18"/>
  <c r="U54" i="18"/>
  <c r="U100" i="18"/>
  <c r="U39" i="18"/>
  <c r="U36" i="18"/>
  <c r="U78" i="18"/>
  <c r="U95" i="18"/>
  <c r="U52" i="18"/>
  <c r="U85" i="18"/>
  <c r="U94" i="18"/>
  <c r="U87" i="18"/>
  <c r="U89" i="18"/>
  <c r="U31" i="18"/>
  <c r="U32" i="18"/>
  <c r="U40" i="18"/>
  <c r="U44" i="18"/>
  <c r="U33" i="18"/>
  <c r="U37" i="18"/>
  <c r="U51" i="18"/>
  <c r="U48" i="18"/>
  <c r="U64" i="18"/>
  <c r="U111" i="18"/>
  <c r="U45" i="18"/>
  <c r="U69" i="18"/>
  <c r="U53" i="18"/>
  <c r="U72" i="18"/>
  <c r="U71" i="18"/>
  <c r="U84" i="18"/>
  <c r="U86" i="18"/>
  <c r="U112" i="18"/>
  <c r="U35" i="18"/>
  <c r="U41" i="18"/>
  <c r="U47" i="18"/>
  <c r="U30" i="18"/>
  <c r="U34" i="18"/>
  <c r="U38" i="18"/>
  <c r="U42" i="18"/>
  <c r="U65" i="18"/>
  <c r="U74" i="18"/>
  <c r="U91" i="18"/>
  <c r="U66" i="18"/>
  <c r="U73" i="18"/>
  <c r="U62" i="18"/>
  <c r="U49" i="18"/>
  <c r="U68" i="18"/>
  <c r="U75" i="18"/>
  <c r="U80" i="18"/>
  <c r="U88" i="18"/>
  <c r="U96" i="18"/>
  <c r="U82" i="18"/>
  <c r="U90" i="18"/>
  <c r="U92" i="18"/>
  <c r="U43" i="18"/>
  <c r="U63" i="18"/>
  <c r="U67" i="18"/>
  <c r="U70" i="18"/>
  <c r="U77" i="18"/>
  <c r="U99" i="18"/>
  <c r="U98" i="18"/>
  <c r="U104" i="18"/>
  <c r="U97" i="18"/>
  <c r="U93" i="18"/>
  <c r="U102" i="18"/>
  <c r="U105" i="18"/>
  <c r="U101" i="18"/>
  <c r="DJ25" i="18"/>
  <c r="DF25" i="18"/>
  <c r="DD25" i="18"/>
  <c r="DC25" i="18"/>
  <c r="CW25" i="18"/>
  <c r="CT25" i="18"/>
  <c r="CR25" i="18"/>
  <c r="CQ25" i="18"/>
  <c r="CL25" i="18"/>
  <c r="CK25" i="18"/>
  <c r="CI25" i="18"/>
  <c r="CG25" i="18"/>
  <c r="CF25" i="18"/>
  <c r="CC25" i="18"/>
  <c r="BZ25" i="18"/>
  <c r="BY25" i="18"/>
  <c r="BN25" i="18"/>
  <c r="BC25" i="18"/>
  <c r="AT25" i="18"/>
  <c r="DL25" i="18" s="1"/>
  <c r="AR25" i="18"/>
  <c r="AP25" i="18"/>
  <c r="AN25" i="18"/>
  <c r="AM25" i="18"/>
  <c r="AL25" i="18"/>
  <c r="AG25" i="18"/>
  <c r="AF25" i="18"/>
  <c r="CU23" i="18"/>
  <c r="CU22" i="18"/>
  <c r="I14" i="18"/>
  <c r="G13" i="18" l="1"/>
  <c r="AO22" i="18" l="1"/>
  <c r="AT13" i="18"/>
  <c r="AQ22" i="18" l="1"/>
  <c r="AS22" i="18" s="1"/>
  <c r="BO22" i="18"/>
  <c r="Z13" i="18"/>
  <c r="BQ22" i="18" l="1"/>
  <c r="BS22" i="18" s="1"/>
  <c r="CE22" i="18"/>
  <c r="BR13" i="18"/>
  <c r="CH22" i="18" l="1"/>
  <c r="CT13" i="18"/>
  <c r="CF13" i="18"/>
  <c r="CS22" i="18" l="1"/>
  <c r="I13" i="18"/>
  <c r="I15" i="18" s="1"/>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DE22" i="18" l="1"/>
  <c r="DG22" i="18" s="1"/>
  <c r="DK22" i="18" s="1"/>
  <c r="A2" i="15"/>
  <c r="AD185" i="14"/>
  <c r="AC185" i="14"/>
  <c r="AD184" i="14"/>
  <c r="AC184" i="14"/>
  <c r="AD183" i="14"/>
  <c r="AC183" i="14"/>
  <c r="AD182" i="14"/>
  <c r="AC182" i="14"/>
  <c r="AD181" i="14"/>
  <c r="AC181" i="14"/>
  <c r="AD180" i="14"/>
  <c r="AC180" i="14"/>
  <c r="AD179" i="14"/>
  <c r="AC179" i="14"/>
  <c r="AD178" i="14"/>
  <c r="AC178" i="14"/>
  <c r="AD177" i="14"/>
  <c r="AC177" i="14"/>
  <c r="AD176" i="14"/>
  <c r="AC176" i="14"/>
  <c r="AD175" i="14"/>
  <c r="AC175" i="14"/>
  <c r="AD174" i="14"/>
  <c r="AC174" i="14"/>
  <c r="AD173" i="14"/>
  <c r="AC173" i="14"/>
  <c r="AD172" i="14"/>
  <c r="AC172" i="14"/>
  <c r="AD171" i="14"/>
  <c r="AC171" i="14"/>
  <c r="AD170" i="14"/>
  <c r="AC170" i="14"/>
  <c r="AD169" i="14"/>
  <c r="AC169" i="14"/>
  <c r="AD168" i="14"/>
  <c r="AC168" i="14"/>
  <c r="AD167" i="14"/>
  <c r="AC167" i="14"/>
  <c r="AD166" i="14"/>
  <c r="AC166" i="14"/>
  <c r="AD165" i="14"/>
  <c r="AC165" i="14"/>
  <c r="AD164" i="14"/>
  <c r="AC164" i="14"/>
  <c r="AD163" i="14"/>
  <c r="AC163" i="14"/>
  <c r="AD162" i="14"/>
  <c r="AC162" i="14"/>
  <c r="AD161" i="14"/>
  <c r="AC161" i="14"/>
  <c r="AD160" i="14"/>
  <c r="AC160" i="14"/>
  <c r="AD159" i="14"/>
  <c r="AC159" i="14"/>
  <c r="AD158" i="14"/>
  <c r="AC158" i="14"/>
  <c r="AD157" i="14"/>
  <c r="AC157" i="14"/>
  <c r="AD156" i="14"/>
  <c r="AC156" i="14"/>
  <c r="AD155" i="14"/>
  <c r="AC155" i="14"/>
  <c r="AD154" i="14"/>
  <c r="AC154" i="14"/>
  <c r="AD153" i="14"/>
  <c r="AC153" i="14"/>
  <c r="AD152" i="14"/>
  <c r="AC152" i="14"/>
  <c r="AD151" i="14"/>
  <c r="AC151" i="14"/>
  <c r="AD150" i="14"/>
  <c r="AC150" i="14"/>
  <c r="AD149" i="14"/>
  <c r="AC149" i="14"/>
  <c r="AD148" i="14"/>
  <c r="AC148" i="14"/>
  <c r="AD147" i="14"/>
  <c r="AC147" i="14"/>
  <c r="AD146" i="14"/>
  <c r="AC146" i="14"/>
  <c r="AD145" i="14"/>
  <c r="AC145" i="14"/>
  <c r="AD144" i="14"/>
  <c r="AC144" i="14"/>
  <c r="AD143" i="14"/>
  <c r="AC143" i="14"/>
  <c r="AD142" i="14"/>
  <c r="AC142" i="14"/>
  <c r="AD141" i="14"/>
  <c r="AC141" i="14"/>
  <c r="AD140" i="14"/>
  <c r="AC140" i="14"/>
  <c r="AD139" i="14"/>
  <c r="AC139" i="14"/>
  <c r="AD138" i="14"/>
  <c r="AC138" i="14"/>
  <c r="AD137" i="14"/>
  <c r="AC137" i="14"/>
  <c r="AD136" i="14"/>
  <c r="AC136" i="14"/>
  <c r="AD135" i="14"/>
  <c r="AC135" i="14"/>
  <c r="AD134" i="14"/>
  <c r="AC134" i="14"/>
  <c r="AD133" i="14"/>
  <c r="AC133" i="14"/>
  <c r="AD132" i="14"/>
  <c r="AC132" i="14"/>
  <c r="AD131" i="14"/>
  <c r="AC131" i="14"/>
  <c r="AD130" i="14"/>
  <c r="AC130" i="14"/>
  <c r="AD129" i="14"/>
  <c r="AC129" i="14"/>
  <c r="AD128" i="14"/>
  <c r="AC128" i="14"/>
  <c r="AD127" i="14"/>
  <c r="AC127" i="14"/>
  <c r="AD126" i="14"/>
  <c r="AC126" i="14"/>
  <c r="AD125" i="14"/>
  <c r="AC125" i="14"/>
  <c r="AD124" i="14"/>
  <c r="AC124" i="14"/>
  <c r="AD123" i="14"/>
  <c r="AC123" i="14"/>
  <c r="AD122" i="14"/>
  <c r="AC122" i="14"/>
  <c r="AD121" i="14"/>
  <c r="AC121" i="14"/>
  <c r="AD120" i="14"/>
  <c r="AC120" i="14"/>
  <c r="AD119" i="14"/>
  <c r="AC119" i="14"/>
  <c r="AD118" i="14"/>
  <c r="AC118" i="14"/>
  <c r="AD117" i="14"/>
  <c r="AC117" i="14"/>
  <c r="AD116" i="14"/>
  <c r="AC116" i="14"/>
  <c r="AD115" i="14"/>
  <c r="AC115" i="14"/>
  <c r="AD114" i="14"/>
  <c r="AC114" i="14"/>
  <c r="AD113" i="14"/>
  <c r="AC113" i="14"/>
  <c r="AD112" i="14"/>
  <c r="AC112" i="14"/>
  <c r="AD111" i="14"/>
  <c r="AC111" i="14"/>
  <c r="AD110" i="14"/>
  <c r="AC110" i="14"/>
  <c r="AD109" i="14"/>
  <c r="AC109" i="14"/>
  <c r="AD108" i="14"/>
  <c r="AC108" i="14"/>
  <c r="AD107" i="14"/>
  <c r="AC107" i="14"/>
  <c r="AD106" i="14"/>
  <c r="AC106" i="14"/>
  <c r="AD105" i="14"/>
  <c r="AC105" i="14"/>
  <c r="AD104" i="14"/>
  <c r="AC104" i="14"/>
  <c r="AD103" i="14"/>
  <c r="AC103" i="14"/>
  <c r="AD102" i="14"/>
  <c r="AC102" i="14"/>
  <c r="AD101" i="14"/>
  <c r="AC101" i="14"/>
  <c r="AD100" i="14"/>
  <c r="AC100" i="14"/>
  <c r="AD99" i="14"/>
  <c r="AC99" i="14"/>
  <c r="AD98" i="14"/>
  <c r="AC98" i="14"/>
  <c r="AD97" i="14"/>
  <c r="AC97" i="14"/>
  <c r="AD96" i="14"/>
  <c r="AC96" i="14"/>
  <c r="AD95" i="14"/>
  <c r="AC95" i="14"/>
  <c r="AD94" i="14"/>
  <c r="AC94" i="14"/>
  <c r="AD93" i="14"/>
  <c r="AC93" i="14"/>
  <c r="AD92" i="14"/>
  <c r="AC92" i="14"/>
  <c r="AD91" i="14"/>
  <c r="AC91" i="14"/>
  <c r="AD90" i="14"/>
  <c r="AC90" i="14"/>
  <c r="AD89" i="14"/>
  <c r="AC89" i="14"/>
  <c r="AD88" i="14"/>
  <c r="AC88" i="14"/>
  <c r="AD87" i="14"/>
  <c r="AC87" i="14"/>
  <c r="AD86" i="14"/>
  <c r="AC86" i="14"/>
  <c r="AD85" i="14"/>
  <c r="AC85" i="14"/>
  <c r="AD84" i="14"/>
  <c r="AC84" i="14"/>
  <c r="AD83" i="14"/>
  <c r="AC83" i="14"/>
  <c r="AD82" i="14"/>
  <c r="AC82" i="14"/>
  <c r="AD81" i="14"/>
  <c r="AC81" i="14"/>
  <c r="AD80" i="14"/>
  <c r="AC80" i="14"/>
  <c r="AD79" i="14"/>
  <c r="AC79" i="14"/>
  <c r="AD78" i="14"/>
  <c r="AC78" i="14"/>
  <c r="AD77" i="14"/>
  <c r="AC77" i="14"/>
  <c r="AD76" i="14"/>
  <c r="AC76" i="14"/>
  <c r="AD75" i="14"/>
  <c r="AC75" i="14"/>
  <c r="AD74" i="14"/>
  <c r="AC74" i="14"/>
  <c r="AD73" i="14"/>
  <c r="AC73" i="14"/>
  <c r="AD72" i="14"/>
  <c r="AC72" i="14"/>
  <c r="AD71" i="14"/>
  <c r="AC71" i="14"/>
  <c r="AD70" i="14"/>
  <c r="AC70" i="14"/>
  <c r="AD69" i="14"/>
  <c r="AC69" i="14"/>
  <c r="AD68" i="14"/>
  <c r="AC68" i="14"/>
  <c r="AD67" i="14"/>
  <c r="AC67" i="14"/>
  <c r="AD66" i="14"/>
  <c r="AC66" i="14"/>
  <c r="AD65" i="14"/>
  <c r="AC65" i="14"/>
  <c r="AD64" i="14"/>
  <c r="AC64" i="14"/>
  <c r="AD63" i="14"/>
  <c r="AC63" i="14"/>
  <c r="AD62" i="14"/>
  <c r="AC62" i="14"/>
  <c r="AD61" i="14"/>
  <c r="AC61" i="14"/>
  <c r="AD60" i="14"/>
  <c r="AC60" i="14"/>
  <c r="AD59" i="14"/>
  <c r="AC59" i="14"/>
  <c r="AD58" i="14"/>
  <c r="AC58" i="14"/>
  <c r="AD57" i="14"/>
  <c r="AC57" i="14"/>
  <c r="AD56" i="14"/>
  <c r="AC56" i="14"/>
  <c r="AD55" i="14"/>
  <c r="AC55" i="14"/>
  <c r="AD54" i="14"/>
  <c r="AC54" i="14"/>
  <c r="AD53" i="14"/>
  <c r="AC53" i="14"/>
  <c r="AD52" i="14"/>
  <c r="AC52" i="14"/>
  <c r="AD51" i="14"/>
  <c r="AC51" i="14"/>
  <c r="AD50" i="14"/>
  <c r="AC50" i="14"/>
  <c r="AD49" i="14"/>
  <c r="AC49" i="14"/>
  <c r="AD48" i="14"/>
  <c r="AC48" i="14"/>
  <c r="AD47" i="14"/>
  <c r="AC47" i="14"/>
  <c r="AD46" i="14"/>
  <c r="AC46" i="14"/>
  <c r="AD45" i="14"/>
  <c r="AC45" i="14"/>
  <c r="AD44" i="14"/>
  <c r="AC44" i="14"/>
  <c r="AD43" i="14"/>
  <c r="AC43" i="14"/>
  <c r="AD42" i="14"/>
  <c r="AC42" i="14"/>
  <c r="AD41" i="14"/>
  <c r="AC41" i="14"/>
  <c r="AD40" i="14"/>
  <c r="AC40" i="14"/>
  <c r="AD39" i="14"/>
  <c r="AC39" i="14"/>
  <c r="AD38" i="14"/>
  <c r="AC38" i="14"/>
  <c r="AD37" i="14"/>
  <c r="AC37" i="14"/>
  <c r="AD36" i="14"/>
  <c r="AC36" i="14"/>
  <c r="AD35" i="14"/>
  <c r="AC35" i="14"/>
  <c r="AD34" i="14"/>
  <c r="AC34" i="14"/>
  <c r="AD33" i="14"/>
  <c r="AC33" i="14"/>
  <c r="AD32" i="14"/>
  <c r="AC32" i="14"/>
  <c r="AD31" i="14"/>
  <c r="AC31" i="14"/>
  <c r="AD30" i="14"/>
  <c r="AC30" i="14"/>
  <c r="AD29" i="14"/>
  <c r="AC29" i="14"/>
  <c r="AD28" i="14"/>
  <c r="AC28" i="14"/>
  <c r="AD27" i="14"/>
  <c r="AC27" i="14"/>
  <c r="AD26" i="14"/>
  <c r="AC26" i="14"/>
  <c r="AD25" i="14"/>
  <c r="AC25" i="14"/>
  <c r="AD24" i="14"/>
  <c r="AC24" i="14"/>
  <c r="AD23" i="14"/>
  <c r="AC23" i="14"/>
  <c r="AD22" i="14"/>
  <c r="AC22" i="14"/>
  <c r="AD21" i="14"/>
  <c r="AC21" i="14"/>
  <c r="AD20" i="14"/>
  <c r="AC20" i="14"/>
  <c r="AD19" i="14"/>
  <c r="AC19" i="14"/>
  <c r="AD18" i="14"/>
  <c r="AC18" i="14"/>
  <c r="AD17" i="14"/>
  <c r="AC17" i="14"/>
  <c r="AD16" i="14"/>
  <c r="AC16" i="14"/>
  <c r="AD15" i="14"/>
  <c r="AC15" i="14"/>
  <c r="AD14" i="14"/>
  <c r="AC14" i="14"/>
  <c r="AD13" i="14"/>
  <c r="AC13" i="14"/>
  <c r="AD12" i="14"/>
  <c r="AC12" i="14"/>
  <c r="AD11" i="14"/>
  <c r="AC11" i="14"/>
  <c r="AD10" i="14"/>
  <c r="AC10" i="14"/>
  <c r="AD9" i="14"/>
  <c r="AC9" i="14"/>
  <c r="AD8" i="14"/>
  <c r="AC8" i="14"/>
  <c r="AD7" i="14"/>
  <c r="AC7" i="14"/>
  <c r="AD6" i="14"/>
  <c r="AC6" i="14"/>
  <c r="AD5" i="14"/>
  <c r="AC5" i="14"/>
  <c r="AD4" i="14"/>
  <c r="AC4" i="14"/>
  <c r="AD3" i="14"/>
  <c r="J2" i="15" s="1"/>
  <c r="AC3" i="14"/>
  <c r="K2" i="15" s="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2" i="5"/>
  <c r="AC83" i="5"/>
  <c r="Y83" i="5"/>
  <c r="R83" i="5"/>
  <c r="P83" i="5"/>
  <c r="M83" i="5"/>
  <c r="L83" i="5"/>
  <c r="I83" i="5"/>
  <c r="J83" i="5" s="1"/>
  <c r="C83" i="5"/>
  <c r="AI82" i="5"/>
  <c r="AC82" i="5"/>
  <c r="Y82" i="5"/>
  <c r="R82" i="5"/>
  <c r="P82" i="5"/>
  <c r="M82" i="5"/>
  <c r="L82" i="5"/>
  <c r="I82" i="5"/>
  <c r="J82" i="5" s="1"/>
  <c r="C82" i="5"/>
  <c r="AC81" i="5"/>
  <c r="Y81" i="5"/>
  <c r="R81" i="5"/>
  <c r="P81" i="5"/>
  <c r="M81" i="5"/>
  <c r="L81" i="5"/>
  <c r="I81" i="5"/>
  <c r="J81" i="5" s="1"/>
  <c r="C81" i="5"/>
  <c r="AH80" i="5"/>
  <c r="AK80" i="5" s="1"/>
  <c r="AC80" i="5"/>
  <c r="Y80" i="5"/>
  <c r="R80" i="5"/>
  <c r="P80" i="5"/>
  <c r="M80" i="5"/>
  <c r="L80" i="5"/>
  <c r="I80" i="5"/>
  <c r="J80" i="5" s="1"/>
  <c r="C80" i="5"/>
  <c r="AC79" i="5"/>
  <c r="Y79" i="5"/>
  <c r="R79" i="5"/>
  <c r="P79" i="5"/>
  <c r="M79" i="5"/>
  <c r="L79" i="5"/>
  <c r="I79" i="5"/>
  <c r="J79" i="5" s="1"/>
  <c r="C79" i="5"/>
  <c r="AI78" i="5"/>
  <c r="AC78" i="5"/>
  <c r="Z78" i="5"/>
  <c r="AB78" i="5" s="1"/>
  <c r="Y78" i="5"/>
  <c r="R78" i="5"/>
  <c r="P78" i="5"/>
  <c r="M78" i="5"/>
  <c r="L78" i="5"/>
  <c r="I78" i="5"/>
  <c r="J78" i="5" s="1"/>
  <c r="C78" i="5"/>
  <c r="AC77" i="5"/>
  <c r="Z77" i="5"/>
  <c r="AE77" i="5" s="1"/>
  <c r="Y77" i="5"/>
  <c r="R77" i="5"/>
  <c r="P77" i="5"/>
  <c r="M77" i="5"/>
  <c r="L77" i="5"/>
  <c r="I77" i="5"/>
  <c r="J77" i="5" s="1"/>
  <c r="C77" i="5"/>
  <c r="AH76" i="5"/>
  <c r="AK76" i="5" s="1"/>
  <c r="AC76" i="5"/>
  <c r="Y76" i="5"/>
  <c r="R76" i="5"/>
  <c r="P76" i="5"/>
  <c r="M76" i="5"/>
  <c r="L76" i="5"/>
  <c r="I76" i="5"/>
  <c r="J76" i="5" s="1"/>
  <c r="C76" i="5"/>
  <c r="AC75" i="5"/>
  <c r="Y75" i="5"/>
  <c r="R75" i="5"/>
  <c r="P75" i="5"/>
  <c r="M75" i="5"/>
  <c r="L75" i="5"/>
  <c r="I75" i="5"/>
  <c r="J75" i="5" s="1"/>
  <c r="C75" i="5"/>
  <c r="AH74" i="5"/>
  <c r="AK74" i="5" s="1"/>
  <c r="AC74" i="5"/>
  <c r="Z74" i="5"/>
  <c r="AB74" i="5" s="1"/>
  <c r="Y74" i="5"/>
  <c r="R74" i="5"/>
  <c r="P74" i="5"/>
  <c r="M74" i="5"/>
  <c r="L74" i="5"/>
  <c r="I74" i="5"/>
  <c r="J74" i="5" s="1"/>
  <c r="C74" i="5"/>
  <c r="AC73" i="5"/>
  <c r="Z73" i="5"/>
  <c r="AE73" i="5" s="1"/>
  <c r="Y73" i="5"/>
  <c r="R73" i="5"/>
  <c r="P73" i="5"/>
  <c r="M73" i="5"/>
  <c r="L73" i="5"/>
  <c r="I73" i="5"/>
  <c r="J73" i="5" s="1"/>
  <c r="C73" i="5"/>
  <c r="AH72" i="5"/>
  <c r="AK72" i="5" s="1"/>
  <c r="AC72" i="5"/>
  <c r="Y72" i="5"/>
  <c r="R72" i="5"/>
  <c r="P72" i="5"/>
  <c r="M72" i="5"/>
  <c r="L72" i="5"/>
  <c r="I72" i="5"/>
  <c r="J72" i="5" s="1"/>
  <c r="C72" i="5"/>
  <c r="AC71" i="5"/>
  <c r="Y71" i="5"/>
  <c r="R71" i="5"/>
  <c r="P71" i="5"/>
  <c r="M71" i="5"/>
  <c r="L71" i="5"/>
  <c r="I71" i="5"/>
  <c r="J71" i="5" s="1"/>
  <c r="C71" i="5"/>
  <c r="AI70" i="5"/>
  <c r="AC70" i="5"/>
  <c r="Y70" i="5"/>
  <c r="R70" i="5"/>
  <c r="P70" i="5"/>
  <c r="M70" i="5"/>
  <c r="L70" i="5"/>
  <c r="I70" i="5"/>
  <c r="J70" i="5" s="1"/>
  <c r="C70" i="5"/>
  <c r="AC69" i="5"/>
  <c r="Y69" i="5"/>
  <c r="R69" i="5"/>
  <c r="P69" i="5"/>
  <c r="M69" i="5"/>
  <c r="L69" i="5"/>
  <c r="I69" i="5"/>
  <c r="J69" i="5" s="1"/>
  <c r="C69" i="5"/>
  <c r="AH68" i="5"/>
  <c r="AK68" i="5" s="1"/>
  <c r="AC68" i="5"/>
  <c r="Y68" i="5"/>
  <c r="R68" i="5"/>
  <c r="P68" i="5"/>
  <c r="M68" i="5"/>
  <c r="L68" i="5"/>
  <c r="I68" i="5"/>
  <c r="J68" i="5" s="1"/>
  <c r="C68" i="5"/>
  <c r="AI67" i="5"/>
  <c r="AC67" i="5"/>
  <c r="Y67" i="5"/>
  <c r="R67" i="5"/>
  <c r="P67" i="5"/>
  <c r="M67" i="5"/>
  <c r="L67" i="5"/>
  <c r="I67" i="5"/>
  <c r="J67" i="5" s="1"/>
  <c r="C67" i="5"/>
  <c r="AI66" i="5"/>
  <c r="AC66" i="5"/>
  <c r="Y66" i="5"/>
  <c r="R66" i="5"/>
  <c r="P66" i="5"/>
  <c r="M66" i="5"/>
  <c r="L66" i="5"/>
  <c r="I66" i="5"/>
  <c r="J66" i="5" s="1"/>
  <c r="C66" i="5"/>
  <c r="AC65" i="5"/>
  <c r="Y65" i="5"/>
  <c r="R65" i="5"/>
  <c r="P65" i="5"/>
  <c r="M65" i="5"/>
  <c r="L65" i="5"/>
  <c r="I65" i="5"/>
  <c r="J65" i="5" s="1"/>
  <c r="C65" i="5"/>
  <c r="AH64" i="5"/>
  <c r="AK64" i="5" s="1"/>
  <c r="AC64" i="5"/>
  <c r="Y64" i="5"/>
  <c r="R64" i="5"/>
  <c r="P64" i="5"/>
  <c r="M64" i="5"/>
  <c r="L64" i="5"/>
  <c r="I64" i="5"/>
  <c r="J64" i="5" s="1"/>
  <c r="C64" i="5"/>
  <c r="AC63" i="5"/>
  <c r="Y63" i="5"/>
  <c r="R63" i="5"/>
  <c r="P63" i="5"/>
  <c r="M63" i="5"/>
  <c r="L63" i="5"/>
  <c r="I63" i="5"/>
  <c r="J63" i="5" s="1"/>
  <c r="C63" i="5"/>
  <c r="AI62" i="5"/>
  <c r="AC62" i="5"/>
  <c r="Y62" i="5"/>
  <c r="R62" i="5"/>
  <c r="P62" i="5"/>
  <c r="M62" i="5"/>
  <c r="L62" i="5"/>
  <c r="I62" i="5"/>
  <c r="J62" i="5" s="1"/>
  <c r="C62" i="5"/>
  <c r="AC61" i="5"/>
  <c r="Y61" i="5"/>
  <c r="R61" i="5"/>
  <c r="P61" i="5"/>
  <c r="M61" i="5"/>
  <c r="L61" i="5"/>
  <c r="I61" i="5"/>
  <c r="J61" i="5" s="1"/>
  <c r="C61" i="5"/>
  <c r="AH60" i="5"/>
  <c r="AK60" i="5" s="1"/>
  <c r="AC60" i="5"/>
  <c r="Y60" i="5"/>
  <c r="R60" i="5"/>
  <c r="P60" i="5"/>
  <c r="M60" i="5"/>
  <c r="L60" i="5"/>
  <c r="I60" i="5"/>
  <c r="J60" i="5" s="1"/>
  <c r="C60" i="5"/>
  <c r="AC59" i="5"/>
  <c r="Z59" i="5"/>
  <c r="Y59" i="5"/>
  <c r="R59" i="5"/>
  <c r="P59" i="5"/>
  <c r="M59" i="5"/>
  <c r="L59" i="5"/>
  <c r="I59" i="5"/>
  <c r="J59" i="5" s="1"/>
  <c r="C59" i="5"/>
  <c r="AH58" i="5"/>
  <c r="AK58" i="5" s="1"/>
  <c r="AC58" i="5"/>
  <c r="Z58" i="5"/>
  <c r="AB58" i="5" s="1"/>
  <c r="Y58" i="5"/>
  <c r="R58" i="5"/>
  <c r="P58" i="5"/>
  <c r="M58" i="5"/>
  <c r="L58" i="5"/>
  <c r="I58" i="5"/>
  <c r="J58" i="5" s="1"/>
  <c r="C58" i="5"/>
  <c r="AC57" i="5"/>
  <c r="Z57" i="5"/>
  <c r="AE57" i="5" s="1"/>
  <c r="Y57" i="5"/>
  <c r="R57" i="5"/>
  <c r="P57" i="5"/>
  <c r="M57" i="5"/>
  <c r="L57" i="5"/>
  <c r="I57" i="5"/>
  <c r="J57" i="5" s="1"/>
  <c r="C57" i="5"/>
  <c r="AH56" i="5"/>
  <c r="AK56" i="5" s="1"/>
  <c r="AC56" i="5"/>
  <c r="Y56" i="5"/>
  <c r="R56" i="5"/>
  <c r="P56" i="5"/>
  <c r="M56" i="5"/>
  <c r="L56" i="5"/>
  <c r="I56" i="5"/>
  <c r="J56" i="5" s="1"/>
  <c r="C56" i="5"/>
  <c r="AC55" i="5"/>
  <c r="Y55" i="5"/>
  <c r="R55" i="5"/>
  <c r="P55" i="5"/>
  <c r="M55" i="5"/>
  <c r="L55" i="5"/>
  <c r="I55" i="5"/>
  <c r="J55" i="5" s="1"/>
  <c r="C55" i="5"/>
  <c r="AI54" i="5"/>
  <c r="AC54" i="5"/>
  <c r="Z54" i="5"/>
  <c r="AB54" i="5" s="1"/>
  <c r="Y54" i="5"/>
  <c r="R54" i="5"/>
  <c r="P54" i="5"/>
  <c r="M54" i="5"/>
  <c r="L54" i="5"/>
  <c r="I54" i="5"/>
  <c r="J54" i="5" s="1"/>
  <c r="C54" i="5"/>
  <c r="AC53" i="5"/>
  <c r="Z53" i="5"/>
  <c r="AE53" i="5" s="1"/>
  <c r="Y53" i="5"/>
  <c r="R53" i="5"/>
  <c r="P53" i="5"/>
  <c r="M53" i="5"/>
  <c r="L53" i="5"/>
  <c r="I53" i="5"/>
  <c r="J53" i="5" s="1"/>
  <c r="C53" i="5"/>
  <c r="AH52" i="5"/>
  <c r="AK52" i="5" s="1"/>
  <c r="AC52" i="5"/>
  <c r="Y52" i="5"/>
  <c r="R52" i="5"/>
  <c r="P52" i="5"/>
  <c r="M52" i="5"/>
  <c r="L52" i="5"/>
  <c r="I52" i="5"/>
  <c r="J52" i="5" s="1"/>
  <c r="C52" i="5"/>
  <c r="AC51" i="5"/>
  <c r="Y51" i="5"/>
  <c r="R51" i="5"/>
  <c r="P51" i="5"/>
  <c r="M51" i="5"/>
  <c r="L51" i="5"/>
  <c r="I51" i="5"/>
  <c r="J51" i="5" s="1"/>
  <c r="C51" i="5"/>
  <c r="AI50" i="5"/>
  <c r="AC50" i="5"/>
  <c r="Y50" i="5"/>
  <c r="R50" i="5"/>
  <c r="P50" i="5"/>
  <c r="M50" i="5"/>
  <c r="L50" i="5"/>
  <c r="I50" i="5"/>
  <c r="J50" i="5" s="1"/>
  <c r="C50" i="5"/>
  <c r="AC49" i="5"/>
  <c r="Y49" i="5"/>
  <c r="R49" i="5"/>
  <c r="P49" i="5"/>
  <c r="M49" i="5"/>
  <c r="L49" i="5"/>
  <c r="I49" i="5"/>
  <c r="J49" i="5" s="1"/>
  <c r="C49" i="5"/>
  <c r="AH48" i="5"/>
  <c r="AK48" i="5" s="1"/>
  <c r="AC48" i="5"/>
  <c r="Y48" i="5"/>
  <c r="R48" i="5"/>
  <c r="P48" i="5"/>
  <c r="M48" i="5"/>
  <c r="L48" i="5"/>
  <c r="I48" i="5"/>
  <c r="J48" i="5" s="1"/>
  <c r="C48" i="5"/>
  <c r="AI47" i="5"/>
  <c r="AC47" i="5"/>
  <c r="Z47" i="5"/>
  <c r="Y47" i="5"/>
  <c r="R47" i="5"/>
  <c r="P47" i="5"/>
  <c r="M47" i="5"/>
  <c r="L47" i="5"/>
  <c r="I47" i="5"/>
  <c r="J47" i="5" s="1"/>
  <c r="C47" i="5"/>
  <c r="AI46" i="5"/>
  <c r="AC46" i="5"/>
  <c r="Y46" i="5"/>
  <c r="R46" i="5"/>
  <c r="P46" i="5"/>
  <c r="M46" i="5"/>
  <c r="L46" i="5"/>
  <c r="I46" i="5"/>
  <c r="J46" i="5" s="1"/>
  <c r="C46" i="5"/>
  <c r="AC45" i="5"/>
  <c r="Y45" i="5"/>
  <c r="R45" i="5"/>
  <c r="P45" i="5"/>
  <c r="M45" i="5"/>
  <c r="L45" i="5"/>
  <c r="I45" i="5"/>
  <c r="J45" i="5" s="1"/>
  <c r="C45" i="5"/>
  <c r="AH44" i="5"/>
  <c r="AK44" i="5" s="1"/>
  <c r="AC44" i="5"/>
  <c r="Y44" i="5"/>
  <c r="R44" i="5"/>
  <c r="P44" i="5"/>
  <c r="M44" i="5"/>
  <c r="L44" i="5"/>
  <c r="I44" i="5"/>
  <c r="J44" i="5" s="1"/>
  <c r="C44" i="5"/>
  <c r="AI43" i="5"/>
  <c r="AC43" i="5"/>
  <c r="Z43" i="5"/>
  <c r="Y43" i="5"/>
  <c r="R43" i="5"/>
  <c r="P43" i="5"/>
  <c r="M43" i="5"/>
  <c r="L43" i="5"/>
  <c r="I43" i="5"/>
  <c r="J43" i="5" s="1"/>
  <c r="C43" i="5"/>
  <c r="AI42" i="5"/>
  <c r="AC42" i="5"/>
  <c r="Y42" i="5"/>
  <c r="R42" i="5"/>
  <c r="P42" i="5"/>
  <c r="M42" i="5"/>
  <c r="L42" i="5"/>
  <c r="I42" i="5"/>
  <c r="J42" i="5" s="1"/>
  <c r="C42" i="5"/>
  <c r="AC41" i="5"/>
  <c r="Z41" i="5"/>
  <c r="AB41" i="5" s="1"/>
  <c r="Y41" i="5"/>
  <c r="R41" i="5"/>
  <c r="P41" i="5"/>
  <c r="M41" i="5"/>
  <c r="L41" i="5"/>
  <c r="I41" i="5"/>
  <c r="J41" i="5" s="1"/>
  <c r="C41" i="5"/>
  <c r="AH40" i="5"/>
  <c r="AK40" i="5" s="1"/>
  <c r="AC40" i="5"/>
  <c r="Y40" i="5"/>
  <c r="R40" i="5"/>
  <c r="P40" i="5"/>
  <c r="M40" i="5"/>
  <c r="L40" i="5"/>
  <c r="I40" i="5"/>
  <c r="J40" i="5" s="1"/>
  <c r="C40" i="5"/>
  <c r="AI39" i="5"/>
  <c r="AC39" i="5"/>
  <c r="Y39" i="5"/>
  <c r="R39" i="5"/>
  <c r="P39" i="5"/>
  <c r="M39" i="5"/>
  <c r="L39" i="5"/>
  <c r="I39" i="5"/>
  <c r="J39" i="5" s="1"/>
  <c r="C39" i="5"/>
  <c r="AI38" i="5"/>
  <c r="AC38" i="5"/>
  <c r="Y38" i="5"/>
  <c r="R38" i="5"/>
  <c r="P38" i="5"/>
  <c r="M38" i="5"/>
  <c r="L38" i="5"/>
  <c r="I38" i="5"/>
  <c r="J38" i="5" s="1"/>
  <c r="C38" i="5"/>
  <c r="AC37" i="5"/>
  <c r="Y37" i="5"/>
  <c r="R37" i="5"/>
  <c r="P37" i="5"/>
  <c r="M37" i="5"/>
  <c r="L37" i="5"/>
  <c r="I37" i="5"/>
  <c r="J37" i="5" s="1"/>
  <c r="C37" i="5"/>
  <c r="AI36" i="5"/>
  <c r="AC36" i="5"/>
  <c r="Y36" i="5"/>
  <c r="R36" i="5"/>
  <c r="P36" i="5"/>
  <c r="M36" i="5"/>
  <c r="L36" i="5"/>
  <c r="I36" i="5"/>
  <c r="J36" i="5" s="1"/>
  <c r="C36" i="5"/>
  <c r="AI35" i="5"/>
  <c r="AC35" i="5"/>
  <c r="Z35" i="5"/>
  <c r="AB35" i="5" s="1"/>
  <c r="Y35" i="5"/>
  <c r="R35" i="5"/>
  <c r="P35" i="5"/>
  <c r="M35" i="5"/>
  <c r="L35" i="5"/>
  <c r="I35" i="5"/>
  <c r="J35" i="5" s="1"/>
  <c r="C35" i="5"/>
  <c r="AI34" i="5"/>
  <c r="AC34" i="5"/>
  <c r="Y34" i="5"/>
  <c r="R34" i="5"/>
  <c r="P34" i="5"/>
  <c r="M34" i="5"/>
  <c r="L34" i="5"/>
  <c r="I34" i="5"/>
  <c r="J34" i="5" s="1"/>
  <c r="C34" i="5"/>
  <c r="AC33" i="5"/>
  <c r="Z33" i="5"/>
  <c r="AB33" i="5" s="1"/>
  <c r="Y33" i="5"/>
  <c r="R33" i="5"/>
  <c r="P33" i="5"/>
  <c r="M33" i="5"/>
  <c r="L33" i="5"/>
  <c r="I33" i="5"/>
  <c r="J33" i="5" s="1"/>
  <c r="C33" i="5"/>
  <c r="AC32" i="5"/>
  <c r="Y32" i="5"/>
  <c r="R32" i="5"/>
  <c r="P32" i="5"/>
  <c r="M32" i="5"/>
  <c r="L32" i="5"/>
  <c r="I32" i="5"/>
  <c r="J32" i="5" s="1"/>
  <c r="C32" i="5"/>
  <c r="AI31" i="5"/>
  <c r="AC31" i="5"/>
  <c r="Y31" i="5"/>
  <c r="R31" i="5"/>
  <c r="P31" i="5"/>
  <c r="M31" i="5"/>
  <c r="L31" i="5"/>
  <c r="I31" i="5"/>
  <c r="J31" i="5" s="1"/>
  <c r="C31" i="5"/>
  <c r="AI30" i="5"/>
  <c r="AC30" i="5"/>
  <c r="Y30" i="5"/>
  <c r="R30" i="5"/>
  <c r="P30" i="5"/>
  <c r="M30" i="5"/>
  <c r="L30" i="5"/>
  <c r="I30" i="5"/>
  <c r="J30" i="5" s="1"/>
  <c r="C30" i="5"/>
  <c r="AC29" i="5"/>
  <c r="Y29" i="5"/>
  <c r="R29" i="5"/>
  <c r="P29" i="5"/>
  <c r="M29" i="5"/>
  <c r="L29" i="5"/>
  <c r="I29" i="5"/>
  <c r="J29" i="5" s="1"/>
  <c r="C29" i="5"/>
  <c r="AC28" i="5"/>
  <c r="Y28" i="5"/>
  <c r="R28" i="5"/>
  <c r="P28" i="5"/>
  <c r="M28" i="5"/>
  <c r="L28" i="5"/>
  <c r="I28" i="5"/>
  <c r="J28" i="5" s="1"/>
  <c r="C28" i="5"/>
  <c r="AH27" i="5"/>
  <c r="AK27" i="5" s="1"/>
  <c r="AC27" i="5"/>
  <c r="Y27" i="5"/>
  <c r="R27" i="5"/>
  <c r="P27" i="5"/>
  <c r="M27" i="5"/>
  <c r="L27" i="5"/>
  <c r="I27" i="5"/>
  <c r="J27" i="5" s="1"/>
  <c r="C27" i="5"/>
  <c r="AI26" i="5"/>
  <c r="AC26" i="5"/>
  <c r="Y26" i="5"/>
  <c r="R26" i="5"/>
  <c r="P26" i="5"/>
  <c r="M26" i="5"/>
  <c r="L26" i="5"/>
  <c r="I26" i="5"/>
  <c r="J26" i="5" s="1"/>
  <c r="C26" i="5"/>
  <c r="AC25" i="5"/>
  <c r="Y25" i="5"/>
  <c r="R25" i="5"/>
  <c r="P25" i="5"/>
  <c r="M25" i="5"/>
  <c r="L25" i="5"/>
  <c r="I25" i="5"/>
  <c r="J25" i="5" s="1"/>
  <c r="C25" i="5"/>
  <c r="AI24" i="5"/>
  <c r="AC24" i="5"/>
  <c r="Y24" i="5"/>
  <c r="R24" i="5"/>
  <c r="P24" i="5"/>
  <c r="M24" i="5"/>
  <c r="L24" i="5"/>
  <c r="I24" i="5"/>
  <c r="J24" i="5" s="1"/>
  <c r="C24" i="5"/>
  <c r="AI23" i="5"/>
  <c r="AC23" i="5"/>
  <c r="Y23" i="5"/>
  <c r="R23" i="5"/>
  <c r="P23" i="5"/>
  <c r="M23" i="5"/>
  <c r="L23" i="5"/>
  <c r="I23" i="5"/>
  <c r="J23" i="5" s="1"/>
  <c r="C23" i="5"/>
  <c r="AI22" i="5"/>
  <c r="AC22" i="5"/>
  <c r="Y22" i="5"/>
  <c r="R22" i="5"/>
  <c r="P22" i="5"/>
  <c r="M22" i="5"/>
  <c r="L22" i="5"/>
  <c r="I22" i="5"/>
  <c r="J22" i="5" s="1"/>
  <c r="C22" i="5"/>
  <c r="AC21" i="5"/>
  <c r="Y21" i="5"/>
  <c r="R21" i="5"/>
  <c r="P21" i="5"/>
  <c r="M21" i="5"/>
  <c r="L21" i="5"/>
  <c r="I21" i="5"/>
  <c r="J21" i="5" s="1"/>
  <c r="C21" i="5"/>
  <c r="AI20" i="5"/>
  <c r="AC20" i="5"/>
  <c r="Y20" i="5"/>
  <c r="R20" i="5"/>
  <c r="P20" i="5"/>
  <c r="M20" i="5"/>
  <c r="L20" i="5"/>
  <c r="I20" i="5"/>
  <c r="J20" i="5" s="1"/>
  <c r="C20" i="5"/>
  <c r="AC19" i="5"/>
  <c r="Y19" i="5"/>
  <c r="R19" i="5"/>
  <c r="P19" i="5"/>
  <c r="M19" i="5"/>
  <c r="L19" i="5"/>
  <c r="I19" i="5"/>
  <c r="J19" i="5" s="1"/>
  <c r="C19" i="5"/>
  <c r="AH18" i="5"/>
  <c r="AK18" i="5" s="1"/>
  <c r="AC18" i="5"/>
  <c r="Y18" i="5"/>
  <c r="R18" i="5"/>
  <c r="P18" i="5"/>
  <c r="M18" i="5"/>
  <c r="L18" i="5"/>
  <c r="I18" i="5"/>
  <c r="J18" i="5" s="1"/>
  <c r="C18" i="5"/>
  <c r="AI17" i="5"/>
  <c r="AC17" i="5"/>
  <c r="Y17" i="5"/>
  <c r="R17" i="5"/>
  <c r="P17" i="5"/>
  <c r="M17" i="5"/>
  <c r="L17" i="5"/>
  <c r="I17" i="5"/>
  <c r="J17" i="5" s="1"/>
  <c r="C17" i="5"/>
  <c r="AH16" i="5"/>
  <c r="AK16" i="5" s="1"/>
  <c r="AC16" i="5"/>
  <c r="Y16" i="5"/>
  <c r="R16" i="5"/>
  <c r="P16" i="5"/>
  <c r="M16" i="5"/>
  <c r="L16" i="5"/>
  <c r="I16" i="5"/>
  <c r="J16" i="5" s="1"/>
  <c r="C16" i="5"/>
  <c r="AC15" i="5"/>
  <c r="Z15" i="5"/>
  <c r="AE15" i="5" s="1"/>
  <c r="Y15" i="5"/>
  <c r="R15" i="5"/>
  <c r="P15" i="5"/>
  <c r="M15" i="5"/>
  <c r="L15" i="5"/>
  <c r="I15" i="5"/>
  <c r="J15" i="5" s="1"/>
  <c r="C15" i="5"/>
  <c r="AI14" i="5"/>
  <c r="AC14" i="5"/>
  <c r="Y14" i="5"/>
  <c r="R14" i="5"/>
  <c r="P14" i="5"/>
  <c r="M14" i="5"/>
  <c r="L14" i="5"/>
  <c r="I14" i="5"/>
  <c r="J14" i="5" s="1"/>
  <c r="C14" i="5"/>
  <c r="AI13" i="5"/>
  <c r="AC13" i="5"/>
  <c r="Y13" i="5"/>
  <c r="R13" i="5"/>
  <c r="P13" i="5"/>
  <c r="M13" i="5"/>
  <c r="L13" i="5"/>
  <c r="I13" i="5"/>
  <c r="J13" i="5" s="1"/>
  <c r="C13" i="5"/>
  <c r="AH12" i="5"/>
  <c r="AK12" i="5" s="1"/>
  <c r="AC12" i="5"/>
  <c r="Y12" i="5"/>
  <c r="R12" i="5"/>
  <c r="P12" i="5"/>
  <c r="M12" i="5"/>
  <c r="L12" i="5"/>
  <c r="I12" i="5"/>
  <c r="J12" i="5" s="1"/>
  <c r="C12" i="5"/>
  <c r="AC11" i="5"/>
  <c r="Y11" i="5"/>
  <c r="R11" i="5"/>
  <c r="P11" i="5"/>
  <c r="M11" i="5"/>
  <c r="L11" i="5"/>
  <c r="I11" i="5"/>
  <c r="J11" i="5" s="1"/>
  <c r="C11" i="5"/>
  <c r="AI10" i="5"/>
  <c r="AC10" i="5"/>
  <c r="Y10" i="5"/>
  <c r="R10" i="5"/>
  <c r="P10" i="5"/>
  <c r="M10" i="5"/>
  <c r="L10" i="5"/>
  <c r="I10" i="5"/>
  <c r="J10" i="5" s="1"/>
  <c r="C10" i="5"/>
  <c r="AI9" i="5"/>
  <c r="AC9" i="5"/>
  <c r="Y9" i="5"/>
  <c r="R9" i="5"/>
  <c r="P9" i="5"/>
  <c r="M9" i="5"/>
  <c r="L9" i="5"/>
  <c r="I9" i="5"/>
  <c r="J9" i="5" s="1"/>
  <c r="C9" i="5"/>
  <c r="AH8" i="5"/>
  <c r="AK8" i="5" s="1"/>
  <c r="AC8" i="5"/>
  <c r="Y8" i="5"/>
  <c r="R8" i="5"/>
  <c r="P8" i="5"/>
  <c r="M8" i="5"/>
  <c r="L8" i="5"/>
  <c r="I8" i="5"/>
  <c r="J8" i="5" s="1"/>
  <c r="C8" i="5"/>
  <c r="AH7" i="5"/>
  <c r="AK7" i="5" s="1"/>
  <c r="AC7" i="5"/>
  <c r="Y7" i="5"/>
  <c r="R7" i="5"/>
  <c r="P7" i="5"/>
  <c r="M7" i="5"/>
  <c r="L7" i="5"/>
  <c r="I7" i="5"/>
  <c r="J7" i="5" s="1"/>
  <c r="C7" i="5"/>
  <c r="AI6" i="5"/>
  <c r="AC6" i="5"/>
  <c r="Y6" i="5"/>
  <c r="R6" i="5"/>
  <c r="P6" i="5"/>
  <c r="M6" i="5"/>
  <c r="L6" i="5"/>
  <c r="I6" i="5"/>
  <c r="J6" i="5" s="1"/>
  <c r="C6" i="5"/>
  <c r="AI5" i="5"/>
  <c r="AC5" i="5"/>
  <c r="Y5" i="5"/>
  <c r="R5" i="5"/>
  <c r="P5" i="5"/>
  <c r="M5" i="5"/>
  <c r="L5" i="5"/>
  <c r="I5" i="5"/>
  <c r="J5" i="5" s="1"/>
  <c r="C5" i="5"/>
  <c r="AH4" i="5"/>
  <c r="AK4" i="5" s="1"/>
  <c r="AC4" i="5"/>
  <c r="Y4" i="5"/>
  <c r="R4" i="5"/>
  <c r="P4" i="5"/>
  <c r="M4" i="5"/>
  <c r="L4" i="5"/>
  <c r="I4" i="5"/>
  <c r="J4" i="5" s="1"/>
  <c r="C4" i="5"/>
  <c r="AC3" i="5"/>
  <c r="Y3" i="5"/>
  <c r="R3" i="5"/>
  <c r="P3" i="5"/>
  <c r="M3" i="5"/>
  <c r="L3" i="5"/>
  <c r="I3" i="5"/>
  <c r="J3" i="5" s="1"/>
  <c r="C3" i="5"/>
  <c r="AH2" i="5"/>
  <c r="AK2" i="5" s="1"/>
  <c r="AC2" i="5"/>
  <c r="F84" i="7"/>
  <c r="E84" i="7"/>
  <c r="F83" i="7"/>
  <c r="E83" i="7"/>
  <c r="F82" i="7"/>
  <c r="E82" i="7"/>
  <c r="F81" i="7"/>
  <c r="E81" i="7"/>
  <c r="F80" i="7"/>
  <c r="E80" i="7"/>
  <c r="F79" i="7"/>
  <c r="E79" i="7"/>
  <c r="F78" i="7"/>
  <c r="E78" i="7"/>
  <c r="F77" i="7"/>
  <c r="E77" i="7"/>
  <c r="F76" i="7"/>
  <c r="E76" i="7"/>
  <c r="F75" i="7"/>
  <c r="E75" i="7"/>
  <c r="F74" i="7"/>
  <c r="E74" i="7"/>
  <c r="F73" i="7"/>
  <c r="E73" i="7"/>
  <c r="F72" i="7"/>
  <c r="E72" i="7"/>
  <c r="F71" i="7"/>
  <c r="E71" i="7"/>
  <c r="F70" i="7"/>
  <c r="E70" i="7"/>
  <c r="F69" i="7"/>
  <c r="E69" i="7"/>
  <c r="F68" i="7"/>
  <c r="E68" i="7"/>
  <c r="F67" i="7"/>
  <c r="E67" i="7"/>
  <c r="F66" i="7"/>
  <c r="E66" i="7"/>
  <c r="F65" i="7"/>
  <c r="E65" i="7"/>
  <c r="F64" i="7"/>
  <c r="E64" i="7"/>
  <c r="F63" i="7"/>
  <c r="E63" i="7"/>
  <c r="F62" i="7"/>
  <c r="E62" i="7"/>
  <c r="F61" i="7"/>
  <c r="E61" i="7"/>
  <c r="F60" i="7"/>
  <c r="E60" i="7"/>
  <c r="F59" i="7"/>
  <c r="E59" i="7"/>
  <c r="F58" i="7"/>
  <c r="E58" i="7"/>
  <c r="F57" i="7"/>
  <c r="E57" i="7"/>
  <c r="F56" i="7"/>
  <c r="E56" i="7"/>
  <c r="F55" i="7"/>
  <c r="E55" i="7"/>
  <c r="F54" i="7"/>
  <c r="E54" i="7"/>
  <c r="F53" i="7"/>
  <c r="E53" i="7"/>
  <c r="F52" i="7"/>
  <c r="E52" i="7"/>
  <c r="F51" i="7"/>
  <c r="E51" i="7"/>
  <c r="F50" i="7"/>
  <c r="E50" i="7"/>
  <c r="F49" i="7"/>
  <c r="E49" i="7"/>
  <c r="F48" i="7"/>
  <c r="E48" i="7"/>
  <c r="F47" i="7"/>
  <c r="E47" i="7"/>
  <c r="F46" i="7"/>
  <c r="E46" i="7"/>
  <c r="F45" i="7"/>
  <c r="E45" i="7"/>
  <c r="F44" i="7"/>
  <c r="E44" i="7"/>
  <c r="F43" i="7"/>
  <c r="E43" i="7"/>
  <c r="F42" i="7"/>
  <c r="E42" i="7"/>
  <c r="F41" i="7"/>
  <c r="E41" i="7"/>
  <c r="F40" i="7"/>
  <c r="E40" i="7"/>
  <c r="F39" i="7"/>
  <c r="E39" i="7"/>
  <c r="F38" i="7"/>
  <c r="E38" i="7"/>
  <c r="F37" i="7"/>
  <c r="E37" i="7"/>
  <c r="F36" i="7"/>
  <c r="E36" i="7"/>
  <c r="F35" i="7"/>
  <c r="E35" i="7"/>
  <c r="F34" i="7"/>
  <c r="E34" i="7"/>
  <c r="F33" i="7"/>
  <c r="E33" i="7"/>
  <c r="F32" i="7"/>
  <c r="E32" i="7"/>
  <c r="F31" i="7"/>
  <c r="E31" i="7"/>
  <c r="F30" i="7"/>
  <c r="E30" i="7"/>
  <c r="F29" i="7"/>
  <c r="E29" i="7"/>
  <c r="F28" i="7"/>
  <c r="E28" i="7"/>
  <c r="F27" i="7"/>
  <c r="E27" i="7"/>
  <c r="F26" i="7"/>
  <c r="E26" i="7"/>
  <c r="F25" i="7"/>
  <c r="E25" i="7"/>
  <c r="F24" i="7"/>
  <c r="E24" i="7"/>
  <c r="F23" i="7"/>
  <c r="E23" i="7"/>
  <c r="F22" i="7"/>
  <c r="E22" i="7"/>
  <c r="F21" i="7"/>
  <c r="E21" i="7"/>
  <c r="F20" i="7"/>
  <c r="E20" i="7"/>
  <c r="F19" i="7"/>
  <c r="E19" i="7"/>
  <c r="F18" i="7"/>
  <c r="E18" i="7"/>
  <c r="F17" i="7"/>
  <c r="E17" i="7"/>
  <c r="F16" i="7"/>
  <c r="E16" i="7"/>
  <c r="F15" i="7"/>
  <c r="E15" i="7"/>
  <c r="F14" i="7"/>
  <c r="E14" i="7"/>
  <c r="F13" i="7"/>
  <c r="E13" i="7"/>
  <c r="F12" i="7"/>
  <c r="E12" i="7"/>
  <c r="F11" i="7"/>
  <c r="E11" i="7"/>
  <c r="F10" i="7"/>
  <c r="E10" i="7"/>
  <c r="F9" i="7"/>
  <c r="E9" i="7"/>
  <c r="F8" i="7"/>
  <c r="E8" i="7"/>
  <c r="F7" i="7"/>
  <c r="E7" i="7"/>
  <c r="F6" i="7"/>
  <c r="E6" i="7"/>
  <c r="F5" i="7"/>
  <c r="E5" i="7"/>
  <c r="F4" i="7"/>
  <c r="E4" i="7"/>
  <c r="F3" i="7"/>
  <c r="E3" i="7"/>
  <c r="Y2" i="5"/>
  <c r="C84" i="7"/>
  <c r="D84" i="7" s="1"/>
  <c r="C83" i="7"/>
  <c r="D83" i="7" s="1"/>
  <c r="C82" i="7"/>
  <c r="D82" i="7" s="1"/>
  <c r="C81" i="7"/>
  <c r="D81" i="7" s="1"/>
  <c r="C80" i="7"/>
  <c r="D80" i="7" s="1"/>
  <c r="C79" i="7"/>
  <c r="D79" i="7" s="1"/>
  <c r="C78" i="7"/>
  <c r="D78" i="7" s="1"/>
  <c r="C77" i="7"/>
  <c r="D77" i="7" s="1"/>
  <c r="C76" i="7"/>
  <c r="D76" i="7" s="1"/>
  <c r="C75" i="7"/>
  <c r="D75" i="7" s="1"/>
  <c r="C74" i="7"/>
  <c r="D74" i="7" s="1"/>
  <c r="C73" i="7"/>
  <c r="D73" i="7" s="1"/>
  <c r="C72" i="7"/>
  <c r="D72" i="7" s="1"/>
  <c r="C71" i="7"/>
  <c r="D71" i="7" s="1"/>
  <c r="C70" i="7"/>
  <c r="D70" i="7" s="1"/>
  <c r="C69" i="7"/>
  <c r="D69" i="7" s="1"/>
  <c r="C68" i="7"/>
  <c r="D68" i="7" s="1"/>
  <c r="C67" i="7"/>
  <c r="D67" i="7" s="1"/>
  <c r="C66" i="7"/>
  <c r="D66" i="7" s="1"/>
  <c r="C65" i="7"/>
  <c r="D65" i="7" s="1"/>
  <c r="C64" i="7"/>
  <c r="D64" i="7" s="1"/>
  <c r="C63" i="7"/>
  <c r="D63" i="7" s="1"/>
  <c r="C62" i="7"/>
  <c r="D62" i="7" s="1"/>
  <c r="C61" i="7"/>
  <c r="D61" i="7" s="1"/>
  <c r="C60" i="7"/>
  <c r="D60" i="7" s="1"/>
  <c r="C59" i="7"/>
  <c r="D59" i="7" s="1"/>
  <c r="C58" i="7"/>
  <c r="D58" i="7" s="1"/>
  <c r="C57" i="7"/>
  <c r="D57" i="7" s="1"/>
  <c r="C56" i="7"/>
  <c r="D56" i="7" s="1"/>
  <c r="C55" i="7"/>
  <c r="D55" i="7" s="1"/>
  <c r="C54" i="7"/>
  <c r="D54" i="7" s="1"/>
  <c r="C53" i="7"/>
  <c r="D53" i="7" s="1"/>
  <c r="C52" i="7"/>
  <c r="D52" i="7" s="1"/>
  <c r="C51" i="7"/>
  <c r="D51" i="7" s="1"/>
  <c r="C50" i="7"/>
  <c r="D50" i="7" s="1"/>
  <c r="C49" i="7"/>
  <c r="D49" i="7" s="1"/>
  <c r="C48" i="7"/>
  <c r="D48" i="7" s="1"/>
  <c r="C47" i="7"/>
  <c r="D47" i="7" s="1"/>
  <c r="C46" i="7"/>
  <c r="D46" i="7" s="1"/>
  <c r="C45" i="7"/>
  <c r="D45" i="7" s="1"/>
  <c r="C44" i="7"/>
  <c r="D44" i="7" s="1"/>
  <c r="C43" i="7"/>
  <c r="D43" i="7" s="1"/>
  <c r="C42" i="7"/>
  <c r="D42" i="7" s="1"/>
  <c r="C41" i="7"/>
  <c r="D41" i="7" s="1"/>
  <c r="C40" i="7"/>
  <c r="D40" i="7" s="1"/>
  <c r="C39" i="7"/>
  <c r="D39" i="7" s="1"/>
  <c r="C38" i="7"/>
  <c r="D38" i="7" s="1"/>
  <c r="C37" i="7"/>
  <c r="D37" i="7" s="1"/>
  <c r="C36" i="7"/>
  <c r="D36" i="7" s="1"/>
  <c r="C35" i="7"/>
  <c r="D35" i="7" s="1"/>
  <c r="C34" i="7"/>
  <c r="D34" i="7" s="1"/>
  <c r="C33" i="7"/>
  <c r="D33" i="7" s="1"/>
  <c r="C32" i="7"/>
  <c r="D32" i="7" s="1"/>
  <c r="C31" i="7"/>
  <c r="D31" i="7" s="1"/>
  <c r="C30" i="7"/>
  <c r="D30" i="7" s="1"/>
  <c r="C29" i="7"/>
  <c r="D29" i="7" s="1"/>
  <c r="C28" i="7"/>
  <c r="D28" i="7" s="1"/>
  <c r="C27" i="7"/>
  <c r="D27" i="7" s="1"/>
  <c r="C26" i="7"/>
  <c r="D26" i="7" s="1"/>
  <c r="C25" i="7"/>
  <c r="D25" i="7" s="1"/>
  <c r="C24" i="7"/>
  <c r="D24" i="7" s="1"/>
  <c r="C23" i="7"/>
  <c r="D23" i="7" s="1"/>
  <c r="C22" i="7"/>
  <c r="D22" i="7" s="1"/>
  <c r="C21" i="7"/>
  <c r="D21" i="7" s="1"/>
  <c r="C20" i="7"/>
  <c r="D20" i="7" s="1"/>
  <c r="C19" i="7"/>
  <c r="D19" i="7" s="1"/>
  <c r="C18" i="7"/>
  <c r="D18" i="7" s="1"/>
  <c r="C17" i="7"/>
  <c r="D17" i="7" s="1"/>
  <c r="C16" i="7"/>
  <c r="D16" i="7" s="1"/>
  <c r="C15" i="7"/>
  <c r="D15" i="7" s="1"/>
  <c r="C14" i="7"/>
  <c r="D14" i="7" s="1"/>
  <c r="C13" i="7"/>
  <c r="D13" i="7" s="1"/>
  <c r="C12" i="7"/>
  <c r="D12" i="7" s="1"/>
  <c r="C11" i="7"/>
  <c r="D11" i="7" s="1"/>
  <c r="C10" i="7"/>
  <c r="D10" i="7" s="1"/>
  <c r="C9" i="7"/>
  <c r="D9" i="7" s="1"/>
  <c r="C8" i="7"/>
  <c r="D8" i="7" s="1"/>
  <c r="C7" i="7"/>
  <c r="D7" i="7" s="1"/>
  <c r="C6" i="7"/>
  <c r="D6" i="7" s="1"/>
  <c r="C5" i="7"/>
  <c r="D5" i="7" s="1"/>
  <c r="C4" i="7"/>
  <c r="D4" i="7" s="1"/>
  <c r="C3" i="7"/>
  <c r="Z2" i="5" s="1"/>
  <c r="AB2" i="5" s="1"/>
  <c r="R2" i="5"/>
  <c r="P2" i="5"/>
  <c r="L2" i="5"/>
  <c r="J14" i="1"/>
  <c r="J13" i="1"/>
  <c r="J12" i="1"/>
  <c r="J11" i="1"/>
  <c r="B40" i="7" s="1"/>
  <c r="J10" i="1"/>
  <c r="J9" i="1"/>
  <c r="J8" i="1"/>
  <c r="J7" i="1"/>
  <c r="B32" i="7" s="1"/>
  <c r="J6" i="1"/>
  <c r="J5" i="1"/>
  <c r="J4" i="1"/>
  <c r="B4" i="7" s="1"/>
  <c r="J3" i="1"/>
  <c r="A4" i="7"/>
  <c r="A5" i="7"/>
  <c r="B5" i="7"/>
  <c r="A6" i="7"/>
  <c r="B6" i="7"/>
  <c r="A7" i="7"/>
  <c r="B7" i="7"/>
  <c r="A8" i="7"/>
  <c r="B8"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A33" i="7"/>
  <c r="B33" i="7"/>
  <c r="A34" i="7"/>
  <c r="B34" i="7"/>
  <c r="A35" i="7"/>
  <c r="B35" i="7"/>
  <c r="A36" i="7"/>
  <c r="B36" i="7"/>
  <c r="A37" i="7"/>
  <c r="B37" i="7"/>
  <c r="A38" i="7"/>
  <c r="B38" i="7"/>
  <c r="A39" i="7"/>
  <c r="B39" i="7"/>
  <c r="A40" i="7"/>
  <c r="A41" i="7"/>
  <c r="B41" i="7"/>
  <c r="A42" i="7"/>
  <c r="A43" i="7"/>
  <c r="B43" i="7"/>
  <c r="A44" i="7"/>
  <c r="A45" i="7"/>
  <c r="B45" i="7"/>
  <c r="A46" i="7"/>
  <c r="A47" i="7"/>
  <c r="B47" i="7"/>
  <c r="A48" i="7"/>
  <c r="A49" i="7"/>
  <c r="B49" i="7"/>
  <c r="A50" i="7"/>
  <c r="A51" i="7"/>
  <c r="B51" i="7"/>
  <c r="A52" i="7"/>
  <c r="A53" i="7"/>
  <c r="B53" i="7"/>
  <c r="A54" i="7"/>
  <c r="A55" i="7"/>
  <c r="B55" i="7"/>
  <c r="A56" i="7"/>
  <c r="B56" i="7"/>
  <c r="A57" i="7"/>
  <c r="B57" i="7"/>
  <c r="A58" i="7"/>
  <c r="A59" i="7"/>
  <c r="B59" i="7"/>
  <c r="A60" i="7"/>
  <c r="A61" i="7"/>
  <c r="B61" i="7"/>
  <c r="A62" i="7"/>
  <c r="A63" i="7"/>
  <c r="B63" i="7"/>
  <c r="A64" i="7"/>
  <c r="A65" i="7"/>
  <c r="B65" i="7"/>
  <c r="A66" i="7"/>
  <c r="B66" i="7"/>
  <c r="A67" i="7"/>
  <c r="B67" i="7"/>
  <c r="A68" i="7"/>
  <c r="A69" i="7"/>
  <c r="B69" i="7"/>
  <c r="A70" i="7"/>
  <c r="B70" i="7"/>
  <c r="A71" i="7"/>
  <c r="B71" i="7"/>
  <c r="A72" i="7"/>
  <c r="B72" i="7"/>
  <c r="A73" i="7"/>
  <c r="B73" i="7"/>
  <c r="A74" i="7"/>
  <c r="A75" i="7"/>
  <c r="B75" i="7"/>
  <c r="A76" i="7"/>
  <c r="B76" i="7"/>
  <c r="A77" i="7"/>
  <c r="B77" i="7"/>
  <c r="A78" i="7"/>
  <c r="B78" i="7"/>
  <c r="A79" i="7"/>
  <c r="B79" i="7"/>
  <c r="A80" i="7"/>
  <c r="A81" i="7"/>
  <c r="B81" i="7"/>
  <c r="A82" i="7"/>
  <c r="A83" i="7"/>
  <c r="B83" i="7"/>
  <c r="A84" i="7"/>
  <c r="B84" i="7"/>
  <c r="B3" i="7"/>
  <c r="I2" i="5" s="1"/>
  <c r="J2" i="5" s="1"/>
  <c r="A3" i="7"/>
  <c r="C2" i="5" s="1"/>
  <c r="I14" i="1"/>
  <c r="H14" i="1"/>
  <c r="I13" i="1"/>
  <c r="H13" i="1"/>
  <c r="I12" i="1"/>
  <c r="H12" i="1"/>
  <c r="I11" i="1"/>
  <c r="H11" i="1"/>
  <c r="I10" i="1"/>
  <c r="H10" i="1"/>
  <c r="I9" i="1"/>
  <c r="H9" i="1"/>
  <c r="I8" i="1"/>
  <c r="H8" i="1"/>
  <c r="I7" i="1"/>
  <c r="H7" i="1"/>
  <c r="I6" i="1"/>
  <c r="H6" i="1"/>
  <c r="I5" i="1"/>
  <c r="H5" i="1"/>
  <c r="I4" i="1"/>
  <c r="H4" i="1"/>
  <c r="I3" i="1"/>
  <c r="H3" i="1"/>
  <c r="G81" i="5" l="1"/>
  <c r="H81" i="5" s="1"/>
  <c r="AD81" i="5" s="1"/>
  <c r="G77" i="5"/>
  <c r="H77" i="5" s="1"/>
  <c r="AD77" i="5" s="1"/>
  <c r="G73" i="5"/>
  <c r="H73" i="5" s="1"/>
  <c r="G69" i="5"/>
  <c r="H69" i="5" s="1"/>
  <c r="AD69" i="5" s="1"/>
  <c r="G65" i="5"/>
  <c r="H65" i="5" s="1"/>
  <c r="AD65" i="5" s="1"/>
  <c r="G61" i="5"/>
  <c r="H61" i="5" s="1"/>
  <c r="G57" i="5"/>
  <c r="H57" i="5" s="1"/>
  <c r="G53" i="5"/>
  <c r="H53" i="5" s="1"/>
  <c r="G49" i="5"/>
  <c r="H49" i="5" s="1"/>
  <c r="AD49" i="5" s="1"/>
  <c r="G45" i="5"/>
  <c r="H45" i="5" s="1"/>
  <c r="G41" i="5"/>
  <c r="H41" i="5" s="1"/>
  <c r="G37" i="5"/>
  <c r="H37" i="5" s="1"/>
  <c r="G33" i="5"/>
  <c r="H33" i="5" s="1"/>
  <c r="G29" i="5"/>
  <c r="H29" i="5" s="1"/>
  <c r="G25" i="5"/>
  <c r="H25" i="5" s="1"/>
  <c r="G21" i="5"/>
  <c r="H21" i="5" s="1"/>
  <c r="AD21" i="5" s="1"/>
  <c r="G17" i="5"/>
  <c r="H17" i="5" s="1"/>
  <c r="AJ17" i="5" s="1"/>
  <c r="G13" i="5"/>
  <c r="H13" i="5" s="1"/>
  <c r="AD13" i="5" s="1"/>
  <c r="G9" i="5"/>
  <c r="H9" i="5" s="1"/>
  <c r="G5" i="5"/>
  <c r="H5" i="5" s="1"/>
  <c r="AD5" i="5" s="1"/>
  <c r="G2" i="5"/>
  <c r="H2" i="5" s="1"/>
  <c r="G80" i="5"/>
  <c r="H80" i="5" s="1"/>
  <c r="G76" i="5"/>
  <c r="H76" i="5" s="1"/>
  <c r="G72" i="5"/>
  <c r="H72" i="5" s="1"/>
  <c r="AD72" i="5" s="1"/>
  <c r="G68" i="5"/>
  <c r="H68" i="5" s="1"/>
  <c r="G64" i="5"/>
  <c r="H64" i="5" s="1"/>
  <c r="G60" i="5"/>
  <c r="H60" i="5" s="1"/>
  <c r="G56" i="5"/>
  <c r="H56" i="5" s="1"/>
  <c r="AD56" i="5" s="1"/>
  <c r="G52" i="5"/>
  <c r="H52" i="5" s="1"/>
  <c r="AD52" i="5" s="1"/>
  <c r="G48" i="5"/>
  <c r="H48" i="5" s="1"/>
  <c r="AD48" i="5" s="1"/>
  <c r="G44" i="5"/>
  <c r="H44" i="5" s="1"/>
  <c r="G40" i="5"/>
  <c r="H40" i="5" s="1"/>
  <c r="AD40" i="5" s="1"/>
  <c r="G36" i="5"/>
  <c r="H36" i="5" s="1"/>
  <c r="AJ36" i="5" s="1"/>
  <c r="G32" i="5"/>
  <c r="H32" i="5" s="1"/>
  <c r="AD32" i="5" s="1"/>
  <c r="G28" i="5"/>
  <c r="H28" i="5" s="1"/>
  <c r="G24" i="5"/>
  <c r="H24" i="5" s="1"/>
  <c r="AD24" i="5" s="1"/>
  <c r="G20" i="5"/>
  <c r="H20" i="5" s="1"/>
  <c r="AD20" i="5" s="1"/>
  <c r="G16" i="5"/>
  <c r="H16" i="5" s="1"/>
  <c r="AD16" i="5" s="1"/>
  <c r="G12" i="5"/>
  <c r="H12" i="5" s="1"/>
  <c r="G8" i="5"/>
  <c r="H8" i="5" s="1"/>
  <c r="AD8" i="5" s="1"/>
  <c r="G4" i="5"/>
  <c r="H4" i="5" s="1"/>
  <c r="G83" i="5"/>
  <c r="H83" i="5" s="1"/>
  <c r="G79" i="5"/>
  <c r="H79" i="5" s="1"/>
  <c r="G75" i="5"/>
  <c r="H75" i="5" s="1"/>
  <c r="G71" i="5"/>
  <c r="H71" i="5" s="1"/>
  <c r="AD71" i="5" s="1"/>
  <c r="G67" i="5"/>
  <c r="H67" i="5" s="1"/>
  <c r="G63" i="5"/>
  <c r="H63" i="5" s="1"/>
  <c r="G59" i="5"/>
  <c r="H59" i="5" s="1"/>
  <c r="AD59" i="5" s="1"/>
  <c r="G55" i="5"/>
  <c r="H55" i="5" s="1"/>
  <c r="G51" i="5"/>
  <c r="H51" i="5" s="1"/>
  <c r="G47" i="5"/>
  <c r="H47" i="5" s="1"/>
  <c r="G43" i="5"/>
  <c r="H43" i="5" s="1"/>
  <c r="AJ43" i="5" s="1"/>
  <c r="G39" i="5"/>
  <c r="H39" i="5" s="1"/>
  <c r="AJ39" i="5" s="1"/>
  <c r="G35" i="5"/>
  <c r="H35" i="5" s="1"/>
  <c r="G31" i="5"/>
  <c r="H31" i="5" s="1"/>
  <c r="G27" i="5"/>
  <c r="H27" i="5" s="1"/>
  <c r="G23" i="5"/>
  <c r="H23" i="5" s="1"/>
  <c r="AD23" i="5" s="1"/>
  <c r="G19" i="5"/>
  <c r="H19" i="5" s="1"/>
  <c r="G15" i="5"/>
  <c r="H15" i="5" s="1"/>
  <c r="G11" i="5"/>
  <c r="H11" i="5" s="1"/>
  <c r="G7" i="5"/>
  <c r="H7" i="5" s="1"/>
  <c r="AD7" i="5" s="1"/>
  <c r="G3" i="5"/>
  <c r="H3" i="5" s="1"/>
  <c r="G82" i="5"/>
  <c r="H82" i="5" s="1"/>
  <c r="G78" i="5"/>
  <c r="H78" i="5" s="1"/>
  <c r="AJ78" i="5" s="1"/>
  <c r="G74" i="5"/>
  <c r="H74" i="5" s="1"/>
  <c r="AD74" i="5" s="1"/>
  <c r="G70" i="5"/>
  <c r="H70" i="5" s="1"/>
  <c r="G66" i="5"/>
  <c r="H66" i="5" s="1"/>
  <c r="G62" i="5"/>
  <c r="H62" i="5" s="1"/>
  <c r="AJ62" i="5" s="1"/>
  <c r="G58" i="5"/>
  <c r="H58" i="5" s="1"/>
  <c r="G54" i="5"/>
  <c r="H54" i="5" s="1"/>
  <c r="G50" i="5"/>
  <c r="H50" i="5" s="1"/>
  <c r="G46" i="5"/>
  <c r="H46" i="5" s="1"/>
  <c r="AD46" i="5" s="1"/>
  <c r="G42" i="5"/>
  <c r="H42" i="5" s="1"/>
  <c r="AD42" i="5" s="1"/>
  <c r="G38" i="5"/>
  <c r="H38" i="5" s="1"/>
  <c r="G34" i="5"/>
  <c r="H34" i="5" s="1"/>
  <c r="G30" i="5"/>
  <c r="H30" i="5" s="1"/>
  <c r="AJ30" i="5" s="1"/>
  <c r="G26" i="5"/>
  <c r="H26" i="5" s="1"/>
  <c r="AJ26" i="5" s="1"/>
  <c r="G22" i="5"/>
  <c r="H22" i="5" s="1"/>
  <c r="G18" i="5"/>
  <c r="H18" i="5" s="1"/>
  <c r="G14" i="5"/>
  <c r="H14" i="5" s="1"/>
  <c r="AD14" i="5" s="1"/>
  <c r="G10" i="5"/>
  <c r="H10" i="5" s="1"/>
  <c r="AD10" i="5" s="1"/>
  <c r="G6" i="5"/>
  <c r="H6" i="5" s="1"/>
  <c r="K22" i="5"/>
  <c r="F22" i="5"/>
  <c r="K26" i="5"/>
  <c r="F26" i="5"/>
  <c r="K30" i="5"/>
  <c r="F30" i="5"/>
  <c r="K36" i="5"/>
  <c r="F36" i="5"/>
  <c r="K40" i="5"/>
  <c r="F40" i="5"/>
  <c r="K43" i="5"/>
  <c r="F43" i="5"/>
  <c r="K46" i="5"/>
  <c r="F46" i="5"/>
  <c r="K49" i="5"/>
  <c r="F49" i="5"/>
  <c r="K53" i="5"/>
  <c r="F53" i="5"/>
  <c r="K55" i="5"/>
  <c r="F55" i="5"/>
  <c r="K58" i="5"/>
  <c r="F58" i="5"/>
  <c r="K60" i="5"/>
  <c r="F60" i="5"/>
  <c r="K64" i="5"/>
  <c r="F64" i="5"/>
  <c r="K68" i="5"/>
  <c r="F68" i="5"/>
  <c r="K72" i="5"/>
  <c r="F72" i="5"/>
  <c r="K80" i="5"/>
  <c r="F80" i="5"/>
  <c r="K23" i="5"/>
  <c r="F23" i="5"/>
  <c r="K27" i="5"/>
  <c r="F27" i="5"/>
  <c r="K31" i="5"/>
  <c r="F31" i="5"/>
  <c r="K34" i="5"/>
  <c r="F34" i="5"/>
  <c r="K37" i="5"/>
  <c r="F37" i="5"/>
  <c r="K41" i="5"/>
  <c r="F41" i="5"/>
  <c r="K47" i="5"/>
  <c r="F47" i="5"/>
  <c r="K50" i="5"/>
  <c r="F50" i="5"/>
  <c r="K56" i="5"/>
  <c r="F56" i="5"/>
  <c r="K61" i="5"/>
  <c r="F61" i="5"/>
  <c r="K65" i="5"/>
  <c r="F65" i="5"/>
  <c r="K69" i="5"/>
  <c r="F69" i="5"/>
  <c r="K73" i="5"/>
  <c r="F73" i="5"/>
  <c r="K75" i="5"/>
  <c r="F75" i="5"/>
  <c r="K78" i="5"/>
  <c r="F78" i="5"/>
  <c r="K81" i="5"/>
  <c r="F81" i="5"/>
  <c r="K6" i="5"/>
  <c r="F6" i="5"/>
  <c r="K10" i="5"/>
  <c r="F10" i="5"/>
  <c r="K14" i="5"/>
  <c r="F14" i="5"/>
  <c r="K17" i="5"/>
  <c r="F17" i="5"/>
  <c r="K21" i="5"/>
  <c r="F21" i="5"/>
  <c r="K25" i="5"/>
  <c r="F25" i="5"/>
  <c r="K29" i="5"/>
  <c r="F29" i="5"/>
  <c r="K33" i="5"/>
  <c r="F33" i="5"/>
  <c r="K39" i="5"/>
  <c r="F39" i="5"/>
  <c r="K42" i="5"/>
  <c r="F42" i="5"/>
  <c r="K45" i="5"/>
  <c r="F45" i="5"/>
  <c r="K48" i="5"/>
  <c r="F48" i="5"/>
  <c r="K52" i="5"/>
  <c r="F52" i="5"/>
  <c r="K63" i="5"/>
  <c r="F63" i="5"/>
  <c r="K67" i="5"/>
  <c r="F67" i="5"/>
  <c r="K71" i="5"/>
  <c r="F71" i="5"/>
  <c r="K74" i="5"/>
  <c r="F74" i="5"/>
  <c r="K77" i="5"/>
  <c r="F77" i="5"/>
  <c r="K79" i="5"/>
  <c r="F79" i="5"/>
  <c r="K83" i="5"/>
  <c r="F83" i="5"/>
  <c r="K3" i="5"/>
  <c r="F3" i="5"/>
  <c r="K7" i="5"/>
  <c r="F7" i="5"/>
  <c r="K11" i="5"/>
  <c r="F11" i="5"/>
  <c r="K15" i="5"/>
  <c r="F15" i="5"/>
  <c r="K18" i="5"/>
  <c r="F18" i="5"/>
  <c r="K4" i="5"/>
  <c r="F4" i="5"/>
  <c r="K8" i="5"/>
  <c r="F8" i="5"/>
  <c r="K12" i="5"/>
  <c r="F12" i="5"/>
  <c r="K19" i="5"/>
  <c r="F19" i="5"/>
  <c r="K2" i="5"/>
  <c r="F2" i="5"/>
  <c r="K5" i="5"/>
  <c r="F5" i="5"/>
  <c r="K9" i="5"/>
  <c r="F9" i="5"/>
  <c r="K13" i="5"/>
  <c r="F13" i="5"/>
  <c r="K16" i="5"/>
  <c r="F16" i="5"/>
  <c r="K20" i="5"/>
  <c r="F20" i="5"/>
  <c r="K24" i="5"/>
  <c r="F24" i="5"/>
  <c r="K28" i="5"/>
  <c r="F28" i="5"/>
  <c r="K32" i="5"/>
  <c r="F32" i="5"/>
  <c r="K35" i="5"/>
  <c r="F35" i="5"/>
  <c r="K38" i="5"/>
  <c r="F38" i="5"/>
  <c r="K44" i="5"/>
  <c r="F44" i="5"/>
  <c r="K51" i="5"/>
  <c r="F51" i="5"/>
  <c r="K54" i="5"/>
  <c r="F54" i="5"/>
  <c r="K57" i="5"/>
  <c r="F57" i="5"/>
  <c r="K59" i="5"/>
  <c r="F59" i="5"/>
  <c r="K62" i="5"/>
  <c r="F62" i="5"/>
  <c r="K66" i="5"/>
  <c r="F66" i="5"/>
  <c r="K70" i="5"/>
  <c r="F70" i="5"/>
  <c r="K76" i="5"/>
  <c r="F76" i="5"/>
  <c r="K82" i="5"/>
  <c r="F82" i="5"/>
  <c r="AI15" i="5"/>
  <c r="AJ15" i="5" s="1"/>
  <c r="AH55" i="5"/>
  <c r="AK55" i="5" s="1"/>
  <c r="AI27" i="5"/>
  <c r="AJ27" i="5" s="1"/>
  <c r="AH62" i="5"/>
  <c r="AK62" i="5" s="1"/>
  <c r="AI12" i="5"/>
  <c r="AJ12" i="5" s="1"/>
  <c r="AH10" i="5"/>
  <c r="AK10" i="5" s="1"/>
  <c r="AH46" i="5"/>
  <c r="AK46" i="5" s="1"/>
  <c r="AI60" i="5"/>
  <c r="AJ60" i="5" s="1"/>
  <c r="AH14" i="5"/>
  <c r="AK14" i="5" s="1"/>
  <c r="AH26" i="5"/>
  <c r="AK26" i="5" s="1"/>
  <c r="AI63" i="5"/>
  <c r="AJ63" i="5" s="1"/>
  <c r="AI72" i="5"/>
  <c r="AJ72" i="5" s="1"/>
  <c r="AH71" i="5"/>
  <c r="AK71" i="5" s="1"/>
  <c r="AI74" i="5"/>
  <c r="AJ74" i="5" s="1"/>
  <c r="AI52" i="5"/>
  <c r="AJ52" i="5" s="1"/>
  <c r="AI55" i="5"/>
  <c r="AJ55" i="5" s="1"/>
  <c r="AI4" i="5"/>
  <c r="AJ4" i="5" s="1"/>
  <c r="AH6" i="5"/>
  <c r="AK6" i="5" s="1"/>
  <c r="AI7" i="5"/>
  <c r="AJ7" i="5" s="1"/>
  <c r="AH39" i="5"/>
  <c r="AK39" i="5" s="1"/>
  <c r="AI58" i="5"/>
  <c r="AJ58" i="5" s="1"/>
  <c r="AH63" i="5"/>
  <c r="AK63" i="5" s="1"/>
  <c r="AE33" i="5"/>
  <c r="Z60" i="5"/>
  <c r="Z64" i="5"/>
  <c r="AI2" i="5"/>
  <c r="AJ2" i="5" s="1"/>
  <c r="Z3" i="5"/>
  <c r="AE3" i="5" s="1"/>
  <c r="Z12" i="5"/>
  <c r="Z17" i="5"/>
  <c r="Z18" i="5"/>
  <c r="AB18" i="5" s="1"/>
  <c r="AI18" i="5"/>
  <c r="AJ18" i="5" s="1"/>
  <c r="Z19" i="5"/>
  <c r="AB19" i="5" s="1"/>
  <c r="Z21" i="5"/>
  <c r="Z22" i="5"/>
  <c r="AB22" i="5" s="1"/>
  <c r="AH22" i="5"/>
  <c r="AK22" i="5" s="1"/>
  <c r="Z23" i="5"/>
  <c r="AB23" i="5" s="1"/>
  <c r="Z25" i="5"/>
  <c r="Z34" i="5"/>
  <c r="AB34" i="5" s="1"/>
  <c r="AH35" i="5"/>
  <c r="AK35" i="5" s="1"/>
  <c r="Z36" i="5"/>
  <c r="Z42" i="5"/>
  <c r="AB42" i="5" s="1"/>
  <c r="Z51" i="5"/>
  <c r="AB51" i="5" s="1"/>
  <c r="AH51" i="5"/>
  <c r="AK51" i="5" s="1"/>
  <c r="AH54" i="5"/>
  <c r="AK54" i="5" s="1"/>
  <c r="Z65" i="5"/>
  <c r="Z66" i="5"/>
  <c r="AB66" i="5" s="1"/>
  <c r="AH66" i="5"/>
  <c r="AK66" i="5" s="1"/>
  <c r="AI80" i="5"/>
  <c r="AJ80" i="5" s="1"/>
  <c r="Z81" i="5"/>
  <c r="Z82" i="5"/>
  <c r="AB82" i="5" s="1"/>
  <c r="Z8" i="5"/>
  <c r="Z16" i="5"/>
  <c r="Z20" i="5"/>
  <c r="Z24" i="5"/>
  <c r="Z28" i="5"/>
  <c r="AE41" i="5"/>
  <c r="Z48" i="5"/>
  <c r="AE2" i="5"/>
  <c r="Z5" i="5"/>
  <c r="Z6" i="5"/>
  <c r="AB6" i="5" s="1"/>
  <c r="Z9" i="5"/>
  <c r="Z10" i="5"/>
  <c r="AB10" i="5" s="1"/>
  <c r="Z11" i="5"/>
  <c r="AE11" i="5" s="1"/>
  <c r="Z26" i="5"/>
  <c r="AE26" i="5" s="1"/>
  <c r="Z29" i="5"/>
  <c r="Z32" i="5"/>
  <c r="Z37" i="5"/>
  <c r="Z39" i="5"/>
  <c r="AB39" i="5" s="1"/>
  <c r="Z45" i="5"/>
  <c r="Z49" i="5"/>
  <c r="Z50" i="5"/>
  <c r="AB50" i="5" s="1"/>
  <c r="AI51" i="5"/>
  <c r="AJ51" i="5" s="1"/>
  <c r="Z52" i="5"/>
  <c r="AB53" i="5"/>
  <c r="Z55" i="5"/>
  <c r="AE55" i="5" s="1"/>
  <c r="AB57" i="5"/>
  <c r="Z61" i="5"/>
  <c r="Z62" i="5"/>
  <c r="AB62" i="5" s="1"/>
  <c r="Z67" i="5"/>
  <c r="AE67" i="5" s="1"/>
  <c r="Z68" i="5"/>
  <c r="Z71" i="5"/>
  <c r="AE71" i="5" s="1"/>
  <c r="Z72" i="5"/>
  <c r="AB73" i="5"/>
  <c r="Z75" i="5"/>
  <c r="AE75" i="5" s="1"/>
  <c r="AB77" i="5"/>
  <c r="AH82" i="5"/>
  <c r="AK82" i="5" s="1"/>
  <c r="Z4" i="5"/>
  <c r="Z44" i="5"/>
  <c r="Z7" i="5"/>
  <c r="AB7" i="5" s="1"/>
  <c r="Z13" i="5"/>
  <c r="Z14" i="5"/>
  <c r="AB14" i="5" s="1"/>
  <c r="Z27" i="5"/>
  <c r="AB27" i="5" s="1"/>
  <c r="Z30" i="5"/>
  <c r="AB30" i="5" s="1"/>
  <c r="AH30" i="5"/>
  <c r="AK30" i="5" s="1"/>
  <c r="Z31" i="5"/>
  <c r="AB31" i="5" s="1"/>
  <c r="Z38" i="5"/>
  <c r="AB38" i="5" s="1"/>
  <c r="Z40" i="5"/>
  <c r="Z46" i="5"/>
  <c r="AB46" i="5" s="1"/>
  <c r="Z56" i="5"/>
  <c r="Z63" i="5"/>
  <c r="AE63" i="5" s="1"/>
  <c r="Z69" i="5"/>
  <c r="Z70" i="5"/>
  <c r="AB70" i="5" s="1"/>
  <c r="AI75" i="5"/>
  <c r="AJ75" i="5" s="1"/>
  <c r="Z76" i="5"/>
  <c r="Z79" i="5"/>
  <c r="AB79" i="5" s="1"/>
  <c r="AH79" i="5"/>
  <c r="AK79" i="5" s="1"/>
  <c r="Z80" i="5"/>
  <c r="Z83" i="5"/>
  <c r="AB83" i="5" s="1"/>
  <c r="AH3" i="5"/>
  <c r="AK3" i="5" s="1"/>
  <c r="AH11" i="5"/>
  <c r="AK11" i="5" s="1"/>
  <c r="AI19" i="5"/>
  <c r="AJ19" i="5" s="1"/>
  <c r="AI40" i="5"/>
  <c r="AJ40" i="5" s="1"/>
  <c r="AH59" i="5"/>
  <c r="AK59" i="5" s="1"/>
  <c r="AI68" i="5"/>
  <c r="AJ68" i="5" s="1"/>
  <c r="AI71" i="5"/>
  <c r="AJ71" i="5" s="1"/>
  <c r="AI76" i="5"/>
  <c r="AJ76" i="5" s="1"/>
  <c r="AI79" i="5"/>
  <c r="AJ79" i="5" s="1"/>
  <c r="AI3" i="5"/>
  <c r="AJ3" i="5" s="1"/>
  <c r="AI11" i="5"/>
  <c r="AJ11" i="5" s="1"/>
  <c r="AI16" i="5"/>
  <c r="AJ16" i="5" s="1"/>
  <c r="AH23" i="5"/>
  <c r="AK23" i="5" s="1"/>
  <c r="AH31" i="5"/>
  <c r="AK31" i="5" s="1"/>
  <c r="AH43" i="5"/>
  <c r="AK43" i="5" s="1"/>
  <c r="AI44" i="5"/>
  <c r="AJ44" i="5" s="1"/>
  <c r="AH47" i="5"/>
  <c r="AK47" i="5" s="1"/>
  <c r="AI48" i="5"/>
  <c r="AJ48" i="5" s="1"/>
  <c r="AI56" i="5"/>
  <c r="AJ56" i="5" s="1"/>
  <c r="AI59" i="5"/>
  <c r="AJ59" i="5" s="1"/>
  <c r="AI64" i="5"/>
  <c r="AJ64" i="5" s="1"/>
  <c r="AH67" i="5"/>
  <c r="AK67" i="5" s="1"/>
  <c r="AH70" i="5"/>
  <c r="AK70" i="5" s="1"/>
  <c r="AH75" i="5"/>
  <c r="AK75" i="5" s="1"/>
  <c r="AH78" i="5"/>
  <c r="AK78" i="5" s="1"/>
  <c r="AH83" i="5"/>
  <c r="AK83" i="5" s="1"/>
  <c r="AI8" i="5"/>
  <c r="AJ8" i="5" s="1"/>
  <c r="AH15" i="5"/>
  <c r="AK15" i="5" s="1"/>
  <c r="AH34" i="5"/>
  <c r="AK34" i="5" s="1"/>
  <c r="AH38" i="5"/>
  <c r="AK38" i="5" s="1"/>
  <c r="AH42" i="5"/>
  <c r="AK42" i="5" s="1"/>
  <c r="AH50" i="5"/>
  <c r="AK50" i="5" s="1"/>
  <c r="AI83" i="5"/>
  <c r="AJ83" i="5" s="1"/>
  <c r="AI33" i="5"/>
  <c r="AJ33" i="5" s="1"/>
  <c r="AH33" i="5"/>
  <c r="AK33" i="5" s="1"/>
  <c r="AE19" i="5"/>
  <c r="AB47" i="5"/>
  <c r="AE47" i="5"/>
  <c r="AB67" i="5"/>
  <c r="AI29" i="5"/>
  <c r="AJ29" i="5" s="1"/>
  <c r="AH29" i="5"/>
  <c r="AK29" i="5" s="1"/>
  <c r="AH32" i="5"/>
  <c r="AK32" i="5" s="1"/>
  <c r="AH5" i="5"/>
  <c r="AK5" i="5" s="1"/>
  <c r="AH9" i="5"/>
  <c r="AK9" i="5" s="1"/>
  <c r="AH13" i="5"/>
  <c r="AK13" i="5" s="1"/>
  <c r="AB15" i="5"/>
  <c r="AH17" i="5"/>
  <c r="AK17" i="5" s="1"/>
  <c r="AI25" i="5"/>
  <c r="AJ25" i="5" s="1"/>
  <c r="AH25" i="5"/>
  <c r="AK25" i="5" s="1"/>
  <c r="AH28" i="5"/>
  <c r="AK28" i="5" s="1"/>
  <c r="AI32" i="5"/>
  <c r="AJ32" i="5" s="1"/>
  <c r="AE35" i="5"/>
  <c r="AI45" i="5"/>
  <c r="AJ45" i="5" s="1"/>
  <c r="AH45" i="5"/>
  <c r="AK45" i="5" s="1"/>
  <c r="AI53" i="5"/>
  <c r="AJ53" i="5" s="1"/>
  <c r="AH53" i="5"/>
  <c r="AK53" i="5" s="1"/>
  <c r="AI57" i="5"/>
  <c r="AJ57" i="5" s="1"/>
  <c r="AH57" i="5"/>
  <c r="AK57" i="5" s="1"/>
  <c r="AB59" i="5"/>
  <c r="AE59" i="5"/>
  <c r="AI61" i="5"/>
  <c r="AJ61" i="5" s="1"/>
  <c r="AH61" i="5"/>
  <c r="AK61" i="5" s="1"/>
  <c r="AI65" i="5"/>
  <c r="AJ65" i="5" s="1"/>
  <c r="AH65" i="5"/>
  <c r="AK65" i="5" s="1"/>
  <c r="AI69" i="5"/>
  <c r="AJ69" i="5" s="1"/>
  <c r="AH69" i="5"/>
  <c r="AK69" i="5" s="1"/>
  <c r="AB71" i="5"/>
  <c r="AI73" i="5"/>
  <c r="AJ73" i="5" s="1"/>
  <c r="AH73" i="5"/>
  <c r="AK73" i="5" s="1"/>
  <c r="AI77" i="5"/>
  <c r="AJ77" i="5" s="1"/>
  <c r="AH77" i="5"/>
  <c r="AK77" i="5" s="1"/>
  <c r="AI81" i="5"/>
  <c r="AJ81" i="5" s="1"/>
  <c r="AH81" i="5"/>
  <c r="AK81" i="5" s="1"/>
  <c r="AH36" i="5"/>
  <c r="AK36" i="5" s="1"/>
  <c r="AI41" i="5"/>
  <c r="AJ41" i="5" s="1"/>
  <c r="AH41" i="5"/>
  <c r="AK41" i="5" s="1"/>
  <c r="AH20" i="5"/>
  <c r="AK20" i="5" s="1"/>
  <c r="AH19" i="5"/>
  <c r="AK19" i="5" s="1"/>
  <c r="AI21" i="5"/>
  <c r="AJ21" i="5" s="1"/>
  <c r="AH21" i="5"/>
  <c r="AK21" i="5" s="1"/>
  <c r="AH24" i="5"/>
  <c r="AK24" i="5" s="1"/>
  <c r="AI28" i="5"/>
  <c r="AJ28" i="5" s="1"/>
  <c r="AI37" i="5"/>
  <c r="AJ37" i="5" s="1"/>
  <c r="AH37" i="5"/>
  <c r="AK37" i="5" s="1"/>
  <c r="AB43" i="5"/>
  <c r="AE43" i="5"/>
  <c r="AI49" i="5"/>
  <c r="AJ49" i="5" s="1"/>
  <c r="AH49" i="5"/>
  <c r="AK49" i="5" s="1"/>
  <c r="AE42" i="5"/>
  <c r="AE46" i="5"/>
  <c r="AE54" i="5"/>
  <c r="AE58" i="5"/>
  <c r="AE62" i="5"/>
  <c r="AE74" i="5"/>
  <c r="AE78" i="5"/>
  <c r="AE82" i="5"/>
  <c r="D3" i="7"/>
  <c r="B82" i="7"/>
  <c r="B80" i="7"/>
  <c r="B74" i="7"/>
  <c r="B68" i="7"/>
  <c r="B64" i="7"/>
  <c r="B62" i="7"/>
  <c r="B60" i="7"/>
  <c r="B58" i="7"/>
  <c r="B54" i="7"/>
  <c r="B52" i="7"/>
  <c r="B50" i="7"/>
  <c r="B48" i="7"/>
  <c r="B46" i="7"/>
  <c r="B44" i="7"/>
  <c r="B42" i="7"/>
  <c r="AM18" i="5" l="1"/>
  <c r="AA18" i="5"/>
  <c r="AG18" i="5"/>
  <c r="AM34" i="5"/>
  <c r="AA34" i="5"/>
  <c r="AG34" i="5"/>
  <c r="AG50" i="5"/>
  <c r="AM50" i="5"/>
  <c r="AA50" i="5"/>
  <c r="AM66" i="5"/>
  <c r="AA66" i="5"/>
  <c r="AG66" i="5"/>
  <c r="AA82" i="5"/>
  <c r="AM82" i="5"/>
  <c r="AG82" i="5"/>
  <c r="AA15" i="5"/>
  <c r="AG15" i="5"/>
  <c r="AM15" i="5"/>
  <c r="AA31" i="5"/>
  <c r="AM31" i="5"/>
  <c r="AG31" i="5"/>
  <c r="AA47" i="5"/>
  <c r="AM47" i="5"/>
  <c r="AG47" i="5"/>
  <c r="AM63" i="5"/>
  <c r="AA63" i="5"/>
  <c r="AG63" i="5"/>
  <c r="AG79" i="5"/>
  <c r="AA79" i="5"/>
  <c r="AM79" i="5"/>
  <c r="AG12" i="5"/>
  <c r="AM12" i="5"/>
  <c r="AA12" i="5"/>
  <c r="AG28" i="5"/>
  <c r="AM28" i="5"/>
  <c r="AA28" i="5"/>
  <c r="AM44" i="5"/>
  <c r="AA44" i="5"/>
  <c r="AG44" i="5"/>
  <c r="AG60" i="5"/>
  <c r="AM60" i="5"/>
  <c r="AA60" i="5"/>
  <c r="AA76" i="5"/>
  <c r="AM76" i="5"/>
  <c r="AG76" i="5"/>
  <c r="AM9" i="5"/>
  <c r="AA9" i="5"/>
  <c r="AG9" i="5"/>
  <c r="AM25" i="5"/>
  <c r="AA25" i="5"/>
  <c r="AG25" i="5"/>
  <c r="AM41" i="5"/>
  <c r="AA41" i="5"/>
  <c r="AG41" i="5"/>
  <c r="AG57" i="5"/>
  <c r="AM57" i="5"/>
  <c r="AA57" i="5"/>
  <c r="AM73" i="5"/>
  <c r="AG73" i="5"/>
  <c r="AA73" i="5"/>
  <c r="AD79" i="5"/>
  <c r="AJ42" i="5"/>
  <c r="AD30" i="5"/>
  <c r="AD63" i="5"/>
  <c r="AD50" i="5"/>
  <c r="AJ10" i="5"/>
  <c r="AD62" i="5"/>
  <c r="AD44" i="5"/>
  <c r="AD82" i="5"/>
  <c r="AD60" i="5"/>
  <c r="AJ24" i="5"/>
  <c r="AG6" i="5"/>
  <c r="AA6" i="5"/>
  <c r="AM6" i="5"/>
  <c r="AM22" i="5"/>
  <c r="AA22" i="5"/>
  <c r="AG22" i="5"/>
  <c r="AG38" i="5"/>
  <c r="AM38" i="5"/>
  <c r="AA38" i="5"/>
  <c r="AM54" i="5"/>
  <c r="AG54" i="5"/>
  <c r="AA54" i="5"/>
  <c r="AG70" i="5"/>
  <c r="AA70" i="5"/>
  <c r="AM70" i="5"/>
  <c r="AA3" i="5"/>
  <c r="AM3" i="5"/>
  <c r="AG3" i="5"/>
  <c r="AA19" i="5"/>
  <c r="AG19" i="5"/>
  <c r="AM19" i="5"/>
  <c r="AA35" i="5"/>
  <c r="AM35" i="5"/>
  <c r="AG35" i="5"/>
  <c r="AA51" i="5"/>
  <c r="AM51" i="5"/>
  <c r="AG51" i="5"/>
  <c r="AA67" i="5"/>
  <c r="AG67" i="5"/>
  <c r="AM67" i="5"/>
  <c r="AG83" i="5"/>
  <c r="AA83" i="5"/>
  <c r="AM83" i="5"/>
  <c r="AM16" i="5"/>
  <c r="AA16" i="5"/>
  <c r="AG16" i="5"/>
  <c r="AM32" i="5"/>
  <c r="AA32" i="5"/>
  <c r="AG32" i="5"/>
  <c r="AM48" i="5"/>
  <c r="AG48" i="5"/>
  <c r="AA48" i="5"/>
  <c r="AM64" i="5"/>
  <c r="AG64" i="5"/>
  <c r="AA64" i="5"/>
  <c r="AM80" i="5"/>
  <c r="AG80" i="5"/>
  <c r="AA80" i="5"/>
  <c r="AM13" i="5"/>
  <c r="AG13" i="5"/>
  <c r="AA13" i="5"/>
  <c r="AM29" i="5"/>
  <c r="AA29" i="5"/>
  <c r="AG29" i="5"/>
  <c r="AM45" i="5"/>
  <c r="AA45" i="5"/>
  <c r="AG45" i="5"/>
  <c r="AM61" i="5"/>
  <c r="AA61" i="5"/>
  <c r="AG61" i="5"/>
  <c r="AM77" i="5"/>
  <c r="AG77" i="5"/>
  <c r="AA77" i="5"/>
  <c r="AD51" i="5"/>
  <c r="AD39" i="5"/>
  <c r="AD29" i="5"/>
  <c r="AD70" i="5"/>
  <c r="AD41" i="5"/>
  <c r="AD34" i="5"/>
  <c r="AD22" i="5"/>
  <c r="AD15" i="5"/>
  <c r="AJ47" i="5"/>
  <c r="AD73" i="5"/>
  <c r="AD61" i="5"/>
  <c r="AJ31" i="5"/>
  <c r="AJ9" i="5"/>
  <c r="AM10" i="5"/>
  <c r="AG10" i="5"/>
  <c r="AA10" i="5"/>
  <c r="AM26" i="5"/>
  <c r="AG26" i="5"/>
  <c r="AA26" i="5"/>
  <c r="AG42" i="5"/>
  <c r="AM42" i="5"/>
  <c r="AA42" i="5"/>
  <c r="AG58" i="5"/>
  <c r="AA58" i="5"/>
  <c r="AM58" i="5"/>
  <c r="AM74" i="5"/>
  <c r="AG74" i="5"/>
  <c r="AA74" i="5"/>
  <c r="AA7" i="5"/>
  <c r="AG7" i="5"/>
  <c r="AM7" i="5"/>
  <c r="AA23" i="5"/>
  <c r="AG23" i="5"/>
  <c r="AM23" i="5"/>
  <c r="AA39" i="5"/>
  <c r="AG39" i="5"/>
  <c r="AM39" i="5"/>
  <c r="AA55" i="5"/>
  <c r="AG55" i="5"/>
  <c r="AM55" i="5"/>
  <c r="AM71" i="5"/>
  <c r="AG71" i="5"/>
  <c r="AA71" i="5"/>
  <c r="AM4" i="5"/>
  <c r="AG4" i="5"/>
  <c r="AA4" i="5"/>
  <c r="AM20" i="5"/>
  <c r="AG20" i="5"/>
  <c r="AA20" i="5"/>
  <c r="AM36" i="5"/>
  <c r="AA36" i="5"/>
  <c r="AG36" i="5"/>
  <c r="AM52" i="5"/>
  <c r="AG52" i="5"/>
  <c r="AA52" i="5"/>
  <c r="AM68" i="5"/>
  <c r="AA68" i="5"/>
  <c r="AG68" i="5"/>
  <c r="AG2" i="5"/>
  <c r="AA2" i="5"/>
  <c r="AM2" i="5"/>
  <c r="AM17" i="5"/>
  <c r="AA17" i="5"/>
  <c r="AG17" i="5"/>
  <c r="AM33" i="5"/>
  <c r="AA33" i="5"/>
  <c r="AG33" i="5"/>
  <c r="AM49" i="5"/>
  <c r="AG49" i="5"/>
  <c r="AA49" i="5"/>
  <c r="AM65" i="5"/>
  <c r="AA65" i="5"/>
  <c r="AG65" i="5"/>
  <c r="AM81" i="5"/>
  <c r="AG81" i="5"/>
  <c r="AA81" i="5"/>
  <c r="AD76" i="5"/>
  <c r="AJ70" i="5"/>
  <c r="AD55" i="5"/>
  <c r="AJ50" i="5"/>
  <c r="AJ38" i="5"/>
  <c r="AD28" i="5"/>
  <c r="AD58" i="5"/>
  <c r="AD38" i="5"/>
  <c r="AD33" i="5"/>
  <c r="AD12" i="5"/>
  <c r="AJ6" i="5"/>
  <c r="AD83" i="5"/>
  <c r="AD68" i="5"/>
  <c r="AD57" i="5"/>
  <c r="AD36" i="5"/>
  <c r="AD67" i="5"/>
  <c r="AD47" i="5"/>
  <c r="AD35" i="5"/>
  <c r="AJ23" i="5"/>
  <c r="AJ13" i="5"/>
  <c r="AJ22" i="5"/>
  <c r="AD4" i="5"/>
  <c r="AD26" i="5"/>
  <c r="AD19" i="5"/>
  <c r="AD6" i="5"/>
  <c r="AM14" i="5"/>
  <c r="AA14" i="5"/>
  <c r="AG14" i="5"/>
  <c r="AG30" i="5"/>
  <c r="AA30" i="5"/>
  <c r="AM30" i="5"/>
  <c r="AA46" i="5"/>
  <c r="AG46" i="5"/>
  <c r="AM46" i="5"/>
  <c r="AA62" i="5"/>
  <c r="AG62" i="5"/>
  <c r="AM62" i="5"/>
  <c r="AA78" i="5"/>
  <c r="AM78" i="5"/>
  <c r="AG78" i="5"/>
  <c r="AA11" i="5"/>
  <c r="AM11" i="5"/>
  <c r="AG11" i="5"/>
  <c r="AA27" i="5"/>
  <c r="AM27" i="5"/>
  <c r="AG27" i="5"/>
  <c r="AG43" i="5"/>
  <c r="AM43" i="5"/>
  <c r="AA43" i="5"/>
  <c r="AM59" i="5"/>
  <c r="AA59" i="5"/>
  <c r="AG59" i="5"/>
  <c r="AM75" i="5"/>
  <c r="AA75" i="5"/>
  <c r="AG75" i="5"/>
  <c r="AM8" i="5"/>
  <c r="AA8" i="5"/>
  <c r="AG8" i="5"/>
  <c r="AM24" i="5"/>
  <c r="AG24" i="5"/>
  <c r="AA24" i="5"/>
  <c r="AM40" i="5"/>
  <c r="AG40" i="5"/>
  <c r="AA40" i="5"/>
  <c r="AM56" i="5"/>
  <c r="AG56" i="5"/>
  <c r="AA56" i="5"/>
  <c r="AM72" i="5"/>
  <c r="AA72" i="5"/>
  <c r="AG72" i="5"/>
  <c r="AM5" i="5"/>
  <c r="AG5" i="5"/>
  <c r="AA5" i="5"/>
  <c r="AM21" i="5"/>
  <c r="AA21" i="5"/>
  <c r="AG21" i="5"/>
  <c r="AM37" i="5"/>
  <c r="AG37" i="5"/>
  <c r="AA37" i="5"/>
  <c r="AM53" i="5"/>
  <c r="AG53" i="5"/>
  <c r="AA53" i="5"/>
  <c r="AM69" i="5"/>
  <c r="AG69" i="5"/>
  <c r="AA69" i="5"/>
  <c r="AD80" i="5"/>
  <c r="AD75" i="5"/>
  <c r="AD66" i="5"/>
  <c r="AJ54" i="5"/>
  <c r="AJ46" i="5"/>
  <c r="AJ34" i="5"/>
  <c r="AD78" i="5"/>
  <c r="AD64" i="5"/>
  <c r="AD54" i="5"/>
  <c r="AD45" i="5"/>
  <c r="AD37" i="5"/>
  <c r="AD27" i="5"/>
  <c r="AJ20" i="5"/>
  <c r="AD11" i="5"/>
  <c r="AD2" i="5"/>
  <c r="AJ82" i="5"/>
  <c r="AJ67" i="5"/>
  <c r="AD53" i="5"/>
  <c r="AJ35" i="5"/>
  <c r="AJ66" i="5"/>
  <c r="AD43" i="5"/>
  <c r="AD31" i="5"/>
  <c r="AD18" i="5"/>
  <c r="AD9" i="5"/>
  <c r="AD17" i="5"/>
  <c r="AD3" i="5"/>
  <c r="AD25" i="5"/>
  <c r="AJ14" i="5"/>
  <c r="AJ5" i="5"/>
  <c r="AE66" i="5"/>
  <c r="AE50" i="5"/>
  <c r="AE79" i="5"/>
  <c r="AE38" i="5"/>
  <c r="AE23" i="5"/>
  <c r="AE70" i="5"/>
  <c r="AE22" i="5"/>
  <c r="AE10" i="5"/>
  <c r="AB55" i="5"/>
  <c r="AB11" i="5"/>
  <c r="AB3" i="5"/>
  <c r="AE31" i="5"/>
  <c r="AE14" i="5"/>
  <c r="AE39" i="5"/>
  <c r="AE83" i="5"/>
  <c r="AB75" i="5"/>
  <c r="AB63" i="5"/>
  <c r="AE6" i="5"/>
  <c r="AB26" i="5"/>
  <c r="AE76" i="5"/>
  <c r="AB76" i="5"/>
  <c r="AE40" i="5"/>
  <c r="AB40" i="5"/>
  <c r="AE61" i="5"/>
  <c r="AB61" i="5"/>
  <c r="AE52" i="5"/>
  <c r="AB52" i="5"/>
  <c r="AB45" i="5"/>
  <c r="AE45" i="5"/>
  <c r="AB29" i="5"/>
  <c r="AE29" i="5"/>
  <c r="AE9" i="5"/>
  <c r="AB9" i="5"/>
  <c r="AB48" i="5"/>
  <c r="AE48" i="5"/>
  <c r="AE20" i="5"/>
  <c r="AB20" i="5"/>
  <c r="AE34" i="5"/>
  <c r="AE7" i="5"/>
  <c r="AE80" i="5"/>
  <c r="AB80" i="5"/>
  <c r="AE56" i="5"/>
  <c r="AB56" i="5"/>
  <c r="AB44" i="5"/>
  <c r="AE44" i="5"/>
  <c r="AE68" i="5"/>
  <c r="AB68" i="5"/>
  <c r="AE16" i="5"/>
  <c r="AB16" i="5"/>
  <c r="AE81" i="5"/>
  <c r="AB81" i="5"/>
  <c r="AE65" i="5"/>
  <c r="AB65" i="5"/>
  <c r="AB25" i="5"/>
  <c r="AE25" i="5"/>
  <c r="AE21" i="5"/>
  <c r="AB21" i="5"/>
  <c r="AE17" i="5"/>
  <c r="AB17" i="5"/>
  <c r="AB64" i="5"/>
  <c r="AE64" i="5"/>
  <c r="AE30" i="5"/>
  <c r="AE51" i="5"/>
  <c r="AE18" i="5"/>
  <c r="AE27" i="5"/>
  <c r="AB4" i="5"/>
  <c r="AE4" i="5"/>
  <c r="AB37" i="5"/>
  <c r="AE37" i="5"/>
  <c r="AE5" i="5"/>
  <c r="AB5" i="5"/>
  <c r="AB28" i="5"/>
  <c r="AE28" i="5"/>
  <c r="AB8" i="5"/>
  <c r="AE8" i="5"/>
  <c r="AB36" i="5"/>
  <c r="AE36" i="5"/>
  <c r="AB12" i="5"/>
  <c r="AE12" i="5"/>
  <c r="AB60" i="5"/>
  <c r="AE60" i="5"/>
  <c r="AE69" i="5"/>
  <c r="AB69" i="5"/>
  <c r="AE13" i="5"/>
  <c r="AB13" i="5"/>
  <c r="AE72" i="5"/>
  <c r="AB72" i="5"/>
  <c r="AE49" i="5"/>
  <c r="AB49" i="5"/>
  <c r="AE32" i="5"/>
  <c r="AB32" i="5"/>
  <c r="AB24" i="5"/>
  <c r="AE24" i="5"/>
</calcChain>
</file>

<file path=xl/sharedStrings.xml><?xml version="1.0" encoding="utf-8"?>
<sst xmlns="http://schemas.openxmlformats.org/spreadsheetml/2006/main" count="19327" uniqueCount="2751">
  <si>
    <t>Asset Type</t>
  </si>
  <si>
    <t>ACCRUED INTEREST DEBT @@@</t>
  </si>
  <si>
    <t>ACCRUED INTEREST DEPOSIT @@@</t>
  </si>
  <si>
    <t>ACCRUED INTEREST MONEY MARKET @@@</t>
  </si>
  <si>
    <t>BONDS</t>
  </si>
  <si>
    <t>CASH/EQUIVALENTS</t>
  </si>
  <si>
    <t>FEES PAYABLE</t>
  </si>
  <si>
    <t>MONEY MARKETS</t>
  </si>
  <si>
    <t>PAYABLES</t>
  </si>
  <si>
    <t>Security Type Name</t>
  </si>
  <si>
    <t>GENERAL LEDGER</t>
  </si>
  <si>
    <t>FLOATING RATE NOTE</t>
  </si>
  <si>
    <t>CALL DEPOSITS</t>
  </si>
  <si>
    <t>COMMERCIAL PAPERS</t>
  </si>
  <si>
    <t>CERTIFICATE OF DEPOSIT</t>
  </si>
  <si>
    <t>CASH MANAGEMENT VEHICLE</t>
  </si>
  <si>
    <t>ESMA CATEGORISATION MAPPING</t>
  </si>
  <si>
    <t>CORPORATE BONDS</t>
  </si>
  <si>
    <t>Money Market Instruments</t>
  </si>
  <si>
    <t>Other Assets - Deposit or ancillary liquid asset</t>
  </si>
  <si>
    <t>Other Assets- Unit or Share</t>
  </si>
  <si>
    <t>0. OUT-OF-SCOPE (Non-Asset)</t>
  </si>
  <si>
    <t>EQUITY</t>
  </si>
  <si>
    <t>GOVERNMENT BONDS</t>
  </si>
  <si>
    <t>ASSET BACKED SECURITIES</t>
  </si>
  <si>
    <t>CONVERTIBLE BONDS</t>
  </si>
  <si>
    <t>ZERO COUPON MARKED TO MARKET</t>
  </si>
  <si>
    <t>DEPOSITS</t>
  </si>
  <si>
    <t>EQUITIES</t>
  </si>
  <si>
    <t>OVERSEAS REIT TAXABLE</t>
  </si>
  <si>
    <t>OVERSEAS REIT NON-TAXABLE</t>
  </si>
  <si>
    <t>EQUITY - UK LARGE CAP</t>
  </si>
  <si>
    <t>EQUITY - UK SMALL CAP</t>
  </si>
  <si>
    <t>S101 DUMMY SECURITY</t>
  </si>
  <si>
    <t>REIT - UK LARGE CAP</t>
  </si>
  <si>
    <t>FUTURES</t>
  </si>
  <si>
    <t>FUTURE</t>
  </si>
  <si>
    <t>BOND FUTURES</t>
  </si>
  <si>
    <t>OPTIONS</t>
  </si>
  <si>
    <t>INDEX OPTION</t>
  </si>
  <si>
    <t>OTC EQUITY OPTION</t>
  </si>
  <si>
    <t>FOREIGN EXCHANGE FORWARD</t>
  </si>
  <si>
    <t>RECEIVABLES</t>
  </si>
  <si>
    <t>SWAPS</t>
  </si>
  <si>
    <t>INTEREST SWAP</t>
  </si>
  <si>
    <t>INVESTMENT FUNDS NON BOND</t>
  </si>
  <si>
    <t>WARRANTS&amp; RIGHTS</t>
  </si>
  <si>
    <t>RIGHTS</t>
  </si>
  <si>
    <t>ACCURED INTEREST REV REPOS @@@</t>
  </si>
  <si>
    <t>INVESTMENT FUNDS BOND</t>
  </si>
  <si>
    <t>REIT - UK SMALL CAP</t>
  </si>
  <si>
    <t>WARRANT</t>
  </si>
  <si>
    <t>PROPERTY</t>
  </si>
  <si>
    <t>UK INDEX LINKED BOND</t>
  </si>
  <si>
    <t>EXPENSES</t>
  </si>
  <si>
    <t>UNIT LINKED ASSET AND MANAGED FUNDS</t>
  </si>
  <si>
    <t>EQUITY OPTION</t>
  </si>
  <si>
    <t>INCOMES</t>
  </si>
  <si>
    <t>ACCRUED INT EXPENSE REPO</t>
  </si>
  <si>
    <t>LOANS</t>
  </si>
  <si>
    <t>MnyMktInstrmHldg</t>
  </si>
  <si>
    <t>ScrtstnAsstBckdComrclPprHldg</t>
  </si>
  <si>
    <t>DerivHldg</t>
  </si>
  <si>
    <t>MnyMktFndHldgInf</t>
  </si>
  <si>
    <t>DpstAncllryLqdAsstHldg</t>
  </si>
  <si>
    <t>RpAgrmtHldg</t>
  </si>
  <si>
    <t>RvsRpAgrmtCollData</t>
  </si>
  <si>
    <t>MoneyMarketInstrumentHolding</t>
  </si>
  <si>
    <t>SecuritisationAssetBackedCommercialPaperHolding</t>
  </si>
  <si>
    <t>DerivativeHolding</t>
  </si>
  <si>
    <t>MoneyMarketFundHoldingInformation</t>
  </si>
  <si>
    <t>DepositAncillaryLiquidAssetHolding</t>
  </si>
  <si>
    <t>RepurchaseAgreementHolding</t>
  </si>
  <si>
    <t>ReverseRepurchaseAgreementCollateralData</t>
  </si>
  <si>
    <t>Securitisation ABS/CP</t>
  </si>
  <si>
    <t>Derivative Holding</t>
  </si>
  <si>
    <t>Repurchase Agreement</t>
  </si>
  <si>
    <t>Source: Citi position file</t>
  </si>
  <si>
    <t>Mapping</t>
  </si>
  <si>
    <t>Mapping categories</t>
  </si>
  <si>
    <t>Comment</t>
  </si>
  <si>
    <t>Source: SS WAM report</t>
  </si>
  <si>
    <t>Certificate of Deposit</t>
  </si>
  <si>
    <t>Corporate Bonds</t>
  </si>
  <si>
    <t>Floating Rate Note</t>
  </si>
  <si>
    <t>Commercial Paper</t>
  </si>
  <si>
    <t>ABCP</t>
  </si>
  <si>
    <t>Covered Bonds</t>
  </si>
  <si>
    <t>Call Account</t>
  </si>
  <si>
    <t>Time Deposit</t>
  </si>
  <si>
    <t>Cash</t>
  </si>
  <si>
    <t>Rev Repo</t>
  </si>
  <si>
    <t>Government</t>
  </si>
  <si>
    <t>DepositsWithCreditInstitution</t>
  </si>
  <si>
    <t>AncillaryLiquidAsset</t>
  </si>
  <si>
    <t>MMII</t>
  </si>
  <si>
    <t>MMFT</t>
  </si>
  <si>
    <t>RVPO</t>
  </si>
  <si>
    <t>QttvData</t>
  </si>
  <si>
    <t>QuantitativeData4__1</t>
  </si>
  <si>
    <t>…</t>
  </si>
  <si>
    <t>AsstInf</t>
  </si>
  <si>
    <t>HoldingAsset3__1</t>
  </si>
  <si>
    <t>Financialinstrument81__1</t>
  </si>
  <si>
    <t>Financialinstrument81__2</t>
  </si>
  <si>
    <t>Financialinstrument81__3</t>
  </si>
  <si>
    <t>Financialinstrument81__4</t>
  </si>
  <si>
    <t>Financialinstrument81__5</t>
  </si>
  <si>
    <t>Financialinstrument81__6</t>
  </si>
  <si>
    <t>FinancialInstrument80__1</t>
  </si>
  <si>
    <t>AsstTp</t>
  </si>
  <si>
    <t>FinancialAssetType2Code__1</t>
  </si>
  <si>
    <t>AsstId</t>
  </si>
  <si>
    <t>AssetIdentification3__1</t>
  </si>
  <si>
    <t>PtyData</t>
  </si>
  <si>
    <t>Party46Choice__1</t>
  </si>
  <si>
    <t>AsstCtry</t>
  </si>
  <si>
    <t>Country1Choice__2</t>
  </si>
  <si>
    <t>AsstValtn</t>
  </si>
  <si>
    <t>AssetValuation2__1</t>
  </si>
  <si>
    <t>FinancialAssetType2Code__2</t>
  </si>
  <si>
    <t>Party46Choice__2</t>
  </si>
  <si>
    <t>AssetValuation2__2</t>
  </si>
  <si>
    <t>FincgUndrlygTp</t>
  </si>
  <si>
    <t>FinancingUnderlyingType1Code</t>
  </si>
  <si>
    <t>FinancialAssetType2Code__4</t>
  </si>
  <si>
    <t>AssetIdentification3__3</t>
  </si>
  <si>
    <t>AssetValuation2__4</t>
  </si>
  <si>
    <t>FinancialAssetType2Code__5</t>
  </si>
  <si>
    <t>AssetIdentification3__4</t>
  </si>
  <si>
    <t>Party46Choice__3</t>
  </si>
  <si>
    <t>AssetValuation2__5</t>
  </si>
  <si>
    <t>FinancialAssetType2Code__6</t>
  </si>
  <si>
    <t>Party46Choice__4</t>
  </si>
  <si>
    <t>AssetValuation2__6</t>
  </si>
  <si>
    <t>STSA</t>
  </si>
  <si>
    <t>SCRT</t>
  </si>
  <si>
    <t>STSS</t>
  </si>
  <si>
    <t>DPSC</t>
  </si>
  <si>
    <t>ANLA</t>
  </si>
  <si>
    <t>UnitOrShareOfOtherMoneyMarketFund</t>
  </si>
  <si>
    <t>SimpleTransparentStandardisedAssetBackedCommercialPaper</t>
  </si>
  <si>
    <t>Securitisation</t>
  </si>
  <si>
    <t>AssetBackedCommercialPaper</t>
  </si>
  <si>
    <t>SimpleTransparentStandardisedSecuritisation</t>
  </si>
  <si>
    <t>ClssfctnTp</t>
  </si>
  <si>
    <t>CFIOct2015Identifier</t>
  </si>
  <si>
    <t>InstrmId</t>
  </si>
  <si>
    <t>InstrumentIdentification4Choice__1</t>
  </si>
  <si>
    <t>[A-Z]{6,6}</t>
  </si>
  <si>
    <t>xs:string</t>
  </si>
  <si>
    <t>ISIN</t>
  </si>
  <si>
    <t>ISINOct2015Identifier</t>
  </si>
  <si>
    <t>Nm</t>
  </si>
  <si>
    <t>Max350Text</t>
  </si>
  <si>
    <t>[A-Z]{2,2}[A-Z0-9]{9,9}[0-9]{1,1}</t>
  </si>
  <si>
    <t>&lt;xs:minLength value="1"/&gt;; &lt;xs:maxLength value="350"/&gt;</t>
  </si>
  <si>
    <t>IssrData</t>
  </si>
  <si>
    <t>PartyAndSector1__1</t>
  </si>
  <si>
    <t>PtyId</t>
  </si>
  <si>
    <t>PartyIdentification212__4</t>
  </si>
  <si>
    <t>Sctr</t>
  </si>
  <si>
    <t>PartySectorType1Code</t>
  </si>
  <si>
    <t>LEI</t>
  </si>
  <si>
    <t>LEIIdentifier</t>
  </si>
  <si>
    <t>[A-Z0-9]{18,18}[0-9]{2,2}</t>
  </si>
  <si>
    <t>SRSN</t>
  </si>
  <si>
    <t>SubjectToRegulationSupranationalPublicBody</t>
  </si>
  <si>
    <t>SRSB</t>
  </si>
  <si>
    <t>SubjectToRegulationSovereign</t>
  </si>
  <si>
    <t>SRPB</t>
  </si>
  <si>
    <t>SubjectToRegulationPublicBody</t>
  </si>
  <si>
    <t>SRCB</t>
  </si>
  <si>
    <t>SubjectToRegulationCentralBank</t>
  </si>
  <si>
    <t>RGNL</t>
  </si>
  <si>
    <t>Regional</t>
  </si>
  <si>
    <t>OFCP</t>
  </si>
  <si>
    <t>OtherFinancialCorporation</t>
  </si>
  <si>
    <t>NRSN</t>
  </si>
  <si>
    <t>NotSubjectToRegulationSupranationalPublicBody</t>
  </si>
  <si>
    <t>NRSB</t>
  </si>
  <si>
    <t>NotSubjectToRegulationSovereign</t>
  </si>
  <si>
    <t>NRPB</t>
  </si>
  <si>
    <t>NotSubjectToRegulationPublicBody</t>
  </si>
  <si>
    <t>NRCB</t>
  </si>
  <si>
    <t>NotSubjectToRegulationCentralBank</t>
  </si>
  <si>
    <t>NFIN</t>
  </si>
  <si>
    <t>NonFinancialCorporation</t>
  </si>
  <si>
    <t>NTPB</t>
  </si>
  <si>
    <t>NationalPublicBody</t>
  </si>
  <si>
    <t>LOCA</t>
  </si>
  <si>
    <t>Local</t>
  </si>
  <si>
    <t>CDTI</t>
  </si>
  <si>
    <t>CreditInstitution</t>
  </si>
  <si>
    <t>Ctry</t>
  </si>
  <si>
    <t>CountryCode</t>
  </si>
  <si>
    <t>SprntnlCtry</t>
  </si>
  <si>
    <t>TrueFalseIndicator_fixed__1</t>
  </si>
  <si>
    <t>MtrtyDt</t>
  </si>
  <si>
    <t>ISODate</t>
  </si>
  <si>
    <t>NtnlCcyFrstLeg</t>
  </si>
  <si>
    <t>ActiveOrHistoricCurrencyCode</t>
  </si>
  <si>
    <t>Qty</t>
  </si>
  <si>
    <t>FinancialInstrumentQuantity1Choice__1</t>
  </si>
  <si>
    <t>Pric</t>
  </si>
  <si>
    <t>CurrencyExchange1Choice__1</t>
  </si>
  <si>
    <t>AcrdIntrst</t>
  </si>
  <si>
    <t>TtlVal</t>
  </si>
  <si>
    <t>ValtnTp</t>
  </si>
  <si>
    <t>ValuationType2Code</t>
  </si>
  <si>
    <t>CdtAssmntRslt</t>
  </si>
  <si>
    <t>AssessmentResultType2Code</t>
  </si>
  <si>
    <t>RstDt</t>
  </si>
  <si>
    <t>xs:date</t>
  </si>
  <si>
    <t>YYYY-MM-DD format</t>
  </si>
  <si>
    <t>[A-Z]{3,3}</t>
  </si>
  <si>
    <t>NonNegativeDecimalNumber</t>
  </si>
  <si>
    <t>Unit</t>
  </si>
  <si>
    <t>xs:decimal</t>
  </si>
  <si>
    <t>&lt;xs:fractionDigits value="17"/&gt;;&lt;xs:totalDigits value="18"/&gt;;&lt;xs:minInclusive value="0"/&gt;</t>
  </si>
  <si>
    <t>Amt</t>
  </si>
  <si>
    <t>CurrencyExchange14__1</t>
  </si>
  <si>
    <t>NotAvlblVal</t>
  </si>
  <si>
    <t>NotAvailable1Code</t>
  </si>
  <si>
    <t>BaseCcyAmt</t>
  </si>
  <si>
    <t>ImpliedCurrencyAndAmount</t>
  </si>
  <si>
    <t>RptgCcyAmt</t>
  </si>
  <si>
    <t>ActiveCurrencyAndAmount__1</t>
  </si>
  <si>
    <t>&lt;xs:fractionDigits value="5"/&gt;;&lt;xs:totalDigits value="18"/&gt;;&lt;xs:minInclusive value="0"/&gt;</t>
  </si>
  <si>
    <t>Ccy</t>
  </si>
  <si>
    <t>ActiveCurrencyCode_fixed</t>
  </si>
  <si>
    <t>EUR</t>
  </si>
  <si>
    <t>NTAV</t>
  </si>
  <si>
    <t>MTMO</t>
  </si>
  <si>
    <t>MTMA</t>
  </si>
  <si>
    <t>AMCS</t>
  </si>
  <si>
    <t>MarkToModel</t>
  </si>
  <si>
    <t>MarkToMarket</t>
  </si>
  <si>
    <t>AmortisedCost</t>
  </si>
  <si>
    <t>FVRB</t>
  </si>
  <si>
    <t>Favourable</t>
  </si>
  <si>
    <t>NOAP</t>
  </si>
  <si>
    <t>NotApplicable</t>
  </si>
  <si>
    <t>UFVB</t>
  </si>
  <si>
    <t>Unfavourable</t>
  </si>
  <si>
    <t>NOVF</t>
  </si>
  <si>
    <t>NotPerformed</t>
  </si>
  <si>
    <t>SpnsrData</t>
  </si>
  <si>
    <t>PartyAndSector1__2</t>
  </si>
  <si>
    <t>[A-Z]{2,2}</t>
  </si>
  <si>
    <t>CMBS</t>
  </si>
  <si>
    <t>CommercialMortgage</t>
  </si>
  <si>
    <t>CSML</t>
  </si>
  <si>
    <t>ConsumerLoans</t>
  </si>
  <si>
    <t>CCRB</t>
  </si>
  <si>
    <t>CreditCardReceivables</t>
  </si>
  <si>
    <t>LESG</t>
  </si>
  <si>
    <t>Leasing</t>
  </si>
  <si>
    <t>LTCS</t>
  </si>
  <si>
    <t>LoansToCorporatesOrSME</t>
  </si>
  <si>
    <t>OTHR</t>
  </si>
  <si>
    <t>OtherAsset</t>
  </si>
  <si>
    <t>RMBS</t>
  </si>
  <si>
    <t>ResidentialMortgage</t>
  </si>
  <si>
    <t>TDRB</t>
  </si>
  <si>
    <t>TradeReceivables</t>
  </si>
  <si>
    <t>AsstLEI</t>
  </si>
  <si>
    <t>CtrPtyData</t>
  </si>
  <si>
    <t>XpsrVal</t>
  </si>
  <si>
    <t>ReverseRepurchaseAgreement</t>
  </si>
  <si>
    <t>REPO</t>
  </si>
  <si>
    <t>RepurchaseAgreement</t>
  </si>
  <si>
    <t>CollVal</t>
  </si>
  <si>
    <t xml:space="preserve"> </t>
  </si>
  <si>
    <t>YYYY-MM-DD</t>
  </si>
  <si>
    <t>ActiveCurrencyAndAmount__1_SimpleType</t>
  </si>
  <si>
    <t>Issuer_Counterparty_SCTR</t>
  </si>
  <si>
    <t>Price_BaseCcyAmt</t>
  </si>
  <si>
    <t>AcrdIntrst_BaseCcyAmt</t>
  </si>
  <si>
    <t>TtlVal_BaseCcyAmt</t>
  </si>
  <si>
    <t>Price_NotAvlblVal</t>
  </si>
  <si>
    <t>AcrdIntrst_NotAvlblVal</t>
  </si>
  <si>
    <t>TtlVal_NotAvlblVal</t>
  </si>
  <si>
    <t>Exposure_BaseCcyAmt</t>
  </si>
  <si>
    <t>Exposure_NotAvlblVal</t>
  </si>
  <si>
    <t>CollValue_BaseCcyAmt</t>
  </si>
  <si>
    <t>CollValue_NotAvlblVal</t>
  </si>
  <si>
    <t>Asst_Nm</t>
  </si>
  <si>
    <t>Asst_ClssfctnTp</t>
  </si>
  <si>
    <t>Asst_ISIN</t>
  </si>
  <si>
    <t>Issuer_Counterparty_Sponsor_LEI</t>
  </si>
  <si>
    <t>Issuer_Counterparty_Sponsor_Name</t>
  </si>
  <si>
    <t>Price_EUR</t>
  </si>
  <si>
    <t>AcrdIntrst_EUR</t>
  </si>
  <si>
    <t>TtlVal_EUR</t>
  </si>
  <si>
    <t>Exposure_EUR</t>
  </si>
  <si>
    <t>CollValue_EUR</t>
  </si>
  <si>
    <t>FinancialAssetType2Code__3</t>
  </si>
  <si>
    <t>OTCD</t>
  </si>
  <si>
    <t>FinancialDerivativeInstrumentOverTheCounter</t>
  </si>
  <si>
    <t>RMTD</t>
  </si>
  <si>
    <t>FinancialDerivativeInstrumentRegulatedMarket</t>
  </si>
  <si>
    <t>AssetIdentification3__2</t>
  </si>
  <si>
    <t>InstrumentIdentification4Choice__2</t>
  </si>
  <si>
    <t>UnqPdctIdr</t>
  </si>
  <si>
    <t>Max52Text</t>
  </si>
  <si>
    <t>&lt;xs:minLength value="1"/&gt;; &lt;xs:maxLength value="52"/&gt;</t>
  </si>
  <si>
    <t>AssetValuation2__3</t>
  </si>
  <si>
    <t>NtnlCcyScndLeg</t>
  </si>
  <si>
    <t>DerivInstrmAttrbts</t>
  </si>
  <si>
    <t>DerivativeInstrument8</t>
  </si>
  <si>
    <t>CtrctTp</t>
  </si>
  <si>
    <t>FinancialInstrumentContractType3Code</t>
  </si>
  <si>
    <t>CFDS</t>
  </si>
  <si>
    <t>ContractForDifference</t>
  </si>
  <si>
    <t>FRAS</t>
  </si>
  <si>
    <t>ForwardRateAgreement</t>
  </si>
  <si>
    <t>FUTR</t>
  </si>
  <si>
    <t>Futures</t>
  </si>
  <si>
    <t>FORW</t>
  </si>
  <si>
    <t>Forward</t>
  </si>
  <si>
    <t>OPTN</t>
  </si>
  <si>
    <t>Option</t>
  </si>
  <si>
    <t>SWAP</t>
  </si>
  <si>
    <t>Swap</t>
  </si>
  <si>
    <t>SWPT</t>
  </si>
  <si>
    <t>Swaption</t>
  </si>
  <si>
    <t>Other</t>
  </si>
  <si>
    <t>FWOS</t>
  </si>
  <si>
    <t>ForwardsOnASwap</t>
  </si>
  <si>
    <t>FONS</t>
  </si>
  <si>
    <t>FuturesOnSwap</t>
  </si>
  <si>
    <t>UndrlygTp</t>
  </si>
  <si>
    <t>UnderlyingDerivativeType2Code</t>
  </si>
  <si>
    <t>UndrlygId</t>
  </si>
  <si>
    <t>SecurityIdentification31Choice</t>
  </si>
  <si>
    <t>CURR</t>
  </si>
  <si>
    <t>Currency</t>
  </si>
  <si>
    <t>CIDX</t>
  </si>
  <si>
    <t>IndexOfCurrencies</t>
  </si>
  <si>
    <t>IIDX</t>
  </si>
  <si>
    <t>IndexOfInterestRates</t>
  </si>
  <si>
    <t>INTR</t>
  </si>
  <si>
    <t>Interest</t>
  </si>
  <si>
    <t>INCU</t>
  </si>
  <si>
    <t>InterestRateAndCurrency</t>
  </si>
  <si>
    <t>Max35Text</t>
  </si>
  <si>
    <t>&lt;xs:minLength value="1"/&gt;; &lt;xs:maxLength value="35"/&gt;</t>
  </si>
  <si>
    <t>Deriv_CtrctTp</t>
  </si>
  <si>
    <t>Deriv_UndrlygTp</t>
  </si>
  <si>
    <t>Deriv_Undrlyg_ISIN</t>
  </si>
  <si>
    <t>Deriv_Undrlyg_Nm</t>
  </si>
  <si>
    <t>Deriv_UnqPdctIdr</t>
  </si>
  <si>
    <t>Deriv_NtnlCcyScndLeg</t>
  </si>
  <si>
    <t>ESMA_Category</t>
  </si>
  <si>
    <t>Reverse Repurchase Agreement Collateral</t>
  </si>
  <si>
    <t>ESMA Asset Type</t>
  </si>
  <si>
    <t>MoneyMarketInstrument</t>
  </si>
  <si>
    <t>AsstTp (XML - description)</t>
  </si>
  <si>
    <t>AsstTp (XML - value)</t>
  </si>
  <si>
    <t>Mapping ESMA Category</t>
  </si>
  <si>
    <t>Mapping ESMA Asset Type</t>
  </si>
  <si>
    <t>Esma Category (XML element name)</t>
  </si>
  <si>
    <t>Esma Category (Name in Excel)</t>
  </si>
  <si>
    <t>Esma Category (XML description)</t>
  </si>
  <si>
    <t>ESMA Asset Type to be confirmed by ASI</t>
  </si>
  <si>
    <t>Mapping Esma Category</t>
  </si>
  <si>
    <t>Mapping Esma Asset Type</t>
  </si>
  <si>
    <t>non-live data not mapped</t>
  </si>
  <si>
    <t>Fund Code</t>
  </si>
  <si>
    <t>Fund Name</t>
  </si>
  <si>
    <t>Valuation date</t>
  </si>
  <si>
    <t>Position Description</t>
  </si>
  <si>
    <t>Quantity or Nominal</t>
  </si>
  <si>
    <t>Identifier</t>
  </si>
  <si>
    <t>SEDOL</t>
  </si>
  <si>
    <t>CUSIP</t>
  </si>
  <si>
    <t>Internal Code</t>
  </si>
  <si>
    <t>Position Currency</t>
  </si>
  <si>
    <t>Position Accounting Market Value (Local CCY)</t>
  </si>
  <si>
    <t>Position Accounting Market Value (Base CCY)</t>
  </si>
  <si>
    <t>Position Dirty Accounting Market Value (Local CCY)</t>
  </si>
  <si>
    <t>Position Dirty Accounting Market Value (Base CCY)</t>
  </si>
  <si>
    <t>FX rate</t>
  </si>
  <si>
    <t>Share Class ISIN</t>
  </si>
  <si>
    <t>Category Type</t>
  </si>
  <si>
    <t>GSM Security Type Name</t>
  </si>
  <si>
    <t>Security Customer Reference Number</t>
  </si>
  <si>
    <t>Custom Counterparty Code</t>
  </si>
  <si>
    <t>Custom Counterparty Name</t>
  </si>
  <si>
    <t>Local Book Value</t>
  </si>
  <si>
    <t>Base Book Value</t>
  </si>
  <si>
    <t>Maturity of FX Forwards</t>
  </si>
  <si>
    <t>Bloomberg Identifier</t>
  </si>
  <si>
    <t>S2BA</t>
  </si>
  <si>
    <t>AB9008 - ASI Sterling Money Market</t>
  </si>
  <si>
    <t>Accrued interest debt</t>
  </si>
  <si>
    <t>MFG121101GBP</t>
  </si>
  <si>
    <t>GBP</t>
  </si>
  <si>
    <t>ASSET</t>
  </si>
  <si>
    <t>MFGC000001</t>
  </si>
  <si>
    <t>Custodian</t>
  </si>
  <si>
    <t>Accrued interest deposit</t>
  </si>
  <si>
    <t>MFG121105GBP</t>
  </si>
  <si>
    <t>Accrued interest money market</t>
  </si>
  <si>
    <t>MFG121102GBP</t>
  </si>
  <si>
    <t>CANADIAN IMPERIAL BANK FRN 15/10/2020</t>
  </si>
  <si>
    <t>BK8JBD8</t>
  </si>
  <si>
    <t>XS2066054300</t>
  </si>
  <si>
    <t>MFGS000000092074</t>
  </si>
  <si>
    <t>EUROBOND FLOATING RATE</t>
  </si>
  <si>
    <t>MFGC000002</t>
  </si>
  <si>
    <t>Default Issuer</t>
  </si>
  <si>
    <t>ZQ0178652</t>
  </si>
  <si>
    <t>HSBC UK BANK PLC FRN 09/09/2020</t>
  </si>
  <si>
    <t>BJXC3Z1</t>
  </si>
  <si>
    <t>XS2050976195</t>
  </si>
  <si>
    <t>MFGS000000090669</t>
  </si>
  <si>
    <t>ZR4224187</t>
  </si>
  <si>
    <t>TORONTO-DOMINION BANK FRN 25/09/2020</t>
  </si>
  <si>
    <t>BK8VH36</t>
  </si>
  <si>
    <t>XS2056370526</t>
  </si>
  <si>
    <t>MFGS000000091225</t>
  </si>
  <si>
    <t>ZR6776671</t>
  </si>
  <si>
    <t>COMMONWEALTH BANK AUST FRN 25/09/2020</t>
  </si>
  <si>
    <t>BKBMHP8</t>
  </si>
  <si>
    <t>XS2056685949</t>
  </si>
  <si>
    <t>MFGS000000091270</t>
  </si>
  <si>
    <t>ZR7023297</t>
  </si>
  <si>
    <t>JP MORGAN CHASE BANK NA FRN 10/05/2021</t>
  </si>
  <si>
    <t>BJLT2T1</t>
  </si>
  <si>
    <t>XS1879180575</t>
  </si>
  <si>
    <t>MFGS000000086286</t>
  </si>
  <si>
    <t>ZS4663259</t>
  </si>
  <si>
    <t>DBS BANK LTD FRN 07/05/2020</t>
  </si>
  <si>
    <t>BGV1WF2</t>
  </si>
  <si>
    <t>XS1991190106</t>
  </si>
  <si>
    <t>Y2R2BU7P6</t>
  </si>
  <si>
    <t>MFGS000000086206</t>
  </si>
  <si>
    <t>ZS3886547</t>
  </si>
  <si>
    <t>HSBC BANK PLC FRN 18/03/2020</t>
  </si>
  <si>
    <t>BJKGGX5</t>
  </si>
  <si>
    <t>XS1963842783</t>
  </si>
  <si>
    <t>MFGS000000084498</t>
  </si>
  <si>
    <t>OP CORPORATE BANK PLC FRN 28/02/2020</t>
  </si>
  <si>
    <t>BJ1FP23</t>
  </si>
  <si>
    <t>XS1957540393</t>
  </si>
  <si>
    <t>X5S8SQ3L0</t>
  </si>
  <si>
    <t>MFGS000000083989</t>
  </si>
  <si>
    <t>AX3671465</t>
  </si>
  <si>
    <t>BANQUE FED CRED MUTUEL FRN 07/02/2021</t>
  </si>
  <si>
    <t>BGPP4F4</t>
  </si>
  <si>
    <t>FR0013399821</t>
  </si>
  <si>
    <t>F07334VC0</t>
  </si>
  <si>
    <t>MFGS000000083067</t>
  </si>
  <si>
    <t>AW9294207</t>
  </si>
  <si>
    <t>OP CORPORATE BANK PLC FRN 14/01/2020</t>
  </si>
  <si>
    <t>BHXH2L1</t>
  </si>
  <si>
    <t>XS1935023181</t>
  </si>
  <si>
    <t>X5S8SQT57</t>
  </si>
  <si>
    <t>MFGS000000082471</t>
  </si>
  <si>
    <t>AW5523237</t>
  </si>
  <si>
    <t>SWEDBANK AB FRN 02/12/2019</t>
  </si>
  <si>
    <t>BDJ00Q7</t>
  </si>
  <si>
    <t>XS1527593633</t>
  </si>
  <si>
    <t>W94232TQ3</t>
  </si>
  <si>
    <t>MFGS000000061286</t>
  </si>
  <si>
    <t>BOND - CORPORATE FLOATING RATE</t>
  </si>
  <si>
    <t>WESTPAC BANKING CORP FRN 03/04/2020</t>
  </si>
  <si>
    <t>BD9H4B1</t>
  </si>
  <si>
    <t>XS1799547960</t>
  </si>
  <si>
    <t>MFGS000000069866</t>
  </si>
  <si>
    <t>AR8589830</t>
  </si>
  <si>
    <t>HSBC BANK PLC FRN 09/03/2020</t>
  </si>
  <si>
    <t>BFX08L8</t>
  </si>
  <si>
    <t>XS1789423875</t>
  </si>
  <si>
    <t>G4R76WHG2</t>
  </si>
  <si>
    <t>MFGS000000077149</t>
  </si>
  <si>
    <t>AR5422696</t>
  </si>
  <si>
    <t>SANTANDER UK PLC FRN 27/02/2020</t>
  </si>
  <si>
    <t>BDFKSC3</t>
  </si>
  <si>
    <t>XS1785305779</t>
  </si>
  <si>
    <t>G0R5MZ4A6</t>
  </si>
  <si>
    <t>MFGS000000077150</t>
  </si>
  <si>
    <t>AR4520334</t>
  </si>
  <si>
    <t>SANTANDER UK PLC FRN 05/05/2020</t>
  </si>
  <si>
    <t>BYPFK07</t>
  </si>
  <si>
    <t>XS1607992424</t>
  </si>
  <si>
    <t>G7808UDM4</t>
  </si>
  <si>
    <t>MFGS000000077175</t>
  </si>
  <si>
    <t>AN3874251</t>
  </si>
  <si>
    <t>BMW INTERNATIONAL INVESTM FRN 04/12/2019</t>
  </si>
  <si>
    <t>BD1KF04</t>
  </si>
  <si>
    <t>XS1729895943</t>
  </si>
  <si>
    <t>N1R31LAK6</t>
  </si>
  <si>
    <t>MFGS000000077331</t>
  </si>
  <si>
    <t>COOPERATIEVE RABOBANK UA FRN 16/01/2020</t>
  </si>
  <si>
    <t>BF8DC76</t>
  </si>
  <si>
    <t>XS1750991231</t>
  </si>
  <si>
    <t>N22615U76</t>
  </si>
  <si>
    <t>MFGS000000077342</t>
  </si>
  <si>
    <t>CANADIAN IMPERIAL BANK FRN 29/06/2020</t>
  </si>
  <si>
    <t>BD57802</t>
  </si>
  <si>
    <t>XS1847830616</t>
  </si>
  <si>
    <t>MFGS000000078820</t>
  </si>
  <si>
    <t>AT2531404</t>
  </si>
  <si>
    <t>ABN AMRO BANK NV FRN 29/05/2020</t>
  </si>
  <si>
    <t>BFYF5Z5</t>
  </si>
  <si>
    <t>XS1827629897</t>
  </si>
  <si>
    <t>MFGS000000078821</t>
  </si>
  <si>
    <t>AS7498825</t>
  </si>
  <si>
    <t>SUMITOMO MITSUI BANKING FRN 07/09/2020</t>
  </si>
  <si>
    <t>BGK1MB9</t>
  </si>
  <si>
    <t>XS1877342821</t>
  </si>
  <si>
    <t>J7771KTX5</t>
  </si>
  <si>
    <t>MFGS000000079679</t>
  </si>
  <si>
    <t>AU3384982</t>
  </si>
  <si>
    <t>COMMONWEALTH BANK AUST FRN 14/11/2019</t>
  </si>
  <si>
    <t>BFMWY17</t>
  </si>
  <si>
    <t>XS1909194471</t>
  </si>
  <si>
    <t>MFGS000000081201</t>
  </si>
  <si>
    <t>AV5646113</t>
  </si>
  <si>
    <t>AUST &amp; NZ BANKING GROUP FRN 27/11/2019</t>
  </si>
  <si>
    <t>BG5QQ62</t>
  </si>
  <si>
    <t>XS1915583758</t>
  </si>
  <si>
    <t>MFGS000000081655</t>
  </si>
  <si>
    <t>AV7771687</t>
  </si>
  <si>
    <t>NATIONAL AUSTRALIA BANK FRN 29/11/2019</t>
  </si>
  <si>
    <t>BHJWQR4</t>
  </si>
  <si>
    <t>XS1916456426</t>
  </si>
  <si>
    <t>Q653368G9</t>
  </si>
  <si>
    <t>MFGS000000081710</t>
  </si>
  <si>
    <t>WESTPAC BANKING CORP FRN 05/12/2019</t>
  </si>
  <si>
    <t>BZ1DS08</t>
  </si>
  <si>
    <t>XS1918040582</t>
  </si>
  <si>
    <t>Q9742XRD7</t>
  </si>
  <si>
    <t>MFGS000000081830</t>
  </si>
  <si>
    <t>AV9264335</t>
  </si>
  <si>
    <t>COOPERATIEVE RABOBANK UA FRN 06/12/2019</t>
  </si>
  <si>
    <t>BHNZPD8</t>
  </si>
  <si>
    <t>XS1918805109</t>
  </si>
  <si>
    <t>N226155E9</t>
  </si>
  <si>
    <t>MFGS000000081852</t>
  </si>
  <si>
    <t>AV9443996</t>
  </si>
  <si>
    <t>WESTPAC BANKING CORP FRN 10/01/2020</t>
  </si>
  <si>
    <t>BGNQ631</t>
  </si>
  <si>
    <t>XS1933922533</t>
  </si>
  <si>
    <t>MFGS000000082409</t>
  </si>
  <si>
    <t>AW4841705</t>
  </si>
  <si>
    <t>MFG141001GBP</t>
  </si>
  <si>
    <t>Increase of call deposit 3 5012000 Custodian .75%</t>
  </si>
  <si>
    <t>GS2BATD000003</t>
  </si>
  <si>
    <t>1223010332*</t>
  </si>
  <si>
    <t>MFGC040907</t>
  </si>
  <si>
    <t>LLOYDS TSB FINANCIAL MAR CALL A/C 00</t>
  </si>
  <si>
    <t>Man Accrual TER Fee Cap</t>
  </si>
  <si>
    <t>MFG210345GBP</t>
  </si>
  <si>
    <t>LIABILITY</t>
  </si>
  <si>
    <t>Accrual TER Fee</t>
  </si>
  <si>
    <t>MFG210342GBP</t>
  </si>
  <si>
    <t>Man Accrual TER Fee</t>
  </si>
  <si>
    <t>MFG210343GBP</t>
  </si>
  <si>
    <t>(Manual) Accrual fund mgr fee</t>
  </si>
  <si>
    <t>MFG211119GBP</t>
  </si>
  <si>
    <t>Accrual Fund mgr fee - Income</t>
  </si>
  <si>
    <t>MFG211111GBP</t>
  </si>
  <si>
    <t>BANQUE FEDERATIVE CP 0% 20/04/2020</t>
  </si>
  <si>
    <t>AM91098</t>
  </si>
  <si>
    <t>DU000AM91098</t>
  </si>
  <si>
    <t>MFGS000000091160</t>
  </si>
  <si>
    <t>NATIONWIDE BUILDING CD 0% 19/03/2020</t>
  </si>
  <si>
    <t>AM91132</t>
  </si>
  <si>
    <t>DU000AM91132</t>
  </si>
  <si>
    <t>MFGS000000091192</t>
  </si>
  <si>
    <t>QATAR NATL CD 0% 21/01/2020</t>
  </si>
  <si>
    <t>AM91096</t>
  </si>
  <si>
    <t>DU000AM91096</t>
  </si>
  <si>
    <t>MFGS000000091201</t>
  </si>
  <si>
    <t>MUFG BANK LONDON CD 0% 27/03/2020</t>
  </si>
  <si>
    <t>AM91397</t>
  </si>
  <si>
    <t>DU000AM91397</t>
  </si>
  <si>
    <t>MFGS000000091523</t>
  </si>
  <si>
    <t>CREDIT SUISSE CD 0% 23/03/2020</t>
  </si>
  <si>
    <t>AM91485</t>
  </si>
  <si>
    <t>DU000AM91485</t>
  </si>
  <si>
    <t>MFGS000000091613</t>
  </si>
  <si>
    <t>CREDIT SUISSE /LONDON CD 0% 01/04/2020</t>
  </si>
  <si>
    <t>AM91681</t>
  </si>
  <si>
    <t>DU000AM91681</t>
  </si>
  <si>
    <t>MFGS000000091767</t>
  </si>
  <si>
    <t>OP CORPORATE BANK CP 0% 01/06/2020</t>
  </si>
  <si>
    <t>AM91746</t>
  </si>
  <si>
    <t>DU000AM91746</t>
  </si>
  <si>
    <t>PPEPB9WN2</t>
  </si>
  <si>
    <t>MFGS000000091890</t>
  </si>
  <si>
    <t>UBS /LONDON CD 0% 24/06/2020</t>
  </si>
  <si>
    <t>AM92251</t>
  </si>
  <si>
    <t>DU000AM92251</t>
  </si>
  <si>
    <t>MFGS000000092793</t>
  </si>
  <si>
    <t>FIRST ABU DHABI BANK CD 0.84% 30/01/2020</t>
  </si>
  <si>
    <t>AM92432</t>
  </si>
  <si>
    <t>DU000AM92432</t>
  </si>
  <si>
    <t>MFGS000000092855</t>
  </si>
  <si>
    <t>STANDARD CHART CD 0% 07/05/2020</t>
  </si>
  <si>
    <t>AM92715</t>
  </si>
  <si>
    <t>DU000AM92715</t>
  </si>
  <si>
    <t>MFGS000000093182</t>
  </si>
  <si>
    <t>MUFG BANK LTD CD 0% 11/05/2020</t>
  </si>
  <si>
    <t>AM92853</t>
  </si>
  <si>
    <t>DU000AM92853</t>
  </si>
  <si>
    <t>MFGS000000093332</t>
  </si>
  <si>
    <t>SOCIETE GENERALE CD 0% 12/05/2020</t>
  </si>
  <si>
    <t>AM92864</t>
  </si>
  <si>
    <t>DU000AM92864</t>
  </si>
  <si>
    <t>MFGS000000093335</t>
  </si>
  <si>
    <t>CREDIT AGRICOLE CORP CD 0.85% 12/05/2020</t>
  </si>
  <si>
    <t>AM92888</t>
  </si>
  <si>
    <t>DU000AM92888</t>
  </si>
  <si>
    <t>MFGS000000093340</t>
  </si>
  <si>
    <t>LLOYDS BANK CD 0.87% 14/05/2020</t>
  </si>
  <si>
    <t>AM92894</t>
  </si>
  <si>
    <t>DU000AM92894</t>
  </si>
  <si>
    <t>MFGS000000093362</t>
  </si>
  <si>
    <t>Acc Int - CMV</t>
  </si>
  <si>
    <t>MFG121100GBP</t>
  </si>
  <si>
    <t>SKANDINAVISKA CD 1.18% 07/01/2020</t>
  </si>
  <si>
    <t>AM83578</t>
  </si>
  <si>
    <t>GB00BDXNL259</t>
  </si>
  <si>
    <t>MFGS000000082411</t>
  </si>
  <si>
    <t>BNP PARIBA CD 1.24% 09/01/2020</t>
  </si>
  <si>
    <t>AM83624</t>
  </si>
  <si>
    <t>DU000AM83624</t>
  </si>
  <si>
    <t>MFGS000000082517</t>
  </si>
  <si>
    <t>AB STAN LIQ FUND (LUX) STERLING FUND</t>
  </si>
  <si>
    <t>B3NH0G4</t>
  </si>
  <si>
    <t>LU0643933160</t>
  </si>
  <si>
    <t>L01338141</t>
  </si>
  <si>
    <t>MFGS000000079699</t>
  </si>
  <si>
    <t>FUND - OPEN-END</t>
  </si>
  <si>
    <t>MFGC644549</t>
  </si>
  <si>
    <t>ABERDEEN ASSET MANAGEMENT PLC</t>
  </si>
  <si>
    <t>ING GROEP NV CD 0% 24/03/2020</t>
  </si>
  <si>
    <t>AM85403</t>
  </si>
  <si>
    <t>DU000AM85403</t>
  </si>
  <si>
    <t>MFGS000000085026</t>
  </si>
  <si>
    <t>BARCLAYS BANK PLC CD 0.91% 15/11/2019</t>
  </si>
  <si>
    <t>AM86696</t>
  </si>
  <si>
    <t>DU000AM86696</t>
  </si>
  <si>
    <t>MFGS000000086584</t>
  </si>
  <si>
    <t>SOCIETE GENERALE 0.89% 22/11/2019</t>
  </si>
  <si>
    <t>AM86810</t>
  </si>
  <si>
    <t>DU000AM86810</t>
  </si>
  <si>
    <t>MFGS000000086767</t>
  </si>
  <si>
    <t>GOLDMAN SACHS I CD 0.93% 29/05/2019</t>
  </si>
  <si>
    <t>TRS9695</t>
  </si>
  <si>
    <t>XS1831179988</t>
  </si>
  <si>
    <t>G78978KH8</t>
  </si>
  <si>
    <t>MFGS000000078732</t>
  </si>
  <si>
    <t>LEGAL &amp; GENERAL FINAN CP 0% 03/12/2019</t>
  </si>
  <si>
    <t>AM87049</t>
  </si>
  <si>
    <t>XS2008563848</t>
  </si>
  <si>
    <t>MFGS000000087021</t>
  </si>
  <si>
    <t>BARCLAYS BANK 0.85% CD 18/12/2019</t>
  </si>
  <si>
    <t>BHLCH68</t>
  </si>
  <si>
    <t>GB00BHLCH686</t>
  </si>
  <si>
    <t>MFGS000000087447</t>
  </si>
  <si>
    <t>NATIXIS CD 0.92% 17/01/2020</t>
  </si>
  <si>
    <t>AM87439</t>
  </si>
  <si>
    <t>DU000AM87439</t>
  </si>
  <si>
    <t>MFGS000000087452</t>
  </si>
  <si>
    <t>FIRST ABU DHABI BANK CD 0.92% 03/02/2020</t>
  </si>
  <si>
    <t>AM87663</t>
  </si>
  <si>
    <t>DU000AM87663</t>
  </si>
  <si>
    <t>MFGS000000087954</t>
  </si>
  <si>
    <t>SANTANDER CD 0.83% CD 03/01/2020</t>
  </si>
  <si>
    <t>AM87691</t>
  </si>
  <si>
    <t>DU000AM87691</t>
  </si>
  <si>
    <t>MFGS000000087981</t>
  </si>
  <si>
    <t>SUMITOMO MITSUI BANKING CP 0% 29/11/2019</t>
  </si>
  <si>
    <t>AM87703</t>
  </si>
  <si>
    <t>DU000AM87703</t>
  </si>
  <si>
    <t>MFGS000000087985</t>
  </si>
  <si>
    <t>NATIONWIDE BUILDING CD 0.84 11/12/2019</t>
  </si>
  <si>
    <t>AM87743</t>
  </si>
  <si>
    <t>DU000AM87743</t>
  </si>
  <si>
    <t>MFGS000000088178</t>
  </si>
  <si>
    <t>DANSKE BANK LONDON CD 0.82% 19/11/2019</t>
  </si>
  <si>
    <t>AM87870</t>
  </si>
  <si>
    <t>DU000AM87870</t>
  </si>
  <si>
    <t>MFGS000000088179</t>
  </si>
  <si>
    <t>CREDIT AGRICOLE BANK CD 0.76 19/11/2019</t>
  </si>
  <si>
    <t>AM87883</t>
  </si>
  <si>
    <t>DU000AM87883</t>
  </si>
  <si>
    <t>MFGS000000088198</t>
  </si>
  <si>
    <t>OP CORPORATE BANK CP 0% 06/01/2020</t>
  </si>
  <si>
    <t>AM87899</t>
  </si>
  <si>
    <t>DU000AM87899</t>
  </si>
  <si>
    <t>MFGS000000088206</t>
  </si>
  <si>
    <t>NATIXIS CD 0.8% 05/02/2020</t>
  </si>
  <si>
    <t>AM88605</t>
  </si>
  <si>
    <t>DU000AM88605</t>
  </si>
  <si>
    <t>MFGS000000089338</t>
  </si>
  <si>
    <t>STANDARD CHARTERED CP 0% 06/02/2020</t>
  </si>
  <si>
    <t>AM88646</t>
  </si>
  <si>
    <t>DU000AM88646</t>
  </si>
  <si>
    <t>PP0833YE5</t>
  </si>
  <si>
    <t>MFGS000000089404</t>
  </si>
  <si>
    <t>BNP PARIBAS CD 0.78% 09/12/2019</t>
  </si>
  <si>
    <t>AM88669</t>
  </si>
  <si>
    <t>DU000AM88669</t>
  </si>
  <si>
    <t>PPA332P56</t>
  </si>
  <si>
    <t>MFGS000000089442</t>
  </si>
  <si>
    <t>HANDELSBANKEN PLC CD 0.77% 18/11/2019</t>
  </si>
  <si>
    <t>AM88750</t>
  </si>
  <si>
    <t>DU000AM88750</t>
  </si>
  <si>
    <t>MFGS000000089479</t>
  </si>
  <si>
    <t>ABN AMRO BANK CD 0% 12/12/2019</t>
  </si>
  <si>
    <t>BK1XCM3</t>
  </si>
  <si>
    <t>DU000AM89208</t>
  </si>
  <si>
    <t>MFGS000000090151</t>
  </si>
  <si>
    <t>ING BANK CP 0% 20/05/2020</t>
  </si>
  <si>
    <t>AM90319</t>
  </si>
  <si>
    <t>DU000AM90319</t>
  </si>
  <si>
    <t>MFGS000000090226</t>
  </si>
  <si>
    <t>MIZUHO BANK LONDON CD 0% 13/02/2020</t>
  </si>
  <si>
    <t>6B6W4K9</t>
  </si>
  <si>
    <t>XS2041711651</t>
  </si>
  <si>
    <t>MFGS000000090519</t>
  </si>
  <si>
    <t>OP CORPORATE BANK CP 0% 27/01/2020</t>
  </si>
  <si>
    <t>AM90620</t>
  </si>
  <si>
    <t>DU000AM90620</t>
  </si>
  <si>
    <t>MFGS000000090541</t>
  </si>
  <si>
    <t>SUMITOMO MITSUI BANK CD 0% 27/11/2019</t>
  </si>
  <si>
    <t>AM90712</t>
  </si>
  <si>
    <t>DU000AM90712</t>
  </si>
  <si>
    <t>MFGS000000090602</t>
  </si>
  <si>
    <t>LANDESKREDITBANK CD 0.8% 03/01/2020</t>
  </si>
  <si>
    <t>BHLDD96</t>
  </si>
  <si>
    <t>GB00BHLDD964</t>
  </si>
  <si>
    <t>MFGS000000090639</t>
  </si>
  <si>
    <t>MIZUHO BANK CD 0% 13/02/2020</t>
  </si>
  <si>
    <t>AM90799</t>
  </si>
  <si>
    <t>DU000AM90799</t>
  </si>
  <si>
    <t>MFGS000000090700</t>
  </si>
  <si>
    <t>QATAR NATL CD 0% 06/12/2019</t>
  </si>
  <si>
    <t>AM90861</t>
  </si>
  <si>
    <t>DU000AM90861</t>
  </si>
  <si>
    <t>MFGS000000090767</t>
  </si>
  <si>
    <t>Due to unitholders - distrib</t>
  </si>
  <si>
    <t>MFG260204GBP</t>
  </si>
  <si>
    <t>Due to broker - cash txns</t>
  </si>
  <si>
    <t>MFG260112GBP</t>
  </si>
  <si>
    <t>Key</t>
  </si>
  <si>
    <t>Esma Category</t>
  </si>
  <si>
    <t>Esma Asset Type</t>
  </si>
  <si>
    <t>Citi Position Data</t>
  </si>
  <si>
    <t>Esma Category Mapping</t>
  </si>
  <si>
    <t>Esma Asset Type Mapping</t>
  </si>
  <si>
    <t>Price Local</t>
  </si>
  <si>
    <t>Price in EUR</t>
  </si>
  <si>
    <t>Accrued Base</t>
  </si>
  <si>
    <t>Accrued Local</t>
  </si>
  <si>
    <t>CFI Code</t>
  </si>
  <si>
    <t>DYXXXX</t>
  </si>
  <si>
    <t>ESNXXX</t>
  </si>
  <si>
    <t>SSB Fund Code</t>
  </si>
  <si>
    <t>Cusip</t>
  </si>
  <si>
    <t>ISIN Code</t>
  </si>
  <si>
    <t>SSB Lot Number</t>
  </si>
  <si>
    <t>Cusip Description</t>
  </si>
  <si>
    <t>Par Currency</t>
  </si>
  <si>
    <t>Trading Country</t>
  </si>
  <si>
    <t>Country of Risk</t>
  </si>
  <si>
    <t>Issue Date</t>
  </si>
  <si>
    <t>Maturity Date</t>
  </si>
  <si>
    <t>Inerest Rate</t>
  </si>
  <si>
    <t>Next Coupon Date</t>
  </si>
  <si>
    <t>Rate Change Date</t>
  </si>
  <si>
    <t>Var Rate Freq</t>
  </si>
  <si>
    <t>Original Cost</t>
  </si>
  <si>
    <t>Amortized Cost</t>
  </si>
  <si>
    <t>Par Position</t>
  </si>
  <si>
    <t>% of Holding</t>
  </si>
  <si>
    <t>Days To Reset Date</t>
  </si>
  <si>
    <t>Days To Maturity</t>
  </si>
  <si>
    <t>Weighted Cost (WAM)</t>
  </si>
  <si>
    <t>Weighted Cost (WAL)</t>
  </si>
  <si>
    <t>S&amp;P Long term Rating</t>
  </si>
  <si>
    <t>S&amp;P Short term rating</t>
  </si>
  <si>
    <t>S&amp;P Long/Short term Rating</t>
  </si>
  <si>
    <t>Investment type</t>
  </si>
  <si>
    <t>Settlement Date</t>
  </si>
  <si>
    <t>Ticker</t>
  </si>
  <si>
    <t>ABEK</t>
  </si>
  <si>
    <t>ACI1DWG50</t>
  </si>
  <si>
    <t>BE6315592194</t>
  </si>
  <si>
    <t>012960</t>
  </si>
  <si>
    <t>BNP PARIBAS FORTIS SA/NV11/19 0</t>
  </si>
  <si>
    <t>BE</t>
  </si>
  <si>
    <t>00-00-0000</t>
  </si>
  <si>
    <t/>
  </si>
  <si>
    <t>A+</t>
  </si>
  <si>
    <t>A-1</t>
  </si>
  <si>
    <t>BNPPFB ECD</t>
  </si>
  <si>
    <t>ACI16C9V3</t>
  </si>
  <si>
    <t>XS1912657340</t>
  </si>
  <si>
    <t>013663</t>
  </si>
  <si>
    <t>THE TORONTO DOMINION BANK11/19 0</t>
  </si>
  <si>
    <t>CA</t>
  </si>
  <si>
    <t>AA-</t>
  </si>
  <si>
    <t>A-1+</t>
  </si>
  <si>
    <t>TDBANK CP</t>
  </si>
  <si>
    <t>ACI02OP52</t>
  </si>
  <si>
    <t>XS0854425625</t>
  </si>
  <si>
    <t>012838</t>
  </si>
  <si>
    <t>SKANDINAVISKA ENSKILDASR UNSECURED REGS 11/19 1.875</t>
  </si>
  <si>
    <t>SE</t>
  </si>
  <si>
    <t>SEBLDN ECD</t>
  </si>
  <si>
    <t>ACI0YTPF4</t>
  </si>
  <si>
    <t>XS1718416586</t>
  </si>
  <si>
    <t>013137</t>
  </si>
  <si>
    <t>BASF SESR UNSECURED REGS 11/19 VAR</t>
  </si>
  <si>
    <t>DE</t>
  </si>
  <si>
    <t>XX</t>
  </si>
  <si>
    <t>A</t>
  </si>
  <si>
    <t>BAS GR EQUITY</t>
  </si>
  <si>
    <t>013382</t>
  </si>
  <si>
    <t>013383</t>
  </si>
  <si>
    <t>013891</t>
  </si>
  <si>
    <t>933KZP005</t>
  </si>
  <si>
    <t>XS2077535727</t>
  </si>
  <si>
    <t>013877</t>
  </si>
  <si>
    <t>FMS WERTMANAGEMENT11/19 ZCP</t>
  </si>
  <si>
    <t>AAA</t>
  </si>
  <si>
    <t>FMSWMG ECP</t>
  </si>
  <si>
    <t>935YTI006</t>
  </si>
  <si>
    <t>XS2067134291</t>
  </si>
  <si>
    <t>013725</t>
  </si>
  <si>
    <t>ANTALIS SA(CP)CALL PUT EXTD11/19 ZCP</t>
  </si>
  <si>
    <t>FR</t>
  </si>
  <si>
    <t>ANTAL ECP</t>
  </si>
  <si>
    <t>966MZC000</t>
  </si>
  <si>
    <t>BE6315657849</t>
  </si>
  <si>
    <t>012995</t>
  </si>
  <si>
    <t>LVMH FINANCE BELGIQUE SA11/19 ZCP</t>
  </si>
  <si>
    <t>LVMHFB EUCP</t>
  </si>
  <si>
    <t>966PFP006</t>
  </si>
  <si>
    <t>XS2056365104</t>
  </si>
  <si>
    <t>013381</t>
  </si>
  <si>
    <t>LMA SA11/19 ZCP</t>
  </si>
  <si>
    <t>LMA ECP</t>
  </si>
  <si>
    <t>ACI1FN7G4</t>
  </si>
  <si>
    <t>XS2054558338</t>
  </si>
  <si>
    <t>013916</t>
  </si>
  <si>
    <t>IND. AND COM. BK OF CHINA LDN11/19 0</t>
  </si>
  <si>
    <t>CN</t>
  </si>
  <si>
    <t>ICBCLN ECD</t>
  </si>
  <si>
    <t>ACI0V7L28</t>
  </si>
  <si>
    <t>XS1618349804</t>
  </si>
  <si>
    <t>012127</t>
  </si>
  <si>
    <t>BMW FINANCE NVCOMPANY GUAR REGS 11/19 VAR</t>
  </si>
  <si>
    <t>BMWFIN ECP</t>
  </si>
  <si>
    <t>012980</t>
  </si>
  <si>
    <t>013427</t>
  </si>
  <si>
    <t>013893</t>
  </si>
  <si>
    <t>ACI1F51M6</t>
  </si>
  <si>
    <t>XS2048603786</t>
  </si>
  <si>
    <t>013090</t>
  </si>
  <si>
    <t>NORINCHUKIN BANK LDN11/19 0</t>
  </si>
  <si>
    <t>JP</t>
  </si>
  <si>
    <t>NORBK ECD</t>
  </si>
  <si>
    <t>935VTV003</t>
  </si>
  <si>
    <t>XS2047618504</t>
  </si>
  <si>
    <t>013089</t>
  </si>
  <si>
    <t>PROCTER AND GAMBLE COMPANY (CP11/19 ZCP</t>
  </si>
  <si>
    <t>US</t>
  </si>
  <si>
    <t>PG ECP</t>
  </si>
  <si>
    <t>BYTQ8CII4</t>
  </si>
  <si>
    <t>FR0013062684</t>
  </si>
  <si>
    <t>011284</t>
  </si>
  <si>
    <t>HSBC FRANCESR UNSECURED REGS 11/19 VAR</t>
  </si>
  <si>
    <t>HSBCFR ECD</t>
  </si>
  <si>
    <t>011293</t>
  </si>
  <si>
    <t>011636</t>
  </si>
  <si>
    <t>011824</t>
  </si>
  <si>
    <t>011949</t>
  </si>
  <si>
    <t>012099</t>
  </si>
  <si>
    <t>012214</t>
  </si>
  <si>
    <t>013121</t>
  </si>
  <si>
    <t>013288</t>
  </si>
  <si>
    <t>966PJK003</t>
  </si>
  <si>
    <t>XS2058467437</t>
  </si>
  <si>
    <t>013469</t>
  </si>
  <si>
    <t>COLGATE PALMOLIVE COMPANY11/19 ZCP</t>
  </si>
  <si>
    <t>CL CP</t>
  </si>
  <si>
    <t>ACI1FWYK5</t>
  </si>
  <si>
    <t>BE6316590478</t>
  </si>
  <si>
    <t>013522</t>
  </si>
  <si>
    <t>KBC BANK NV12/19 0</t>
  </si>
  <si>
    <t>KBCNV ECD</t>
  </si>
  <si>
    <t>935YZN008</t>
  </si>
  <si>
    <t>XS2049477750</t>
  </si>
  <si>
    <t>013106</t>
  </si>
  <si>
    <t>PROCTER AND GAMBLE COMPANY12/19 ZCP</t>
  </si>
  <si>
    <t>ACI1CHJC6</t>
  </si>
  <si>
    <t>XS2008766524</t>
  </si>
  <si>
    <t>012494</t>
  </si>
  <si>
    <t>CREDIT AGRICOLE SA12/19 0</t>
  </si>
  <si>
    <t>CNCASA EUCP</t>
  </si>
  <si>
    <t>ACI1F9XT8</t>
  </si>
  <si>
    <t>XS2050647374</t>
  </si>
  <si>
    <t>013173</t>
  </si>
  <si>
    <t>QATAR NATIONAL BANK SAQ, GROSV12/19 0</t>
  </si>
  <si>
    <t>QA</t>
  </si>
  <si>
    <t>QNBLON ECD</t>
  </si>
  <si>
    <t>966QKG008</t>
  </si>
  <si>
    <t>XS2074534475</t>
  </si>
  <si>
    <t>013834</t>
  </si>
  <si>
    <t>LINDE AG12/19 ZCP</t>
  </si>
  <si>
    <t>LINDGR ECP</t>
  </si>
  <si>
    <t>966NRP008</t>
  </si>
  <si>
    <t>XS2050599468</t>
  </si>
  <si>
    <t>013154</t>
  </si>
  <si>
    <t>ACI1DRXD5</t>
  </si>
  <si>
    <t>XS2038873969</t>
  </si>
  <si>
    <t>012884</t>
  </si>
  <si>
    <t>MIZUHO BANK LTD12/19 0</t>
  </si>
  <si>
    <t>MIZUHO ETD</t>
  </si>
  <si>
    <t>ACI1FCW05</t>
  </si>
  <si>
    <t>XS2051395759</t>
  </si>
  <si>
    <t>013218</t>
  </si>
  <si>
    <t>CITIBANK,NA TREAS.LDN12/19 0</t>
  </si>
  <si>
    <t>CITINA Ecd</t>
  </si>
  <si>
    <t>934VLB006</t>
  </si>
  <si>
    <t>XS2009861720</t>
  </si>
  <si>
    <t>012151</t>
  </si>
  <si>
    <t>LLOYDS BANK CORPORATE MARKETS12/19 ZCP</t>
  </si>
  <si>
    <t>GB</t>
  </si>
  <si>
    <t>LBCM ECD</t>
  </si>
  <si>
    <t>966QRK002</t>
  </si>
  <si>
    <t>XS2078915928</t>
  </si>
  <si>
    <t>013919</t>
  </si>
  <si>
    <t>ERSTE ABWICKLUNGSANSTALT12/19 ZCP</t>
  </si>
  <si>
    <t>AA</t>
  </si>
  <si>
    <t>ERSTAA ECP</t>
  </si>
  <si>
    <t>966PGY006</t>
  </si>
  <si>
    <t>XS1921396518</t>
  </si>
  <si>
    <t>013400</t>
  </si>
  <si>
    <t>BANK OF MONTREAL12/19 ZCP</t>
  </si>
  <si>
    <t>BMO DTD</t>
  </si>
  <si>
    <t>966QUN002</t>
  </si>
  <si>
    <t>XS2079691924</t>
  </si>
  <si>
    <t>013938</t>
  </si>
  <si>
    <t>ANTALIS SA12/19 ZCP</t>
  </si>
  <si>
    <t>ACI0MQF07</t>
  </si>
  <si>
    <t>XS1423725172</t>
  </si>
  <si>
    <t>011315</t>
  </si>
  <si>
    <t>DEXIA CREDIT LOCALGOVT LIQUID  REGS 12/19 0.04</t>
  </si>
  <si>
    <t>DEXGTD ECP</t>
  </si>
  <si>
    <t>011749</t>
  </si>
  <si>
    <t>011751</t>
  </si>
  <si>
    <t>011827</t>
  </si>
  <si>
    <t>966JGE004</t>
  </si>
  <si>
    <t>XS2012017997</t>
  </si>
  <si>
    <t>012203</t>
  </si>
  <si>
    <t>SVENSKA HANDELSBANKEN AB12/19 ZCP</t>
  </si>
  <si>
    <t>SVSLON ECD</t>
  </si>
  <si>
    <t>935UYK003</t>
  </si>
  <si>
    <t>FR0125913055</t>
  </si>
  <si>
    <t>013832</t>
  </si>
  <si>
    <t>HSBC FRANCE12/19 ZCP</t>
  </si>
  <si>
    <t>966JJR002</t>
  </si>
  <si>
    <t>BE6314522168</t>
  </si>
  <si>
    <t>012250</t>
  </si>
  <si>
    <t>LVMH FINANCE BELGIQUE SA12/19 ZCP</t>
  </si>
  <si>
    <t>ACI08P3P3</t>
  </si>
  <si>
    <t>XS1080078428</t>
  </si>
  <si>
    <t>012472</t>
  </si>
  <si>
    <t>ING BANK NVSR UNSECURED REGS 12/19 1.25</t>
  </si>
  <si>
    <t>NL</t>
  </si>
  <si>
    <t>INGLON ECD</t>
  </si>
  <si>
    <t>013110</t>
  </si>
  <si>
    <t>935NAP004</t>
  </si>
  <si>
    <t>XS2053859752</t>
  </si>
  <si>
    <t>013304</t>
  </si>
  <si>
    <t>LMA SA12/19 ZCP</t>
  </si>
  <si>
    <t>935TCP009</t>
  </si>
  <si>
    <t>XS2015232221</t>
  </si>
  <si>
    <t>012268</t>
  </si>
  <si>
    <t>ABU DHABICOMMERCIAL BANK12/19 ZCP</t>
  </si>
  <si>
    <t>AE</t>
  </si>
  <si>
    <t>ABUDCB ECD</t>
  </si>
  <si>
    <t>966KEP008</t>
  </si>
  <si>
    <t>FR0125714560</t>
  </si>
  <si>
    <t>012377</t>
  </si>
  <si>
    <t>NATIXIS SA01/ZCP</t>
  </si>
  <si>
    <t>NTIXIS ECD</t>
  </si>
  <si>
    <t>966PVV005</t>
  </si>
  <si>
    <t>XS2066356499</t>
  </si>
  <si>
    <t>013679</t>
  </si>
  <si>
    <t>OP CORPORATE BANK PLC01/20 ZCP</t>
  </si>
  <si>
    <t>FI</t>
  </si>
  <si>
    <t>POHJBK ECP</t>
  </si>
  <si>
    <t>936IVY002</t>
  </si>
  <si>
    <t>XS2061820671</t>
  </si>
  <si>
    <t>013523</t>
  </si>
  <si>
    <t>LMA SA01/20 ZCP</t>
  </si>
  <si>
    <t>966PMY009</t>
  </si>
  <si>
    <t>XS2060609133</t>
  </si>
  <si>
    <t>013501</t>
  </si>
  <si>
    <t>OP CORPORATE BANK PLC CP/CD01/20 ZCP</t>
  </si>
  <si>
    <t>ACI1FTHC9</t>
  </si>
  <si>
    <t>XS2058533089</t>
  </si>
  <si>
    <t>013917</t>
  </si>
  <si>
    <t>CHINA CONSTRUCTION BANK CORP01/20 0</t>
  </si>
  <si>
    <t>CCBLON ECD</t>
  </si>
  <si>
    <t>936IWD007</t>
  </si>
  <si>
    <t>XS2063348606</t>
  </si>
  <si>
    <t>013572</t>
  </si>
  <si>
    <t>ACI1FPPT1</t>
  </si>
  <si>
    <t>XS2056574283</t>
  </si>
  <si>
    <t>013403</t>
  </si>
  <si>
    <t>MITSUBISHIUFJ TRUST AND BANKI01/20 0</t>
  </si>
  <si>
    <t>MITTB ECD</t>
  </si>
  <si>
    <t>966QLA000</t>
  </si>
  <si>
    <t>XS2076101273</t>
  </si>
  <si>
    <t>013845</t>
  </si>
  <si>
    <t>SHEFFIELDRECEIVABLES CORP01/20 ZCP</t>
  </si>
  <si>
    <t>SRCPP ECP</t>
  </si>
  <si>
    <t>ACI1CHYY1</t>
  </si>
  <si>
    <t>XS2012090309</t>
  </si>
  <si>
    <t>012202</t>
  </si>
  <si>
    <t>NORDEA BANK ABP01/20 0</t>
  </si>
  <si>
    <t>NORDEA ECD</t>
  </si>
  <si>
    <t>ACI1G1K76</t>
  </si>
  <si>
    <t>XS2064290625</t>
  </si>
  <si>
    <t>013615</t>
  </si>
  <si>
    <t>CREDIT AGRICOLE SA01/20 0</t>
  </si>
  <si>
    <t>CRACIB ETD</t>
  </si>
  <si>
    <t>935JHZ004</t>
  </si>
  <si>
    <t>XS2065601267</t>
  </si>
  <si>
    <t>013646</t>
  </si>
  <si>
    <t>UNITED PARCEL SERVICE  INC01/20 ZCP</t>
  </si>
  <si>
    <t>UPSPP CP</t>
  </si>
  <si>
    <t>013647</t>
  </si>
  <si>
    <t>966PUJ003</t>
  </si>
  <si>
    <t>FR0125439606</t>
  </si>
  <si>
    <t>013630</t>
  </si>
  <si>
    <t>AXA BANQUE01/20 ZCP</t>
  </si>
  <si>
    <t>AXABAN EUCP</t>
  </si>
  <si>
    <t>BDFKLSII8</t>
  </si>
  <si>
    <t>XS1746116299</t>
  </si>
  <si>
    <t>012125</t>
  </si>
  <si>
    <t>UBS AG LONDONSR UNSECURED REGS 01/20 VAR</t>
  </si>
  <si>
    <t>CH</t>
  </si>
  <si>
    <t>QX</t>
  </si>
  <si>
    <t>UBSUK ECD</t>
  </si>
  <si>
    <t>012104</t>
  </si>
  <si>
    <t>012817</t>
  </si>
  <si>
    <t>012835</t>
  </si>
  <si>
    <t>012860</t>
  </si>
  <si>
    <t>ACI0RYHW3</t>
  </si>
  <si>
    <t>XS1548503173</t>
  </si>
  <si>
    <t>011404</t>
  </si>
  <si>
    <t>SWEDBANK ABSR UNSECURED 01/20 VAR</t>
  </si>
  <si>
    <t>SWDBNK ECP</t>
  </si>
  <si>
    <t>011698</t>
  </si>
  <si>
    <t>966PSW007</t>
  </si>
  <si>
    <t>XS2064293991</t>
  </si>
  <si>
    <t>013629</t>
  </si>
  <si>
    <t>HONEYWELLINTERNATIONAL INC.01/20 ZCP</t>
  </si>
  <si>
    <t>HONIPP CP</t>
  </si>
  <si>
    <t>ACI0PPHK0</t>
  </si>
  <si>
    <t>FR0013201613</t>
  </si>
  <si>
    <t>011944</t>
  </si>
  <si>
    <t>SANOFISR UNSECURED REGS 01/20 0.0000</t>
  </si>
  <si>
    <t>SANFP EUCP</t>
  </si>
  <si>
    <t>011984</t>
  </si>
  <si>
    <t>011986</t>
  </si>
  <si>
    <t>012002</t>
  </si>
  <si>
    <t>012148</t>
  </si>
  <si>
    <t>012358</t>
  </si>
  <si>
    <t>012521</t>
  </si>
  <si>
    <t>966PRX006</t>
  </si>
  <si>
    <t>FR0125798993</t>
  </si>
  <si>
    <t>013594</t>
  </si>
  <si>
    <t>LA BANQUEPOSTALE01/20 ZCP</t>
  </si>
  <si>
    <t>FRPTT REPO</t>
  </si>
  <si>
    <t>ACI09WRW6</t>
  </si>
  <si>
    <t>XS1136183537</t>
  </si>
  <si>
    <t>013468</t>
  </si>
  <si>
    <t>SANTANDERUK PLCSR UNSECURED REGS 01/20 0.875</t>
  </si>
  <si>
    <t>SUKPLC ECP</t>
  </si>
  <si>
    <t>013612</t>
  </si>
  <si>
    <t>939VWLII9</t>
  </si>
  <si>
    <t>XS0478074924</t>
  </si>
  <si>
    <t>011814</t>
  </si>
  <si>
    <t>COOPERATIEVE RABOBANK UASR UNSECURED 01/20 4.125</t>
  </si>
  <si>
    <t>RABO ECD</t>
  </si>
  <si>
    <t>011820</t>
  </si>
  <si>
    <t>012253</t>
  </si>
  <si>
    <t>012977</t>
  </si>
  <si>
    <t>013249</t>
  </si>
  <si>
    <t>013343</t>
  </si>
  <si>
    <t>013379</t>
  </si>
  <si>
    <t>013447</t>
  </si>
  <si>
    <t>ACI1FFYQ9</t>
  </si>
  <si>
    <t>XS2052335390</t>
  </si>
  <si>
    <t>013272</t>
  </si>
  <si>
    <t>NORINCHUKIN BANK LDN01/20 0</t>
  </si>
  <si>
    <t>966PYQ003</t>
  </si>
  <si>
    <t>XS2066789764</t>
  </si>
  <si>
    <t>013712</t>
  </si>
  <si>
    <t>ALLIANZ SE01/20 ZCP</t>
  </si>
  <si>
    <t>ALZBV EMTN</t>
  </si>
  <si>
    <t>ACI0BF090</t>
  </si>
  <si>
    <t>XS1166454915</t>
  </si>
  <si>
    <t>013613</t>
  </si>
  <si>
    <t>BANK OF NOVA SCOTIADEPOSIT NOTE REGS 01/20 VAR</t>
  </si>
  <si>
    <t>BNS ECD</t>
  </si>
  <si>
    <t>ACI162JC6</t>
  </si>
  <si>
    <t>XS1748409627</t>
  </si>
  <si>
    <t>012102</t>
  </si>
  <si>
    <t>COOPERATIEVE RABOBANK UASR UNSECURED REGS 01/20 VAR</t>
  </si>
  <si>
    <t>ACI0BF629</t>
  </si>
  <si>
    <t>XS1167154654</t>
  </si>
  <si>
    <t>012887</t>
  </si>
  <si>
    <t>BNP PARIBASSR UNSECURED REGS 01/20 VAR</t>
  </si>
  <si>
    <t>BNP ECD</t>
  </si>
  <si>
    <t>B7T6V7II2</t>
  </si>
  <si>
    <t>FR0011391580</t>
  </si>
  <si>
    <t>011672</t>
  </si>
  <si>
    <t>HSBC FRANCESR UNSECURED REGS 01/20 1.875</t>
  </si>
  <si>
    <t>ACI1CNBC1</t>
  </si>
  <si>
    <t>XS1753042313</t>
  </si>
  <si>
    <t>012296</t>
  </si>
  <si>
    <t>966PCF001</t>
  </si>
  <si>
    <t>XS2054482927</t>
  </si>
  <si>
    <t>013341</t>
  </si>
  <si>
    <t>966MZL000</t>
  </si>
  <si>
    <t>XS2044295371</t>
  </si>
  <si>
    <t>012994</t>
  </si>
  <si>
    <t>ACI1FMHN0</t>
  </si>
  <si>
    <t>XS2055108422</t>
  </si>
  <si>
    <t>013358</t>
  </si>
  <si>
    <t>DZ BANK AGDEUTSCHE ZENTRAL01/20 0</t>
  </si>
  <si>
    <t>DZBK ECP</t>
  </si>
  <si>
    <t>935JZK007</t>
  </si>
  <si>
    <t>XS2069940299</t>
  </si>
  <si>
    <t>013763</t>
  </si>
  <si>
    <t>PROCTER AND GAMBLE COMPANY01/20 ZCP</t>
  </si>
  <si>
    <t>ACI0BHK86</t>
  </si>
  <si>
    <t>XS1170317645</t>
  </si>
  <si>
    <t>011703</t>
  </si>
  <si>
    <t>COMMONWEALTH BANK AUSTSR UNSECURED REGS 01/20 VAR</t>
  </si>
  <si>
    <t>AU</t>
  </si>
  <si>
    <t>Cba ECP</t>
  </si>
  <si>
    <t>013428</t>
  </si>
  <si>
    <t>976BBDII8</t>
  </si>
  <si>
    <t>XS1168971213</t>
  </si>
  <si>
    <t>011969</t>
  </si>
  <si>
    <t>BMW FINANCE NVCOMPANY GUAR REGS 01/20 0.5</t>
  </si>
  <si>
    <t>011987</t>
  </si>
  <si>
    <t>012128</t>
  </si>
  <si>
    <t>012473</t>
  </si>
  <si>
    <t>966QDW001</t>
  </si>
  <si>
    <t>BE6316950193</t>
  </si>
  <si>
    <t>013764</t>
  </si>
  <si>
    <t>LVMH FINANCE BELGIQUE01/20 ZCP</t>
  </si>
  <si>
    <t>ACI1FPDS6</t>
  </si>
  <si>
    <t>XS2056572238</t>
  </si>
  <si>
    <t>013402</t>
  </si>
  <si>
    <t>MIZUHO BANK LTD01/20 0</t>
  </si>
  <si>
    <t>935GUY008</t>
  </si>
  <si>
    <t>XS2073877628</t>
  </si>
  <si>
    <t>013811</t>
  </si>
  <si>
    <t>ACI1GL6D5</t>
  </si>
  <si>
    <t>BE6317026951</t>
  </si>
  <si>
    <t>013875</t>
  </si>
  <si>
    <t>EUROCLEARBANK SA/NV01/20 0</t>
  </si>
  <si>
    <t>EUROCL ECD</t>
  </si>
  <si>
    <t>935XDX002</t>
  </si>
  <si>
    <t>XS2076780316</t>
  </si>
  <si>
    <t>013876</t>
  </si>
  <si>
    <t>PROCTER AND GAMBLE COMPANY02/20 ZCP</t>
  </si>
  <si>
    <t>966QNG005</t>
  </si>
  <si>
    <t>XS2078067225</t>
  </si>
  <si>
    <t>013892</t>
  </si>
  <si>
    <t>966QPD000</t>
  </si>
  <si>
    <t>XS2078080327</t>
  </si>
  <si>
    <t>013894</t>
  </si>
  <si>
    <t>HONEYWELLINTERNATIONAL INC02/20 ZCP</t>
  </si>
  <si>
    <t>ACI1GPNV7</t>
  </si>
  <si>
    <t>XS2078936411</t>
  </si>
  <si>
    <t>013918</t>
  </si>
  <si>
    <t>CITIBANKNA TREAS.LDN02/20 0</t>
  </si>
  <si>
    <t>99TVKJII2</t>
  </si>
  <si>
    <t>XS0212074388</t>
  </si>
  <si>
    <t>011496</t>
  </si>
  <si>
    <t>BANK OF SCOTLAND PLCCOVERED 02/20 3.875</t>
  </si>
  <si>
    <t>BSCTGG ECP</t>
  </si>
  <si>
    <t>013614</t>
  </si>
  <si>
    <t>ACI1GQHC4</t>
  </si>
  <si>
    <t>XS2079117987</t>
  </si>
  <si>
    <t>013930</t>
  </si>
  <si>
    <t>IND. AND COM. BK OF CHINA02/20 0</t>
  </si>
  <si>
    <t>932VYA006</t>
  </si>
  <si>
    <t>XS2039969428</t>
  </si>
  <si>
    <t>012888</t>
  </si>
  <si>
    <t>SVENSKA HANDELSBANKEN AB02/20 ZCP</t>
  </si>
  <si>
    <t>ACI1FGJZ4</t>
  </si>
  <si>
    <t>XS2052335630</t>
  </si>
  <si>
    <t>013448</t>
  </si>
  <si>
    <t>NORINCHUKIN BANK LDN02/20 0</t>
  </si>
  <si>
    <t>966MWS008</t>
  </si>
  <si>
    <t>FR0125819492</t>
  </si>
  <si>
    <t>012959</t>
  </si>
  <si>
    <t>AXA BANQUE02/20 ZCP</t>
  </si>
  <si>
    <t>935GDA009</t>
  </si>
  <si>
    <t>XS2079281601</t>
  </si>
  <si>
    <t>013928</t>
  </si>
  <si>
    <t>ACI1F2QJ3</t>
  </si>
  <si>
    <t>XS2046618554</t>
  </si>
  <si>
    <t>013036</t>
  </si>
  <si>
    <t>MIZUHO BANK LTD02/20 0</t>
  </si>
  <si>
    <t>966PJT004</t>
  </si>
  <si>
    <t>XS2057834587</t>
  </si>
  <si>
    <t>013466</t>
  </si>
  <si>
    <t>OP CORPORATE BANK PLC02/20 ZCP</t>
  </si>
  <si>
    <t>939HZUII7</t>
  </si>
  <si>
    <t>XS0490013801</t>
  </si>
  <si>
    <t>012474</t>
  </si>
  <si>
    <t>COMMONWEALTH BANK AUSTSR UNSECURED 02/20 4.375</t>
  </si>
  <si>
    <t>CBA ECP</t>
  </si>
  <si>
    <t>012777</t>
  </si>
  <si>
    <t>ACI1FGLP3</t>
  </si>
  <si>
    <t>XS2052947830</t>
  </si>
  <si>
    <t>013269</t>
  </si>
  <si>
    <t>CREDIT AGRICOLE SA03/20 0</t>
  </si>
  <si>
    <t>ACI1FGHG8</t>
  </si>
  <si>
    <t>XS2050980387</t>
  </si>
  <si>
    <t>013267</t>
  </si>
  <si>
    <t>STANDARD CHARTERED BANK03/20 0</t>
  </si>
  <si>
    <t>STAN ECD</t>
  </si>
  <si>
    <t>966NUA007</t>
  </si>
  <si>
    <t>DE000DK0TRJ7</t>
  </si>
  <si>
    <t>013203</t>
  </si>
  <si>
    <t>DEKABANK DT.GIROZENTRALE03/20 ZCP</t>
  </si>
  <si>
    <t>DEKBNG ECP</t>
  </si>
  <si>
    <t>ACI0ST175</t>
  </si>
  <si>
    <t>XS1574156623</t>
  </si>
  <si>
    <t>011629</t>
  </si>
  <si>
    <t>PFIZER INCSR UNSECURED 03/20 0.00000</t>
  </si>
  <si>
    <t>PFEPP CP</t>
  </si>
  <si>
    <t>011633</t>
  </si>
  <si>
    <t>011948</t>
  </si>
  <si>
    <t>012427</t>
  </si>
  <si>
    <t>012515</t>
  </si>
  <si>
    <t>012778</t>
  </si>
  <si>
    <t>013271</t>
  </si>
  <si>
    <t>013289</t>
  </si>
  <si>
    <t>BFX1K2II3</t>
  </si>
  <si>
    <t>XS1789496244</t>
  </si>
  <si>
    <t>011880</t>
  </si>
  <si>
    <t>HSBC BANKPLCSR UNSECURED REGS 03/20 VAR</t>
  </si>
  <si>
    <t>HSBCPL ECD</t>
  </si>
  <si>
    <t>013424</t>
  </si>
  <si>
    <t>013425</t>
  </si>
  <si>
    <t>966NYX003</t>
  </si>
  <si>
    <t>XS2052927212</t>
  </si>
  <si>
    <t>013270</t>
  </si>
  <si>
    <t>SKANDINAVISKA ENSKILDA BANKEN03/20 ZCP</t>
  </si>
  <si>
    <t>ACI02E6L0</t>
  </si>
  <si>
    <t>DE000A1G85B4</t>
  </si>
  <si>
    <t>012516</t>
  </si>
  <si>
    <t>SIEMENS FINANCIERINGSMATCOMPANY GUAR REGS 03/20 1.5</t>
  </si>
  <si>
    <t>SIEM EMTN</t>
  </si>
  <si>
    <t>013072</t>
  </si>
  <si>
    <t>ACI1FFYT3</t>
  </si>
  <si>
    <t>XS2052484123</t>
  </si>
  <si>
    <t>013268</t>
  </si>
  <si>
    <t>NATIONWIDEBUILDING SOCIETY03/20 0</t>
  </si>
  <si>
    <t>ANGLIA ECD</t>
  </si>
  <si>
    <t>935JAZ001</t>
  </si>
  <si>
    <t>XS2052401010</t>
  </si>
  <si>
    <t>013248</t>
  </si>
  <si>
    <t>OP CORPORATE BANK PLC03/20 ZCP</t>
  </si>
  <si>
    <t>ACI0C0R02</t>
  </si>
  <si>
    <t>XS1204255522</t>
  </si>
  <si>
    <t>013359</t>
  </si>
  <si>
    <t>DEXIA CREDIT LOCALGOVT LIQUID  REGS 03/20 0.25</t>
  </si>
  <si>
    <t>DEXBB ECD</t>
  </si>
  <si>
    <t>BF33JTII5</t>
  </si>
  <si>
    <t>XS1205526608</t>
  </si>
  <si>
    <t>013889</t>
  </si>
  <si>
    <t>BANQUE FEDCRED MUTUELSR UNSECURED REGS 03/20 VAR</t>
  </si>
  <si>
    <t>BFCM ECP</t>
  </si>
  <si>
    <t>ACI11HBB8</t>
  </si>
  <si>
    <t>FR0013324324</t>
  </si>
  <si>
    <t>012147</t>
  </si>
  <si>
    <t>SANOFISR UNSECURED REGS 03/20 0.0000</t>
  </si>
  <si>
    <t>012974</t>
  </si>
  <si>
    <t>013109</t>
  </si>
  <si>
    <t>ACI11HCQ4</t>
  </si>
  <si>
    <t>FR0013324316</t>
  </si>
  <si>
    <t>013362</t>
  </si>
  <si>
    <t>SANOFISR UNSECURED REGS 03/20 VAR</t>
  </si>
  <si>
    <t>933KZJ009</t>
  </si>
  <si>
    <t>XS2073766557</t>
  </si>
  <si>
    <t>013798</t>
  </si>
  <si>
    <t>ACI11TFL6</t>
  </si>
  <si>
    <t>XS1802463718</t>
  </si>
  <si>
    <t>013890</t>
  </si>
  <si>
    <t>NATIONAL BANK OF CANADASR UNSECURED REGS 04/20 VAR</t>
  </si>
  <si>
    <t>NACN ECD</t>
  </si>
  <si>
    <t>935YZZ001</t>
  </si>
  <si>
    <t>FR0125913022</t>
  </si>
  <si>
    <t>013697</t>
  </si>
  <si>
    <t>AXA BANQUE04/20 ZCP</t>
  </si>
  <si>
    <t>BVC3T1II0</t>
  </si>
  <si>
    <t>XS1169586606</t>
  </si>
  <si>
    <t>012204</t>
  </si>
  <si>
    <t>ING BANK NVSR UNSECURED REGS 04/20 0.7</t>
  </si>
  <si>
    <t>013111</t>
  </si>
  <si>
    <t>013360</t>
  </si>
  <si>
    <t>ACI0CBBJ4</t>
  </si>
  <si>
    <t>XS1219428957</t>
  </si>
  <si>
    <t>012779</t>
  </si>
  <si>
    <t>LLOYDS BANK PLCSR UNSECURED REGS 04/20 0.625</t>
  </si>
  <si>
    <t>LLOYDS ECP</t>
  </si>
  <si>
    <t>012978</t>
  </si>
  <si>
    <t>966QKA001</t>
  </si>
  <si>
    <t>XS2069295967</t>
  </si>
  <si>
    <t>013833</t>
  </si>
  <si>
    <t>KOREA DEVELOPMENT BANK4/20 ZCP</t>
  </si>
  <si>
    <t>KR</t>
  </si>
  <si>
    <t>EIBKOR ECP</t>
  </si>
  <si>
    <t>ACI1FPV80</t>
  </si>
  <si>
    <t>BE6313712794</t>
  </si>
  <si>
    <t>013401</t>
  </si>
  <si>
    <t>BNP PARIBAS FORTIS04/20 0</t>
  </si>
  <si>
    <t>ACI05V6T2</t>
  </si>
  <si>
    <t>XS0925003732</t>
  </si>
  <si>
    <t>012215</t>
  </si>
  <si>
    <t>EXPORT IMPORT BANK KOREASR UNSECURED REGS 04/20 2</t>
  </si>
  <si>
    <t>012818</t>
  </si>
  <si>
    <t>ACI1GP398</t>
  </si>
  <si>
    <t>XS2078731952</t>
  </si>
  <si>
    <t>013905</t>
  </si>
  <si>
    <t>LLOYDS BANK CORPORATE MARKETS05/20 0</t>
  </si>
  <si>
    <t>966QQL001</t>
  </si>
  <si>
    <t>XS2078671794</t>
  </si>
  <si>
    <t>013906</t>
  </si>
  <si>
    <t>ABU DHABICOMMERCIAL BANK05/20 ZCP</t>
  </si>
  <si>
    <t>966KWB009</t>
  </si>
  <si>
    <t>XS1994588173</t>
  </si>
  <si>
    <t>012855</t>
  </si>
  <si>
    <t>SKANDINAVISKA ENSKILDA BANKEN05/20 ZCP</t>
  </si>
  <si>
    <t>ACI1CH077</t>
  </si>
  <si>
    <t>XS2010451347</t>
  </si>
  <si>
    <t>012183</t>
  </si>
  <si>
    <t>ING BANK05/20 0</t>
  </si>
  <si>
    <t>ACI1GQHV2</t>
  </si>
  <si>
    <t>XS2079321597</t>
  </si>
  <si>
    <t>013929</t>
  </si>
  <si>
    <t>NORDEA BANK ABP05/20 0</t>
  </si>
  <si>
    <t>ACI0V5D05</t>
  </si>
  <si>
    <t>XS1615067615</t>
  </si>
  <si>
    <t>012424</t>
  </si>
  <si>
    <t>PACCAR FINANCIAL EUROPESR UNSECURED REGS 05/20 0.125</t>
  </si>
  <si>
    <t>PCAREU ECP</t>
  </si>
  <si>
    <t>013108</t>
  </si>
  <si>
    <t>BYYTKMII6</t>
  </si>
  <si>
    <t>XS1244060486</t>
  </si>
  <si>
    <t>012859</t>
  </si>
  <si>
    <t>ABN AMRO BANK NVSR UNSECURED REGS 06/20 0.75</t>
  </si>
  <si>
    <t>ABNAMR ECP</t>
  </si>
  <si>
    <t>934ANZ007</t>
  </si>
  <si>
    <t>XS2018638135</t>
  </si>
  <si>
    <t>012333</t>
  </si>
  <si>
    <t>SVENSKA HANDELSBANKEN AB06/20 ZCP</t>
  </si>
  <si>
    <t>BFWYTPII2</t>
  </si>
  <si>
    <t>BE6305976068</t>
  </si>
  <si>
    <t>013426</t>
  </si>
  <si>
    <t>EUROCLEARBANK SASR UNSECURED REGS 07/20 VAR</t>
  </si>
  <si>
    <t>966QPC002</t>
  </si>
  <si>
    <t>XS2077532625</t>
  </si>
  <si>
    <t>013878</t>
  </si>
  <si>
    <t>OP CORPORATE BANK PLC CP/CD08/20 ZCP</t>
  </si>
  <si>
    <t>988AEX007</t>
  </si>
  <si>
    <t>013860</t>
  </si>
  <si>
    <t>STANDARD CHARTERED CALL EUR</t>
  </si>
  <si>
    <t>1</t>
  </si>
  <si>
    <t>966BQL004</t>
  </si>
  <si>
    <t>013962</t>
  </si>
  <si>
    <t>NATIXIS TDEURTIME DEPOSIT</t>
  </si>
  <si>
    <t>963MSG002</t>
  </si>
  <si>
    <t>013862</t>
  </si>
  <si>
    <t>CALL ACC QATAR NATIONAL BANK</t>
  </si>
  <si>
    <t>934QEX007</t>
  </si>
  <si>
    <t>013959</t>
  </si>
  <si>
    <t>NATIONAL BANK OF ABU DHABITIME DEPOSIT</t>
  </si>
  <si>
    <t>NBADUH ECP</t>
  </si>
  <si>
    <t>965FVV008</t>
  </si>
  <si>
    <t>013964</t>
  </si>
  <si>
    <t>CHINA CONSTRUCTION BANK TIME DTIME DEPOSIT</t>
  </si>
  <si>
    <t>BKCHIN ECP</t>
  </si>
  <si>
    <t>966PJF004</t>
  </si>
  <si>
    <t>013961</t>
  </si>
  <si>
    <t>TD MITSUBISHI UFJ TRUST AND BA</t>
  </si>
  <si>
    <t>BTMLDN ECD</t>
  </si>
  <si>
    <t>965FWY001</t>
  </si>
  <si>
    <t>013960</t>
  </si>
  <si>
    <t>KBC BANK NV TIME DEPOSIT</t>
  </si>
  <si>
    <t>965NDS008</t>
  </si>
  <si>
    <t>013963</t>
  </si>
  <si>
    <t>BOT MITSUBISHI LTD EUR TD</t>
  </si>
  <si>
    <t>975WUA006</t>
  </si>
  <si>
    <t>013965</t>
  </si>
  <si>
    <t>STATE STREET EUR CURRENT ACC08/12 ZCP</t>
  </si>
  <si>
    <t>SS WAM data</t>
  </si>
  <si>
    <t>ESMA Category and Asset Type to be confirmed by ASI</t>
  </si>
  <si>
    <t>Report Columns</t>
  </si>
  <si>
    <t>Permitted Values / Formats</t>
  </si>
  <si>
    <t>Aberdeen Standard Liquidity Fund (Lux) - Euro Fund</t>
  </si>
  <si>
    <t xml:space="preserve">ABERDEEN INVESTMENT FUNDS ICVC - Aberdeen Sterling Money Market Fund
</t>
  </si>
  <si>
    <t>State Street (WAM)</t>
  </si>
  <si>
    <t>Citi</t>
  </si>
  <si>
    <t>Optional</t>
  </si>
  <si>
    <t>Shaun / Natasha to advise</t>
  </si>
  <si>
    <t>Pending change request with Citi</t>
  </si>
  <si>
    <t>May be sourced from Citi - tbd</t>
  </si>
  <si>
    <t>MMFR</t>
  </si>
  <si>
    <t>SECTION A.6 : Information on the assets held</t>
  </si>
  <si>
    <t>Market Value of Fund</t>
  </si>
  <si>
    <t>more testing required - on funds that hold these type of instruments</t>
  </si>
  <si>
    <t>NAV of the Fund</t>
  </si>
  <si>
    <t>Difference</t>
  </si>
  <si>
    <t>MMI, eligible secs 
&amp; ABCPs</t>
  </si>
  <si>
    <t>Money Market Instrument</t>
  </si>
  <si>
    <t>Eligible Securitisation/ABCP</t>
  </si>
  <si>
    <t>Other Assets</t>
  </si>
  <si>
    <t>Financial Derivative</t>
  </si>
  <si>
    <t>Unit or share of other MMF</t>
  </si>
  <si>
    <t>Deposit or ancillary liquid asset</t>
  </si>
  <si>
    <t>Repo or Reverse Repo</t>
  </si>
  <si>
    <t>Reverse repurchase agreements and assets (article 15)</t>
  </si>
  <si>
    <t>Ref ID</t>
  </si>
  <si>
    <t>A.6.1</t>
  </si>
  <si>
    <t>A.6.2</t>
  </si>
  <si>
    <t>A.6.3</t>
  </si>
  <si>
    <t>A.6.4</t>
  </si>
  <si>
    <t>A.6.5</t>
  </si>
  <si>
    <t>A.6.6</t>
  </si>
  <si>
    <t>A.6.7</t>
  </si>
  <si>
    <t>A.6.8</t>
  </si>
  <si>
    <t>A.6.9</t>
  </si>
  <si>
    <t>A.6.10</t>
  </si>
  <si>
    <t>A.6.11</t>
  </si>
  <si>
    <t>A.6.12</t>
  </si>
  <si>
    <t>A.6.13</t>
  </si>
  <si>
    <t>A.6.14</t>
  </si>
  <si>
    <t>A.6.15</t>
  </si>
  <si>
    <t>A.6.16</t>
  </si>
  <si>
    <t>A.6.17</t>
  </si>
  <si>
    <t>A.6.18</t>
  </si>
  <si>
    <t>A.6.19</t>
  </si>
  <si>
    <t>A.6.20</t>
  </si>
  <si>
    <t>A.6.21</t>
  </si>
  <si>
    <t>A.6.22</t>
  </si>
  <si>
    <t>A.6.23</t>
  </si>
  <si>
    <t>A.6.24</t>
  </si>
  <si>
    <t>A.6.25</t>
  </si>
  <si>
    <t>A.6.26</t>
  </si>
  <si>
    <t>A.6.27</t>
  </si>
  <si>
    <t>A.6.28</t>
  </si>
  <si>
    <t>A.6.29</t>
  </si>
  <si>
    <t>A.6.30</t>
  </si>
  <si>
    <t>A.6.31</t>
  </si>
  <si>
    <t>A.6.32</t>
  </si>
  <si>
    <t>A.6.33</t>
  </si>
  <si>
    <t>A.6.34</t>
  </si>
  <si>
    <t>A.6.35</t>
  </si>
  <si>
    <t>A.6.36</t>
  </si>
  <si>
    <t>A.6.37</t>
  </si>
  <si>
    <t>A.6.38</t>
  </si>
  <si>
    <t>A.6.39</t>
  </si>
  <si>
    <t>A.6.40</t>
  </si>
  <si>
    <t>A.6.41</t>
  </si>
  <si>
    <t>A.6.42</t>
  </si>
  <si>
    <t>A.6.43</t>
  </si>
  <si>
    <t>A.6.44</t>
  </si>
  <si>
    <t>A.6.45</t>
  </si>
  <si>
    <t>A.6.46</t>
  </si>
  <si>
    <t>A.6.47</t>
  </si>
  <si>
    <t>A.6.48</t>
  </si>
  <si>
    <t>A.6.49</t>
  </si>
  <si>
    <t>A.6.50</t>
  </si>
  <si>
    <t>A.6.51</t>
  </si>
  <si>
    <t>A.6.52</t>
  </si>
  <si>
    <t>A.6.53</t>
  </si>
  <si>
    <t>A.6.54</t>
  </si>
  <si>
    <t>A.6.55</t>
  </si>
  <si>
    <t>A.6.56</t>
  </si>
  <si>
    <t>A.6.57</t>
  </si>
  <si>
    <t>A.6.58</t>
  </si>
  <si>
    <t>A.6.59</t>
  </si>
  <si>
    <t>A.6.60</t>
  </si>
  <si>
    <t>A.6.61</t>
  </si>
  <si>
    <t>A.6.62</t>
  </si>
  <si>
    <t>A.6.63</t>
  </si>
  <si>
    <t>A.6.64</t>
  </si>
  <si>
    <t>A.6.65</t>
  </si>
  <si>
    <t>A.6.66</t>
  </si>
  <si>
    <t>A.6.67</t>
  </si>
  <si>
    <t>A.6.68</t>
  </si>
  <si>
    <t>A.6.69</t>
  </si>
  <si>
    <t>A.6.70</t>
  </si>
  <si>
    <t>A.6.71</t>
  </si>
  <si>
    <t>A.6.72</t>
  </si>
  <si>
    <t>A.6.73</t>
  </si>
  <si>
    <t>A.6.74</t>
  </si>
  <si>
    <t>A.6.75</t>
  </si>
  <si>
    <t>A.6.76</t>
  </si>
  <si>
    <t>A.6.77</t>
  </si>
  <si>
    <t>A.6.78</t>
  </si>
  <si>
    <t>A.6.79</t>
  </si>
  <si>
    <t>A.6.80</t>
  </si>
  <si>
    <t>A.6.81</t>
  </si>
  <si>
    <t>A.6.82</t>
  </si>
  <si>
    <t>A.6.83</t>
  </si>
  <si>
    <t>A.6.84</t>
  </si>
  <si>
    <t>A.6.85</t>
  </si>
  <si>
    <t>A.6.86</t>
  </si>
  <si>
    <t>A.6.87</t>
  </si>
  <si>
    <t>A.6.88</t>
  </si>
  <si>
    <t>A.6.89</t>
  </si>
  <si>
    <t>A.6.90</t>
  </si>
  <si>
    <t>A.6.91</t>
  </si>
  <si>
    <t>A.6.92</t>
  </si>
  <si>
    <t>A.6.93</t>
  </si>
  <si>
    <t>A.6.94</t>
  </si>
  <si>
    <t>A.6.95</t>
  </si>
  <si>
    <t>A.6.96</t>
  </si>
  <si>
    <t>A.6.97</t>
  </si>
  <si>
    <t>A.6.98</t>
  </si>
  <si>
    <t>A.6.99</t>
  </si>
  <si>
    <t>ESMA : MMFR 
Questionnaire descriptions</t>
  </si>
  <si>
    <t>Indicate the type of money market instruments, eligible
securitisations and asset backed commercial paper</t>
  </si>
  <si>
    <t>Asset description of the money market instrument</t>
  </si>
  <si>
    <t>ISIN of the money market instrument</t>
  </si>
  <si>
    <t>CFI (if available, and if the ISIN is not available) of the
money market instrument</t>
  </si>
  <si>
    <t>LEI of the issuer</t>
  </si>
  <si>
    <t>Name of the issuer</t>
  </si>
  <si>
    <t>Issuer category
The issuer categories shall be selected among the
corresponding ones [Select one]</t>
  </si>
  <si>
    <t>Country of the issuer of the money market instrument</t>
  </si>
  <si>
    <t>Maturity date of the money market instrument</t>
  </si>
  <si>
    <t>Currency of the money market instrument</t>
  </si>
  <si>
    <t>Quantity of the money market instrument</t>
  </si>
  <si>
    <t>Clean price of the money market instrument (EUR)</t>
  </si>
  <si>
    <t>Clean Price of the money market instrument (base)</t>
  </si>
  <si>
    <t>Accrued interests (EUR)</t>
  </si>
  <si>
    <t>Accrued interests (Base)</t>
  </si>
  <si>
    <t>Total market value of the money market instrument (EUR)</t>
  </si>
  <si>
    <t>Total market value of the money market instrument (Base)</t>
  </si>
  <si>
    <t>Method used to price the money market instrument</t>
  </si>
  <si>
    <t>Indicate whether the outcome of the internal credit
assessment procedure is favourable or unfavourable</t>
  </si>
  <si>
    <t>Provide the next interest rate reset date (as mentioned in
Art 10(2) of the MMF Regulation)</t>
  </si>
  <si>
    <t>Asset description of the eligible securitisation or asset
backed commercial paper</t>
  </si>
  <si>
    <t>ISIN of the eligible securitisation or asset backed
commercial paper</t>
  </si>
  <si>
    <t>Country of the sponsor of the eligible securitisations and
asset backed commercial paper</t>
  </si>
  <si>
    <t>LEI of the sponsor</t>
  </si>
  <si>
    <t>Name of the sponsor</t>
  </si>
  <si>
    <t>The type of underlying</t>
  </si>
  <si>
    <t>Maturity date</t>
  </si>
  <si>
    <t>Quantity</t>
  </si>
  <si>
    <t>Clean price (Euro)</t>
  </si>
  <si>
    <t>Clean Price (Base)</t>
  </si>
  <si>
    <t>Total Market Value (EUR)</t>
  </si>
  <si>
    <t>Total Market Value (Base)</t>
  </si>
  <si>
    <t>Method used to price the eligible securitisations or asset
backed commercial paper</t>
  </si>
  <si>
    <t>Whether the outcome of the internal credit assessment
procedure is favourable/unfavourable</t>
  </si>
  <si>
    <t>Type of the Other assets [Select one]
The types of other assets shall be selected among the
following ones (please see Art 9 of the MMF Regulation)</t>
  </si>
  <si>
    <t>Contract type of derivative contract</t>
  </si>
  <si>
    <t>ISIN of the financial derivative instrument</t>
  </si>
  <si>
    <t>UPI of the financial derivative instrument ( if the ISIN is not
available)</t>
  </si>
  <si>
    <t>FISN 
(Financial Instrument Short Name) of the financial
derivative instrument</t>
  </si>
  <si>
    <t>CFI code
 (if available and if the ISIN is not available) of the
financial derivative instrument</t>
  </si>
  <si>
    <t>Type of derivative instrument under Article 13(a) of the MMF
Regulation [select one]</t>
  </si>
  <si>
    <t>Name of the underlying</t>
  </si>
  <si>
    <t>Underlying identification type 15</t>
  </si>
  <si>
    <t>Underlying identification</t>
  </si>
  <si>
    <t>Notional currency 1  16</t>
  </si>
  <si>
    <t>Notional currency 2  17</t>
  </si>
  <si>
    <t>Country of the financial derivative instrument</t>
  </si>
  <si>
    <t>Maturity date of the financial derivative instrument</t>
  </si>
  <si>
    <t>Exposure of the financial derivative instrument (EUR)</t>
  </si>
  <si>
    <t>Exposure of the financial derivative instrument (Base)</t>
  </si>
  <si>
    <t>Market value of the financial derivative instrument (EUR)</t>
  </si>
  <si>
    <t>Market value of the financial derivative instrument (Base)</t>
  </si>
  <si>
    <t>Market value of the collateral received (in relation to the
financial derivative instrument) - EUR</t>
  </si>
  <si>
    <t>Market value of the collateral received (in relation to the
financial derivative instrument) - Base</t>
  </si>
  <si>
    <t>Name of the Counterparty</t>
  </si>
  <si>
    <t>LEI of the Counterparty</t>
  </si>
  <si>
    <t>Asset description of the unit or share of other MMF</t>
  </si>
  <si>
    <t>ISIN of the unit or share of other MMF</t>
  </si>
  <si>
    <t>LEI (if the ISIN is not available) of the unit or share of other
MMF</t>
  </si>
  <si>
    <t>CFI code (if available and if the ISIN is not available) of the
unit or share of other MMF</t>
  </si>
  <si>
    <t>Country of the unit or share of other MMF</t>
  </si>
  <si>
    <t>Market value of the unit or share of other MMF (EUR)</t>
  </si>
  <si>
    <t>Market value of the unit or share of other MMF (Base)</t>
  </si>
  <si>
    <t>Price of the unit or share of other MMF (NAV per unit or
share of other MMF)(EUR)</t>
  </si>
  <si>
    <t>Price of the unit or share of other MMF (NAV per unit or
share of other MMF)</t>
  </si>
  <si>
    <t>Asset description of the deposit or ancillary liquid assets</t>
  </si>
  <si>
    <t>ISIN of the deposit or ancillary liquid assets</t>
  </si>
  <si>
    <t>CFI (if available and if the ISIN is not available) of the
deposit or ancillary liquid assets</t>
  </si>
  <si>
    <t>Country of the deposit or ancillary liquid assets</t>
  </si>
  <si>
    <t>Name of the counterparty</t>
  </si>
  <si>
    <t>LEI of the counterparty</t>
  </si>
  <si>
    <t>Maturity date of the deposit or ancillary liquid assets</t>
  </si>
  <si>
    <t>Exposure of the deposit or ancillary liquid assets (EUR)</t>
  </si>
  <si>
    <t>Exposure of the deposit or ancillary liquid assets (Base)</t>
  </si>
  <si>
    <t>Asset description of the repurchase agreement or a reverse
repurchase agreement</t>
  </si>
  <si>
    <t>ISIN of the repurchase agreement or a reverse repurchase
agreement</t>
  </si>
  <si>
    <t>CFI (if available and if the ISIN is not available) of the
repurchase agreement or a reverse repurchase agreement</t>
  </si>
  <si>
    <t>Country of the repurchase agreement or a reverse
repurchase agreement</t>
  </si>
  <si>
    <t>Counterparty category
The counterparty categories shall be selected among the
following ones (please see Art 20(2)(e) of the MMF
Regulation) [Select one]</t>
  </si>
  <si>
    <t>Maturity date of the repurchase agreement or a reverse
repurchase agreement</t>
  </si>
  <si>
    <t>Exposure of the repurchase agreement or a reverse
repurchase agreement (in the case of reverse repurchase
agreement, this is the amount of cash provided to the
counterparty) EUR</t>
  </si>
  <si>
    <t>Exposure of the repurchase agreement or a reverse
repurchase agreement (in the case of reverse repurchase
agreement, this is the amount of cash provided to the
counterparty) - BASE</t>
  </si>
  <si>
    <t>Market value of the collateral received (in relation to the
repurchase agreement or a reverse repurchase agreement)
(the amount of cash received by the MMF as part of
repurchase agreements (as mentioned in Art 14(d) of the
MMF Regulation) EUR</t>
  </si>
  <si>
    <t>Market value of the collateral received (in relation to the
repurchase agreement or a reverse repurchase agreement)
(the amount of cash received by the MMF as part of
repurchase agreements (as mentioned in Art 14(d) of the
MMF Regulation) BASE</t>
  </si>
  <si>
    <t>Whether the outcome of the internal credit assessment
procedure is favourable/unfavourable
(for the different liquid transferable securities or (other)
money market instruments received as part of a reverse
repurchase agreement mentioned in Art 15(6) of the MMF
Regulation)  18</t>
  </si>
  <si>
    <t>ISIN of these different assets</t>
  </si>
  <si>
    <t>Market value of these different assets (EUR)</t>
  </si>
  <si>
    <t>Market value of these different assets (Base)</t>
  </si>
  <si>
    <t>In the context of the reverse repurchase agreements,
whether there are any assets as defined in Article 15(6) of
the MMF Regulation that were received by the MMF</t>
  </si>
  <si>
    <r>
      <rPr>
        <i/>
        <u/>
        <sz val="12"/>
        <color theme="1"/>
        <rFont val="Calibri"/>
        <family val="2"/>
      </rPr>
      <t>ASI Internal Notes:</t>
    </r>
    <r>
      <rPr>
        <i/>
        <sz val="12"/>
        <color theme="1"/>
        <rFont val="Calibri"/>
        <family val="2"/>
        <scheme val="minor"/>
      </rPr>
      <t xml:space="preserve">
Additional Details and 
Potential Source</t>
    </r>
  </si>
  <si>
    <t>Money market instruments under Article 10 of the MMF Regulation
Securitisations referred to in Article 13 of Commission Delegated
Regulation (EU) No 2015/61
ABCP as referred to in Art 11(1)(b) of the MMF Regulation
A simple, transparent and standardised securitisation or ABCP as
referred to in Art 11(1)(c) of the MMF Regulation</t>
  </si>
  <si>
    <t xml:space="preserve">Field A.6.2 should be filled in only if there does not exist ISIN (field A.6.3) nor CFI code (field A.6.4) of the money market instrument. 
Field A.6.21 should be filled in only if there does not exist ISIN (field A.6.22) of the securitisation or asset backed commercial paper. 
</t>
  </si>
  <si>
    <t>Mapping
Need to test how to get CFI if no ISIN available
NR = CFI code not required - as ISIN reported</t>
  </si>
  <si>
    <t>GAP- Source required</t>
  </si>
  <si>
    <t>Market Value/AIFMD team MAPPING
Sovereign (EU)
Sovereign (non-EU)
EU Central Bank
Non EU Central Bank
Regional
Local
National Public body
EU Public body (except National Public body)
Non EU Public body
Supranational Public body (EU)
Supranational Public body (other than EU)
Credit institution
Other financial corporations
Non-financial corporations</t>
  </si>
  <si>
    <t>Formula
EUR Converted</t>
  </si>
  <si>
    <t>GAP- Source required
Request State Street &amp; Citi to provide Price Source ID and what it means</t>
  </si>
  <si>
    <t>ASI default all positions to "favourable"</t>
  </si>
  <si>
    <t>If   the   type   of   asset   is   an   eligible   securitisation   or   asset   backed commercial paper, complete the fields A.6.21 to A.6.37</t>
  </si>
  <si>
    <t xml:space="preserve"> GAP - source required
Add to Extract?</t>
  </si>
  <si>
    <t xml:space="preserve"> GAP - source required</t>
  </si>
  <si>
    <r>
      <t xml:space="preserve">most will be Marked to Market 
speak to Natasha for latest Mapping Table
</t>
    </r>
    <r>
      <rPr>
        <i/>
        <sz val="12"/>
        <color theme="1"/>
        <rFont val="Calibri"/>
        <family val="2"/>
      </rPr>
      <t>1. Mark to market
2. Mark to Model
3. Amortised Cost</t>
    </r>
  </si>
  <si>
    <r>
      <t xml:space="preserve">1. Deposits with credit institutions (Article 12 of the MMF Regulation)
2. Reverse repurchase agreements (Article 15 of the MMF Regulation)
3. Repurchase agreements (Article 14 of the MMF Regulation)
4. Units or shares of other MMFs (Article 16 of the MMF Regulation)
5. Financial derivative instruments (Article 13 of the MMF Regulation)
of which
Financial derivative instruments dealt in on a regulated market (and specify if it falls under Article 50(1)(a), (b) or (c) of Directive 2009/65/EC)
Financial derivative instruments dealt OTC
Ancillary liquid assets (in accordance with Article 50(2) of Directive 2009/65/EC)
</t>
    </r>
    <r>
      <rPr>
        <i/>
        <sz val="12"/>
        <color theme="1"/>
        <rFont val="Calibri"/>
        <family val="2"/>
        <scheme val="minor"/>
      </rPr>
      <t>Article 12,13,14,15 &amp; 16
Breakdown per category required</t>
    </r>
  </si>
  <si>
    <t>With respect to the contract type of derivative contract (Field A.6.39), managers should use the following typology of contract types:
- CFDS’ for Contracts for difference
- 'FORW' for forwards
- ‘FRAS’ for Forward Rate Agreements
- 'FWOS' Forwards on a swap
- ‘FUTR’ for futures
- ‘FONS’ for Futures on a swap
- 'OPTN' for options
- 'OTHR' for other
- 'SWAP' for swaps
- 'SWPT' for swaption”</t>
  </si>
  <si>
    <t>interest rate
currencies
indices of interest rates
indices of currencies</t>
  </si>
  <si>
    <t xml:space="preserve"> GAP - source required
I = ISIN
X = Index</t>
  </si>
  <si>
    <t>For underlying identification type I: ISO 6166 ISIN 12 character alphanu-merical code
For underlying identification type X: ISO 6166 ISIN 12 character alphanu-merical code if available, otherwise full name of the index as assigned by the index provider</t>
  </si>
  <si>
    <t xml:space="preserve">Notional currency 1
 (Note 4 - The currency of the notional amount. In the case of an interest rate derivative contract, this will be the notional currency of leg 1)
</t>
  </si>
  <si>
    <t xml:space="preserve">Notional currency 2
(Note 5 - The currency of the notional amount. In the case of an interest rate derivative contract, this will be the notional currency of leg 2)
</t>
  </si>
  <si>
    <t>LEI of Issuer / Counterparty</t>
  </si>
  <si>
    <t xml:space="preserve">Field A.6.61 should be filled in only if there does not exist ISIN (field A.6.62) nor LEI (field. A.6.63) nor CFI code (field A.6.64) of the unit or share of other MMF. </t>
  </si>
  <si>
    <t xml:space="preserve"> GAP - source required
(Gleif Webiste potentially)</t>
  </si>
  <si>
    <t>Mapping
Need to test how to get CFI if no ISIN available</t>
  </si>
  <si>
    <t xml:space="preserve">Field A.6.72 should be filled in only if there does not exist ISIN (field A.6.73) nor CFI code (field A.6.74) of the deposit or ancillary asset. </t>
  </si>
  <si>
    <t>Exposure = Market Value?</t>
  </si>
  <si>
    <t>Field A.6.82 should be filled in only if there does not exist ISIN (field A.6.83) nor CFI code (field A.6.84) of the repurchase agreement or reverse repurchase agreement</t>
  </si>
  <si>
    <t>ASI TO SOURCE</t>
  </si>
  <si>
    <t>Article 12</t>
  </si>
  <si>
    <t>Other assets - Financial Derivative Instruments</t>
  </si>
  <si>
    <t>Article 13</t>
  </si>
  <si>
    <t>12 digit code proposed</t>
  </si>
  <si>
    <t>refer to Article 13(a)</t>
  </si>
  <si>
    <t>report the ISIN number</t>
  </si>
  <si>
    <t>Currency of Leg1</t>
  </si>
  <si>
    <t>Currency of Leg2</t>
  </si>
  <si>
    <t>THIS CAN BE OBTAINED MANUALLY</t>
  </si>
  <si>
    <t>CFI not shown for Cash assets??</t>
  </si>
  <si>
    <t>LEI for Cash held with Depositary</t>
  </si>
  <si>
    <t xml:space="preserve">Eligible Securitisation </t>
  </si>
  <si>
    <t>MAPPING TABLE TO BE COMPILED</t>
  </si>
  <si>
    <t>Check Guidelines</t>
  </si>
  <si>
    <t xml:space="preserve">MAPPING TABLE TO SET UP </t>
  </si>
  <si>
    <t>Other assets - Repurchase Agreements</t>
  </si>
  <si>
    <t>Article 14</t>
  </si>
  <si>
    <t>no information available to TEST - 
Test on a non-Money Market Fund</t>
  </si>
  <si>
    <t>ISO 4217 Currency Code</t>
  </si>
  <si>
    <t>ISO 3166 — Country code</t>
  </si>
  <si>
    <t>NR = Not required</t>
  </si>
  <si>
    <t>MAPPING TABLE TO BE COMPILED
similar to Question A.6.7</t>
  </si>
  <si>
    <t>TBC</t>
  </si>
  <si>
    <t>Other assets - Reverse Repurchase Agreements</t>
  </si>
  <si>
    <t>Article 15</t>
  </si>
  <si>
    <t>INDEX</t>
  </si>
  <si>
    <t>report ISIN or Name of Index</t>
  </si>
  <si>
    <t>Article 16</t>
  </si>
  <si>
    <t xml:space="preserve">Asset Type:
1. Money Market Instrument;
2. Securitisations;
3. Asset backed Commercial Paper (ABCP)
</t>
  </si>
  <si>
    <t>Sec Description</t>
  </si>
  <si>
    <r>
      <t>Mapping Required</t>
    </r>
    <r>
      <rPr>
        <i/>
        <sz val="12"/>
        <color theme="1"/>
        <rFont val="Calibri"/>
        <family val="2"/>
      </rPr>
      <t xml:space="preserve">
NR = Not required
If no ISIN = manual input required</t>
    </r>
  </si>
  <si>
    <t>Issuer LEI</t>
  </si>
  <si>
    <t>Issuer Name</t>
  </si>
  <si>
    <t>Issuer Industry</t>
  </si>
  <si>
    <t>Security Issue Country Name</t>
  </si>
  <si>
    <t>Security Currency</t>
  </si>
  <si>
    <t>Nominal</t>
  </si>
  <si>
    <t>Price (Base CCY)</t>
  </si>
  <si>
    <t>Position Accrued Interest (Fund CCY)</t>
  </si>
  <si>
    <t>Market value (Fund CCY)</t>
  </si>
  <si>
    <t>(F) Favourable / (U) Unfavourable</t>
  </si>
  <si>
    <t>Sponsor Country</t>
  </si>
  <si>
    <t>LEI of Sponsor</t>
  </si>
  <si>
    <t>Sponsor Name</t>
  </si>
  <si>
    <t>Underlying Security Type Name</t>
  </si>
  <si>
    <t>Unique ID</t>
  </si>
  <si>
    <t>Article</t>
  </si>
  <si>
    <t>Derivative Contract Mapping
Breakdown per category required</t>
  </si>
  <si>
    <t>Unique Product Identifier (UPI)</t>
  </si>
  <si>
    <t>Financial Instrument Short Name (FISN)</t>
  </si>
  <si>
    <t>CFI</t>
  </si>
  <si>
    <t>Article 13 (a) Instrument</t>
  </si>
  <si>
    <t>Underlying Identification</t>
  </si>
  <si>
    <t>Notional Currency - 1</t>
  </si>
  <si>
    <t>Notional Currency -2</t>
  </si>
  <si>
    <t>Country of Instrument</t>
  </si>
  <si>
    <t>Exposure Value (Fund CCY)</t>
  </si>
  <si>
    <t>Position Valn. Basis Mkt Value (Fund CCY)</t>
  </si>
  <si>
    <t>Market Value of the collateral received Financial Instrument
in Base</t>
  </si>
  <si>
    <t>Security Counterparty Name</t>
  </si>
  <si>
    <t>LEI code of counterparty</t>
  </si>
  <si>
    <t>LEI of Unit or Share</t>
  </si>
  <si>
    <t>LEIof Unit or Share</t>
  </si>
  <si>
    <t>Country of UNIT/Share</t>
  </si>
  <si>
    <t>CFI CODE</t>
  </si>
  <si>
    <t>Country of Deposit/ assets</t>
  </si>
  <si>
    <t>source required</t>
  </si>
  <si>
    <t>Country of Repo/Reverse Repo</t>
  </si>
  <si>
    <t>Issuer Category</t>
  </si>
  <si>
    <t>Refer to Article 15?</t>
  </si>
  <si>
    <t>Not found in XML scheme</t>
  </si>
  <si>
    <t>FinInstrmId</t>
  </si>
  <si>
    <t>InstrumentIdentification3Choice__1</t>
  </si>
  <si>
    <t>DrgtnRcvdAssts</t>
  </si>
  <si>
    <t>TrueFalseIndicator</t>
  </si>
  <si>
    <t>FullNm</t>
  </si>
  <si>
    <t>xs:boolean</t>
  </si>
  <si>
    <t>RvsRpCol_DrgtnRcvdAssts</t>
  </si>
  <si>
    <t>manual mapping</t>
  </si>
  <si>
    <t>Security Type 2</t>
  </si>
  <si>
    <t>Security Type 1</t>
  </si>
  <si>
    <t>A.6.1 - A.6.20</t>
  </si>
  <si>
    <t>Other Assets- 
Repo or Reverse Repo
Reverse repurchase agreements and assets (article 15)</t>
  </si>
  <si>
    <t>A.6.1, A.6.21- A.6.37</t>
  </si>
  <si>
    <t>A.6.38, A.6.72- A.6.81</t>
  </si>
  <si>
    <t>A.6.38, A.6.82-A.6.95, A.6.96-A.6.99</t>
  </si>
  <si>
    <t>Regulation Reference</t>
  </si>
  <si>
    <t>A.6.82 - A.6.95</t>
  </si>
  <si>
    <t>Derivatives</t>
  </si>
  <si>
    <t>A.6.38 - A.6.60</t>
  </si>
  <si>
    <t>FX</t>
  </si>
  <si>
    <t>Base Currency Mapping</t>
  </si>
  <si>
    <t>Base Currency</t>
  </si>
  <si>
    <t>AAS25 Indicator</t>
  </si>
  <si>
    <t>Accrual Basis Description</t>
  </si>
  <si>
    <t>Accrual Flag</t>
  </si>
  <si>
    <t>Asset Class</t>
  </si>
  <si>
    <t>Asset Group Code</t>
  </si>
  <si>
    <t>Bank Loan LIN ID</t>
  </si>
  <si>
    <t>Bank Loan LNX ID</t>
  </si>
  <si>
    <t>Base Accrued Income</t>
  </si>
  <si>
    <t>Base Accrued Interest</t>
  </si>
  <si>
    <t>Base Amortized Total Amount</t>
  </si>
  <si>
    <t>Base Average Cost</t>
  </si>
  <si>
    <t>Base Cash Flag</t>
  </si>
  <si>
    <t>Base Currency Code</t>
  </si>
  <si>
    <t>Base Currency Name</t>
  </si>
  <si>
    <t>Base Current Accumulated Gain Loss</t>
  </si>
  <si>
    <t>Base Current Notional Value</t>
  </si>
  <si>
    <t>Base Earned Income Period-to-Date</t>
  </si>
  <si>
    <t>Base ID Cost</t>
  </si>
  <si>
    <t>Base Income - Leg</t>
  </si>
  <si>
    <t>Base Margin Variation</t>
  </si>
  <si>
    <t>Base Market Value</t>
  </si>
  <si>
    <t>Base Market Value - Leg</t>
  </si>
  <si>
    <t>Base Notional Cost</t>
  </si>
  <si>
    <t>Base Original Average Cost</t>
  </si>
  <si>
    <t>Base Original Cost Total Amount</t>
  </si>
  <si>
    <t>Base Original Identified Cost</t>
  </si>
  <si>
    <t>Base Outstanding CFD Dividends</t>
  </si>
  <si>
    <t>Base Previous Accumulated Gain Loss</t>
  </si>
  <si>
    <t>Base Previous Notional Value</t>
  </si>
  <si>
    <t>Base Price Amount</t>
  </si>
  <si>
    <t>Base Price Amount - Leg</t>
  </si>
  <si>
    <t>Base Prior Accrued Interest</t>
  </si>
  <si>
    <t>Base Strike Price</t>
  </si>
  <si>
    <t>Base Total Absolute Market Value</t>
  </si>
  <si>
    <t>Base Total Cost</t>
  </si>
  <si>
    <t>Base Total Market Value</t>
  </si>
  <si>
    <t>Base Unit Cost</t>
  </si>
  <si>
    <t>Base Unrealized Currency Gain/Loss</t>
  </si>
  <si>
    <t>Base Unrealized Currency Gain/Loss - Leg</t>
  </si>
  <si>
    <t>Base Unrealized Gain/Loss</t>
  </si>
  <si>
    <t>Base Unrealized Security Gain/Loss</t>
  </si>
  <si>
    <t>Bloomberg Expanded Ticker</t>
  </si>
  <si>
    <t>Bloomberg Ticker</t>
  </si>
  <si>
    <t>Books Closed Date</t>
  </si>
  <si>
    <t>Buy Sell Protection Code</t>
  </si>
  <si>
    <t>Call/Put Indicator</t>
  </si>
  <si>
    <t>Client Fund</t>
  </si>
  <si>
    <t>Client ID</t>
  </si>
  <si>
    <t>Client Name</t>
  </si>
  <si>
    <t>Contracts</t>
  </si>
  <si>
    <t>Costing Method</t>
  </si>
  <si>
    <t>Counterparty ID</t>
  </si>
  <si>
    <t>Counterparty Name</t>
  </si>
  <si>
    <t>Country Code</t>
  </si>
  <si>
    <t>Country of Risk Code</t>
  </si>
  <si>
    <t>Country of Risk Name</t>
  </si>
  <si>
    <t>Currency Code</t>
  </si>
  <si>
    <t>Current Income Date</t>
  </si>
  <si>
    <t>CUSIP Number</t>
  </si>
  <si>
    <t>Date Last Priced</t>
  </si>
  <si>
    <t>Derivative Type</t>
  </si>
  <si>
    <t>Dictionary Asset Class</t>
  </si>
  <si>
    <t>Dictionary Minor Asset Class</t>
  </si>
  <si>
    <t>Dictionary Name</t>
  </si>
  <si>
    <t>Dummy Cusip Indicator</t>
  </si>
  <si>
    <t>Euro Amer Style Cd</t>
  </si>
  <si>
    <t>Euro History Switch</t>
  </si>
  <si>
    <t>Euro Redenomination Switch</t>
  </si>
  <si>
    <t>Exchange Rate</t>
  </si>
  <si>
    <t>Exchange Rate - Leg</t>
  </si>
  <si>
    <t>Exchange Rate Source</t>
  </si>
  <si>
    <t>Exchange Ticker</t>
  </si>
  <si>
    <t>Expiration Date</t>
  </si>
  <si>
    <t>FAS Market Price Source Code</t>
  </si>
  <si>
    <t>First Income Date</t>
  </si>
  <si>
    <t>First Payment Date</t>
  </si>
  <si>
    <t>First Payment Date - Fixed</t>
  </si>
  <si>
    <t>First Payment Date - Float</t>
  </si>
  <si>
    <t>Fiscal Year</t>
  </si>
  <si>
    <t>Flexible Asset Category Code</t>
  </si>
  <si>
    <t>Flexible Asset Category Name</t>
  </si>
  <si>
    <t>Flexible Asset Category Sort Sequence</t>
  </si>
  <si>
    <t>Foreign Exchange Rate</t>
  </si>
  <si>
    <t>Foreign Indicator</t>
  </si>
  <si>
    <t>Fund</t>
  </si>
  <si>
    <t>Fund Asset Class Name</t>
  </si>
  <si>
    <t>Funded</t>
  </si>
  <si>
    <t>IM Account ID</t>
  </si>
  <si>
    <t>IM ID</t>
  </si>
  <si>
    <t>IM receivable Payable Flag</t>
  </si>
  <si>
    <t>Income Currency Code</t>
  </si>
  <si>
    <t>Income Rate</t>
  </si>
  <si>
    <t>Incorporated Country Code</t>
  </si>
  <si>
    <t>Incorporated Country Name</t>
  </si>
  <si>
    <t>Index Level</t>
  </si>
  <si>
    <t>Interest Rate</t>
  </si>
  <si>
    <t>Investment Type Code</t>
  </si>
  <si>
    <t>Investment Type Name</t>
  </si>
  <si>
    <t>ISIN Number</t>
  </si>
  <si>
    <t>Issue Class Code</t>
  </si>
  <si>
    <t>Issue Country Code</t>
  </si>
  <si>
    <t>Issue Country Name</t>
  </si>
  <si>
    <t>Ledger Composite Fund</t>
  </si>
  <si>
    <t>Leg Current Period Start Date</t>
  </si>
  <si>
    <t>Leg Current Period Total Payment - Base</t>
  </si>
  <si>
    <t>Leg Current Period Total Payment - Local</t>
  </si>
  <si>
    <t>Leg Days in Current Period</t>
  </si>
  <si>
    <t>Leg ID</t>
  </si>
  <si>
    <t>Leg Incorporated Country Code</t>
  </si>
  <si>
    <t>Leg Index Name</t>
  </si>
  <si>
    <t>Leg Next Payment Date</t>
  </si>
  <si>
    <t>Leg Notional Currency Code</t>
  </si>
  <si>
    <t>Leg Notional Shares/Par/Contracts</t>
  </si>
  <si>
    <t>Leg Rate</t>
  </si>
  <si>
    <t>Leg Rate Spread</t>
  </si>
  <si>
    <t>Leg Tenor Frequency Code</t>
  </si>
  <si>
    <t>Leg Type</t>
  </si>
  <si>
    <t>Local Accrued Income</t>
  </si>
  <si>
    <t>Local Accrued Interest</t>
  </si>
  <si>
    <t>Local Amortized Total Amount</t>
  </si>
  <si>
    <t>Local Average Cost</t>
  </si>
  <si>
    <t>Local Currency Code</t>
  </si>
  <si>
    <t>Local Currency Name</t>
  </si>
  <si>
    <t>Local Current Accumulated Gain Loss</t>
  </si>
  <si>
    <t>Local Current Notional Value</t>
  </si>
  <si>
    <t>Local Earned Income Period-to-Date</t>
  </si>
  <si>
    <t>Local ID Cost</t>
  </si>
  <si>
    <t>Local Income - Leg</t>
  </si>
  <si>
    <t>Local Margin Variation</t>
  </si>
  <si>
    <t>Local Market Value</t>
  </si>
  <si>
    <t>Local Market Value - Leg</t>
  </si>
  <si>
    <t>Local Notional Cost</t>
  </si>
  <si>
    <t>Local Original Average Cost</t>
  </si>
  <si>
    <t>Local Original Cost Total Amount</t>
  </si>
  <si>
    <t>Local Original Identified Cost</t>
  </si>
  <si>
    <t>Local Outstanding CFD Dividends</t>
  </si>
  <si>
    <t>Local Previous Accumulated Gain Loss</t>
  </si>
  <si>
    <t>Local Previous Notional Value</t>
  </si>
  <si>
    <t>Local Price Amount</t>
  </si>
  <si>
    <t>Local Price Amount - Leg</t>
  </si>
  <si>
    <t>Local Prior Accrued Interest</t>
  </si>
  <si>
    <t>Local Strike Price</t>
  </si>
  <si>
    <t>Local Total Absolute Market Value</t>
  </si>
  <si>
    <t>Local Total Cost Amount</t>
  </si>
  <si>
    <t>Local Total Market Value</t>
  </si>
  <si>
    <t>Local Unit Cost</t>
  </si>
  <si>
    <t>Local Unrealized Gain/Loss</t>
  </si>
  <si>
    <t>Local Unrealized Security Gain/Loss</t>
  </si>
  <si>
    <t>Long Short Indicator</t>
  </si>
  <si>
    <t>Major Industry Code</t>
  </si>
  <si>
    <t>Major Industry Name</t>
  </si>
  <si>
    <t>Manager Name</t>
  </si>
  <si>
    <t>Market Price</t>
  </si>
  <si>
    <t>Market Price Currency Code</t>
  </si>
  <si>
    <t>Market Price Source Code</t>
  </si>
  <si>
    <t>Market Value Indicator</t>
  </si>
  <si>
    <t>Minor Industry Code</t>
  </si>
  <si>
    <t>Minor Industry Name</t>
  </si>
  <si>
    <t>Month-End Audit Switch</t>
  </si>
  <si>
    <t>Moody's Quality Rating</t>
  </si>
  <si>
    <t>Multiplier</t>
  </si>
  <si>
    <t>Original Face</t>
  </si>
  <si>
    <t>Original Face Amount</t>
  </si>
  <si>
    <t>Original Multiplier</t>
  </si>
  <si>
    <t>Original Strike Price</t>
  </si>
  <si>
    <t>OTC Client ID</t>
  </si>
  <si>
    <t>OTC Client Short Name</t>
  </si>
  <si>
    <t>OTC Record Type</t>
  </si>
  <si>
    <t>Par Currency Code</t>
  </si>
  <si>
    <t>Payer BIC</t>
  </si>
  <si>
    <t>Payment Business Day Convention - Fixed</t>
  </si>
  <si>
    <t>Payment Business Day Convention - Float</t>
  </si>
  <si>
    <t>Payment Frequency Code</t>
  </si>
  <si>
    <t>Percent of Currency</t>
  </si>
  <si>
    <t>Percent of Fund</t>
  </si>
  <si>
    <t>Percent of Shares Outstanding</t>
  </si>
  <si>
    <t>Period End Date</t>
  </si>
  <si>
    <t>Period Start Date</t>
  </si>
  <si>
    <t>Pool ID Number</t>
  </si>
  <si>
    <t>Price Flag</t>
  </si>
  <si>
    <t>Price Type</t>
  </si>
  <si>
    <t>Prime Broker Fund ID</t>
  </si>
  <si>
    <t>Prime Broker ID</t>
  </si>
  <si>
    <t>Prior Income Date</t>
  </si>
  <si>
    <t>Prior Variable Rate Reset Date</t>
  </si>
  <si>
    <t>Product Family</t>
  </si>
  <si>
    <t>Product Type</t>
  </si>
  <si>
    <t>Receive Pay Flag</t>
  </si>
  <si>
    <t>Receiver BIC</t>
  </si>
  <si>
    <t>Red Code</t>
  </si>
  <si>
    <t>RIC Code</t>
  </si>
  <si>
    <t>Risk Category Name</t>
  </si>
  <si>
    <t>RSM Basis Code</t>
  </si>
  <si>
    <t>S and P Quality Rating</t>
  </si>
  <si>
    <t>Security Cash Indicator</t>
  </si>
  <si>
    <t>Security Description</t>
  </si>
  <si>
    <t>Security Description 2</t>
  </si>
  <si>
    <t>Security Long Name</t>
  </si>
  <si>
    <t>Security Name</t>
  </si>
  <si>
    <t>SEDOL Number</t>
  </si>
  <si>
    <t>Shares Outstanding</t>
  </si>
  <si>
    <t>Shares/Par Value</t>
  </si>
  <si>
    <t>Spread</t>
  </si>
  <si>
    <t>State Code</t>
  </si>
  <si>
    <t>Tax Country Code</t>
  </si>
  <si>
    <t>Tax Country Name</t>
  </si>
  <si>
    <t>TLK Number</t>
  </si>
  <si>
    <t>Trade Country Code</t>
  </si>
  <si>
    <t>Trade Country Name</t>
  </si>
  <si>
    <t>Trade Currency Code</t>
  </si>
  <si>
    <t>Trade Currency Name</t>
  </si>
  <si>
    <t>Trade Source Name</t>
  </si>
  <si>
    <t>Underlying Asset ID</t>
  </si>
  <si>
    <t>Underlying Country Code</t>
  </si>
  <si>
    <t>Underlying Cusip Number</t>
  </si>
  <si>
    <t>Underlying Description</t>
  </si>
  <si>
    <t>Underlying ISIN</t>
  </si>
  <si>
    <t>Underlying SEDOL</t>
  </si>
  <si>
    <t>Underlying Units</t>
  </si>
  <si>
    <t>Unfunded</t>
  </si>
  <si>
    <t>Valoren Number</t>
  </si>
  <si>
    <t>Variable Rate Flag</t>
  </si>
  <si>
    <t>Variable Rate Frequency</t>
  </si>
  <si>
    <t>Wertpapier</t>
  </si>
  <si>
    <t>N</t>
  </si>
  <si>
    <t>CASH</t>
  </si>
  <si>
    <t>M</t>
  </si>
  <si>
    <t>Y</t>
  </si>
  <si>
    <t>EURO CURRENCY</t>
  </si>
  <si>
    <t>ABXX</t>
  </si>
  <si>
    <t>XU</t>
  </si>
  <si>
    <t>EU</t>
  </si>
  <si>
    <t>EUROPEAN CURRENCY UNION</t>
  </si>
  <si>
    <t>'EUR</t>
  </si>
  <si>
    <t>SSA</t>
  </si>
  <si>
    <t>WM05</t>
  </si>
  <si>
    <t>'</t>
  </si>
  <si>
    <t>CURRENCY</t>
  </si>
  <si>
    <t>ABERDEEN ST LIQUIDITY LUX EUR</t>
  </si>
  <si>
    <t>INTERNATIONAL</t>
  </si>
  <si>
    <t>'FC</t>
  </si>
  <si>
    <t>FOREIGN CURRENCY</t>
  </si>
  <si>
    <t>L</t>
  </si>
  <si>
    <t>'ST</t>
  </si>
  <si>
    <t>CASH EQUIVALENT</t>
  </si>
  <si>
    <t>ABERDEEN ASSET MANAGERS LTD</t>
  </si>
  <si>
    <t>ST</t>
  </si>
  <si>
    <t>SUM</t>
  </si>
  <si>
    <t>11/13/2019</t>
  </si>
  <si>
    <t>C</t>
  </si>
  <si>
    <t>act/act</t>
  </si>
  <si>
    <t>NETHERLANDS</t>
  </si>
  <si>
    <t>'BYYTKMII6</t>
  </si>
  <si>
    <t>N&gt;</t>
  </si>
  <si>
    <t>SHORT TERM</t>
  </si>
  <si>
    <t>NETHERLANDS (THE)</t>
  </si>
  <si>
    <t>'30</t>
  </si>
  <si>
    <t>'FO</t>
  </si>
  <si>
    <t>FOREIGN</t>
  </si>
  <si>
    <t>N&gt;POP</t>
  </si>
  <si>
    <t>CP</t>
  </si>
  <si>
    <t>CORPORATE</t>
  </si>
  <si>
    <t>A1</t>
  </si>
  <si>
    <t>S</t>
  </si>
  <si>
    <t>0.75%   09 Jun 2020</t>
  </si>
  <si>
    <t>SR UNSECURED REGS 06/20 0.75</t>
  </si>
  <si>
    <t>ABN AMRO BANK NV SR UNSECURED REGS 06/20 0.75</t>
  </si>
  <si>
    <t>ABN AMRO BANK NV</t>
  </si>
  <si>
    <t>'BYYTKM2</t>
  </si>
  <si>
    <t>A1Z2RU</t>
  </si>
  <si>
    <t>act/360</t>
  </si>
  <si>
    <t>V</t>
  </si>
  <si>
    <t>FRANCE</t>
  </si>
  <si>
    <t>'BYTQ8CII4</t>
  </si>
  <si>
    <t>11/27/2019</t>
  </si>
  <si>
    <t>02/29/2016</t>
  </si>
  <si>
    <t>08/27/2019</t>
  </si>
  <si>
    <t>Aa3</t>
  </si>
  <si>
    <t>1%   27 Nov 2019</t>
  </si>
  <si>
    <t>SR UNSECURED REGS 11/19 VAR</t>
  </si>
  <si>
    <t>HSBC FRANCE SR UNSECURED REGS 11/19 VAR</t>
  </si>
  <si>
    <t>HSBC FRANCE</t>
  </si>
  <si>
    <t>'BYTQ8C4</t>
  </si>
  <si>
    <t>'30527444</t>
  </si>
  <si>
    <t>A18VCH</t>
  </si>
  <si>
    <t>'ACI0MQF07</t>
  </si>
  <si>
    <t>05/13/2019</t>
  </si>
  <si>
    <t>0.04%   11 Dec 2019</t>
  </si>
  <si>
    <t>GOVT LIQUID  REGS 12/19 0.04</t>
  </si>
  <si>
    <t>DEXIA CREDIT LOCAL GOVT LIQUID  REGS 12/19 0.04</t>
  </si>
  <si>
    <t>DEXIA CREDIT LOCAL</t>
  </si>
  <si>
    <t>'BDF50V1</t>
  </si>
  <si>
    <t>A182AM</t>
  </si>
  <si>
    <t>'ACI0PPHK0</t>
  </si>
  <si>
    <t>01/13/2020</t>
  </si>
  <si>
    <t>01/13/2017</t>
  </si>
  <si>
    <t>0.01%   13 Jan 2020</t>
  </si>
  <si>
    <t>SR UNSECURED REGS 01/20 0.0000</t>
  </si>
  <si>
    <t>SANOFI SR UNSECURED REGS 01/20 0.0000</t>
  </si>
  <si>
    <t>SANOFI</t>
  </si>
  <si>
    <t>'BYY5FR0</t>
  </si>
  <si>
    <t>A18532</t>
  </si>
  <si>
    <t>SWEDEN</t>
  </si>
  <si>
    <t>'ACI0RYHW3</t>
  </si>
  <si>
    <t>Aa2</t>
  </si>
  <si>
    <t>1%   10 Jan 2020</t>
  </si>
  <si>
    <t>SR UNSECURED 01/20 VAR</t>
  </si>
  <si>
    <t>SWEDBANK AB SR UNSECURED 01/20 VAR</t>
  </si>
  <si>
    <t>SWEDBANK AB</t>
  </si>
  <si>
    <t>'BDGV1F9</t>
  </si>
  <si>
    <t>A19BMX</t>
  </si>
  <si>
    <t>UNITED STATES</t>
  </si>
  <si>
    <t>'ACI0ST175</t>
  </si>
  <si>
    <t>UNITED STATES OF AMERICA (THE)</t>
  </si>
  <si>
    <t>0.01%   06 Mar 2020</t>
  </si>
  <si>
    <t>SR UNSECURED 03/20 0.00000</t>
  </si>
  <si>
    <t>PFIZER INC SR UNSECURED 03/20 0.00000</t>
  </si>
  <si>
    <t>PFIZER INC</t>
  </si>
  <si>
    <t>'BF01Z02</t>
  </si>
  <si>
    <t>A19D57</t>
  </si>
  <si>
    <t>'ACI0V5D05</t>
  </si>
  <si>
    <t>05/19/2020</t>
  </si>
  <si>
    <t>05/19/2018</t>
  </si>
  <si>
    <t>08/30/2019</t>
  </si>
  <si>
    <t>0.125%   19 May 2020</t>
  </si>
  <si>
    <t>SR UNSECURED REGS 05/20 0.125</t>
  </si>
  <si>
    <t>PACCAR FINANCIAL EUROPE SR UNSECURED REGS 05/20 0.125</t>
  </si>
  <si>
    <t>PACCAR FINANCIAL EUROPE</t>
  </si>
  <si>
    <t>'BZ4F9S6</t>
  </si>
  <si>
    <t>A19HPQ</t>
  </si>
  <si>
    <t>'ACI0V7L28</t>
  </si>
  <si>
    <t>11/22/2019</t>
  </si>
  <si>
    <t>08/22/2017</t>
  </si>
  <si>
    <t>1%   22 Nov 2019</t>
  </si>
  <si>
    <t>COMPANY GUAR REGS 11/19 VAR</t>
  </si>
  <si>
    <t>BMW FINANCE NV COMPANY GUAR REGS 11/19 VAR</t>
  </si>
  <si>
    <t>BMW FINANCE NV</t>
  </si>
  <si>
    <t>'BZ12VS4</t>
  </si>
  <si>
    <t>A19HYA</t>
  </si>
  <si>
    <t>GERMANY</t>
  </si>
  <si>
    <t>'ACI0YTPF4</t>
  </si>
  <si>
    <t>11/15/2019</t>
  </si>
  <si>
    <t>02/15/2018</t>
  </si>
  <si>
    <t>A2</t>
  </si>
  <si>
    <t>1%   15 Nov 2019</t>
  </si>
  <si>
    <t>BASF SE SR UNSECURED REGS 11/19 VAR</t>
  </si>
  <si>
    <t>BASF SE</t>
  </si>
  <si>
    <t>'BZ6T265</t>
  </si>
  <si>
    <t>A2GSGK</t>
  </si>
  <si>
    <t>SWITZERLAND</t>
  </si>
  <si>
    <t>'BDFKLSII8</t>
  </si>
  <si>
    <t>UNITED KINGDOM</t>
  </si>
  <si>
    <t>SR UNSECURED REGS 01/20 VAR</t>
  </si>
  <si>
    <t>UBS AG LONDON SR UNSECURED REGS 01/20 VAR</t>
  </si>
  <si>
    <t>UBS AG LONDON</t>
  </si>
  <si>
    <t>'BDFKLS0</t>
  </si>
  <si>
    <t>IE</t>
  </si>
  <si>
    <t>IRELAND</t>
  </si>
  <si>
    <t>UX3PLJ</t>
  </si>
  <si>
    <t>'BFX1K2II3</t>
  </si>
  <si>
    <t>09/24/2019</t>
  </si>
  <si>
    <t>1%   09 Mar 2020</t>
  </si>
  <si>
    <t>SR UNSECURED REGS 03/20 VAR</t>
  </si>
  <si>
    <t>HSBC BANK PLC SR UNSECURED REGS 03/20 VAR</t>
  </si>
  <si>
    <t>HSBC BANK PLC</t>
  </si>
  <si>
    <t>'BFX1K26</t>
  </si>
  <si>
    <t>A19XE7</t>
  </si>
  <si>
    <t>'ACI11HBB8</t>
  </si>
  <si>
    <t>03/21/2020</t>
  </si>
  <si>
    <t>03/21/2019</t>
  </si>
  <si>
    <t>0.01%   21 Mar 2020</t>
  </si>
  <si>
    <t>SR UNSECURED REGS 03/20 0.0000</t>
  </si>
  <si>
    <t>SANOFI SR UNSECURED REGS 03/20 0.0000</t>
  </si>
  <si>
    <t>'BFY1QP0</t>
  </si>
  <si>
    <t>A19X5J</t>
  </si>
  <si>
    <t>'99TVKJII2</t>
  </si>
  <si>
    <t>Aaa</t>
  </si>
  <si>
    <t>3.875%   07 Feb 2020</t>
  </si>
  <si>
    <t>COVERED 02/20 3.875</t>
  </si>
  <si>
    <t>BANK OF SCOTLAND PLC COVERED 02/20 3.875</t>
  </si>
  <si>
    <t>BANK OF SCOTLAND PLC</t>
  </si>
  <si>
    <t>'2061943</t>
  </si>
  <si>
    <t>A0DYCD</t>
  </si>
  <si>
    <t>'939VWLII9</t>
  </si>
  <si>
    <t>01/14/2020</t>
  </si>
  <si>
    <t>01/14/2011</t>
  </si>
  <si>
    <t>01/14/2019</t>
  </si>
  <si>
    <t>4.125%   14 Jan 2020</t>
  </si>
  <si>
    <t>SR UNSECURED 01/20 4.125</t>
  </si>
  <si>
    <t>COOPERATIEVE RABOBANK UA SR UNSECURED 01/20 4.125</t>
  </si>
  <si>
    <t>COOPERATIEVE RABOBANK UA</t>
  </si>
  <si>
    <t>'B5W5YZ0</t>
  </si>
  <si>
    <t>A1AR4T</t>
  </si>
  <si>
    <t>AUSTRALIA</t>
  </si>
  <si>
    <t>'939HZUII7</t>
  </si>
  <si>
    <t>02/25/2020</t>
  </si>
  <si>
    <t>02/25/2011</t>
  </si>
  <si>
    <t>02/25/2019</t>
  </si>
  <si>
    <t>4.375%   25 Feb 2020</t>
  </si>
  <si>
    <t>SR UNSECURED 02/20 4.375</t>
  </si>
  <si>
    <t>COMMONWEALTH BANK AUST SR UNSECURED 02/20 4.375</t>
  </si>
  <si>
    <t>COMMONWEALTH BANK AUST</t>
  </si>
  <si>
    <t>'B61HSB8</t>
  </si>
  <si>
    <t>A1ATYW</t>
  </si>
  <si>
    <t>'ACI02E6L0</t>
  </si>
  <si>
    <t>1.5%   10 Mar 2020</t>
  </si>
  <si>
    <t>COMPANY GUAR REGS 03/20 1.5</t>
  </si>
  <si>
    <t>SIEMENS FINANCIERINGSMAT COMPANY GUAR REGS 03/20 1.5</t>
  </si>
  <si>
    <t>SIEMENS FINANCIERINGSMAT</t>
  </si>
  <si>
    <t>'B8L3YK1</t>
  </si>
  <si>
    <t>A1G85B</t>
  </si>
  <si>
    <t>'ACI02OP52</t>
  </si>
  <si>
    <t>11/14/2019</t>
  </si>
  <si>
    <t>11/14/2013</t>
  </si>
  <si>
    <t>11/14/2018</t>
  </si>
  <si>
    <t>1.875%   14 Nov 2019</t>
  </si>
  <si>
    <t>SR UNSECURED REGS 11/19 1.875</t>
  </si>
  <si>
    <t>SKANDINAVISKA ENSKILDA SR UNSECURED REGS 11/19 1.875</t>
  </si>
  <si>
    <t>SKANDINAVISKA ENSKILDA</t>
  </si>
  <si>
    <t>'B83TZ37</t>
  </si>
  <si>
    <t>SEB9M4</t>
  </si>
  <si>
    <t>'B7T6V7II2</t>
  </si>
  <si>
    <t>01/16/2020</t>
  </si>
  <si>
    <t>01/16/2014</t>
  </si>
  <si>
    <t>01/16/2019</t>
  </si>
  <si>
    <t>1.875%   16 Jan 2020</t>
  </si>
  <si>
    <t>SR UNSECURED REGS 01/20 1.875</t>
  </si>
  <si>
    <t>HSBC FRANCE SR UNSECURED REGS 01/20 1.875</t>
  </si>
  <si>
    <t>'B7T6V71</t>
  </si>
  <si>
    <t>A1HEV8</t>
  </si>
  <si>
    <t>KOREA, REPUBLIC OF</t>
  </si>
  <si>
    <t>'ACI05V6T2</t>
  </si>
  <si>
    <t>04/30/2020</t>
  </si>
  <si>
    <t>04/30/2014</t>
  </si>
  <si>
    <t>KOREA (THE REPUBLIC OF)</t>
  </si>
  <si>
    <t>'10</t>
  </si>
  <si>
    <t>GOVERNMENT ISSUES</t>
  </si>
  <si>
    <t>04/30/2019</t>
  </si>
  <si>
    <t>2%   30 Apr 2020</t>
  </si>
  <si>
    <t>SR UNSECURED REGS 04/20 2</t>
  </si>
  <si>
    <t>EXPORT IMPORT BANK KOREA SR UNSECURED REGS 04/20 2</t>
  </si>
  <si>
    <t>EXPORT IMPORT BANK KOREA</t>
  </si>
  <si>
    <t>'B9074X4</t>
  </si>
  <si>
    <t>A1HKBK</t>
  </si>
  <si>
    <t>'ACI08P3P3</t>
  </si>
  <si>
    <t>12/13/2019</t>
  </si>
  <si>
    <t>12/13/2014</t>
  </si>
  <si>
    <t>1.25%   13 Dec 2019</t>
  </si>
  <si>
    <t>SR UNSECURED REGS 12/19 1.25</t>
  </si>
  <si>
    <t>ING BANK NV SR UNSECURED REGS 12/19 1.25</t>
  </si>
  <si>
    <t>ING BANK NV</t>
  </si>
  <si>
    <t>'BNGMVZ2</t>
  </si>
  <si>
    <t>A1ZK65</t>
  </si>
  <si>
    <t>'ACI09WRW6</t>
  </si>
  <si>
    <t>01/13/2016</t>
  </si>
  <si>
    <t>01/13/2019</t>
  </si>
  <si>
    <t>0.875%   13 Jan 2020</t>
  </si>
  <si>
    <t>SR UNSECURED REGS 01/20 0.875</t>
  </si>
  <si>
    <t>SANTANDER UK PLC SR UNSECURED REGS 01/20 0.875</t>
  </si>
  <si>
    <t>SANTANDER UK PLC</t>
  </si>
  <si>
    <t>'BSKDGN9</t>
  </si>
  <si>
    <t>'26017180</t>
  </si>
  <si>
    <t>A1ZR8Y</t>
  </si>
  <si>
    <t>CANADA</t>
  </si>
  <si>
    <t>'ACI0BF090</t>
  </si>
  <si>
    <t>04/14/2015</t>
  </si>
  <si>
    <t>07/15/2019</t>
  </si>
  <si>
    <t>1%   14 Jan 2020</t>
  </si>
  <si>
    <t>DEPOSIT NOTE REGS 01/20 VAR</t>
  </si>
  <si>
    <t>BANK OF NOVA SCOTIA DEPOSIT NOTE REGS 01/20 VAR</t>
  </si>
  <si>
    <t>BANK OF NOVA SCOTIA</t>
  </si>
  <si>
    <t>'BV9GZ33</t>
  </si>
  <si>
    <t>A1ZUS0</t>
  </si>
  <si>
    <t>'ACI0BF629</t>
  </si>
  <si>
    <t>01/15/2020</t>
  </si>
  <si>
    <t>04/15/2015</t>
  </si>
  <si>
    <t>1%   15 Jan 2020</t>
  </si>
  <si>
    <t>BNP PARIBAS SR UNSECURED REGS 01/20 VAR</t>
  </si>
  <si>
    <t>BNP PARIBAS</t>
  </si>
  <si>
    <t>'BVFCR51</t>
  </si>
  <si>
    <t>BP456Y</t>
  </si>
  <si>
    <t>'976BBDII8</t>
  </si>
  <si>
    <t>01/21/2020</t>
  </si>
  <si>
    <t>01/21/2016</t>
  </si>
  <si>
    <t>01/21/2019</t>
  </si>
  <si>
    <t>0.5%   21 Jan 2020</t>
  </si>
  <si>
    <t>COMPANY GUAR REGS 01/20 0.5</t>
  </si>
  <si>
    <t>BMW FINANCE NV COMPANY GUAR REGS 01/20 0.5</t>
  </si>
  <si>
    <t>'BVC3B88</t>
  </si>
  <si>
    <t>A1ZUTX</t>
  </si>
  <si>
    <t>'BVC3T1II0</t>
  </si>
  <si>
    <t>04/16/2020</t>
  </si>
  <si>
    <t>04/16/2015</t>
  </si>
  <si>
    <t>04/16/2019</t>
  </si>
  <si>
    <t>0.7%   16 Apr 2020</t>
  </si>
  <si>
    <t>SR UNSECURED REGS 04/20 0.7</t>
  </si>
  <si>
    <t>ING BANK NV SR UNSECURED REGS 04/20 0.7</t>
  </si>
  <si>
    <t>'BVC3T17</t>
  </si>
  <si>
    <t>A1ZUYB</t>
  </si>
  <si>
    <t>'ACI0BHK86</t>
  </si>
  <si>
    <t>63TN</t>
  </si>
  <si>
    <t>04/21/2015</t>
  </si>
  <si>
    <t>07/22/2019</t>
  </si>
  <si>
    <t>1%   21 Jan 2020</t>
  </si>
  <si>
    <t>COMMONWEALTH BANK AUST SR UNSECURED REGS 01/20 VAR</t>
  </si>
  <si>
    <t>'BVDPF25</t>
  </si>
  <si>
    <t>A1ZUZG</t>
  </si>
  <si>
    <t>'ACI0C0R02</t>
  </si>
  <si>
    <t>03/19/2020</t>
  </si>
  <si>
    <t>03/19/2016</t>
  </si>
  <si>
    <t>03/19/2019</t>
  </si>
  <si>
    <t>0.25%   19 Mar 2020</t>
  </si>
  <si>
    <t>GOVT LIQUID  REGS 03/20 0.25</t>
  </si>
  <si>
    <t>DEXIA CREDIT LOCAL GOVT LIQUID  REGS 03/20 0.25</t>
  </si>
  <si>
    <t>'BWCGVC8</t>
  </si>
  <si>
    <t>LU</t>
  </si>
  <si>
    <t>LUXEMBOURG</t>
  </si>
  <si>
    <t>A1ZYLN</t>
  </si>
  <si>
    <t>'ACI0CBBJ4</t>
  </si>
  <si>
    <t>04/20/2020</t>
  </si>
  <si>
    <t>04/20/2016</t>
  </si>
  <si>
    <t>04/20/2019</t>
  </si>
  <si>
    <t>0.625%   20 Apr 2020</t>
  </si>
  <si>
    <t>SR UNSECURED REGS 04/20 0.625</t>
  </si>
  <si>
    <t>LLOYDS BANK PLC SR UNSECURED REGS 04/20 0.625</t>
  </si>
  <si>
    <t>LLOYDS BANK PLC</t>
  </si>
  <si>
    <t>A1ZZ48</t>
  </si>
  <si>
    <t>act/365</t>
  </si>
  <si>
    <t>'935NAP004</t>
  </si>
  <si>
    <t>12/16/2019</t>
  </si>
  <si>
    <t>SHORT TERMS</t>
  </si>
  <si>
    <t>09/16/2019</t>
  </si>
  <si>
    <t>0.0000001%   16 Dec 2019</t>
  </si>
  <si>
    <t>12/19 ZCP</t>
  </si>
  <si>
    <t>LMA SA 12/19 ZCP</t>
  </si>
  <si>
    <t>LMA SA</t>
  </si>
  <si>
    <t>A252S5</t>
  </si>
  <si>
    <t>CHINA</t>
  </si>
  <si>
    <t>'ACI1FN7G4</t>
  </si>
  <si>
    <t>11/20/2019</t>
  </si>
  <si>
    <t>0.01%   20 Nov 2019</t>
  </si>
  <si>
    <t>11/19 0</t>
  </si>
  <si>
    <t>IND. AND COM. BK OF CHINA LDN 11/19 0</t>
  </si>
  <si>
    <t>IND. AND COM. BK OF CHINA LDN</t>
  </si>
  <si>
    <t>A252V8</t>
  </si>
  <si>
    <t>'966PFP006</t>
  </si>
  <si>
    <t>09/20/2019</t>
  </si>
  <si>
    <t>0.0000001%   20 Nov 2019</t>
  </si>
  <si>
    <t>11/19 ZCP</t>
  </si>
  <si>
    <t>LMA SA 11/19 ZCP</t>
  </si>
  <si>
    <t>A253A2</t>
  </si>
  <si>
    <t>JAPAN</t>
  </si>
  <si>
    <t>'ACI1FPDS6</t>
  </si>
  <si>
    <t>01/23/2020</t>
  </si>
  <si>
    <t>09/23/2019</t>
  </si>
  <si>
    <t>0.01%   23 Jan 2020</t>
  </si>
  <si>
    <t>01/20 0</t>
  </si>
  <si>
    <t>MIZUHO BANK LTD 01/20 0</t>
  </si>
  <si>
    <t>MIZUHO BANK LTD</t>
  </si>
  <si>
    <t>A253G1</t>
  </si>
  <si>
    <t>'ACI1FPPT1</t>
  </si>
  <si>
    <t>0.01%   06 Jan 2020</t>
  </si>
  <si>
    <t>MITSUBISHI UFJ TRUST AND BANKI 01/20 0</t>
  </si>
  <si>
    <t>MITSUBISHI UFJ TRUST AND BANKI</t>
  </si>
  <si>
    <t>A253G4</t>
  </si>
  <si>
    <t>'ACI11HCQ4</t>
  </si>
  <si>
    <t>06/21/2018</t>
  </si>
  <si>
    <t>09/18/2019</t>
  </si>
  <si>
    <t>1%   21 Mar 2020</t>
  </si>
  <si>
    <t>SANOFI SR UNSECURED REGS 03/20 VAR</t>
  </si>
  <si>
    <t>'BFY1QQ1</t>
  </si>
  <si>
    <t>A19X5H</t>
  </si>
  <si>
    <t>'ACI11TFL6</t>
  </si>
  <si>
    <t>1%   06 Apr 2020</t>
  </si>
  <si>
    <t>SR UNSECURED REGS 04/20 VAR</t>
  </si>
  <si>
    <t>NATIONAL BANK OF CANADA SR UNSECURED REGS 04/20 VAR</t>
  </si>
  <si>
    <t>NATIONAL BANK OF CANADA</t>
  </si>
  <si>
    <t>'BF2LT75</t>
  </si>
  <si>
    <t>A19YT6</t>
  </si>
  <si>
    <t>'BF33JTII5</t>
  </si>
  <si>
    <t>03/20/2020</t>
  </si>
  <si>
    <t>06/22/2015</t>
  </si>
  <si>
    <t>1%   20 Mar 2020</t>
  </si>
  <si>
    <t>BANQUE FED CRED MUTUEL SR UNSECURED REGS 03/20 VAR</t>
  </si>
  <si>
    <t>BANQUE FED CRED MUTUEL</t>
  </si>
  <si>
    <t>'BF33JT2</t>
  </si>
  <si>
    <t>A1ZYV9</t>
  </si>
  <si>
    <t>BELGIUM</t>
  </si>
  <si>
    <t>'BFWYTPII2</t>
  </si>
  <si>
    <t>1%   10 Jul 2020</t>
  </si>
  <si>
    <t>SR UNSECURED REGS 07/20 VAR</t>
  </si>
  <si>
    <t>EUROCLEAR BANK SA SR UNSECURED REGS 07/20 VAR</t>
  </si>
  <si>
    <t>EUROCLEAR BANK SA</t>
  </si>
  <si>
    <t>'BFWYTP2</t>
  </si>
  <si>
    <t>A193AK</t>
  </si>
  <si>
    <t>'ACI162JC6</t>
  </si>
  <si>
    <t>04/16/2018</t>
  </si>
  <si>
    <t>04/15/2019</t>
  </si>
  <si>
    <t>COOPERATIEVE RABOBANK UA SR UNSECURED REGS 01/20 VAR</t>
  </si>
  <si>
    <t>'BYWH976</t>
  </si>
  <si>
    <t>A19U31</t>
  </si>
  <si>
    <t>'ACI16C9V3</t>
  </si>
  <si>
    <t>0.01%   14 Nov 2019</t>
  </si>
  <si>
    <t>THE TORONTO DOMINION BANK 11/19 0</t>
  </si>
  <si>
    <t>THE TORONTO DOMINION BANK</t>
  </si>
  <si>
    <t>'ACI1CH077</t>
  </si>
  <si>
    <t>0.01%   07 May 2020</t>
  </si>
  <si>
    <t>05/20 0</t>
  </si>
  <si>
    <t>ING BANK 05/20 0</t>
  </si>
  <si>
    <t>ING BANK</t>
  </si>
  <si>
    <t>A2YVQ1</t>
  </si>
  <si>
    <t>'966KWB009</t>
  </si>
  <si>
    <t>0.0000001%   06 May 2020</t>
  </si>
  <si>
    <t>05/20 ZCP</t>
  </si>
  <si>
    <t>SKANDINAVISKA ENSKILDA BANKEN 05/20 ZCP</t>
  </si>
  <si>
    <t>SKANDINAVISKA ENSKILDA BANKEN</t>
  </si>
  <si>
    <t>SEB0DF</t>
  </si>
  <si>
    <t>'932VYA006</t>
  </si>
  <si>
    <t>0.0000001%   10 Feb 2020</t>
  </si>
  <si>
    <t>02/20 ZCP</t>
  </si>
  <si>
    <t>SVENSKA HANDELSBANKEN AB 02/20 ZCP</t>
  </si>
  <si>
    <t>SVENSKA HANDELSBANKEN AB</t>
  </si>
  <si>
    <t>A25AEJ</t>
  </si>
  <si>
    <t>'ACI1DWG50</t>
  </si>
  <si>
    <t>08/14/2019</t>
  </si>
  <si>
    <t>BNP PARIBAS FORTIS SA/NV 11/19 0</t>
  </si>
  <si>
    <t>BNP PARIBAS FORTIS SA/NV</t>
  </si>
  <si>
    <t>'49474667</t>
  </si>
  <si>
    <t>'ACI1F2QJ3</t>
  </si>
  <si>
    <t>02/21/2020</t>
  </si>
  <si>
    <t>08/21/2019</t>
  </si>
  <si>
    <t>0.01%   21 Feb 2020</t>
  </si>
  <si>
    <t>02/20 0</t>
  </si>
  <si>
    <t>MIZUHO BANK LTD 02/20 0</t>
  </si>
  <si>
    <t>'935YZN008</t>
  </si>
  <si>
    <t>08/29/2019</t>
  </si>
  <si>
    <t>0.0000001%   02 Dec 2019</t>
  </si>
  <si>
    <t>PROCTER AND GAMBLE COMPANY 12/19 ZCP</t>
  </si>
  <si>
    <t>PROCTER AND GAMBLE COMPANY</t>
  </si>
  <si>
    <t>'049766811</t>
  </si>
  <si>
    <t>A250YL</t>
  </si>
  <si>
    <t>'966NRP008</t>
  </si>
  <si>
    <t>0.0000001%   05 Dec 2019</t>
  </si>
  <si>
    <t>A251D4</t>
  </si>
  <si>
    <t>'966NUA007</t>
  </si>
  <si>
    <t>0.0000001%   06 Mar 2020</t>
  </si>
  <si>
    <t>03/20 ZCP</t>
  </si>
  <si>
    <t>DEKABANK DT.GIROZENTRALE 03/20 ZCP</t>
  </si>
  <si>
    <t>DEKABANK DT.GIROZENTRALE</t>
  </si>
  <si>
    <t>DK0TRJ</t>
  </si>
  <si>
    <t>'ACI1FFYT3</t>
  </si>
  <si>
    <t>0.01%   11 Mar 2020</t>
  </si>
  <si>
    <t>03/20 0</t>
  </si>
  <si>
    <t>NATIONWIDE BUILDING SOCIETY 03/20 0</t>
  </si>
  <si>
    <t>NATIONWIDE BUILDING SOCIETY</t>
  </si>
  <si>
    <t>A252CU</t>
  </si>
  <si>
    <t>'ACI1FFYQ9</t>
  </si>
  <si>
    <t>0.01%   14 Jan 2020</t>
  </si>
  <si>
    <t>NORINCHUKIN BANK LDN 01/20 0</t>
  </si>
  <si>
    <t>NORINCHUKIN BANK LDN</t>
  </si>
  <si>
    <t>A2519H</t>
  </si>
  <si>
    <t>'966NYX003</t>
  </si>
  <si>
    <t>0.0000001%   09 Mar 2020</t>
  </si>
  <si>
    <t>SKANDINAVISKA ENSKILDA BANKEN 03/20 ZCP</t>
  </si>
  <si>
    <t>SEB0D6</t>
  </si>
  <si>
    <t>'966QKA001</t>
  </si>
  <si>
    <t>04/21/2020</t>
  </si>
  <si>
    <t>10/30/2019</t>
  </si>
  <si>
    <t>0.0000001%   21 Apr 2020</t>
  </si>
  <si>
    <t>4/20 ZCP</t>
  </si>
  <si>
    <t>KOREA DEVELOPMENT BANK 4/20 ZCP</t>
  </si>
  <si>
    <t>KOREA DEVELOPMENT BANK</t>
  </si>
  <si>
    <t>A26NX3</t>
  </si>
  <si>
    <t>'966QKG008</t>
  </si>
  <si>
    <t>0.0000001%   04 Dec 2019</t>
  </si>
  <si>
    <t>LINDE AG 12/19 ZCP</t>
  </si>
  <si>
    <t>LINDE AG</t>
  </si>
  <si>
    <t>A2X1PL</t>
  </si>
  <si>
    <t>'966QLA000</t>
  </si>
  <si>
    <t>10/31/2019</t>
  </si>
  <si>
    <t>0.0000001%   06 Jan 2020</t>
  </si>
  <si>
    <t>01/20 ZCP</t>
  </si>
  <si>
    <t>SHEFFIELD RECEIVABLES CORP 01/20 ZCP</t>
  </si>
  <si>
    <t>SHEFFIELD RECEIVABLES CORP</t>
  </si>
  <si>
    <t>A26P26</t>
  </si>
  <si>
    <t>'988AEX007</t>
  </si>
  <si>
    <t>!!</t>
  </si>
  <si>
    <t>!!POP</t>
  </si>
  <si>
    <t>'963MSG002</t>
  </si>
  <si>
    <t>'935XDX002</t>
  </si>
  <si>
    <t>0.0000001%   03 Feb 2020</t>
  </si>
  <si>
    <t>PROCTER AND GAMBLE COMPANY 02/20 ZCP</t>
  </si>
  <si>
    <t>A26P70</t>
  </si>
  <si>
    <t>FINLAND</t>
  </si>
  <si>
    <t>'966QPC002</t>
  </si>
  <si>
    <t>0.0000001%   04 Aug 2020</t>
  </si>
  <si>
    <t>08/20 ZCP</t>
  </si>
  <si>
    <t>OP CORPORATE BANK PLC CP/CD 08/20 ZCP</t>
  </si>
  <si>
    <t>OP CORPORATE BANK PLC CP/CD</t>
  </si>
  <si>
    <t>A26QBY</t>
  </si>
  <si>
    <t>'966QNG005</t>
  </si>
  <si>
    <t>0.0000001%   04 Feb 2020</t>
  </si>
  <si>
    <t>A26QGX</t>
  </si>
  <si>
    <t>'ACI1FPV80</t>
  </si>
  <si>
    <t>04/28/2020</t>
  </si>
  <si>
    <t>0.01%   28 Apr 2020</t>
  </si>
  <si>
    <t>04/20 0</t>
  </si>
  <si>
    <t>BNP PARIBAS FORTIS 04/20 0</t>
  </si>
  <si>
    <t>BNP PARIBAS FORTIS</t>
  </si>
  <si>
    <t>'47650684</t>
  </si>
  <si>
    <t>A2X6TZ</t>
  </si>
  <si>
    <t>'966PGY006</t>
  </si>
  <si>
    <t>0.0000001%   09 Dec 2019</t>
  </si>
  <si>
    <t>BANK OF MONTREAL 12/19 ZCP</t>
  </si>
  <si>
    <t>BANK OF MONTREAL</t>
  </si>
  <si>
    <t>A2TRAL</t>
  </si>
  <si>
    <t>'ACI1FTHC9</t>
  </si>
  <si>
    <t>0.01%   03 Jan 2020</t>
  </si>
  <si>
    <t>CHINA CONSTRUCTION BANK CORP 01/20 0</t>
  </si>
  <si>
    <t>CHINA CONSTRUCTION BANK CORP</t>
  </si>
  <si>
    <t>A26LBC</t>
  </si>
  <si>
    <t>'966PMY009</t>
  </si>
  <si>
    <t>09/30/2019</t>
  </si>
  <si>
    <t>0.0000001%   03 Jan 2020</t>
  </si>
  <si>
    <t>OP CORPORATE BANK PLC CP/CD 01/20 ZCP</t>
  </si>
  <si>
    <t>A26LNN</t>
  </si>
  <si>
    <t>'936IWD007</t>
  </si>
  <si>
    <t>LMA SA 01/20 ZCP</t>
  </si>
  <si>
    <t>'966PSW007</t>
  </si>
  <si>
    <t>0.0000001%   10 Jan 2020</t>
  </si>
  <si>
    <t>HONEYWELL INTERNATIONAL INC. 01/20 ZCP</t>
  </si>
  <si>
    <t>HONEYWELL INTERNATIONAL INC.</t>
  </si>
  <si>
    <t>A26MDS</t>
  </si>
  <si>
    <t>'966PUJ003</t>
  </si>
  <si>
    <t>0.0000001%   08 Jan 2020</t>
  </si>
  <si>
    <t>AXA BANQUE 01/20 ZCP</t>
  </si>
  <si>
    <t>AXA BANQUE</t>
  </si>
  <si>
    <t>A2NTKA</t>
  </si>
  <si>
    <t>'935YTI006</t>
  </si>
  <si>
    <t>11/18/2019</t>
  </si>
  <si>
    <t>10/16/2019</t>
  </si>
  <si>
    <t>0.0000001%   18 Nov 2019</t>
  </si>
  <si>
    <t>ANTALIS SA(CP)CALL PUT EXTD 11/19 ZCP</t>
  </si>
  <si>
    <t>ANTALIS SA(CP)CALL PUT EXTD</t>
  </si>
  <si>
    <t>'966QDW001</t>
  </si>
  <si>
    <t>01/22/2020</t>
  </si>
  <si>
    <t>10/22/2019</t>
  </si>
  <si>
    <t>0.0000001%   22 Jan 2020</t>
  </si>
  <si>
    <t>LVMH FINANCE BELGIQUE 01/20 ZCP</t>
  </si>
  <si>
    <t>LVMH FINANCE BELGIQUE</t>
  </si>
  <si>
    <t>'933KZJ009</t>
  </si>
  <si>
    <t>03/25/2020</t>
  </si>
  <si>
    <t>10/25/2019</t>
  </si>
  <si>
    <t>0.0000001%   25 Mar 2020</t>
  </si>
  <si>
    <t>OP CORPORATE BANK PLC 03/20 ZCP</t>
  </si>
  <si>
    <t>OP CORPORATE BANK PLC</t>
  </si>
  <si>
    <t>A26PG8</t>
  </si>
  <si>
    <t>'935UYK003</t>
  </si>
  <si>
    <t>0.0000001%   11 Dec 2019</t>
  </si>
  <si>
    <t>HSBC FRANCE 12/19 ZCP</t>
  </si>
  <si>
    <t>A26JD0</t>
  </si>
  <si>
    <t>'935GUY008</t>
  </si>
  <si>
    <t>01/27/2020</t>
  </si>
  <si>
    <t>10/28/2019</t>
  </si>
  <si>
    <t>0.0000001%   27 Jan 2020</t>
  </si>
  <si>
    <t>PROCTER AND GAMBLE COMPANY 01/20 ZCP</t>
  </si>
  <si>
    <t>A26PLD</t>
  </si>
  <si>
    <t>'ACI1CNBC1</t>
  </si>
  <si>
    <t>01/17/2020</t>
  </si>
  <si>
    <t>04/17/2018</t>
  </si>
  <si>
    <t>04/17/2019</t>
  </si>
  <si>
    <t>1%   17 Jan 2020</t>
  </si>
  <si>
    <t>'BKTN043</t>
  </si>
  <si>
    <t>A1V449</t>
  </si>
  <si>
    <t>'966KEP008</t>
  </si>
  <si>
    <t>06/26/2019</t>
  </si>
  <si>
    <t>0.0000001%   02 Jan 2020</t>
  </si>
  <si>
    <t>01/ZCP</t>
  </si>
  <si>
    <t>NATIXIS SA 01/ZCP</t>
  </si>
  <si>
    <t>NATIXIS SA</t>
  </si>
  <si>
    <t>'ACI1DRXD5</t>
  </si>
  <si>
    <t>0.01%   06 Dec 2019</t>
  </si>
  <si>
    <t>12/19 0</t>
  </si>
  <si>
    <t>MIZUHO BANK LTD 12/19 0</t>
  </si>
  <si>
    <t>A2494W</t>
  </si>
  <si>
    <t>'966MWS008</t>
  </si>
  <si>
    <t>02/14/2020</t>
  </si>
  <si>
    <t>0.0000001%   14 Feb 2020</t>
  </si>
  <si>
    <t>AXA BANQUE 02/20 ZCP</t>
  </si>
  <si>
    <t>'966MZL000</t>
  </si>
  <si>
    <t>01/20/2020</t>
  </si>
  <si>
    <t>08/19/2019</t>
  </si>
  <si>
    <t>0.0000001%   20 Jan 2020</t>
  </si>
  <si>
    <t>OP CORPORATE BANK PLC 01/20 ZCP</t>
  </si>
  <si>
    <t>A25BQ3</t>
  </si>
  <si>
    <t>'966QPD000</t>
  </si>
  <si>
    <t>0.0000001%   07 Feb 2020</t>
  </si>
  <si>
    <t>HONEYWELL INTERNATIONAL INC 02/20 ZCP</t>
  </si>
  <si>
    <t>HONEYWELL INTERNATIONAL INC</t>
  </si>
  <si>
    <t>A26QH5</t>
  </si>
  <si>
    <t>UNITED ARAB EMIRATES</t>
  </si>
  <si>
    <t>'966QQL001</t>
  </si>
  <si>
    <t>UNITED ARAB EMIRATES (THE)</t>
  </si>
  <si>
    <t>ABU DHABI COMMERCIAL BANK 05/20 ZCP</t>
  </si>
  <si>
    <t>ABU DHABI COMMERCIAL BANK</t>
  </si>
  <si>
    <t>A26QM8</t>
  </si>
  <si>
    <t>'ACI1GQHC4</t>
  </si>
  <si>
    <t>0.01%   10 Feb 2020</t>
  </si>
  <si>
    <t>IND. AND COM. BK OF CHINA 02/20 0</t>
  </si>
  <si>
    <t>IND. AND COM. BK OF CHINA</t>
  </si>
  <si>
    <t>'ACI1GQHV2</t>
  </si>
  <si>
    <t>0.01%   08 May 2020</t>
  </si>
  <si>
    <t>NORDEA BANK ABP 05/20 0</t>
  </si>
  <si>
    <t>NORDEA BANK ABP</t>
  </si>
  <si>
    <t>'966QRK002</t>
  </si>
  <si>
    <t>ERSTE ABWICKLUNGSANSTALT 12/19 ZCP</t>
  </si>
  <si>
    <t>ERSTE ABWICKLUNGSANSTALT</t>
  </si>
  <si>
    <t>'935GDA009</t>
  </si>
  <si>
    <t>'966QUN002</t>
  </si>
  <si>
    <t>ANTALIS SA 12/19 ZCP</t>
  </si>
  <si>
    <t>ANTALIS SA</t>
  </si>
  <si>
    <t>A26Q4E</t>
  </si>
  <si>
    <t>'965FWY001</t>
  </si>
  <si>
    <t>'-0.56%   14 Nov 2019</t>
  </si>
  <si>
    <t>'966BQL004</t>
  </si>
  <si>
    <t>'-0.55%   14 Nov 2019</t>
  </si>
  <si>
    <t>TIME DEPOSIT</t>
  </si>
  <si>
    <t>NATIXIS TD EUR TIME DEPOSIT</t>
  </si>
  <si>
    <t>NATIXIS TD EUR</t>
  </si>
  <si>
    <t>'975WUA006</t>
  </si>
  <si>
    <t>0.0000001%   14 Nov 2019</t>
  </si>
  <si>
    <t>08/12 ZCP</t>
  </si>
  <si>
    <t>STATE STREET EUR CURRENT ACC 08/12 ZCP</t>
  </si>
  <si>
    <t>STATE STREET EUR CURRENT ACC</t>
  </si>
  <si>
    <t>'ACI1FMHN0</t>
  </si>
  <si>
    <t>0.01%   21 Jan 2020</t>
  </si>
  <si>
    <t>DZ BANK AG DEUTSCHE ZENTRAL 01/20 0</t>
  </si>
  <si>
    <t>DZ BANK AG DEUTSCHE ZENTRAL</t>
  </si>
  <si>
    <t>DF0ASB</t>
  </si>
  <si>
    <t>'934VLB006</t>
  </si>
  <si>
    <t>0.0000001%   06 Dec 2019</t>
  </si>
  <si>
    <t>LLOYDS BANK CORPORATE MARKETS 12/19 ZCP</t>
  </si>
  <si>
    <t>LLOYDS BANK CORPORATE MARKETS</t>
  </si>
  <si>
    <t>A2YVHT</t>
  </si>
  <si>
    <t>'ACI1CHJC6</t>
  </si>
  <si>
    <t>0.01%   03 Dec 2019</t>
  </si>
  <si>
    <t>CREDIT AGRICOLE SA 12/19 0</t>
  </si>
  <si>
    <t>CREDIT AGRICOLE SA</t>
  </si>
  <si>
    <t>A2YVA9</t>
  </si>
  <si>
    <t>'ACI1CHYY1</t>
  </si>
  <si>
    <t>NORDEA BANK ABP 01/20 0</t>
  </si>
  <si>
    <t>'966JGE004</t>
  </si>
  <si>
    <t>SVENSKA HANDELSBANKEN AB 12/19 ZCP</t>
  </si>
  <si>
    <t>A2YV2L</t>
  </si>
  <si>
    <t>'966JJR002</t>
  </si>
  <si>
    <t>06/13/2019</t>
  </si>
  <si>
    <t>0.0000001%   13 Dec 2019</t>
  </si>
  <si>
    <t>LVMH FINANCE BELGIQUE SA 12/19 ZCP</t>
  </si>
  <si>
    <t>LVMH FINANCE BELGIQUE SA</t>
  </si>
  <si>
    <t>'935TCP009</t>
  </si>
  <si>
    <t>12/17/2019</t>
  </si>
  <si>
    <t>06/17/2019</t>
  </si>
  <si>
    <t>0.0000001%   17 Dec 2019</t>
  </si>
  <si>
    <t>ABU DHABI COMMERCIAL BANK 12/19 ZCP</t>
  </si>
  <si>
    <t>A2YWMX</t>
  </si>
  <si>
    <t>'966MZC000</t>
  </si>
  <si>
    <t>11/19/2019</t>
  </si>
  <si>
    <t>0.0000001%   19 Nov 2019</t>
  </si>
  <si>
    <t>LVMH FINANCE BELGIQUE SA 11/19 ZCP</t>
  </si>
  <si>
    <t>A25D6S</t>
  </si>
  <si>
    <t>'935VTV003</t>
  </si>
  <si>
    <t>08/26/2019</t>
  </si>
  <si>
    <t>0.0000001%   27 Nov 2019</t>
  </si>
  <si>
    <t>PROCTER AND GAMBLE COMPANY (CP 11/19 ZCP</t>
  </si>
  <si>
    <t>PROCTER AND GAMBLE COMPANY (CP</t>
  </si>
  <si>
    <t>'049671202</t>
  </si>
  <si>
    <t>A250MF</t>
  </si>
  <si>
    <t>'ACI1F51M6</t>
  </si>
  <si>
    <t>0.01%   27 Nov 2019</t>
  </si>
  <si>
    <t>NORINCHUKIN BANK LDN 11/19 0</t>
  </si>
  <si>
    <t>A250NS</t>
  </si>
  <si>
    <t>QATAR</t>
  </si>
  <si>
    <t>'ACI1F9XT8</t>
  </si>
  <si>
    <t>QATAR NATIONAL BANK SAQ, GROSV 12/19 0</t>
  </si>
  <si>
    <t>QATAR NATIONAL BANK SAQ, GROSV</t>
  </si>
  <si>
    <t>A251E0</t>
  </si>
  <si>
    <t>'ACI1FCW05</t>
  </si>
  <si>
    <t>CITIBANK, NA TREAS.LDN 12/19 0</t>
  </si>
  <si>
    <t>CITIBANK, NA TREAS.LDN</t>
  </si>
  <si>
    <t>A251WF</t>
  </si>
  <si>
    <t>'935JAZ001</t>
  </si>
  <si>
    <t>0.0000001%   11 Mar 2020</t>
  </si>
  <si>
    <t>'ACI1FGLP3</t>
  </si>
  <si>
    <t>0.01%   02 Mar 2020</t>
  </si>
  <si>
    <t>CREDIT AGRICOLE SA 03/20 0</t>
  </si>
  <si>
    <t>A252ER</t>
  </si>
  <si>
    <t>'934QEX007</t>
  </si>
  <si>
    <t>NATIONAL BANK OF ABU DHABI TIME DEPOSIT</t>
  </si>
  <si>
    <t>NATIONAL BANK OF ABU DHABI</t>
  </si>
  <si>
    <t>'966PJF004</t>
  </si>
  <si>
    <t>'965NDS008</t>
  </si>
  <si>
    <t>12/31/2049</t>
  </si>
  <si>
    <t>'-0.57%   14 Nov 2019</t>
  </si>
  <si>
    <t>'965FVV008</t>
  </si>
  <si>
    <t>CHINA CONSTRUCTION BANK TIME D TIME DEPOSIT</t>
  </si>
  <si>
    <t>CHINA CONSTRUCTION BANK TIME D</t>
  </si>
  <si>
    <t>'ACI1FGHG8</t>
  </si>
  <si>
    <t>0.01%   04 Mar 2020</t>
  </si>
  <si>
    <t>STANDARD CHARTERED BANK 03/20 0</t>
  </si>
  <si>
    <t>STANDARD CHARTERED BANK</t>
  </si>
  <si>
    <t>A251LH</t>
  </si>
  <si>
    <t>'934ANZ007</t>
  </si>
  <si>
    <t>06/19/2020</t>
  </si>
  <si>
    <t>06/21/2019</t>
  </si>
  <si>
    <t>0.0000001%   19 Jun 2020</t>
  </si>
  <si>
    <t>06/20 ZCP</t>
  </si>
  <si>
    <t>SVENSKA HANDELSBANKEN AB 06/20 ZCP</t>
  </si>
  <si>
    <t>A2YW6V</t>
  </si>
  <si>
    <t>'ACI1FGJZ4</t>
  </si>
  <si>
    <t>09/25/2019</t>
  </si>
  <si>
    <t>NORINCHUKIN BANK LDN 02/20 0</t>
  </si>
  <si>
    <t>A2518F</t>
  </si>
  <si>
    <t>'966PCF001</t>
  </si>
  <si>
    <t>09/17/2019</t>
  </si>
  <si>
    <t>0.0000001%   17 Jan 2020</t>
  </si>
  <si>
    <t>A252V7</t>
  </si>
  <si>
    <t>'966PJT004</t>
  </si>
  <si>
    <t>0.0000001%   25 Feb 2020</t>
  </si>
  <si>
    <t>OP CORPORATE BANK PLC 02/20 ZCP</t>
  </si>
  <si>
    <t>A26K6Q</t>
  </si>
  <si>
    <t>'966PJK003</t>
  </si>
  <si>
    <t>09/26/2019</t>
  </si>
  <si>
    <t>COLGATE PALMOLIVE COMPANY 11/19 ZCP</t>
  </si>
  <si>
    <t>COLGATE PALMOLIVE COMPANY</t>
  </si>
  <si>
    <t>'ACI1FWYK5</t>
  </si>
  <si>
    <t>0.01%   02 Dec 2019</t>
  </si>
  <si>
    <t>KBC BANK NV 12/19 0</t>
  </si>
  <si>
    <t>KBC BANK NV</t>
  </si>
  <si>
    <t>'50314787</t>
  </si>
  <si>
    <t>'936IVY002</t>
  </si>
  <si>
    <t>A26LUP</t>
  </si>
  <si>
    <t>'966PRX006</t>
  </si>
  <si>
    <t>0.0000001%   13 Jan 2020</t>
  </si>
  <si>
    <t>LA BANQUE POSTALE 01/20 ZCP</t>
  </si>
  <si>
    <t>LA BANQUE POSTALE</t>
  </si>
  <si>
    <t>A26H3U</t>
  </si>
  <si>
    <t>'ACI1G1K76</t>
  </si>
  <si>
    <t>0.01%   07 Jan 2020</t>
  </si>
  <si>
    <t>CREDIT AGRICOLE SA 01/20 0</t>
  </si>
  <si>
    <t>A26ME1</t>
  </si>
  <si>
    <t>'935JHZ004</t>
  </si>
  <si>
    <t>UNITED PARCEL SERVICE  INC 01/20 ZCP</t>
  </si>
  <si>
    <t>UNITED PARCEL SERVICE  INC</t>
  </si>
  <si>
    <t>'966PVV005</t>
  </si>
  <si>
    <t>'935YZZ001</t>
  </si>
  <si>
    <t>04/14/2020</t>
  </si>
  <si>
    <t>10/14/2019</t>
  </si>
  <si>
    <t>0.0000001%   14 Apr 2020</t>
  </si>
  <si>
    <t>04/20 ZCP</t>
  </si>
  <si>
    <t>AXA BANQUE 04/20 ZCP</t>
  </si>
  <si>
    <t>A26JDJ</t>
  </si>
  <si>
    <t>'966PYQ003</t>
  </si>
  <si>
    <t>10/15/2019</t>
  </si>
  <si>
    <t>0.0000001%   14 Jan 2020</t>
  </si>
  <si>
    <t>ALLIANZ SE 01/20 ZCP</t>
  </si>
  <si>
    <t>ALLIANZ SE</t>
  </si>
  <si>
    <t>A25ZZF</t>
  </si>
  <si>
    <t>'935JZK007</t>
  </si>
  <si>
    <t>0.0000001%   21 Jan 2020</t>
  </si>
  <si>
    <t>'ACI1GL6D5</t>
  </si>
  <si>
    <t>01/28/2020</t>
  </si>
  <si>
    <t>0.01%   28 Jan 2020</t>
  </si>
  <si>
    <t>EUROCLEAR BANK SA/NV 01/20 0</t>
  </si>
  <si>
    <t>EUROCLEAR BANK SA/NV</t>
  </si>
  <si>
    <t>'50780334</t>
  </si>
  <si>
    <t>A26J64</t>
  </si>
  <si>
    <t>'933KZP005</t>
  </si>
  <si>
    <t>FMS WERTMANAGEMENT 11/19 ZCP</t>
  </si>
  <si>
    <t>FMS WERTMANAGEMENT</t>
  </si>
  <si>
    <t>A26QBM</t>
  </si>
  <si>
    <t>'ACI1GP398</t>
  </si>
  <si>
    <t>0.01%   06 May 2020</t>
  </si>
  <si>
    <t>LLOYDS BANK CORPORATE MARKETS 05/20 0</t>
  </si>
  <si>
    <t>'ACI1GPNV7</t>
  </si>
  <si>
    <t>0.01%   07 Feb 2020</t>
  </si>
  <si>
    <t>CITIBANK  NA TREAS.LDN 02/20 0</t>
  </si>
  <si>
    <t>CITIBANK  NA TREAS.LDN</t>
  </si>
  <si>
    <t>Source</t>
  </si>
  <si>
    <t>State Street</t>
  </si>
  <si>
    <t xml:space="preserve">Other Assets - Deposit or ancillary liquid asset
</t>
  </si>
  <si>
    <t>Total Market Value Base</t>
  </si>
  <si>
    <t>Total Market Value EUR</t>
  </si>
  <si>
    <t>ESMA Group Mapping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</si>
</sst>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0.000"/>
    <numFmt numFmtId="165" formatCode="mmm\ dd\,\ yyyy"/>
    <numFmt numFmtId="166" formatCode="#,##0.000000_);[Red]\(#,##0.000000\)"/>
    <numFmt numFmtId="167" formatCode="#,##0.000_);[Red]\(#,##0.000\)"/>
    <numFmt numFmtId="168" formatCode="0.0000%"/>
    <numFmt numFmtId="169" formatCode="_-* #,##0.00_-;\-* #,##0.00_-;_-* &quot;-&quot;??_-;_-@_-"/>
    <numFmt numFmtId="170" formatCode="dd/mm/yyyy;@"/>
    <numFmt numFmtId="171" formatCode="_-* #,##0.0000_-;\-* #,##0.0000_-;_-* &quot;-&quot;??_-;_-@_-"/>
  </numFmts>
  <fonts count="40">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i/>
      <sz val="8"/>
      <color rgb="FF000000"/>
      <name val="Clibri"/>
    </font>
    <font>
      <i/>
      <sz val="8"/>
      <color rgb="FF000000"/>
      <name val="Clibri"/>
    </font>
    <font>
      <i/>
      <sz val="8"/>
      <color theme="1"/>
      <name val="Calibri"/>
      <family val="2"/>
      <scheme val="minor"/>
    </font>
    <font>
      <sz val="11"/>
      <color rgb="FF9C0006"/>
      <name val="Calibri"/>
      <family val="2"/>
      <scheme val="minor"/>
    </font>
    <font>
      <sz val="11"/>
      <color rgb="FF9C5700"/>
      <name val="Calibri"/>
      <family val="2"/>
      <scheme val="minor"/>
    </font>
    <font>
      <i/>
      <sz val="11"/>
      <color theme="1"/>
      <name val="Calibri"/>
      <family val="2"/>
      <scheme val="minor"/>
    </font>
    <font>
      <sz val="11"/>
      <name val="Calibri"/>
      <family val="2"/>
      <scheme val="minor"/>
    </font>
    <font>
      <i/>
      <sz val="11"/>
      <color theme="0" tint="-0.499984740745262"/>
      <name val="Calibri"/>
      <family val="2"/>
      <scheme val="minor"/>
    </font>
    <font>
      <b/>
      <sz val="8"/>
      <color indexed="9"/>
      <name val="Tahoma"/>
      <family val="2"/>
    </font>
    <font>
      <sz val="8"/>
      <name val="Tahoma"/>
      <family val="2"/>
    </font>
    <font>
      <sz val="12"/>
      <color theme="1"/>
      <name val="Calibri"/>
      <family val="2"/>
      <scheme val="minor"/>
    </font>
    <font>
      <b/>
      <i/>
      <sz val="16"/>
      <color theme="1"/>
      <name val="Calibri"/>
      <family val="2"/>
      <scheme val="minor"/>
    </font>
    <font>
      <sz val="16"/>
      <color theme="1"/>
      <name val="Calibri"/>
      <family val="2"/>
      <scheme val="minor"/>
    </font>
    <font>
      <i/>
      <sz val="16"/>
      <color theme="1"/>
      <name val="Calibri"/>
      <family val="2"/>
      <scheme val="minor"/>
    </font>
    <font>
      <b/>
      <i/>
      <sz val="14"/>
      <color theme="1"/>
      <name val="Calibri"/>
      <family val="2"/>
      <scheme val="minor"/>
    </font>
    <font>
      <b/>
      <i/>
      <sz val="18"/>
      <color theme="1"/>
      <name val="Calibri"/>
      <family val="2"/>
      <scheme val="minor"/>
    </font>
    <font>
      <i/>
      <sz val="12"/>
      <color rgb="FFFF0000"/>
      <name val="Calibri"/>
      <family val="2"/>
      <scheme val="minor"/>
    </font>
    <font>
      <b/>
      <sz val="20"/>
      <color theme="1"/>
      <name val="Calibri"/>
      <family val="2"/>
      <scheme val="minor"/>
    </font>
    <font>
      <sz val="20"/>
      <color theme="1"/>
      <name val="Calibri"/>
      <family val="2"/>
      <scheme val="minor"/>
    </font>
    <font>
      <b/>
      <i/>
      <sz val="20"/>
      <color theme="1"/>
      <name val="Calibri"/>
      <family val="2"/>
      <scheme val="minor"/>
    </font>
    <font>
      <b/>
      <i/>
      <sz val="20"/>
      <name val="Calibri"/>
      <family val="2"/>
      <scheme val="minor"/>
    </font>
    <font>
      <b/>
      <i/>
      <sz val="20"/>
      <color theme="0"/>
      <name val="Calibri"/>
      <family val="2"/>
      <scheme val="minor"/>
    </font>
    <font>
      <i/>
      <sz val="12"/>
      <color theme="1"/>
      <name val="Calibri"/>
      <family val="2"/>
      <scheme val="minor"/>
    </font>
    <font>
      <b/>
      <sz val="12"/>
      <color theme="1"/>
      <name val="Calibri"/>
      <family val="2"/>
      <scheme val="minor"/>
    </font>
    <font>
      <i/>
      <u/>
      <sz val="12"/>
      <color theme="1"/>
      <name val="Calibri"/>
      <family val="2"/>
    </font>
    <font>
      <b/>
      <i/>
      <sz val="12"/>
      <name val="Calibri"/>
      <family val="2"/>
      <scheme val="minor"/>
    </font>
    <font>
      <b/>
      <i/>
      <sz val="12"/>
      <color theme="0"/>
      <name val="Calibri"/>
      <family val="2"/>
      <scheme val="minor"/>
    </font>
    <font>
      <b/>
      <sz val="12"/>
      <color theme="0"/>
      <name val="Calibri"/>
      <family val="2"/>
      <scheme val="minor"/>
    </font>
    <font>
      <b/>
      <i/>
      <sz val="12"/>
      <color theme="1"/>
      <name val="Calibri"/>
      <family val="2"/>
      <scheme val="minor"/>
    </font>
    <font>
      <i/>
      <sz val="12"/>
      <color theme="1"/>
      <name val="Calibri"/>
      <family val="2"/>
    </font>
    <font>
      <i/>
      <sz val="12"/>
      <name val="Calibri"/>
      <family val="2"/>
      <scheme val="minor"/>
    </font>
    <font>
      <i/>
      <sz val="14"/>
      <color theme="1"/>
      <name val="Calibri"/>
      <family val="2"/>
      <scheme val="minor"/>
    </font>
    <font>
      <b/>
      <sz val="16"/>
      <color theme="1"/>
      <name val="Calibri"/>
      <family val="2"/>
      <scheme val="minor"/>
    </font>
    <font>
      <b/>
      <i/>
      <sz val="14"/>
      <color theme="0"/>
      <name val="Calibri"/>
      <family val="2"/>
      <scheme val="minor"/>
    </font>
    <font>
      <b/>
      <i/>
      <sz val="14"/>
      <name val="Calibri"/>
      <family val="2"/>
      <scheme val="minor"/>
    </font>
    <font>
      <i/>
      <sz val="12"/>
      <color theme="0"/>
      <name val="Calibri"/>
      <family val="2"/>
      <scheme val="minor"/>
    </font>
  </fonts>
  <fills count="31">
    <fill>
      <patternFill patternType="none"/>
    </fill>
    <fill>
      <patternFill patternType="gray125"/>
    </fill>
    <fill>
      <patternFill patternType="solid">
        <fgColor theme="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7CE"/>
      </patternFill>
    </fill>
    <fill>
      <patternFill patternType="solid">
        <fgColor rgb="FFFFEB9C"/>
      </patternFill>
    </fill>
    <fill>
      <patternFill patternType="solid">
        <fgColor theme="5"/>
      </patternFill>
    </fill>
    <fill>
      <patternFill patternType="solid">
        <fgColor theme="6" tint="0.59999389629810485"/>
        <bgColor indexed="65"/>
      </patternFill>
    </fill>
    <fill>
      <patternFill patternType="solid">
        <fgColor indexed="62"/>
        <bgColor indexed="64"/>
      </patternFill>
    </fill>
    <fill>
      <patternFill patternType="solid">
        <fgColor theme="9"/>
      </patternFill>
    </fill>
    <fill>
      <patternFill patternType="solid">
        <fgColor theme="0"/>
        <bgColor indexed="64"/>
      </patternFill>
    </fill>
    <fill>
      <patternFill patternType="solid">
        <fgColor theme="0" tint="-4.9989318521683403E-2"/>
        <bgColor indexed="64"/>
      </patternFill>
    </fill>
    <fill>
      <patternFill patternType="solid">
        <fgColor rgb="FF66FFFF"/>
        <bgColor indexed="64"/>
      </patternFill>
    </fill>
    <fill>
      <patternFill patternType="solid">
        <fgColor rgb="FFFFC000"/>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CCFFCC"/>
        <bgColor indexed="64"/>
      </patternFill>
    </fill>
    <fill>
      <patternFill patternType="solid">
        <fgColor rgb="FF00FFFF"/>
        <bgColor indexed="64"/>
      </patternFill>
    </fill>
    <fill>
      <patternFill patternType="solid">
        <fgColor rgb="FF92D05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5"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double">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10">
    <xf numFmtId="0" fontId="0" fillId="0" borderId="0"/>
    <xf numFmtId="0" fontId="3" fillId="2" borderId="0" applyNumberFormat="0" applyBorder="0" applyAlignment="0" applyProtection="0"/>
    <xf numFmtId="0" fontId="1" fillId="0" borderId="0"/>
    <xf numFmtId="0" fontId="7" fillId="6" borderId="0" applyNumberFormat="0" applyBorder="0" applyAlignment="0" applyProtection="0"/>
    <xf numFmtId="0" fontId="8" fillId="7"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3" fillId="11" borderId="0" applyNumberFormat="0" applyBorder="0" applyAlignment="0" applyProtection="0"/>
    <xf numFmtId="169" fontId="1" fillId="0" borderId="0" applyFont="0" applyFill="0" applyBorder="0" applyAlignment="0" applyProtection="0"/>
    <xf numFmtId="43" fontId="1" fillId="0" borderId="0" applyFont="0" applyFill="0" applyBorder="0" applyAlignment="0" applyProtection="0"/>
  </cellStyleXfs>
  <cellXfs count="258">
    <xf numFmtId="0" fontId="0" fillId="0" borderId="0" xfId="0"/>
    <xf numFmtId="0" fontId="4" fillId="3" borderId="1" xfId="2" applyFont="1" applyFill="1" applyBorder="1" applyAlignment="1">
      <alignment horizontal="left" vertical="top" wrapText="1"/>
    </xf>
    <xf numFmtId="0" fontId="5" fillId="0" borderId="1" xfId="2" applyFont="1" applyBorder="1" applyAlignment="1">
      <alignment horizontal="left" vertical="top"/>
    </xf>
    <xf numFmtId="0" fontId="6" fillId="0" borderId="0" xfId="2" applyFont="1" applyAlignment="1">
      <alignment vertical="top"/>
    </xf>
    <xf numFmtId="164" fontId="5" fillId="0" borderId="1" xfId="2" applyNumberFormat="1" applyFont="1" applyBorder="1" applyAlignment="1">
      <alignment horizontal="left" vertical="top"/>
    </xf>
    <xf numFmtId="0" fontId="6" fillId="0" borderId="0" xfId="2" applyFont="1" applyAlignment="1">
      <alignment horizontal="left" vertical="top"/>
    </xf>
    <xf numFmtId="0" fontId="3" fillId="2" borderId="0" xfId="1"/>
    <xf numFmtId="0" fontId="2" fillId="0" borderId="0" xfId="0" applyFont="1"/>
    <xf numFmtId="0" fontId="6" fillId="0" borderId="0" xfId="2" applyFont="1" applyFill="1" applyAlignment="1">
      <alignment vertical="top"/>
    </xf>
    <xf numFmtId="0" fontId="5" fillId="4" borderId="1" xfId="2" applyFont="1" applyFill="1" applyBorder="1" applyAlignment="1">
      <alignment horizontal="left" vertical="top"/>
    </xf>
    <xf numFmtId="164" fontId="5" fillId="4" borderId="1" xfId="2" applyNumberFormat="1" applyFont="1" applyFill="1" applyBorder="1" applyAlignment="1">
      <alignment horizontal="left" vertical="top"/>
    </xf>
    <xf numFmtId="0" fontId="0" fillId="0" borderId="0" xfId="0" applyFill="1"/>
    <xf numFmtId="0" fontId="0" fillId="5" borderId="0" xfId="0" applyFill="1"/>
    <xf numFmtId="164" fontId="5" fillId="5" borderId="1" xfId="2" applyNumberFormat="1" applyFont="1" applyFill="1" applyBorder="1" applyAlignment="1">
      <alignment horizontal="left" vertical="top"/>
    </xf>
    <xf numFmtId="0" fontId="5" fillId="5" borderId="1" xfId="2" applyFont="1" applyFill="1" applyBorder="1" applyAlignment="1">
      <alignment horizontal="left" vertical="top"/>
    </xf>
    <xf numFmtId="0" fontId="5" fillId="0" borderId="1" xfId="2" applyFont="1" applyFill="1" applyBorder="1" applyAlignment="1">
      <alignment horizontal="left" vertical="top"/>
    </xf>
    <xf numFmtId="0" fontId="0" fillId="4" borderId="0" xfId="0" applyFill="1"/>
    <xf numFmtId="0" fontId="3" fillId="8" borderId="0" xfId="5"/>
    <xf numFmtId="15" fontId="0" fillId="0" borderId="0" xfId="0" applyNumberFormat="1"/>
    <xf numFmtId="0" fontId="9" fillId="0" borderId="0" xfId="0" applyFont="1"/>
    <xf numFmtId="164" fontId="9" fillId="0" borderId="0" xfId="0" applyNumberFormat="1" applyFont="1"/>
    <xf numFmtId="0" fontId="1" fillId="9" borderId="0" xfId="6"/>
    <xf numFmtId="0" fontId="7" fillId="6" borderId="0" xfId="3"/>
    <xf numFmtId="0" fontId="3" fillId="2" borderId="0" xfId="1" applyFont="1"/>
    <xf numFmtId="0" fontId="0" fillId="0" borderId="0" xfId="0" applyFont="1"/>
    <xf numFmtId="0" fontId="8" fillId="0" borderId="0" xfId="4" applyFill="1"/>
    <xf numFmtId="0" fontId="7" fillId="0" borderId="0" xfId="3" applyFill="1"/>
    <xf numFmtId="0" fontId="10" fillId="0" borderId="0" xfId="4" applyFont="1" applyFill="1"/>
    <xf numFmtId="0" fontId="11" fillId="0" borderId="0" xfId="0" applyFont="1"/>
    <xf numFmtId="164" fontId="11" fillId="0" borderId="0" xfId="0" applyNumberFormat="1" applyFont="1"/>
    <xf numFmtId="49" fontId="12" fillId="10" borderId="2" xfId="0" applyNumberFormat="1" applyFont="1" applyFill="1" applyBorder="1" applyAlignment="1" applyProtection="1">
      <alignment horizontal="center" vertical="center" wrapText="1"/>
      <protection locked="0"/>
    </xf>
    <xf numFmtId="165" fontId="12" fillId="10" borderId="2" xfId="0" applyNumberFormat="1" applyFont="1" applyFill="1" applyBorder="1" applyAlignment="1" applyProtection="1">
      <alignment horizontal="center" vertical="center" wrapText="1"/>
      <protection locked="0"/>
    </xf>
    <xf numFmtId="166" fontId="12" fillId="10" borderId="2" xfId="0" applyNumberFormat="1" applyFont="1" applyFill="1" applyBorder="1" applyAlignment="1" applyProtection="1">
      <alignment horizontal="center" vertical="center" wrapText="1"/>
      <protection locked="0"/>
    </xf>
    <xf numFmtId="40" fontId="12" fillId="10" borderId="2" xfId="0" applyNumberFormat="1" applyFont="1" applyFill="1" applyBorder="1" applyAlignment="1" applyProtection="1">
      <alignment horizontal="center" vertical="center" wrapText="1"/>
      <protection locked="0"/>
    </xf>
    <xf numFmtId="167" fontId="12" fillId="10" borderId="2" xfId="0" applyNumberFormat="1" applyFont="1" applyFill="1" applyBorder="1" applyAlignment="1" applyProtection="1">
      <alignment horizontal="center" vertical="center" wrapText="1"/>
      <protection locked="0"/>
    </xf>
    <xf numFmtId="168" fontId="12" fillId="10" borderId="2" xfId="0" applyNumberFormat="1" applyFont="1" applyFill="1" applyBorder="1" applyAlignment="1">
      <alignment horizontal="center" vertical="center" wrapText="1"/>
    </xf>
    <xf numFmtId="38" fontId="12" fillId="10" borderId="2" xfId="0" applyNumberFormat="1" applyFont="1" applyFill="1" applyBorder="1" applyAlignment="1">
      <alignment horizontal="center" vertical="center" wrapText="1"/>
    </xf>
    <xf numFmtId="167" fontId="12" fillId="10" borderId="2" xfId="0" applyNumberFormat="1" applyFont="1" applyFill="1" applyBorder="1" applyAlignment="1">
      <alignment horizontal="center" vertical="center" wrapText="1"/>
    </xf>
    <xf numFmtId="0" fontId="12" fillId="10" borderId="2" xfId="0" applyFont="1" applyFill="1" applyBorder="1" applyAlignment="1">
      <alignment horizontal="center" vertical="center" wrapText="1"/>
    </xf>
    <xf numFmtId="49" fontId="13" fillId="0" borderId="3" xfId="0" applyNumberFormat="1" applyFont="1" applyBorder="1" applyAlignment="1" applyProtection="1">
      <alignment horizontal="center" vertical="center"/>
      <protection locked="0"/>
    </xf>
    <xf numFmtId="49" fontId="13" fillId="0" borderId="4" xfId="0" applyNumberFormat="1" applyFont="1" applyBorder="1" applyAlignment="1" applyProtection="1">
      <alignment horizontal="center" vertical="center"/>
      <protection locked="0"/>
    </xf>
    <xf numFmtId="165" fontId="13" fillId="0" borderId="4" xfId="0" applyNumberFormat="1" applyFont="1" applyBorder="1" applyAlignment="1" applyProtection="1">
      <alignment horizontal="center" vertical="center"/>
      <protection locked="0"/>
    </xf>
    <xf numFmtId="166" fontId="13" fillId="0" borderId="4" xfId="0" applyNumberFormat="1" applyFont="1" applyBorder="1" applyAlignment="1" applyProtection="1">
      <alignment horizontal="center" vertical="center"/>
      <protection locked="0"/>
    </xf>
    <xf numFmtId="49" fontId="13" fillId="0" borderId="4" xfId="0" quotePrefix="1" applyNumberFormat="1" applyFont="1" applyBorder="1" applyAlignment="1" applyProtection="1">
      <alignment horizontal="center" vertical="center"/>
      <protection locked="0"/>
    </xf>
    <xf numFmtId="40" fontId="13" fillId="0" borderId="4" xfId="0" applyNumberFormat="1" applyFont="1" applyBorder="1" applyAlignment="1" applyProtection="1">
      <alignment horizontal="center" vertical="center"/>
      <protection locked="0"/>
    </xf>
    <xf numFmtId="167" fontId="13" fillId="0" borderId="4" xfId="0" applyNumberFormat="1" applyFont="1" applyBorder="1" applyAlignment="1" applyProtection="1">
      <alignment horizontal="center" vertical="center"/>
      <protection locked="0"/>
    </xf>
    <xf numFmtId="168" fontId="13" fillId="0" borderId="4" xfId="0" applyNumberFormat="1" applyFont="1" applyBorder="1" applyAlignment="1">
      <alignment horizontal="center" vertical="center"/>
    </xf>
    <xf numFmtId="38" fontId="13" fillId="0" borderId="4" xfId="0" applyNumberFormat="1" applyFont="1" applyBorder="1" applyAlignment="1">
      <alignment horizontal="center" vertical="center"/>
    </xf>
    <xf numFmtId="167" fontId="13" fillId="0" borderId="4" xfId="0" applyNumberFormat="1" applyFont="1" applyBorder="1" applyAlignment="1">
      <alignment horizontal="center" vertical="center"/>
    </xf>
    <xf numFmtId="0" fontId="13" fillId="0" borderId="4" xfId="0" applyFont="1" applyBorder="1" applyAlignment="1">
      <alignment horizontal="center" vertical="center"/>
    </xf>
    <xf numFmtId="14" fontId="13" fillId="0" borderId="4" xfId="0" applyNumberFormat="1" applyFont="1" applyBorder="1" applyAlignment="1">
      <alignment horizontal="center" vertical="center"/>
    </xf>
    <xf numFmtId="49" fontId="13" fillId="0" borderId="5" xfId="0" applyNumberFormat="1" applyFont="1" applyBorder="1" applyAlignment="1" applyProtection="1">
      <alignment horizontal="center" vertical="center"/>
      <protection locked="0"/>
    </xf>
    <xf numFmtId="165" fontId="13" fillId="0" borderId="5" xfId="0" applyNumberFormat="1" applyFont="1" applyBorder="1" applyAlignment="1" applyProtection="1">
      <alignment horizontal="center" vertical="center"/>
      <protection locked="0"/>
    </xf>
    <xf numFmtId="166" fontId="13" fillId="0" borderId="5" xfId="0" applyNumberFormat="1" applyFont="1" applyBorder="1" applyAlignment="1" applyProtection="1">
      <alignment horizontal="center" vertical="center"/>
      <protection locked="0"/>
    </xf>
    <xf numFmtId="49" fontId="13" fillId="0" borderId="5" xfId="0" quotePrefix="1" applyNumberFormat="1" applyFont="1" applyBorder="1" applyAlignment="1" applyProtection="1">
      <alignment horizontal="center" vertical="center"/>
      <protection locked="0"/>
    </xf>
    <xf numFmtId="40" fontId="13" fillId="0" borderId="5" xfId="0" applyNumberFormat="1" applyFont="1" applyBorder="1" applyAlignment="1" applyProtection="1">
      <alignment horizontal="center" vertical="center"/>
      <protection locked="0"/>
    </xf>
    <xf numFmtId="167" fontId="13" fillId="0" borderId="5" xfId="0" applyNumberFormat="1" applyFont="1" applyBorder="1" applyAlignment="1" applyProtection="1">
      <alignment horizontal="center" vertical="center"/>
      <protection locked="0"/>
    </xf>
    <xf numFmtId="168" fontId="13" fillId="0" borderId="5" xfId="0" applyNumberFormat="1" applyFont="1" applyBorder="1" applyAlignment="1">
      <alignment horizontal="center" vertical="center"/>
    </xf>
    <xf numFmtId="38" fontId="13" fillId="0" borderId="5" xfId="0" applyNumberFormat="1" applyFont="1" applyBorder="1" applyAlignment="1">
      <alignment horizontal="center" vertical="center"/>
    </xf>
    <xf numFmtId="167" fontId="13" fillId="0" borderId="5" xfId="0" applyNumberFormat="1" applyFont="1" applyBorder="1" applyAlignment="1">
      <alignment horizontal="center" vertical="center"/>
    </xf>
    <xf numFmtId="0" fontId="13" fillId="0" borderId="5" xfId="0" applyFont="1" applyBorder="1" applyAlignment="1">
      <alignment horizontal="center" vertical="center"/>
    </xf>
    <xf numFmtId="40" fontId="13" fillId="0" borderId="5" xfId="0" quotePrefix="1" applyNumberFormat="1" applyFont="1" applyBorder="1" applyAlignment="1" applyProtection="1">
      <alignment horizontal="center" vertical="center"/>
      <protection locked="0"/>
    </xf>
    <xf numFmtId="14" fontId="13" fillId="0" borderId="5" xfId="0" applyNumberFormat="1" applyFont="1" applyBorder="1" applyAlignment="1">
      <alignment horizontal="center" vertical="center"/>
    </xf>
    <xf numFmtId="49" fontId="0" fillId="0" borderId="0" xfId="0" applyNumberFormat="1" applyFill="1"/>
    <xf numFmtId="0" fontId="9" fillId="9" borderId="0" xfId="6" applyFont="1"/>
    <xf numFmtId="14" fontId="10" fillId="0" borderId="0" xfId="3" applyNumberFormat="1" applyFont="1" applyFill="1"/>
    <xf numFmtId="0" fontId="7" fillId="5" borderId="0" xfId="3" applyFill="1"/>
    <xf numFmtId="0" fontId="3" fillId="8" borderId="0" xfId="5" applyAlignment="1"/>
    <xf numFmtId="0" fontId="10" fillId="12" borderId="0" xfId="1" applyFont="1" applyFill="1"/>
    <xf numFmtId="0" fontId="3" fillId="11" borderId="0" xfId="7"/>
    <xf numFmtId="0" fontId="0" fillId="13" borderId="0" xfId="0" applyFill="1"/>
    <xf numFmtId="0" fontId="10" fillId="13" borderId="0" xfId="1" applyFont="1" applyFill="1"/>
    <xf numFmtId="0" fontId="2" fillId="13" borderId="0" xfId="0" applyFont="1" applyFill="1"/>
    <xf numFmtId="0" fontId="14" fillId="0" borderId="0" xfId="2" applyFont="1" applyAlignment="1">
      <alignment horizontal="left" vertical="center" indent="1"/>
    </xf>
    <xf numFmtId="0" fontId="14" fillId="0" borderId="0" xfId="2" applyFont="1" applyAlignment="1">
      <alignment horizontal="center" vertical="center"/>
    </xf>
    <xf numFmtId="169" fontId="14" fillId="0" borderId="0" xfId="8" applyFont="1" applyFill="1" applyBorder="1" applyAlignment="1">
      <alignment horizontal="right" vertical="center" indent="1"/>
    </xf>
    <xf numFmtId="0" fontId="14" fillId="0" borderId="0" xfId="2" applyFont="1" applyAlignment="1">
      <alignment vertical="center"/>
    </xf>
    <xf numFmtId="170" fontId="14" fillId="0" borderId="0" xfId="2" applyNumberFormat="1" applyFont="1" applyAlignment="1">
      <alignment horizontal="center" vertical="center"/>
    </xf>
    <xf numFmtId="0" fontId="15" fillId="5" borderId="6" xfId="2" applyFont="1" applyFill="1" applyBorder="1" applyAlignment="1">
      <alignment horizontal="left" vertical="center" wrapText="1" indent="1"/>
    </xf>
    <xf numFmtId="0" fontId="16" fillId="0" borderId="0" xfId="2" applyFont="1" applyAlignment="1">
      <alignment horizontal="center" vertical="center"/>
    </xf>
    <xf numFmtId="0" fontId="16" fillId="0" borderId="0" xfId="2" applyFont="1" applyAlignment="1">
      <alignment horizontal="left" vertical="center" indent="1"/>
    </xf>
    <xf numFmtId="169" fontId="16" fillId="0" borderId="0" xfId="8" applyFont="1" applyFill="1" applyBorder="1" applyAlignment="1">
      <alignment horizontal="right" vertical="center" indent="1"/>
    </xf>
    <xf numFmtId="0" fontId="17" fillId="0" borderId="0" xfId="2" applyFont="1" applyAlignment="1">
      <alignment vertical="center"/>
    </xf>
    <xf numFmtId="0" fontId="16" fillId="0" borderId="0" xfId="2" applyFont="1" applyAlignment="1">
      <alignment vertical="center"/>
    </xf>
    <xf numFmtId="0" fontId="18" fillId="5" borderId="2" xfId="2" applyFont="1" applyFill="1" applyBorder="1" applyAlignment="1">
      <alignment horizontal="left" vertical="center" indent="1"/>
    </xf>
    <xf numFmtId="0" fontId="18" fillId="0" borderId="0" xfId="2" applyFont="1" applyAlignment="1">
      <alignment horizontal="center" vertical="center"/>
    </xf>
    <xf numFmtId="0" fontId="18" fillId="0" borderId="0" xfId="2" applyFont="1" applyAlignment="1">
      <alignment vertical="center"/>
    </xf>
    <xf numFmtId="169" fontId="18" fillId="14" borderId="2" xfId="8" applyFont="1" applyFill="1" applyBorder="1" applyAlignment="1">
      <alignment vertical="center"/>
    </xf>
    <xf numFmtId="169" fontId="18" fillId="5" borderId="2" xfId="8" applyFont="1" applyFill="1" applyBorder="1" applyAlignment="1">
      <alignment vertical="center"/>
    </xf>
    <xf numFmtId="170" fontId="18" fillId="0" borderId="0" xfId="2" applyNumberFormat="1" applyFont="1" applyAlignment="1">
      <alignment horizontal="center" vertical="center"/>
    </xf>
    <xf numFmtId="0" fontId="18" fillId="0" borderId="0" xfId="2" applyFont="1" applyAlignment="1">
      <alignment horizontal="left" vertical="center" indent="1"/>
    </xf>
    <xf numFmtId="0" fontId="18" fillId="3" borderId="2" xfId="2" applyFont="1" applyFill="1" applyBorder="1" applyAlignment="1">
      <alignment horizontal="left" vertical="center" indent="1"/>
    </xf>
    <xf numFmtId="169" fontId="18" fillId="3" borderId="2" xfId="8" applyFont="1" applyFill="1" applyBorder="1" applyAlignment="1">
      <alignment vertical="center"/>
    </xf>
    <xf numFmtId="169" fontId="20" fillId="13" borderId="0" xfId="2" applyNumberFormat="1" applyFont="1" applyFill="1" applyAlignment="1">
      <alignment horizontal="left" vertical="center" indent="1"/>
    </xf>
    <xf numFmtId="0" fontId="21" fillId="0" borderId="0" xfId="2" applyFont="1" applyAlignment="1">
      <alignment horizontal="left" vertical="center" wrapText="1" indent="1"/>
    </xf>
    <xf numFmtId="0" fontId="21" fillId="0" borderId="0" xfId="2" applyFont="1" applyAlignment="1">
      <alignment horizontal="center" vertical="center" wrapText="1"/>
    </xf>
    <xf numFmtId="0" fontId="21" fillId="0" borderId="0" xfId="2" applyFont="1" applyAlignment="1">
      <alignment vertical="center" wrapText="1"/>
    </xf>
    <xf numFmtId="169" fontId="22" fillId="0" borderId="0" xfId="8" applyFont="1" applyFill="1" applyBorder="1" applyAlignment="1">
      <alignment horizontal="right" vertical="center" indent="1"/>
    </xf>
    <xf numFmtId="0" fontId="23" fillId="15" borderId="16" xfId="2" applyFont="1" applyFill="1" applyBorder="1" applyAlignment="1">
      <alignment horizontal="center" vertical="center" wrapText="1"/>
    </xf>
    <xf numFmtId="0" fontId="22" fillId="0" borderId="0" xfId="2" applyFont="1" applyAlignment="1">
      <alignment vertical="center"/>
    </xf>
    <xf numFmtId="0" fontId="23" fillId="5" borderId="1" xfId="2" applyFont="1" applyFill="1" applyBorder="1" applyAlignment="1">
      <alignment horizontal="center" vertical="center" wrapText="1"/>
    </xf>
    <xf numFmtId="0" fontId="26" fillId="18" borderId="17" xfId="2" applyFont="1" applyFill="1" applyBorder="1" applyAlignment="1">
      <alignment horizontal="center" vertical="center" wrapText="1"/>
    </xf>
    <xf numFmtId="0" fontId="14" fillId="0" borderId="0" xfId="2" applyFont="1" applyAlignment="1">
      <alignment horizontal="center" vertical="center" wrapText="1"/>
    </xf>
    <xf numFmtId="0" fontId="14" fillId="0" borderId="0" xfId="2" applyFont="1" applyAlignment="1">
      <alignment vertical="center" wrapText="1"/>
    </xf>
    <xf numFmtId="0" fontId="26" fillId="18" borderId="12" xfId="2" applyFont="1" applyFill="1" applyBorder="1" applyAlignment="1">
      <alignment horizontal="center" vertical="center" wrapText="1"/>
    </xf>
    <xf numFmtId="0" fontId="26" fillId="18" borderId="16" xfId="2" applyFont="1" applyFill="1" applyBorder="1" applyAlignment="1">
      <alignment horizontal="center" vertical="center" wrapText="1"/>
    </xf>
    <xf numFmtId="170" fontId="26" fillId="18" borderId="16" xfId="2" applyNumberFormat="1" applyFont="1" applyFill="1" applyBorder="1" applyAlignment="1">
      <alignment horizontal="center" vertical="center" wrapText="1"/>
    </xf>
    <xf numFmtId="0" fontId="26" fillId="18" borderId="1" xfId="2" applyFont="1" applyFill="1" applyBorder="1" applyAlignment="1">
      <alignment horizontal="center" vertical="center" wrapText="1"/>
    </xf>
    <xf numFmtId="0" fontId="27" fillId="0" borderId="0" xfId="2" applyFont="1" applyAlignment="1">
      <alignment vertical="center" wrapText="1"/>
    </xf>
    <xf numFmtId="0" fontId="27" fillId="0" borderId="0" xfId="2" applyFont="1" applyAlignment="1">
      <alignment horizontal="left" vertical="center" wrapText="1" indent="1"/>
    </xf>
    <xf numFmtId="0" fontId="26" fillId="18" borderId="18" xfId="2" applyFont="1" applyFill="1" applyBorder="1" applyAlignment="1">
      <alignment horizontal="center" vertical="center" wrapText="1"/>
    </xf>
    <xf numFmtId="0" fontId="26" fillId="18" borderId="19" xfId="2" applyFont="1" applyFill="1" applyBorder="1" applyAlignment="1">
      <alignment horizontal="center" vertical="center" wrapText="1"/>
    </xf>
    <xf numFmtId="0" fontId="26" fillId="18" borderId="20" xfId="2" applyFont="1" applyFill="1" applyBorder="1" applyAlignment="1">
      <alignment horizontal="center" vertical="center" wrapText="1"/>
    </xf>
    <xf numFmtId="170" fontId="26" fillId="18" borderId="20" xfId="2" applyNumberFormat="1" applyFont="1" applyFill="1" applyBorder="1" applyAlignment="1">
      <alignment horizontal="center" vertical="center" wrapText="1"/>
    </xf>
    <xf numFmtId="0" fontId="26" fillId="18" borderId="21" xfId="2" applyFont="1" applyFill="1" applyBorder="1" applyAlignment="1">
      <alignment horizontal="center" vertical="center" wrapText="1"/>
    </xf>
    <xf numFmtId="0" fontId="27" fillId="0" borderId="0" xfId="2" applyFont="1" applyAlignment="1">
      <alignment horizontal="center" vertical="center"/>
    </xf>
    <xf numFmtId="0" fontId="27" fillId="0" borderId="0" xfId="2" applyFont="1" applyAlignment="1">
      <alignment vertical="center"/>
    </xf>
    <xf numFmtId="0" fontId="29" fillId="15" borderId="22" xfId="2" applyFont="1" applyFill="1" applyBorder="1" applyAlignment="1">
      <alignment horizontal="center" vertical="center" wrapText="1"/>
    </xf>
    <xf numFmtId="0" fontId="30" fillId="19" borderId="18" xfId="2" applyFont="1" applyFill="1" applyBorder="1" applyAlignment="1">
      <alignment horizontal="center" vertical="center" wrapText="1"/>
    </xf>
    <xf numFmtId="0" fontId="31" fillId="19" borderId="18" xfId="2" applyFont="1" applyFill="1" applyBorder="1" applyAlignment="1">
      <alignment horizontal="center" vertical="center" wrapText="1"/>
    </xf>
    <xf numFmtId="0" fontId="29" fillId="15" borderId="18" xfId="2" applyFont="1" applyFill="1" applyBorder="1" applyAlignment="1">
      <alignment horizontal="center" vertical="center" wrapText="1"/>
    </xf>
    <xf numFmtId="0" fontId="31" fillId="19" borderId="23" xfId="2" applyFont="1" applyFill="1" applyBorder="1" applyAlignment="1">
      <alignment horizontal="center" vertical="center" wrapText="1"/>
    </xf>
    <xf numFmtId="0" fontId="32" fillId="15" borderId="23" xfId="2" applyFont="1" applyFill="1" applyBorder="1" applyAlignment="1">
      <alignment horizontal="center" vertical="center" wrapText="1"/>
    </xf>
    <xf numFmtId="0" fontId="32" fillId="15" borderId="1" xfId="2" applyFont="1" applyFill="1" applyBorder="1" applyAlignment="1">
      <alignment horizontal="center" vertical="center" wrapText="1"/>
    </xf>
    <xf numFmtId="0" fontId="31" fillId="19" borderId="1" xfId="2" applyFont="1" applyFill="1" applyBorder="1" applyAlignment="1">
      <alignment horizontal="center" vertical="center" wrapText="1"/>
    </xf>
    <xf numFmtId="0" fontId="27" fillId="20" borderId="1" xfId="2" applyFont="1" applyFill="1" applyBorder="1" applyAlignment="1">
      <alignment horizontal="center" vertical="center" wrapText="1"/>
    </xf>
    <xf numFmtId="0" fontId="32" fillId="15" borderId="1" xfId="2" applyFont="1" applyFill="1" applyBorder="1" applyAlignment="1">
      <alignment horizontal="left" vertical="center" wrapText="1" indent="1"/>
    </xf>
    <xf numFmtId="49" fontId="31" fillId="19" borderId="1" xfId="2" applyNumberFormat="1" applyFont="1" applyFill="1" applyBorder="1" applyAlignment="1">
      <alignment horizontal="center" vertical="center" wrapText="1"/>
    </xf>
    <xf numFmtId="0" fontId="30" fillId="19" borderId="22" xfId="2" applyFont="1" applyFill="1" applyBorder="1" applyAlignment="1">
      <alignment horizontal="center" vertical="center" wrapText="1"/>
    </xf>
    <xf numFmtId="0" fontId="31" fillId="19" borderId="20" xfId="2" applyFont="1" applyFill="1" applyBorder="1" applyAlignment="1">
      <alignment horizontal="center" vertical="center" wrapText="1"/>
    </xf>
    <xf numFmtId="0" fontId="32" fillId="18" borderId="1" xfId="2" applyFont="1" applyFill="1" applyBorder="1" applyAlignment="1">
      <alignment horizontal="center" vertical="center" wrapText="1"/>
    </xf>
    <xf numFmtId="0" fontId="29" fillId="15" borderId="1" xfId="2" applyFont="1" applyFill="1" applyBorder="1" applyAlignment="1">
      <alignment horizontal="center" vertical="center" wrapText="1"/>
    </xf>
    <xf numFmtId="0" fontId="32" fillId="3" borderId="1" xfId="2" applyFont="1" applyFill="1" applyBorder="1" applyAlignment="1">
      <alignment horizontal="center" vertical="center" wrapText="1"/>
    </xf>
    <xf numFmtId="0" fontId="34" fillId="20" borderId="1" xfId="2" applyFont="1" applyFill="1" applyBorder="1" applyAlignment="1">
      <alignment horizontal="left" vertical="center" indent="1"/>
    </xf>
    <xf numFmtId="0" fontId="34" fillId="20" borderId="1" xfId="2" applyFont="1" applyFill="1" applyBorder="1" applyAlignment="1">
      <alignment horizontal="center" vertical="center"/>
    </xf>
    <xf numFmtId="0" fontId="26" fillId="21" borderId="1" xfId="2" applyFont="1" applyFill="1" applyBorder="1" applyAlignment="1">
      <alignment horizontal="center" vertical="center"/>
    </xf>
    <xf numFmtId="0" fontId="26" fillId="22" borderId="1" xfId="2" applyFont="1" applyFill="1" applyBorder="1" applyAlignment="1">
      <alignment horizontal="center" vertical="center"/>
    </xf>
    <xf numFmtId="0" fontId="26" fillId="13" borderId="1" xfId="2" applyFont="1" applyFill="1" applyBorder="1" applyAlignment="1">
      <alignment horizontal="left" vertical="center" indent="1"/>
    </xf>
    <xf numFmtId="0" fontId="26" fillId="13" borderId="1" xfId="2" applyFont="1" applyFill="1" applyBorder="1" applyAlignment="1">
      <alignment horizontal="center" vertical="center"/>
    </xf>
    <xf numFmtId="0" fontId="26" fillId="13" borderId="16" xfId="2" applyFont="1" applyFill="1" applyBorder="1" applyAlignment="1">
      <alignment horizontal="left" vertical="center" indent="1"/>
    </xf>
    <xf numFmtId="0" fontId="31" fillId="19" borderId="18" xfId="2" applyFont="1" applyFill="1" applyBorder="1" applyAlignment="1">
      <alignment horizontal="center" vertical="center"/>
    </xf>
    <xf numFmtId="0" fontId="27" fillId="23" borderId="18" xfId="2" applyFont="1" applyFill="1" applyBorder="1" applyAlignment="1">
      <alignment vertical="center"/>
    </xf>
    <xf numFmtId="0" fontId="27" fillId="5" borderId="18" xfId="2" applyFont="1" applyFill="1" applyBorder="1" applyAlignment="1">
      <alignment vertical="center"/>
    </xf>
    <xf numFmtId="0" fontId="27" fillId="3" borderId="1" xfId="2" applyFont="1" applyFill="1" applyBorder="1" applyAlignment="1">
      <alignment horizontal="center" vertical="center"/>
    </xf>
    <xf numFmtId="0" fontId="26" fillId="23" borderId="1" xfId="2" applyFont="1" applyFill="1" applyBorder="1" applyAlignment="1">
      <alignment horizontal="center" vertical="center"/>
    </xf>
    <xf numFmtId="0" fontId="36" fillId="15" borderId="1" xfId="2" applyFont="1" applyFill="1" applyBorder="1" applyAlignment="1">
      <alignment horizontal="center" vertical="center" wrapText="1"/>
    </xf>
    <xf numFmtId="0" fontId="32" fillId="14" borderId="18" xfId="2" applyFont="1" applyFill="1" applyBorder="1" applyAlignment="1">
      <alignment horizontal="left" vertical="center" wrapText="1" indent="2"/>
    </xf>
    <xf numFmtId="0" fontId="32" fillId="23" borderId="28" xfId="2" applyFont="1" applyFill="1" applyBorder="1" applyAlignment="1">
      <alignment horizontal="center" vertical="center" wrapText="1"/>
    </xf>
    <xf numFmtId="0" fontId="27" fillId="25" borderId="17" xfId="2" applyFont="1" applyFill="1" applyBorder="1" applyAlignment="1">
      <alignment horizontal="center" vertical="center" wrapText="1"/>
    </xf>
    <xf numFmtId="0" fontId="32" fillId="25" borderId="29" xfId="2" applyFont="1" applyFill="1" applyBorder="1" applyAlignment="1">
      <alignment horizontal="center" vertical="center" wrapText="1"/>
    </xf>
    <xf numFmtId="0" fontId="32" fillId="25" borderId="30" xfId="2" applyFont="1" applyFill="1" applyBorder="1" applyAlignment="1">
      <alignment horizontal="center" vertical="center" wrapText="1"/>
    </xf>
    <xf numFmtId="0" fontId="27" fillId="25" borderId="30" xfId="2" applyFont="1" applyFill="1" applyBorder="1" applyAlignment="1">
      <alignment horizontal="center" vertical="top" wrapText="1"/>
    </xf>
    <xf numFmtId="0" fontId="31" fillId="19" borderId="30" xfId="2" applyFont="1" applyFill="1" applyBorder="1" applyAlignment="1">
      <alignment horizontal="center" vertical="center"/>
    </xf>
    <xf numFmtId="0" fontId="32" fillId="25" borderId="31" xfId="2" applyFont="1" applyFill="1" applyBorder="1" applyAlignment="1">
      <alignment horizontal="center" vertical="center" wrapText="1"/>
    </xf>
    <xf numFmtId="170" fontId="32" fillId="25" borderId="30" xfId="2" applyNumberFormat="1" applyFont="1" applyFill="1" applyBorder="1" applyAlignment="1">
      <alignment horizontal="center" vertical="center" wrapText="1"/>
    </xf>
    <xf numFmtId="0" fontId="29" fillId="23" borderId="30" xfId="2" applyFont="1" applyFill="1" applyBorder="1" applyAlignment="1">
      <alignment horizontal="center" vertical="center" wrapText="1"/>
    </xf>
    <xf numFmtId="170" fontId="32" fillId="25" borderId="20" xfId="2" applyNumberFormat="1" applyFont="1" applyFill="1" applyBorder="1" applyAlignment="1">
      <alignment horizontal="center" vertical="center" wrapText="1"/>
    </xf>
    <xf numFmtId="0" fontId="31" fillId="19" borderId="16" xfId="2" applyFont="1" applyFill="1" applyBorder="1" applyAlignment="1">
      <alignment horizontal="center" vertical="center"/>
    </xf>
    <xf numFmtId="170" fontId="32" fillId="25" borderId="31" xfId="2" applyNumberFormat="1" applyFont="1" applyFill="1" applyBorder="1" applyAlignment="1">
      <alignment horizontal="center" vertical="center" wrapText="1"/>
    </xf>
    <xf numFmtId="0" fontId="29" fillId="23" borderId="32" xfId="2" applyFont="1" applyFill="1" applyBorder="1" applyAlignment="1">
      <alignment horizontal="center" vertical="center" wrapText="1"/>
    </xf>
    <xf numFmtId="0" fontId="31" fillId="19" borderId="21" xfId="2" applyFont="1" applyFill="1" applyBorder="1" applyAlignment="1">
      <alignment horizontal="center" vertical="center"/>
    </xf>
    <xf numFmtId="170" fontId="32" fillId="25" borderId="26" xfId="2" applyNumberFormat="1" applyFont="1" applyFill="1" applyBorder="1" applyAlignment="1">
      <alignment horizontal="center" vertical="center" wrapText="1"/>
    </xf>
    <xf numFmtId="0" fontId="27" fillId="24" borderId="1" xfId="2" applyFont="1" applyFill="1" applyBorder="1" applyAlignment="1">
      <alignment horizontal="left" vertical="center" wrapText="1" indent="1"/>
    </xf>
    <xf numFmtId="0" fontId="27" fillId="24" borderId="1" xfId="2" applyFont="1" applyFill="1" applyBorder="1" applyAlignment="1">
      <alignment horizontal="center" vertical="center" wrapText="1"/>
    </xf>
    <xf numFmtId="0" fontId="37" fillId="19" borderId="1" xfId="2" applyFont="1" applyFill="1" applyBorder="1" applyAlignment="1">
      <alignment horizontal="center" vertical="center" wrapText="1"/>
    </xf>
    <xf numFmtId="0" fontId="38" fillId="15" borderId="1" xfId="2" applyFont="1" applyFill="1" applyBorder="1" applyAlignment="1">
      <alignment horizontal="center" vertical="center" wrapText="1"/>
    </xf>
    <xf numFmtId="0" fontId="29" fillId="23" borderId="19" xfId="2" applyFont="1" applyFill="1" applyBorder="1" applyAlignment="1">
      <alignment horizontal="center" vertical="center" wrapText="1"/>
    </xf>
    <xf numFmtId="0" fontId="29" fillId="23" borderId="20" xfId="2" applyFont="1" applyFill="1" applyBorder="1" applyAlignment="1">
      <alignment horizontal="center" vertical="center" wrapText="1"/>
    </xf>
    <xf numFmtId="0" fontId="30" fillId="19" borderId="1" xfId="2" applyFont="1" applyFill="1" applyBorder="1" applyAlignment="1">
      <alignment horizontal="center" vertical="center"/>
    </xf>
    <xf numFmtId="0" fontId="29" fillId="23" borderId="1" xfId="2" applyFont="1" applyFill="1" applyBorder="1" applyAlignment="1">
      <alignment horizontal="center" vertical="center" wrapText="1"/>
    </xf>
    <xf numFmtId="0" fontId="26" fillId="14" borderId="1" xfId="2" applyFont="1" applyFill="1" applyBorder="1" applyAlignment="1">
      <alignment horizontal="left" vertical="center" wrapText="1" indent="1"/>
    </xf>
    <xf numFmtId="0" fontId="26" fillId="13" borderId="1" xfId="2" applyFont="1" applyFill="1" applyBorder="1" applyAlignment="1">
      <alignment horizontal="center" vertical="center" wrapText="1"/>
    </xf>
    <xf numFmtId="0" fontId="26" fillId="13" borderId="1" xfId="2" applyFont="1" applyFill="1" applyBorder="1" applyAlignment="1">
      <alignment horizontal="left" vertical="center" wrapText="1" indent="1"/>
    </xf>
    <xf numFmtId="169" fontId="26" fillId="13" borderId="15" xfId="8" applyFont="1" applyFill="1" applyBorder="1" applyAlignment="1">
      <alignment horizontal="right" vertical="center" wrapText="1" indent="1"/>
    </xf>
    <xf numFmtId="0" fontId="26" fillId="26" borderId="1" xfId="2" applyFont="1" applyFill="1" applyBorder="1" applyAlignment="1">
      <alignment horizontal="center" vertical="center" wrapText="1"/>
    </xf>
    <xf numFmtId="0" fontId="26" fillId="0" borderId="1" xfId="2" applyFont="1" applyBorder="1" applyAlignment="1">
      <alignment horizontal="center" vertical="center" wrapText="1"/>
    </xf>
    <xf numFmtId="0" fontId="34" fillId="26" borderId="1" xfId="2" applyFont="1" applyFill="1" applyBorder="1" applyAlignment="1">
      <alignment horizontal="center" vertical="center" wrapText="1"/>
    </xf>
    <xf numFmtId="169" fontId="34" fillId="26" borderId="25" xfId="8" applyFont="1" applyFill="1" applyBorder="1" applyAlignment="1">
      <alignment horizontal="center" vertical="center" wrapText="1"/>
    </xf>
    <xf numFmtId="170" fontId="34" fillId="26" borderId="25" xfId="2" applyNumberFormat="1" applyFont="1" applyFill="1" applyBorder="1" applyAlignment="1">
      <alignment horizontal="center" vertical="center" wrapText="1"/>
    </xf>
    <xf numFmtId="0" fontId="26" fillId="0" borderId="0" xfId="2" applyFont="1" applyAlignment="1">
      <alignment horizontal="center" vertical="center" wrapText="1"/>
    </xf>
    <xf numFmtId="0" fontId="26" fillId="14" borderId="25" xfId="2" applyFont="1" applyFill="1" applyBorder="1" applyAlignment="1">
      <alignment horizontal="center" vertical="center" wrapText="1"/>
    </xf>
    <xf numFmtId="169" fontId="34" fillId="26" borderId="25" xfId="8" applyFont="1" applyFill="1" applyBorder="1" applyAlignment="1">
      <alignment horizontal="left" vertical="center" wrapText="1" indent="1"/>
    </xf>
    <xf numFmtId="0" fontId="26" fillId="4" borderId="1" xfId="2" applyFont="1" applyFill="1" applyBorder="1" applyAlignment="1">
      <alignment horizontal="center" vertical="center" wrapText="1"/>
    </xf>
    <xf numFmtId="170" fontId="34" fillId="26" borderId="25" xfId="2" applyNumberFormat="1" applyFont="1" applyFill="1" applyBorder="1" applyAlignment="1">
      <alignment horizontal="left" vertical="center" wrapText="1" indent="1"/>
    </xf>
    <xf numFmtId="0" fontId="26" fillId="14" borderId="1" xfId="2" applyFont="1" applyFill="1" applyBorder="1" applyAlignment="1">
      <alignment horizontal="center" vertical="center" wrapText="1"/>
    </xf>
    <xf numFmtId="0" fontId="20" fillId="0" borderId="1" xfId="2" applyFont="1" applyBorder="1" applyAlignment="1">
      <alignment horizontal="center" vertical="center" wrapText="1"/>
    </xf>
    <xf numFmtId="0" fontId="26" fillId="26" borderId="1" xfId="2" applyFont="1" applyFill="1" applyBorder="1" applyAlignment="1">
      <alignment horizontal="left" vertical="center" wrapText="1" indent="1"/>
    </xf>
    <xf numFmtId="170" fontId="26" fillId="26" borderId="1" xfId="2" applyNumberFormat="1" applyFont="1" applyFill="1" applyBorder="1" applyAlignment="1">
      <alignment horizontal="center" vertical="center" wrapText="1"/>
    </xf>
    <xf numFmtId="169" fontId="26" fillId="26" borderId="1" xfId="8" applyFont="1" applyFill="1" applyBorder="1" applyAlignment="1">
      <alignment horizontal="center" vertical="center" wrapText="1"/>
    </xf>
    <xf numFmtId="169" fontId="26" fillId="0" borderId="1" xfId="2" applyNumberFormat="1" applyFont="1" applyBorder="1" applyAlignment="1">
      <alignment horizontal="center" vertical="center" wrapText="1"/>
    </xf>
    <xf numFmtId="169" fontId="26" fillId="0" borderId="1" xfId="2" applyNumberFormat="1" applyFont="1" applyBorder="1" applyAlignment="1">
      <alignment horizontal="center" vertical="top" wrapText="1"/>
    </xf>
    <xf numFmtId="169" fontId="32" fillId="3" borderId="1" xfId="2" applyNumberFormat="1" applyFont="1" applyFill="1" applyBorder="1" applyAlignment="1">
      <alignment horizontal="center" vertical="center" wrapText="1"/>
    </xf>
    <xf numFmtId="169" fontId="26" fillId="27" borderId="1" xfId="2" applyNumberFormat="1" applyFont="1" applyFill="1" applyBorder="1" applyAlignment="1">
      <alignment horizontal="center" vertical="center" wrapText="1"/>
    </xf>
    <xf numFmtId="169" fontId="26" fillId="22" borderId="1" xfId="2" applyNumberFormat="1" applyFont="1" applyFill="1" applyBorder="1" applyAlignment="1">
      <alignment horizontal="center" vertical="top" wrapText="1"/>
    </xf>
    <xf numFmtId="0" fontId="26" fillId="26" borderId="15" xfId="2" applyFont="1" applyFill="1" applyBorder="1" applyAlignment="1">
      <alignment horizontal="center" vertical="center" wrapText="1"/>
    </xf>
    <xf numFmtId="0" fontId="34" fillId="26" borderId="25" xfId="2" applyFont="1" applyFill="1" applyBorder="1" applyAlignment="1">
      <alignment horizontal="left" vertical="center" wrapText="1"/>
    </xf>
    <xf numFmtId="0" fontId="34" fillId="26" borderId="25" xfId="2" applyFont="1" applyFill="1" applyBorder="1" applyAlignment="1">
      <alignment horizontal="center" vertical="center" wrapText="1"/>
    </xf>
    <xf numFmtId="171" fontId="34" fillId="26" borderId="25" xfId="8" applyNumberFormat="1" applyFont="1" applyFill="1" applyBorder="1" applyAlignment="1">
      <alignment horizontal="center" vertical="center" wrapText="1"/>
    </xf>
    <xf numFmtId="169" fontId="32" fillId="0" borderId="1" xfId="2" applyNumberFormat="1" applyFont="1" applyBorder="1" applyAlignment="1">
      <alignment horizontal="center" vertical="center" wrapText="1"/>
    </xf>
    <xf numFmtId="0" fontId="39" fillId="0" borderId="1" xfId="2" applyFont="1" applyBorder="1" applyAlignment="1">
      <alignment horizontal="center" vertical="center" wrapText="1"/>
    </xf>
    <xf numFmtId="170" fontId="32" fillId="27" borderId="1" xfId="2" applyNumberFormat="1" applyFont="1" applyFill="1" applyBorder="1" applyAlignment="1">
      <alignment horizontal="center" vertical="center"/>
    </xf>
    <xf numFmtId="0" fontId="7" fillId="6" borderId="0" xfId="3" applyAlignment="1">
      <alignment vertical="center"/>
    </xf>
    <xf numFmtId="0" fontId="14" fillId="19" borderId="0" xfId="2" applyFont="1" applyFill="1" applyAlignment="1">
      <alignment vertical="center"/>
    </xf>
    <xf numFmtId="0" fontId="3" fillId="11" borderId="0" xfId="7" applyAlignment="1">
      <alignment vertical="center"/>
    </xf>
    <xf numFmtId="0" fontId="3" fillId="11" borderId="0" xfId="7" applyAlignment="1">
      <alignment horizontal="center" vertical="center"/>
    </xf>
    <xf numFmtId="170" fontId="3" fillId="11" borderId="0" xfId="7" applyNumberFormat="1" applyAlignment="1">
      <alignment horizontal="center" vertical="center"/>
    </xf>
    <xf numFmtId="0" fontId="3" fillId="11" borderId="0" xfId="7" applyAlignment="1">
      <alignment horizontal="left" vertical="center" indent="1"/>
    </xf>
    <xf numFmtId="43" fontId="0" fillId="0" borderId="0" xfId="9" applyFont="1" applyFill="1"/>
    <xf numFmtId="43" fontId="0" fillId="0" borderId="0" xfId="9" applyFont="1"/>
    <xf numFmtId="4" fontId="3" fillId="2" borderId="0" xfId="1" applyNumberFormat="1"/>
    <xf numFmtId="4" fontId="0" fillId="0" borderId="0" xfId="0" applyNumberFormat="1" applyFill="1"/>
    <xf numFmtId="4" fontId="0" fillId="0" borderId="0" xfId="0" applyNumberFormat="1"/>
    <xf numFmtId="0" fontId="3" fillId="28" borderId="0" xfId="1" applyFill="1"/>
    <xf numFmtId="0" fontId="26" fillId="13" borderId="15" xfId="2" applyFont="1" applyFill="1" applyBorder="1" applyAlignment="1">
      <alignment horizontal="left" vertical="center" wrapText="1" indent="1"/>
    </xf>
    <xf numFmtId="0" fontId="1" fillId="5" borderId="0" xfId="6" applyFill="1"/>
    <xf numFmtId="0" fontId="0" fillId="5" borderId="0" xfId="0" applyFont="1" applyFill="1"/>
    <xf numFmtId="14" fontId="0" fillId="0" borderId="0" xfId="0" applyNumberFormat="1"/>
    <xf numFmtId="16" fontId="0" fillId="0" borderId="0" xfId="0" applyNumberFormat="1"/>
    <xf numFmtId="17" fontId="0" fillId="0" borderId="0" xfId="0" applyNumberFormat="1"/>
    <xf numFmtId="0" fontId="0" fillId="29" borderId="0" xfId="0" applyFill="1"/>
    <xf numFmtId="43" fontId="0" fillId="0" borderId="0" xfId="0" applyNumberFormat="1" applyFill="1"/>
    <xf numFmtId="0" fontId="0" fillId="0" borderId="0" xfId="0" applyNumberFormat="1" applyFill="1"/>
    <xf numFmtId="14" fontId="0" fillId="0" borderId="0" xfId="0" applyNumberFormat="1" applyFill="1"/>
    <xf numFmtId="14" fontId="3" fillId="2" borderId="0" xfId="1" applyNumberFormat="1"/>
    <xf numFmtId="0" fontId="32" fillId="23" borderId="16" xfId="2" applyFont="1" applyFill="1" applyBorder="1" applyAlignment="1">
      <alignment horizontal="center" vertical="center" wrapText="1"/>
    </xf>
    <xf numFmtId="0" fontId="32" fillId="23" borderId="24" xfId="2" applyFont="1" applyFill="1" applyBorder="1" applyAlignment="1">
      <alignment horizontal="center" vertical="center" wrapText="1"/>
    </xf>
    <xf numFmtId="0" fontId="32" fillId="23" borderId="25" xfId="2" applyFont="1" applyFill="1" applyBorder="1" applyAlignment="1">
      <alignment horizontal="center" vertical="center" wrapText="1"/>
    </xf>
    <xf numFmtId="0" fontId="18" fillId="14" borderId="16" xfId="2" applyFont="1" applyFill="1" applyBorder="1" applyAlignment="1">
      <alignment horizontal="center" vertical="center" wrapText="1"/>
    </xf>
    <xf numFmtId="0" fontId="18" fillId="14" borderId="24" xfId="2" applyFont="1" applyFill="1" applyBorder="1" applyAlignment="1">
      <alignment horizontal="center" vertical="center" wrapText="1"/>
    </xf>
    <xf numFmtId="0" fontId="18" fillId="14" borderId="25" xfId="2" applyFont="1" applyFill="1" applyBorder="1" applyAlignment="1">
      <alignment horizontal="center" vertical="center" wrapText="1"/>
    </xf>
    <xf numFmtId="0" fontId="35" fillId="24" borderId="1" xfId="2" applyFont="1" applyFill="1" applyBorder="1" applyAlignment="1">
      <alignment horizontal="center" vertical="center" wrapText="1"/>
    </xf>
    <xf numFmtId="0" fontId="15" fillId="5" borderId="7" xfId="2" applyFont="1" applyFill="1" applyBorder="1" applyAlignment="1">
      <alignment horizontal="left" vertical="top" wrapText="1"/>
    </xf>
    <xf numFmtId="0" fontId="15" fillId="5" borderId="8" xfId="2" applyFont="1" applyFill="1" applyBorder="1" applyAlignment="1">
      <alignment horizontal="left" vertical="top" wrapText="1"/>
    </xf>
    <xf numFmtId="0" fontId="15" fillId="5" borderId="9" xfId="2" applyFont="1" applyFill="1" applyBorder="1" applyAlignment="1">
      <alignment horizontal="left" vertical="top" wrapText="1"/>
    </xf>
    <xf numFmtId="0" fontId="19" fillId="14" borderId="1" xfId="2" applyFont="1" applyFill="1" applyBorder="1" applyAlignment="1">
      <alignment horizontal="left" vertical="center" wrapText="1"/>
    </xf>
    <xf numFmtId="0" fontId="19" fillId="14" borderId="10" xfId="2" applyFont="1" applyFill="1" applyBorder="1" applyAlignment="1">
      <alignment horizontal="center" vertical="center" wrapText="1"/>
    </xf>
    <xf numFmtId="0" fontId="19" fillId="14" borderId="11" xfId="2" applyFont="1" applyFill="1" applyBorder="1" applyAlignment="1">
      <alignment horizontal="center" vertical="center" wrapText="1"/>
    </xf>
    <xf numFmtId="0" fontId="19" fillId="14" borderId="12" xfId="2" applyFont="1" applyFill="1" applyBorder="1" applyAlignment="1">
      <alignment horizontal="center" vertical="center" wrapText="1"/>
    </xf>
    <xf numFmtId="0" fontId="19" fillId="14" borderId="13" xfId="2" applyFont="1" applyFill="1" applyBorder="1" applyAlignment="1">
      <alignment horizontal="center" vertical="center" wrapText="1"/>
    </xf>
    <xf numFmtId="0" fontId="19" fillId="14" borderId="14" xfId="2" applyFont="1" applyFill="1" applyBorder="1" applyAlignment="1">
      <alignment horizontal="center" vertical="center" wrapText="1"/>
    </xf>
    <xf numFmtId="0" fontId="19" fillId="14" borderId="15" xfId="2" applyFont="1" applyFill="1" applyBorder="1" applyAlignment="1">
      <alignment horizontal="center" vertical="center" wrapText="1"/>
    </xf>
    <xf numFmtId="0" fontId="23" fillId="5" borderId="7" xfId="2" applyFont="1" applyFill="1" applyBorder="1" applyAlignment="1">
      <alignment horizontal="center" vertical="center" wrapText="1"/>
    </xf>
    <xf numFmtId="0" fontId="23" fillId="5" borderId="8" xfId="2" applyFont="1" applyFill="1" applyBorder="1" applyAlignment="1">
      <alignment horizontal="center" vertical="center" wrapText="1"/>
    </xf>
    <xf numFmtId="0" fontId="23" fillId="5" borderId="9" xfId="2" applyFont="1" applyFill="1" applyBorder="1" applyAlignment="1">
      <alignment horizontal="center" vertical="center" wrapText="1"/>
    </xf>
    <xf numFmtId="0" fontId="24" fillId="5" borderId="7" xfId="2" applyFont="1" applyFill="1" applyBorder="1" applyAlignment="1">
      <alignment horizontal="center" vertical="center" wrapText="1"/>
    </xf>
    <xf numFmtId="0" fontId="24" fillId="5" borderId="8" xfId="2" applyFont="1" applyFill="1" applyBorder="1" applyAlignment="1">
      <alignment horizontal="center" vertical="center" wrapText="1"/>
    </xf>
    <xf numFmtId="0" fontId="24" fillId="5" borderId="9" xfId="2" applyFont="1" applyFill="1" applyBorder="1" applyAlignment="1">
      <alignment horizontal="center" vertical="center" wrapText="1"/>
    </xf>
    <xf numFmtId="0" fontId="25" fillId="16" borderId="7" xfId="2" applyFont="1" applyFill="1" applyBorder="1" applyAlignment="1">
      <alignment horizontal="center" vertical="center" wrapText="1"/>
    </xf>
    <xf numFmtId="0" fontId="25" fillId="16" borderId="8" xfId="2" applyFont="1" applyFill="1" applyBorder="1" applyAlignment="1">
      <alignment horizontal="center" vertical="center" wrapText="1"/>
    </xf>
    <xf numFmtId="0" fontId="25" fillId="16" borderId="9" xfId="2" applyFont="1" applyFill="1" applyBorder="1" applyAlignment="1">
      <alignment horizontal="center" vertical="center" wrapText="1"/>
    </xf>
    <xf numFmtId="0" fontId="25" fillId="17" borderId="7" xfId="2" applyFont="1" applyFill="1" applyBorder="1" applyAlignment="1">
      <alignment horizontal="center" vertical="center" wrapText="1"/>
    </xf>
    <xf numFmtId="0" fontId="25" fillId="17" borderId="8" xfId="2" applyFont="1" applyFill="1" applyBorder="1" applyAlignment="1">
      <alignment horizontal="center" vertical="center" wrapText="1"/>
    </xf>
    <xf numFmtId="0" fontId="25" fillId="17" borderId="9" xfId="2" applyFont="1" applyFill="1" applyBorder="1" applyAlignment="1">
      <alignment horizontal="center" vertical="center" wrapText="1"/>
    </xf>
    <xf numFmtId="0" fontId="3" fillId="8" borderId="0" xfId="5" applyAlignment="1">
      <alignment horizontal="center" textRotation="90" wrapText="1"/>
    </xf>
    <xf numFmtId="0" fontId="32" fillId="30" borderId="26" xfId="2" applyFont="1" applyFill="1" applyBorder="1" applyAlignment="1">
      <alignment horizontal="center" vertical="center" wrapText="1"/>
    </xf>
    <xf numFmtId="0" fontId="32" fillId="30" borderId="26" xfId="2" applyFont="1" applyFill="1" applyBorder="1" applyAlignment="1">
      <alignment horizontal="left" vertical="center" wrapText="1" indent="1"/>
    </xf>
    <xf numFmtId="0" fontId="32" fillId="30" borderId="27" xfId="2" applyFont="1" applyFill="1" applyBorder="1" applyAlignment="1">
      <alignment horizontal="left" vertical="center" wrapText="1" indent="1"/>
    </xf>
    <xf numFmtId="169" fontId="32" fillId="30" borderId="27" xfId="8" applyFont="1" applyFill="1" applyBorder="1" applyAlignment="1">
      <alignment horizontal="right" vertical="center" wrapText="1" indent="1"/>
    </xf>
  </cellXfs>
  <cellStyles count="10">
    <cellStyle name="40% - Accent3" xfId="6" builtinId="39"/>
    <cellStyle name="Accent1" xfId="1" builtinId="29"/>
    <cellStyle name="Accent2" xfId="5" builtinId="33"/>
    <cellStyle name="Accent6" xfId="7" builtinId="49"/>
    <cellStyle name="Bad" xfId="3" builtinId="27"/>
    <cellStyle name="Comma" xfId="9" builtinId="3"/>
    <cellStyle name="Comma 2" xfId="8" xr:uid="{8FCFE778-6403-4E70-812F-347B8EA6FDBE}"/>
    <cellStyle name="Neutral" xfId="4" builtinId="28"/>
    <cellStyle name="Normal" xfId="0" builtinId="0"/>
    <cellStyle name="Normal 2" xfId="2" xr:uid="{D16B3B89-EE63-40C1-AF40-2C762EFDB4B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447358\Local%20Settings\Temporary%20Internet%20Files\OLK5F7\OSA_Derived_Yld_MM_NEW05182005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tasha%20Fitzgerald\AppData\Local\Microsoft\windows\Temporary%20Internet%20Files\Content.Outlook\12S8465R\FINAL%20VERSION%20OF%20MATRI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niederm\Downloads\S2BA%20-%20Positions%2013.11.2019%20(Citi)%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d"/>
      <sheetName val="Info4DB"/>
      <sheetName val="IssueClass"/>
      <sheetName val="FundList"/>
      <sheetName val="ClassificationDB"/>
      <sheetName val="MS1O"/>
      <sheetName val="MS1E"/>
      <sheetName val="MS1B"/>
      <sheetName val="VB Project"/>
      <sheetName val="ModuleBGMM"/>
      <sheetName val="VN2V"/>
      <sheetName val="VNAV"/>
      <sheetName val="SNAV"/>
      <sheetName val="Sheet1"/>
    </sheetNames>
    <sheetDataSet>
      <sheetData sheetId="0" refreshError="1"/>
      <sheetData sheetId="1" refreshError="1"/>
      <sheetData sheetId="2" refreshError="1"/>
      <sheetData sheetId="3" refreshError="1"/>
      <sheetData sheetId="4" refreshError="1">
        <row r="2">
          <cell r="A2" t="str">
            <v>Cusip</v>
          </cell>
          <cell r="B2" t="str">
            <v>Industry Classification (Major)</v>
          </cell>
          <cell r="C2" t="str">
            <v>Industry Classification (Minor)</v>
          </cell>
          <cell r="D2" t="str">
            <v>S &amp; P Rating</v>
          </cell>
        </row>
        <row r="3">
          <cell r="A3" t="str">
            <v>3024AA004</v>
          </cell>
          <cell r="B3" t="str">
            <v>Asset-Backed -  Auto</v>
          </cell>
          <cell r="C3" t="str">
            <v>Financial Publishing/Services</v>
          </cell>
          <cell r="D3" t="str">
            <v>A-1+</v>
          </cell>
        </row>
        <row r="4">
          <cell r="A4" t="str">
            <v>2338F1004</v>
          </cell>
          <cell r="B4" t="str">
            <v>Asset-Backed -  Auto</v>
          </cell>
          <cell r="C4" t="str">
            <v>Bank</v>
          </cell>
          <cell r="D4" t="str">
            <v>A-1+</v>
          </cell>
        </row>
        <row r="5">
          <cell r="A5" t="str">
            <v>2338G0005</v>
          </cell>
          <cell r="B5" t="str">
            <v>Asset-Backed -  Auto</v>
          </cell>
          <cell r="C5" t="str">
            <v>Bank</v>
          </cell>
          <cell r="D5" t="str">
            <v>A-1</v>
          </cell>
        </row>
        <row r="6">
          <cell r="A6" t="str">
            <v>64351Q004</v>
          </cell>
          <cell r="B6" t="str">
            <v>Asset-Backed -  Auto</v>
          </cell>
          <cell r="C6" t="str">
            <v>Bank</v>
          </cell>
          <cell r="D6" t="str">
            <v>A-1</v>
          </cell>
        </row>
        <row r="7">
          <cell r="A7" t="str">
            <v>64351UG73</v>
          </cell>
          <cell r="B7" t="str">
            <v>Asset-Backed -  Auto</v>
          </cell>
          <cell r="C7" t="str">
            <v>Bank</v>
          </cell>
          <cell r="D7" t="str">
            <v>A-1</v>
          </cell>
        </row>
        <row r="8">
          <cell r="A8" t="str">
            <v>643995004</v>
          </cell>
          <cell r="B8" t="str">
            <v>Asset-Backed -  Auto</v>
          </cell>
          <cell r="C8" t="str">
            <v>Bank</v>
          </cell>
          <cell r="D8" t="str">
            <v>A-1</v>
          </cell>
        </row>
        <row r="9">
          <cell r="A9" t="str">
            <v>64352F007</v>
          </cell>
          <cell r="B9" t="str">
            <v>Asset-Backed -  Auto</v>
          </cell>
          <cell r="C9" t="str">
            <v>Bank</v>
          </cell>
          <cell r="D9" t="str">
            <v>A-1+</v>
          </cell>
        </row>
        <row r="10">
          <cell r="A10" t="str">
            <v>3024A0006</v>
          </cell>
          <cell r="B10" t="str">
            <v>Asset-Backed -  Auto</v>
          </cell>
          <cell r="C10" t="str">
            <v>Bank</v>
          </cell>
          <cell r="D10" t="str">
            <v>A-1+</v>
          </cell>
        </row>
        <row r="11">
          <cell r="A11" t="str">
            <v>2338F0006</v>
          </cell>
          <cell r="B11" t="str">
            <v>Asset-Backed -  Auto</v>
          </cell>
          <cell r="C11" t="str">
            <v>Bank</v>
          </cell>
          <cell r="D11" t="str">
            <v>A-1+</v>
          </cell>
        </row>
        <row r="12">
          <cell r="A12" t="str">
            <v xml:space="preserve"> 64351Q00</v>
          </cell>
          <cell r="B12" t="str">
            <v>Asset-Backed -  Auto</v>
          </cell>
          <cell r="C12" t="str">
            <v>Bank</v>
          </cell>
          <cell r="D12" t="str">
            <v>A-1+</v>
          </cell>
        </row>
        <row r="13">
          <cell r="A13" t="str">
            <v>64352P005</v>
          </cell>
          <cell r="B13" t="str">
            <v>Asset-Backed -  Auto</v>
          </cell>
          <cell r="C13" t="str">
            <v>Bank</v>
          </cell>
          <cell r="D13" t="str">
            <v>A-1+</v>
          </cell>
        </row>
        <row r="14">
          <cell r="A14" t="str">
            <v>06945F002</v>
          </cell>
          <cell r="B14" t="str">
            <v>Asset-Backed -  Consumer</v>
          </cell>
          <cell r="C14" t="str">
            <v>Bank</v>
          </cell>
          <cell r="D14" t="str">
            <v>A-1+</v>
          </cell>
        </row>
        <row r="15">
          <cell r="A15" t="str">
            <v>246093009</v>
          </cell>
          <cell r="B15" t="str">
            <v>Asset-Backed -  Consumer</v>
          </cell>
          <cell r="C15" t="str">
            <v>Bank</v>
          </cell>
          <cell r="D15" t="str">
            <v>A-1+</v>
          </cell>
        </row>
        <row r="16">
          <cell r="A16" t="str">
            <v>679999003</v>
          </cell>
          <cell r="B16" t="str">
            <v>Asset-Backed -  Consumer</v>
          </cell>
          <cell r="C16" t="str">
            <v>Bank</v>
          </cell>
          <cell r="D16" t="str">
            <v>A-1+</v>
          </cell>
        </row>
        <row r="17">
          <cell r="A17" t="str">
            <v>7561V4002</v>
          </cell>
          <cell r="B17" t="str">
            <v>Asset-Backed -  Consumer</v>
          </cell>
          <cell r="C17" t="str">
            <v>Bank</v>
          </cell>
          <cell r="D17" t="str">
            <v>A-1+</v>
          </cell>
        </row>
        <row r="18">
          <cell r="A18" t="str">
            <v>82124L003</v>
          </cell>
          <cell r="B18" t="str">
            <v>Asset-Backed -  Consumer</v>
          </cell>
          <cell r="C18" t="str">
            <v>Bank</v>
          </cell>
          <cell r="D18" t="str">
            <v>A-1+</v>
          </cell>
        </row>
        <row r="19">
          <cell r="A19" t="str">
            <v>82124M001</v>
          </cell>
          <cell r="B19" t="str">
            <v>Asset-Backed -  Consumer</v>
          </cell>
          <cell r="C19" t="str">
            <v>Bank</v>
          </cell>
          <cell r="D19" t="str">
            <v>A-1+</v>
          </cell>
        </row>
        <row r="20">
          <cell r="A20" t="str">
            <v>67983T007</v>
          </cell>
          <cell r="B20" t="str">
            <v>Asset-Backed -  Consumer</v>
          </cell>
          <cell r="C20" t="str">
            <v>Bank</v>
          </cell>
          <cell r="D20" t="str">
            <v>A-1+</v>
          </cell>
        </row>
        <row r="21">
          <cell r="A21" t="str">
            <v>67983T003</v>
          </cell>
          <cell r="B21" t="str">
            <v>Asset-Backed -  Consumer</v>
          </cell>
          <cell r="C21" t="str">
            <v>Bank</v>
          </cell>
          <cell r="D21" t="str">
            <v>A-1+</v>
          </cell>
        </row>
        <row r="22">
          <cell r="A22" t="str">
            <v>88324L008</v>
          </cell>
          <cell r="B22" t="str">
            <v>Asset-Backed -  Consumer</v>
          </cell>
          <cell r="C22" t="str">
            <v>Bank</v>
          </cell>
          <cell r="D22" t="str">
            <v>A-1</v>
          </cell>
        </row>
        <row r="23">
          <cell r="A23" t="str">
            <v>6117P4001</v>
          </cell>
          <cell r="B23" t="str">
            <v>Asset-Backed -  Consumer</v>
          </cell>
          <cell r="C23" t="str">
            <v>Bank</v>
          </cell>
          <cell r="D23" t="str">
            <v>A-1+</v>
          </cell>
        </row>
        <row r="24">
          <cell r="A24" t="str">
            <v>6117P5008</v>
          </cell>
          <cell r="B24" t="str">
            <v>Asset-Backed -  Consumer</v>
          </cell>
          <cell r="C24" t="str">
            <v>Bank</v>
          </cell>
          <cell r="D24" t="str">
            <v>A-1+</v>
          </cell>
        </row>
        <row r="25">
          <cell r="A25" t="str">
            <v>3686M0009</v>
          </cell>
          <cell r="B25" t="str">
            <v>Asset-Backed -  Consumer</v>
          </cell>
          <cell r="C25" t="str">
            <v>Bank</v>
          </cell>
          <cell r="D25" t="str">
            <v>A-1+</v>
          </cell>
        </row>
        <row r="26">
          <cell r="A26" t="str">
            <v>7528A2008</v>
          </cell>
          <cell r="B26" t="str">
            <v>Asset-Backed -  Consumer</v>
          </cell>
          <cell r="C26" t="str">
            <v>Bank</v>
          </cell>
          <cell r="D26" t="str">
            <v>A-1+</v>
          </cell>
        </row>
        <row r="27">
          <cell r="A27" t="str">
            <v>06945L009</v>
          </cell>
          <cell r="B27" t="str">
            <v>Asset-Backed -  Consumer</v>
          </cell>
          <cell r="C27" t="str">
            <v>Bank</v>
          </cell>
          <cell r="D27" t="str">
            <v>A-1+</v>
          </cell>
        </row>
        <row r="28">
          <cell r="A28" t="str">
            <v>49833L004</v>
          </cell>
          <cell r="B28" t="str">
            <v>Asset-Backed -  Consumer</v>
          </cell>
          <cell r="C28" t="str">
            <v>Bank</v>
          </cell>
          <cell r="D28" t="str">
            <v>A-1+</v>
          </cell>
        </row>
        <row r="29">
          <cell r="A29" t="str">
            <v>24609C009</v>
          </cell>
          <cell r="B29" t="str">
            <v>Asset-Backed -  Consumer</v>
          </cell>
          <cell r="C29" t="str">
            <v>Bank</v>
          </cell>
          <cell r="D29" t="str">
            <v>A-1+</v>
          </cell>
        </row>
        <row r="30">
          <cell r="A30" t="str">
            <v>09581S007</v>
          </cell>
          <cell r="B30" t="str">
            <v>Asset-Backed -  Corporate</v>
          </cell>
          <cell r="C30" t="str">
            <v>Bank</v>
          </cell>
          <cell r="D30" t="str">
            <v>A-1</v>
          </cell>
        </row>
        <row r="31">
          <cell r="A31" t="str">
            <v>1247P3003</v>
          </cell>
          <cell r="B31" t="str">
            <v>Asset-Backed -  Corporate</v>
          </cell>
          <cell r="C31" t="str">
            <v>Bank</v>
          </cell>
          <cell r="D31" t="str">
            <v>A-1+</v>
          </cell>
        </row>
        <row r="32">
          <cell r="A32" t="str">
            <v>04542L001</v>
          </cell>
          <cell r="B32" t="str">
            <v>Asset-Backed -  Corporate</v>
          </cell>
          <cell r="C32" t="str">
            <v>Bank</v>
          </cell>
          <cell r="D32" t="str">
            <v>A-1</v>
          </cell>
        </row>
        <row r="33">
          <cell r="A33" t="str">
            <v>09581R009</v>
          </cell>
          <cell r="B33" t="str">
            <v>Asset-Backed -  Corporate</v>
          </cell>
          <cell r="C33" t="str">
            <v>Bank</v>
          </cell>
          <cell r="D33" t="str">
            <v>A-1</v>
          </cell>
        </row>
        <row r="34">
          <cell r="A34" t="str">
            <v>92217L000</v>
          </cell>
          <cell r="B34" t="str">
            <v>Asset-Backed -  Corporate</v>
          </cell>
          <cell r="C34" t="str">
            <v>Bank</v>
          </cell>
          <cell r="D34" t="str">
            <v>A-1</v>
          </cell>
        </row>
        <row r="35">
          <cell r="A35" t="str">
            <v>1247P2005</v>
          </cell>
          <cell r="B35" t="str">
            <v>Asset-Backed -  Corporate</v>
          </cell>
          <cell r="C35" t="str">
            <v>Bank</v>
          </cell>
          <cell r="D35" t="str">
            <v>A-1+</v>
          </cell>
        </row>
        <row r="36">
          <cell r="A36" t="str">
            <v>60687L008</v>
          </cell>
          <cell r="B36" t="str">
            <v>Asset-Backed -  Corporate</v>
          </cell>
          <cell r="C36" t="str">
            <v>Bank</v>
          </cell>
          <cell r="D36" t="str">
            <v>A-1+</v>
          </cell>
        </row>
        <row r="37">
          <cell r="A37" t="str">
            <v>17177L005</v>
          </cell>
          <cell r="B37" t="str">
            <v>Asset-Backed -  Corporate</v>
          </cell>
          <cell r="C37" t="str">
            <v>Bank</v>
          </cell>
          <cell r="D37" t="str">
            <v>A-1+</v>
          </cell>
        </row>
        <row r="38">
          <cell r="A38" t="str">
            <v>89929T008</v>
          </cell>
          <cell r="B38" t="str">
            <v>Asset-Backed -  Corporate</v>
          </cell>
          <cell r="C38" t="str">
            <v>Bank</v>
          </cell>
          <cell r="D38" t="str">
            <v>A-1+</v>
          </cell>
        </row>
        <row r="39">
          <cell r="A39" t="str">
            <v>09581RGD4</v>
          </cell>
          <cell r="B39" t="str">
            <v>Asset-Backed -  Corporate</v>
          </cell>
          <cell r="C39" t="str">
            <v>Bank</v>
          </cell>
          <cell r="D39" t="str">
            <v>A-1</v>
          </cell>
        </row>
        <row r="40">
          <cell r="A40" t="str">
            <v>92217LGF0</v>
          </cell>
          <cell r="B40" t="str">
            <v>Asset-Backed -  Corporate</v>
          </cell>
          <cell r="C40" t="str">
            <v>Bank</v>
          </cell>
          <cell r="D40" t="str">
            <v>A-1</v>
          </cell>
        </row>
        <row r="41">
          <cell r="A41" t="str">
            <v>04915T003</v>
          </cell>
          <cell r="B41" t="str">
            <v>Asset-Backed -  Corporate</v>
          </cell>
          <cell r="C41" t="str">
            <v>Bank</v>
          </cell>
          <cell r="D41" t="str">
            <v>A-1+</v>
          </cell>
        </row>
        <row r="42">
          <cell r="A42" t="str">
            <v>29865L007</v>
          </cell>
          <cell r="B42" t="str">
            <v>Asset-Backed -  Corporate</v>
          </cell>
          <cell r="C42" t="str">
            <v>Bank</v>
          </cell>
          <cell r="D42" t="str">
            <v>A-1</v>
          </cell>
        </row>
        <row r="43">
          <cell r="A43" t="str">
            <v>305990004</v>
          </cell>
          <cell r="B43" t="str">
            <v>Asset-Backed -  Diversified</v>
          </cell>
          <cell r="C43" t="str">
            <v>Bank</v>
          </cell>
          <cell r="D43" t="str">
            <v>A-1+</v>
          </cell>
        </row>
        <row r="44">
          <cell r="A44" t="str">
            <v>12619U002</v>
          </cell>
          <cell r="B44" t="str">
            <v>Asset-Backed -  Diversified</v>
          </cell>
          <cell r="C44" t="str">
            <v>Bank</v>
          </cell>
          <cell r="D44" t="str">
            <v>A-1+</v>
          </cell>
        </row>
        <row r="45">
          <cell r="A45" t="str">
            <v>7403P0002</v>
          </cell>
          <cell r="B45" t="str">
            <v>Asset-Backed -  Diversified</v>
          </cell>
          <cell r="C45" t="str">
            <v>Bank</v>
          </cell>
          <cell r="D45" t="str">
            <v>A-1</v>
          </cell>
        </row>
        <row r="46">
          <cell r="A46" t="str">
            <v>30603A006</v>
          </cell>
          <cell r="B46" t="str">
            <v>Asset-Backed -  Diversified</v>
          </cell>
          <cell r="C46" t="str">
            <v>Bank</v>
          </cell>
          <cell r="D46" t="str">
            <v>A-1</v>
          </cell>
        </row>
        <row r="47">
          <cell r="A47" t="str">
            <v>30601V002</v>
          </cell>
          <cell r="B47" t="str">
            <v>Asset-Backed -  Diversified</v>
          </cell>
          <cell r="C47" t="str">
            <v>Bank</v>
          </cell>
          <cell r="D47" t="str">
            <v>A-1</v>
          </cell>
        </row>
        <row r="48">
          <cell r="A48" t="str">
            <v>98721L006</v>
          </cell>
          <cell r="B48" t="str">
            <v>Asset-Backed -  Diversified</v>
          </cell>
          <cell r="C48" t="str">
            <v>Bank</v>
          </cell>
          <cell r="D48" t="str">
            <v>A-1+</v>
          </cell>
        </row>
        <row r="49">
          <cell r="A49" t="str">
            <v>4820P2006</v>
          </cell>
          <cell r="B49" t="str">
            <v>Asset-Backed -  Diversified</v>
          </cell>
          <cell r="C49" t="str">
            <v>Bank</v>
          </cell>
          <cell r="D49" t="str">
            <v>A-1</v>
          </cell>
        </row>
        <row r="50">
          <cell r="A50" t="str">
            <v>12619T005</v>
          </cell>
          <cell r="B50" t="str">
            <v>Asset-Backed -  Diversified</v>
          </cell>
          <cell r="C50" t="str">
            <v>Bank</v>
          </cell>
          <cell r="D50" t="str">
            <v>A-1+</v>
          </cell>
        </row>
        <row r="51">
          <cell r="A51" t="str">
            <v>30601W000</v>
          </cell>
          <cell r="B51" t="str">
            <v>Asset-Backed -  Diversified</v>
          </cell>
          <cell r="C51" t="str">
            <v>Bank</v>
          </cell>
          <cell r="D51" t="str">
            <v>A-1</v>
          </cell>
        </row>
        <row r="52">
          <cell r="A52" t="str">
            <v>03221J006</v>
          </cell>
          <cell r="B52" t="str">
            <v>Asset-Backed -  Diversified</v>
          </cell>
          <cell r="C52" t="str">
            <v>Bank</v>
          </cell>
          <cell r="D52" t="str">
            <v>A-1</v>
          </cell>
        </row>
        <row r="53">
          <cell r="A53" t="str">
            <v>30603B004</v>
          </cell>
          <cell r="B53" t="str">
            <v>Asset-Backed -  Diversified</v>
          </cell>
          <cell r="C53" t="str">
            <v>Bank</v>
          </cell>
          <cell r="D53" t="str">
            <v>A-1</v>
          </cell>
        </row>
        <row r="54">
          <cell r="A54" t="str">
            <v>61911S009</v>
          </cell>
          <cell r="B54" t="str">
            <v>Asset-Backed -  Mortgage</v>
          </cell>
          <cell r="C54" t="str">
            <v>Bank</v>
          </cell>
          <cell r="D54" t="str">
            <v>A-1+</v>
          </cell>
        </row>
        <row r="55">
          <cell r="A55" t="str">
            <v>61911R001</v>
          </cell>
          <cell r="B55" t="str">
            <v>Asset-Backed -  Mortgage</v>
          </cell>
          <cell r="C55" t="str">
            <v>Bank</v>
          </cell>
          <cell r="D55" t="str">
            <v>A-1</v>
          </cell>
        </row>
        <row r="56">
          <cell r="A56" t="str">
            <v>87123L003</v>
          </cell>
          <cell r="B56" t="str">
            <v>Asset-Backed -  Mortgage</v>
          </cell>
          <cell r="C56" t="str">
            <v>Bank</v>
          </cell>
          <cell r="D56" t="str">
            <v>A-1+</v>
          </cell>
        </row>
        <row r="57">
          <cell r="A57" t="str">
            <v>61911RG95</v>
          </cell>
          <cell r="B57" t="str">
            <v>Asset-Backed -  Mortgage</v>
          </cell>
          <cell r="C57" t="str">
            <v>Bank</v>
          </cell>
          <cell r="D57" t="str">
            <v>A-1+</v>
          </cell>
        </row>
        <row r="58">
          <cell r="A58" t="str">
            <v>1373X2DL0</v>
          </cell>
          <cell r="B58" t="str">
            <v>Asset-Backed -  Securities</v>
          </cell>
          <cell r="C58" t="str">
            <v>Bank</v>
          </cell>
          <cell r="D58" t="str">
            <v>A-1+</v>
          </cell>
        </row>
        <row r="59">
          <cell r="A59" t="str">
            <v>36317R003</v>
          </cell>
          <cell r="B59" t="str">
            <v>Asset-Backed -  Securities</v>
          </cell>
          <cell r="C59" t="str">
            <v>Bank</v>
          </cell>
          <cell r="D59" t="str">
            <v>A-1+</v>
          </cell>
        </row>
        <row r="60">
          <cell r="A60" t="str">
            <v>1373X2000</v>
          </cell>
          <cell r="B60" t="str">
            <v>Asset-Backed -  Securities</v>
          </cell>
          <cell r="C60" t="str">
            <v>Bank</v>
          </cell>
          <cell r="D60" t="str">
            <v>A-1+</v>
          </cell>
        </row>
        <row r="61">
          <cell r="A61" t="str">
            <v>1373X2GV5</v>
          </cell>
          <cell r="B61" t="str">
            <v>Asset-Backed -  Securities</v>
          </cell>
          <cell r="C61" t="str">
            <v>Bank</v>
          </cell>
          <cell r="D61" t="str">
            <v>A-1+</v>
          </cell>
        </row>
        <row r="62">
          <cell r="A62" t="str">
            <v>1373X2H93</v>
          </cell>
          <cell r="B62" t="str">
            <v>Asset-Backed -  Securities</v>
          </cell>
          <cell r="C62" t="str">
            <v>Bank</v>
          </cell>
          <cell r="D62" t="str">
            <v>A-1+</v>
          </cell>
        </row>
        <row r="63">
          <cell r="A63" t="str">
            <v>80584T003</v>
          </cell>
          <cell r="B63" t="str">
            <v>Asset-Backed -  Securities</v>
          </cell>
          <cell r="C63" t="str">
            <v>Bank</v>
          </cell>
          <cell r="D63" t="str">
            <v>A-1+</v>
          </cell>
        </row>
        <row r="64">
          <cell r="A64" t="str">
            <v>36317RHJ4</v>
          </cell>
          <cell r="B64" t="str">
            <v>Asset-Backed -  Securities</v>
          </cell>
          <cell r="C64" t="str">
            <v>Bank</v>
          </cell>
          <cell r="D64" t="str">
            <v>A-1+</v>
          </cell>
        </row>
        <row r="65">
          <cell r="A65" t="str">
            <v>38500M007</v>
          </cell>
          <cell r="B65" t="str">
            <v>Asset-Backed -  Securities</v>
          </cell>
          <cell r="C65" t="str">
            <v>Bank</v>
          </cell>
          <cell r="D65" t="str">
            <v>A-1+</v>
          </cell>
        </row>
        <row r="66">
          <cell r="A66" t="str">
            <v>18885J001</v>
          </cell>
          <cell r="B66" t="str">
            <v>Asset-Backed -  Securities</v>
          </cell>
          <cell r="C66" t="str">
            <v>Bank</v>
          </cell>
          <cell r="D66" t="str">
            <v>A-1</v>
          </cell>
        </row>
        <row r="67">
          <cell r="A67" t="str">
            <v>188990006</v>
          </cell>
          <cell r="B67" t="str">
            <v>Asset-Backed -  Securities</v>
          </cell>
          <cell r="C67" t="str">
            <v>Bank</v>
          </cell>
          <cell r="D67" t="str">
            <v>A-1</v>
          </cell>
        </row>
        <row r="68">
          <cell r="A68" t="str">
            <v>03218R003</v>
          </cell>
          <cell r="B68" t="str">
            <v>Asset-Backed -  Securities</v>
          </cell>
          <cell r="C68" t="str">
            <v>Bank</v>
          </cell>
          <cell r="D68" t="str">
            <v>A-1+</v>
          </cell>
        </row>
        <row r="69">
          <cell r="A69" t="str">
            <v>36317S001</v>
          </cell>
          <cell r="B69" t="str">
            <v>Asset-Backed -  Securities</v>
          </cell>
          <cell r="C69" t="str">
            <v>Bank</v>
          </cell>
          <cell r="D69" t="str">
            <v>A-1+</v>
          </cell>
        </row>
        <row r="70">
          <cell r="A70" t="str">
            <v>38500L009</v>
          </cell>
          <cell r="B70" t="str">
            <v>Asset-Backed -  Securities</v>
          </cell>
          <cell r="C70" t="str">
            <v>Bank</v>
          </cell>
          <cell r="D70" t="str">
            <v>A-1+</v>
          </cell>
        </row>
        <row r="71">
          <cell r="A71" t="str">
            <v>36380L008</v>
          </cell>
          <cell r="B71" t="str">
            <v>Asset-Backed -  Securities</v>
          </cell>
          <cell r="C71" t="str">
            <v>Bank</v>
          </cell>
          <cell r="D71" t="str">
            <v>A-1</v>
          </cell>
        </row>
        <row r="72">
          <cell r="A72" t="str">
            <v>616880001</v>
          </cell>
          <cell r="B72" t="str">
            <v>Banking</v>
          </cell>
          <cell r="C72" t="str">
            <v>Major Banks</v>
          </cell>
          <cell r="D72" t="str">
            <v>A-1+</v>
          </cell>
        </row>
        <row r="73">
          <cell r="A73" t="str">
            <v>05499E007</v>
          </cell>
          <cell r="B73" t="str">
            <v>Banking</v>
          </cell>
          <cell r="C73" t="str">
            <v>Bank</v>
          </cell>
          <cell r="D73" t="str">
            <v>A-1</v>
          </cell>
        </row>
        <row r="74">
          <cell r="A74" t="str">
            <v>0556N0006</v>
          </cell>
          <cell r="B74" t="str">
            <v>Banking</v>
          </cell>
          <cell r="C74" t="str">
            <v>Bank</v>
          </cell>
          <cell r="D74" t="str">
            <v>A-1+</v>
          </cell>
        </row>
        <row r="75">
          <cell r="A75" t="str">
            <v>059438002</v>
          </cell>
          <cell r="B75" t="str">
            <v>Banking</v>
          </cell>
          <cell r="C75" t="str">
            <v>Bank</v>
          </cell>
          <cell r="D75" t="str">
            <v>A-1</v>
          </cell>
        </row>
        <row r="76">
          <cell r="A76" t="str">
            <v>05943FAR6</v>
          </cell>
          <cell r="B76" t="str">
            <v>Banking</v>
          </cell>
          <cell r="C76" t="str">
            <v>Bank</v>
          </cell>
          <cell r="D76" t="str">
            <v>A-1+</v>
          </cell>
        </row>
        <row r="77">
          <cell r="A77" t="str">
            <v>06048L005</v>
          </cell>
          <cell r="B77" t="str">
            <v>Banking</v>
          </cell>
          <cell r="C77" t="str">
            <v>Bank</v>
          </cell>
          <cell r="D77" t="str">
            <v>A-1</v>
          </cell>
        </row>
        <row r="78">
          <cell r="A78" t="str">
            <v>06050VAZ0</v>
          </cell>
          <cell r="B78" t="str">
            <v>Banking</v>
          </cell>
          <cell r="C78" t="str">
            <v>Bank</v>
          </cell>
          <cell r="D78" t="str">
            <v>A-1+</v>
          </cell>
        </row>
        <row r="79">
          <cell r="A79" t="str">
            <v>06050VBA4</v>
          </cell>
          <cell r="B79" t="str">
            <v>Banking</v>
          </cell>
          <cell r="C79" t="str">
            <v>Bank</v>
          </cell>
          <cell r="D79" t="str">
            <v>A-1+</v>
          </cell>
        </row>
        <row r="80">
          <cell r="A80" t="str">
            <v>062994009</v>
          </cell>
          <cell r="B80" t="str">
            <v>Banking</v>
          </cell>
          <cell r="C80" t="str">
            <v>Bank</v>
          </cell>
          <cell r="D80" t="str">
            <v>A-1</v>
          </cell>
        </row>
        <row r="81">
          <cell r="A81" t="str">
            <v>0640M1007</v>
          </cell>
          <cell r="B81" t="str">
            <v>Banking</v>
          </cell>
          <cell r="C81" t="str">
            <v>Bank</v>
          </cell>
          <cell r="D81" t="str">
            <v>A-1</v>
          </cell>
        </row>
        <row r="82">
          <cell r="A82" t="str">
            <v>066050006</v>
          </cell>
          <cell r="B82" t="str">
            <v>Banking</v>
          </cell>
          <cell r="C82" t="str">
            <v>Bank</v>
          </cell>
          <cell r="D82" t="str">
            <v>A-1</v>
          </cell>
        </row>
        <row r="83">
          <cell r="A83" t="str">
            <v>16162E000</v>
          </cell>
          <cell r="B83" t="str">
            <v>Banking</v>
          </cell>
          <cell r="C83" t="str">
            <v>Bank</v>
          </cell>
          <cell r="D83" t="str">
            <v>A-1</v>
          </cell>
        </row>
        <row r="84">
          <cell r="A84" t="str">
            <v>1730E0006</v>
          </cell>
          <cell r="B84" t="str">
            <v>Banking</v>
          </cell>
          <cell r="C84" t="str">
            <v>Bank</v>
          </cell>
          <cell r="D84" t="str">
            <v>A-1+</v>
          </cell>
        </row>
        <row r="85">
          <cell r="A85" t="str">
            <v>1730E1004</v>
          </cell>
          <cell r="B85" t="str">
            <v>Banking</v>
          </cell>
          <cell r="C85" t="str">
            <v>Bank</v>
          </cell>
          <cell r="D85" t="str">
            <v>A-1+</v>
          </cell>
        </row>
        <row r="86">
          <cell r="A86" t="str">
            <v>1730E4008</v>
          </cell>
          <cell r="B86" t="str">
            <v>Banking</v>
          </cell>
          <cell r="C86" t="str">
            <v>Bank</v>
          </cell>
          <cell r="D86" t="str">
            <v>A-1+</v>
          </cell>
        </row>
        <row r="87">
          <cell r="A87" t="str">
            <v>30241K002</v>
          </cell>
          <cell r="B87" t="str">
            <v>Banking</v>
          </cell>
          <cell r="C87" t="str">
            <v>Bank</v>
          </cell>
          <cell r="D87" t="str">
            <v>A-1+</v>
          </cell>
        </row>
        <row r="88">
          <cell r="A88" t="str">
            <v>30241NZ57</v>
          </cell>
          <cell r="B88" t="str">
            <v>Banking</v>
          </cell>
          <cell r="C88" t="str">
            <v>Bank</v>
          </cell>
          <cell r="D88" t="str">
            <v>A-1+</v>
          </cell>
        </row>
        <row r="89">
          <cell r="A89" t="str">
            <v>3390E7002</v>
          </cell>
          <cell r="B89" t="str">
            <v>Banking</v>
          </cell>
          <cell r="C89" t="str">
            <v>Bank</v>
          </cell>
          <cell r="D89" t="str">
            <v>A-1</v>
          </cell>
        </row>
        <row r="90">
          <cell r="A90" t="str">
            <v>3390H6001</v>
          </cell>
          <cell r="B90" t="str">
            <v>Banking</v>
          </cell>
          <cell r="C90" t="str">
            <v>Bank</v>
          </cell>
          <cell r="D90" t="str">
            <v>A-1</v>
          </cell>
        </row>
        <row r="91">
          <cell r="A91" t="str">
            <v>4662J0003</v>
          </cell>
          <cell r="B91" t="str">
            <v>Banking</v>
          </cell>
          <cell r="C91" t="str">
            <v>Bank</v>
          </cell>
          <cell r="D91" t="str">
            <v>A-1+</v>
          </cell>
        </row>
        <row r="92">
          <cell r="A92" t="str">
            <v>53943MJ68</v>
          </cell>
          <cell r="B92" t="str">
            <v>Banking</v>
          </cell>
          <cell r="C92" t="str">
            <v>Bank</v>
          </cell>
          <cell r="D92" t="str">
            <v>A-1+</v>
          </cell>
        </row>
        <row r="93">
          <cell r="A93" t="str">
            <v>66585J003</v>
          </cell>
          <cell r="B93" t="str">
            <v>Banking</v>
          </cell>
          <cell r="C93" t="str">
            <v>Bank</v>
          </cell>
          <cell r="D93" t="str">
            <v>A-1+</v>
          </cell>
        </row>
        <row r="94">
          <cell r="A94" t="str">
            <v>66585Q007</v>
          </cell>
          <cell r="B94" t="str">
            <v>Banking</v>
          </cell>
          <cell r="C94" t="str">
            <v>Bank</v>
          </cell>
          <cell r="D94" t="str">
            <v>A-1+</v>
          </cell>
        </row>
        <row r="95">
          <cell r="A95" t="str">
            <v>857449003</v>
          </cell>
          <cell r="B95" t="str">
            <v>Banking</v>
          </cell>
          <cell r="C95" t="str">
            <v>Bank</v>
          </cell>
          <cell r="D95" t="str">
            <v>A-1+</v>
          </cell>
        </row>
        <row r="96">
          <cell r="A96" t="str">
            <v>857473003</v>
          </cell>
          <cell r="B96" t="str">
            <v>Banking</v>
          </cell>
          <cell r="C96" t="str">
            <v>Bank</v>
          </cell>
          <cell r="D96" t="str">
            <v>A-1+</v>
          </cell>
        </row>
        <row r="97">
          <cell r="A97" t="str">
            <v>90331E5J5</v>
          </cell>
          <cell r="B97" t="str">
            <v>Banking</v>
          </cell>
          <cell r="C97" t="str">
            <v>Bank</v>
          </cell>
          <cell r="D97" t="str">
            <v>A-1+</v>
          </cell>
        </row>
        <row r="98">
          <cell r="A98" t="str">
            <v xml:space="preserve">90331HGG	</v>
          </cell>
          <cell r="B98" t="str">
            <v>Banking</v>
          </cell>
          <cell r="C98" t="str">
            <v>Bank</v>
          </cell>
          <cell r="D98" t="str">
            <v>A-1+</v>
          </cell>
        </row>
        <row r="99">
          <cell r="A99" t="str">
            <v>90331HGG2</v>
          </cell>
          <cell r="B99" t="str">
            <v>Banking</v>
          </cell>
          <cell r="C99" t="str">
            <v>Bank</v>
          </cell>
          <cell r="D99" t="str">
            <v>A-1+</v>
          </cell>
        </row>
        <row r="100">
          <cell r="A100" t="str">
            <v>94974F002</v>
          </cell>
          <cell r="B100" t="str">
            <v>Banking</v>
          </cell>
          <cell r="C100" t="str">
            <v>Bank</v>
          </cell>
          <cell r="D100" t="str">
            <v>A-1</v>
          </cell>
        </row>
        <row r="101">
          <cell r="A101" t="str">
            <v>94975U008</v>
          </cell>
          <cell r="B101" t="str">
            <v>Banking</v>
          </cell>
          <cell r="C101" t="str">
            <v>Bank</v>
          </cell>
          <cell r="D101" t="str">
            <v>A-1+</v>
          </cell>
        </row>
        <row r="102">
          <cell r="A102" t="str">
            <v>96121FEJ3</v>
          </cell>
          <cell r="B102" t="str">
            <v>Banking</v>
          </cell>
          <cell r="C102" t="str">
            <v>Bank</v>
          </cell>
          <cell r="D102" t="str">
            <v>A-1+</v>
          </cell>
        </row>
        <row r="103">
          <cell r="A103" t="str">
            <v>66585JG22</v>
          </cell>
          <cell r="B103" t="str">
            <v>Banking</v>
          </cell>
          <cell r="C103" t="str">
            <v>Bank</v>
          </cell>
          <cell r="D103" t="str">
            <v>A-1+</v>
          </cell>
        </row>
        <row r="104">
          <cell r="A104" t="str">
            <v>172967BT7</v>
          </cell>
          <cell r="B104" t="str">
            <v>Banking</v>
          </cell>
          <cell r="C104" t="str">
            <v>Bank</v>
          </cell>
          <cell r="D104" t="str">
            <v>A-1+</v>
          </cell>
        </row>
        <row r="105">
          <cell r="A105" t="str">
            <v>9497P1000</v>
          </cell>
          <cell r="B105" t="str">
            <v>Banking</v>
          </cell>
          <cell r="C105" t="str">
            <v>Bank</v>
          </cell>
          <cell r="D105" t="str">
            <v>A-1+</v>
          </cell>
        </row>
        <row r="106">
          <cell r="A106" t="str">
            <v>40427R002</v>
          </cell>
          <cell r="B106" t="str">
            <v>Banking</v>
          </cell>
          <cell r="C106" t="str">
            <v>Bank</v>
          </cell>
          <cell r="D106" t="str">
            <v>A-1</v>
          </cell>
        </row>
        <row r="107">
          <cell r="A107" t="str">
            <v>40428A008</v>
          </cell>
          <cell r="B107" t="str">
            <v>Banking</v>
          </cell>
          <cell r="C107" t="str">
            <v>Bank</v>
          </cell>
          <cell r="D107" t="str">
            <v>A-1+</v>
          </cell>
        </row>
        <row r="108">
          <cell r="A108" t="str">
            <v>949746EW7</v>
          </cell>
          <cell r="B108" t="str">
            <v>Banking</v>
          </cell>
          <cell r="C108" t="str">
            <v>Bank</v>
          </cell>
          <cell r="D108" t="str">
            <v>A-1</v>
          </cell>
        </row>
        <row r="109">
          <cell r="A109" t="str">
            <v>364730002</v>
          </cell>
          <cell r="B109" t="str">
            <v>Broadcast/Media</v>
          </cell>
          <cell r="C109" t="str">
            <v>Bank</v>
          </cell>
          <cell r="D109" t="str">
            <v>A-1+</v>
          </cell>
        </row>
        <row r="110">
          <cell r="A110" t="str">
            <v>89929W001</v>
          </cell>
          <cell r="B110" t="str">
            <v>Broadcast/Media</v>
          </cell>
          <cell r="C110" t="str">
            <v>Bank</v>
          </cell>
          <cell r="D110" t="str">
            <v>A-1+</v>
          </cell>
        </row>
        <row r="111">
          <cell r="A111" t="str">
            <v>99UJRUII5</v>
          </cell>
          <cell r="B111" t="str">
            <v>CD</v>
          </cell>
          <cell r="C111" t="str">
            <v>Bank</v>
          </cell>
          <cell r="D111" t="str">
            <v>A-1</v>
          </cell>
        </row>
        <row r="112">
          <cell r="A112" t="str">
            <v>9497P2008</v>
          </cell>
          <cell r="B112" t="str">
            <v>CD</v>
          </cell>
          <cell r="C112" t="str">
            <v>Bank</v>
          </cell>
          <cell r="D112" t="str">
            <v>A-1+</v>
          </cell>
        </row>
        <row r="113">
          <cell r="A113" t="str">
            <v>26353400</v>
          </cell>
          <cell r="B113" t="str">
            <v>Chemicals</v>
          </cell>
          <cell r="C113" t="str">
            <v>Bank</v>
          </cell>
          <cell r="D113" t="str">
            <v>A-1+</v>
          </cell>
        </row>
        <row r="114">
          <cell r="A114" t="str">
            <v>263534000</v>
          </cell>
          <cell r="B114" t="str">
            <v>Chemicals</v>
          </cell>
          <cell r="C114" t="str">
            <v>Bank</v>
          </cell>
          <cell r="D114" t="str">
            <v>A-1+</v>
          </cell>
        </row>
        <row r="115">
          <cell r="A115" t="str">
            <v>26354A005</v>
          </cell>
          <cell r="B115" t="str">
            <v>Chemicals</v>
          </cell>
          <cell r="C115" t="str">
            <v>Bank</v>
          </cell>
          <cell r="D115" t="str">
            <v>A-1+</v>
          </cell>
        </row>
        <row r="116">
          <cell r="A116" t="str">
            <v>26354B003</v>
          </cell>
          <cell r="B116" t="str">
            <v>Chemicals</v>
          </cell>
          <cell r="C116" t="str">
            <v>Bank</v>
          </cell>
          <cell r="D116" t="str">
            <v>A-1+</v>
          </cell>
        </row>
        <row r="117">
          <cell r="A117" t="str">
            <v>428236004</v>
          </cell>
          <cell r="B117" t="str">
            <v>Computer Hardware</v>
          </cell>
          <cell r="C117" t="str">
            <v>Bank</v>
          </cell>
          <cell r="D117" t="str">
            <v>A-1+</v>
          </cell>
        </row>
        <row r="118">
          <cell r="A118" t="str">
            <v>42824J005</v>
          </cell>
          <cell r="B118" t="str">
            <v>Computer Hardware</v>
          </cell>
          <cell r="C118" t="str">
            <v>Bank</v>
          </cell>
          <cell r="D118" t="str">
            <v>A-1+</v>
          </cell>
        </row>
        <row r="119">
          <cell r="A119" t="str">
            <v>44922B009</v>
          </cell>
          <cell r="B119" t="str">
            <v>Computer Hardware</v>
          </cell>
          <cell r="C119" t="str">
            <v>Bank</v>
          </cell>
          <cell r="D119" t="str">
            <v>A-1</v>
          </cell>
        </row>
        <row r="120">
          <cell r="A120" t="str">
            <v>449989003</v>
          </cell>
          <cell r="B120" t="str">
            <v>Computer Hardware</v>
          </cell>
          <cell r="C120" t="str">
            <v>Bank</v>
          </cell>
          <cell r="D120" t="str">
            <v>A-1</v>
          </cell>
        </row>
        <row r="121">
          <cell r="A121" t="str">
            <v>459200002</v>
          </cell>
          <cell r="B121" t="str">
            <v>Computer Hardware</v>
          </cell>
          <cell r="C121" t="str">
            <v>Bank</v>
          </cell>
          <cell r="D121" t="str">
            <v>A-1</v>
          </cell>
        </row>
        <row r="122">
          <cell r="A122" t="str">
            <v>149118002</v>
          </cell>
          <cell r="B122" t="str">
            <v>Construction/Agricultural Equipment</v>
          </cell>
          <cell r="C122" t="str">
            <v>Construction/Agricultural Equipment/Trucks</v>
          </cell>
          <cell r="D122" t="str">
            <v>A-1</v>
          </cell>
        </row>
        <row r="123">
          <cell r="A123" t="str">
            <v>244217006</v>
          </cell>
          <cell r="B123" t="str">
            <v>Construction/Agricultural Equipment</v>
          </cell>
          <cell r="C123" t="str">
            <v>Construction/Agricultural Equipment/Trucks</v>
          </cell>
          <cell r="D123" t="str">
            <v>A-1</v>
          </cell>
        </row>
        <row r="124">
          <cell r="A124" t="str">
            <v>025816000</v>
          </cell>
          <cell r="B124" t="str">
            <v>Consumer Finance Services</v>
          </cell>
          <cell r="C124" t="str">
            <v>Bank</v>
          </cell>
          <cell r="D124" t="str">
            <v>A-1</v>
          </cell>
        </row>
        <row r="125">
          <cell r="A125" t="str">
            <v>742715006</v>
          </cell>
          <cell r="B125" t="str">
            <v>Consumer Sundries</v>
          </cell>
          <cell r="C125" t="str">
            <v>Bank</v>
          </cell>
          <cell r="D125" t="str">
            <v>A-1+</v>
          </cell>
        </row>
        <row r="126">
          <cell r="A126" t="str">
            <v>742718000</v>
          </cell>
          <cell r="B126" t="str">
            <v>Consumer Sundries</v>
          </cell>
          <cell r="C126" t="str">
            <v>Bank</v>
          </cell>
          <cell r="D126" t="str">
            <v>A-1+</v>
          </cell>
        </row>
        <row r="127">
          <cell r="A127" t="str">
            <v>74271R008</v>
          </cell>
          <cell r="B127" t="str">
            <v>Consumer Sundries</v>
          </cell>
          <cell r="C127" t="str">
            <v>Bank</v>
          </cell>
          <cell r="D127" t="str">
            <v>A-1+</v>
          </cell>
        </row>
        <row r="128">
          <cell r="A128" t="str">
            <v>74271S006</v>
          </cell>
          <cell r="B128" t="str">
            <v>Consumer Sundries</v>
          </cell>
          <cell r="C128" t="str">
            <v>Bank</v>
          </cell>
          <cell r="D128" t="str">
            <v>A-1+</v>
          </cell>
        </row>
        <row r="129">
          <cell r="A129" t="str">
            <v>74271W007</v>
          </cell>
          <cell r="B129" t="str">
            <v>Consumer Sundries</v>
          </cell>
          <cell r="C129" t="str">
            <v>Bank</v>
          </cell>
          <cell r="D129" t="str">
            <v>A-1+</v>
          </cell>
        </row>
        <row r="130">
          <cell r="A130" t="str">
            <v>99MQTJII1</v>
          </cell>
          <cell r="B130" t="str">
            <v>Consumer Sundries</v>
          </cell>
          <cell r="C130" t="str">
            <v>Bank</v>
          </cell>
          <cell r="D130" t="str">
            <v>A-1+</v>
          </cell>
        </row>
        <row r="131">
          <cell r="A131" t="str">
            <v>03221Q000</v>
          </cell>
          <cell r="B131" t="str">
            <v>Consumer Sundries</v>
          </cell>
          <cell r="C131" t="str">
            <v>Bank</v>
          </cell>
          <cell r="D131" t="str">
            <v>A-1</v>
          </cell>
        </row>
        <row r="132">
          <cell r="A132" t="str">
            <v>881694004</v>
          </cell>
          <cell r="B132" t="str">
            <v>Consumer/Business Services</v>
          </cell>
          <cell r="C132" t="str">
            <v>Oil Refining/Marketing</v>
          </cell>
          <cell r="D132" t="str">
            <v>A-1+</v>
          </cell>
        </row>
        <row r="133">
          <cell r="A133" t="str">
            <v>99UJBXII6</v>
          </cell>
          <cell r="B133" t="str">
            <v>CP</v>
          </cell>
          <cell r="C133" t="str">
            <v>Bank</v>
          </cell>
          <cell r="D133" t="str">
            <v>A-1+</v>
          </cell>
        </row>
        <row r="134">
          <cell r="A134" t="str">
            <v>99UJGEII3</v>
          </cell>
          <cell r="B134" t="str">
            <v>CP</v>
          </cell>
          <cell r="C134" t="str">
            <v>Bank</v>
          </cell>
          <cell r="D134" t="str">
            <v>A-1+</v>
          </cell>
        </row>
        <row r="135">
          <cell r="A135" t="str">
            <v>99UJMBII2</v>
          </cell>
          <cell r="B135" t="str">
            <v>CP</v>
          </cell>
          <cell r="C135" t="str">
            <v>Bank</v>
          </cell>
          <cell r="D135" t="str">
            <v>A-1</v>
          </cell>
        </row>
        <row r="136">
          <cell r="A136" t="str">
            <v>99UMSBII9</v>
          </cell>
          <cell r="B136" t="str">
            <v>CP</v>
          </cell>
          <cell r="C136" t="str">
            <v>Bank</v>
          </cell>
          <cell r="D136" t="str">
            <v>A-1+</v>
          </cell>
        </row>
        <row r="137">
          <cell r="A137" t="str">
            <v>99UNECII0</v>
          </cell>
          <cell r="B137" t="str">
            <v>CP</v>
          </cell>
          <cell r="C137" t="str">
            <v>Bank</v>
          </cell>
          <cell r="D137" t="str">
            <v>A-1+</v>
          </cell>
        </row>
        <row r="138">
          <cell r="A138" t="str">
            <v>99UPQPII3</v>
          </cell>
          <cell r="B138" t="str">
            <v>CP</v>
          </cell>
          <cell r="C138" t="str">
            <v>Bank</v>
          </cell>
          <cell r="D138" t="str">
            <v>A-1</v>
          </cell>
        </row>
        <row r="139">
          <cell r="A139" t="str">
            <v>99UPWFII8</v>
          </cell>
          <cell r="B139" t="str">
            <v>CP</v>
          </cell>
          <cell r="C139" t="str">
            <v>Bank</v>
          </cell>
          <cell r="D139" t="str">
            <v>A-1</v>
          </cell>
        </row>
        <row r="140">
          <cell r="A140" t="str">
            <v>99URBBII6</v>
          </cell>
          <cell r="B140" t="str">
            <v>CP</v>
          </cell>
          <cell r="C140" t="str">
            <v>Bank</v>
          </cell>
          <cell r="D140" t="str">
            <v>A-1+</v>
          </cell>
        </row>
        <row r="141">
          <cell r="A141" t="str">
            <v>99URBRII1</v>
          </cell>
          <cell r="B141" t="str">
            <v>CP</v>
          </cell>
          <cell r="C141" t="str">
            <v>Bank</v>
          </cell>
          <cell r="D141" t="str">
            <v>A-1+</v>
          </cell>
        </row>
        <row r="142">
          <cell r="A142" t="str">
            <v>99VAYDII3</v>
          </cell>
          <cell r="B142" t="str">
            <v>CP</v>
          </cell>
          <cell r="C142" t="str">
            <v>Bank</v>
          </cell>
          <cell r="D142" t="str">
            <v>A-1+</v>
          </cell>
        </row>
        <row r="143">
          <cell r="A143" t="str">
            <v>99VBKSII3</v>
          </cell>
          <cell r="B143" t="str">
            <v>CP</v>
          </cell>
          <cell r="C143" t="str">
            <v>Bank</v>
          </cell>
          <cell r="D143" t="str">
            <v>A-1+</v>
          </cell>
        </row>
        <row r="144">
          <cell r="A144" t="str">
            <v>99VBLLII7</v>
          </cell>
          <cell r="B144" t="str">
            <v>CP</v>
          </cell>
          <cell r="C144" t="str">
            <v>Bank</v>
          </cell>
          <cell r="D144" t="str">
            <v>A-1+</v>
          </cell>
        </row>
        <row r="145">
          <cell r="A145" t="str">
            <v>99VCJBII0</v>
          </cell>
          <cell r="B145" t="str">
            <v>CP</v>
          </cell>
          <cell r="C145" t="str">
            <v>Bank</v>
          </cell>
          <cell r="D145" t="str">
            <v>A-1+</v>
          </cell>
        </row>
        <row r="146">
          <cell r="A146" t="str">
            <v>99VDSNII2</v>
          </cell>
          <cell r="B146" t="str">
            <v>CP</v>
          </cell>
          <cell r="C146" t="str">
            <v>Bank</v>
          </cell>
          <cell r="D146" t="str">
            <v>A-1+</v>
          </cell>
        </row>
        <row r="147">
          <cell r="A147" t="str">
            <v>99VDTCII5</v>
          </cell>
          <cell r="B147" t="str">
            <v>CP</v>
          </cell>
          <cell r="C147" t="str">
            <v>Bank</v>
          </cell>
          <cell r="D147" t="str">
            <v>A-1</v>
          </cell>
        </row>
        <row r="148">
          <cell r="A148" t="str">
            <v>99VECFII4</v>
          </cell>
          <cell r="B148" t="str">
            <v>CP</v>
          </cell>
          <cell r="C148" t="str">
            <v>Bank</v>
          </cell>
          <cell r="D148" t="str">
            <v>A-1+</v>
          </cell>
        </row>
        <row r="149">
          <cell r="A149" t="str">
            <v>99WAPYII6</v>
          </cell>
          <cell r="B149" t="str">
            <v>CP</v>
          </cell>
          <cell r="C149" t="str">
            <v>Bank</v>
          </cell>
          <cell r="D149" t="str">
            <v>A-1</v>
          </cell>
        </row>
        <row r="150">
          <cell r="A150" t="str">
            <v>B03CK0II9</v>
          </cell>
          <cell r="B150" t="str">
            <v>CP</v>
          </cell>
          <cell r="C150" t="str">
            <v>Bank</v>
          </cell>
          <cell r="D150" t="str">
            <v>A-1+</v>
          </cell>
        </row>
        <row r="151">
          <cell r="A151" t="str">
            <v>B04C37II2</v>
          </cell>
          <cell r="B151" t="str">
            <v>CP</v>
          </cell>
          <cell r="C151" t="str">
            <v>Bank</v>
          </cell>
          <cell r="D151" t="str">
            <v>A-1+</v>
          </cell>
        </row>
        <row r="152">
          <cell r="A152" t="str">
            <v>752835II1</v>
          </cell>
          <cell r="B152" t="str">
            <v>CP</v>
          </cell>
          <cell r="C152" t="str">
            <v>Bank</v>
          </cell>
          <cell r="D152" t="str">
            <v>A-1+</v>
          </cell>
        </row>
        <row r="153">
          <cell r="A153" t="str">
            <v>99TJCAII7</v>
          </cell>
          <cell r="B153" t="str">
            <v>CP</v>
          </cell>
          <cell r="C153" t="str">
            <v>Bank</v>
          </cell>
          <cell r="D153" t="str">
            <v>A-1+</v>
          </cell>
        </row>
        <row r="154">
          <cell r="A154" t="str">
            <v>99TSRLII7</v>
          </cell>
          <cell r="B154" t="str">
            <v>CP</v>
          </cell>
          <cell r="C154" t="str">
            <v>Bank</v>
          </cell>
          <cell r="D154" t="str">
            <v>A-1+</v>
          </cell>
        </row>
        <row r="155">
          <cell r="A155" t="str">
            <v>99UPKNII4</v>
          </cell>
          <cell r="B155" t="str">
            <v>CP</v>
          </cell>
          <cell r="C155" t="str">
            <v>Bank</v>
          </cell>
          <cell r="D155" t="str">
            <v>A-1+</v>
          </cell>
        </row>
        <row r="156">
          <cell r="A156" t="str">
            <v>99UPLY007</v>
          </cell>
          <cell r="B156" t="str">
            <v>CP</v>
          </cell>
          <cell r="C156" t="str">
            <v>Bank</v>
          </cell>
          <cell r="D156" t="str">
            <v>A-1+</v>
          </cell>
        </row>
        <row r="157">
          <cell r="A157" t="str">
            <v>99VDRLII7</v>
          </cell>
          <cell r="B157" t="str">
            <v>CP</v>
          </cell>
          <cell r="C157" t="str">
            <v>Bank</v>
          </cell>
          <cell r="D157" t="str">
            <v>A-1+</v>
          </cell>
        </row>
        <row r="158">
          <cell r="A158" t="str">
            <v>99VDZNII4</v>
          </cell>
          <cell r="B158" t="str">
            <v>CP</v>
          </cell>
          <cell r="C158" t="str">
            <v>Bank</v>
          </cell>
          <cell r="D158" t="str">
            <v>A-1+</v>
          </cell>
        </row>
        <row r="159">
          <cell r="A159" t="str">
            <v>99USJMII2</v>
          </cell>
          <cell r="B159" t="str">
            <v>CP</v>
          </cell>
          <cell r="C159" t="str">
            <v>Bank</v>
          </cell>
          <cell r="D159" t="str">
            <v>A-1+</v>
          </cell>
        </row>
        <row r="160">
          <cell r="A160" t="str">
            <v>99VETXII7</v>
          </cell>
          <cell r="B160" t="str">
            <v>CP</v>
          </cell>
          <cell r="C160" t="str">
            <v>Bank</v>
          </cell>
          <cell r="D160" t="str">
            <v>A-1</v>
          </cell>
        </row>
        <row r="161">
          <cell r="A161" t="str">
            <v>99URYSII4</v>
          </cell>
          <cell r="B161" t="str">
            <v>CP</v>
          </cell>
          <cell r="C161" t="str">
            <v>Bank</v>
          </cell>
          <cell r="D161" t="str">
            <v>A-1</v>
          </cell>
        </row>
        <row r="162">
          <cell r="A162" t="str">
            <v>99WBBNII3</v>
          </cell>
          <cell r="B162" t="str">
            <v>CP</v>
          </cell>
          <cell r="C162" t="str">
            <v>Bank</v>
          </cell>
          <cell r="D162" t="str">
            <v>A-1</v>
          </cell>
        </row>
        <row r="163">
          <cell r="A163" t="str">
            <v>3200M5008</v>
          </cell>
          <cell r="B163" t="str">
            <v>Data Processing Services</v>
          </cell>
          <cell r="C163" t="str">
            <v>Bank</v>
          </cell>
          <cell r="D163" t="str">
            <v>A-1</v>
          </cell>
        </row>
        <row r="164">
          <cell r="A164" t="str">
            <v>82619V003</v>
          </cell>
          <cell r="B164" t="str">
            <v>Divers Manufacturer</v>
          </cell>
          <cell r="C164" t="str">
            <v>Diversified Manufacturing</v>
          </cell>
          <cell r="D164" t="str">
            <v>A-1+</v>
          </cell>
        </row>
        <row r="165">
          <cell r="A165" t="str">
            <v>438506008</v>
          </cell>
          <cell r="B165" t="str">
            <v>Divers Manufacturer</v>
          </cell>
          <cell r="C165" t="str">
            <v>Bank</v>
          </cell>
          <cell r="D165" t="str">
            <v>A-1</v>
          </cell>
        </row>
        <row r="166">
          <cell r="A166" t="str">
            <v>43851R001</v>
          </cell>
          <cell r="B166" t="str">
            <v>Divers Manufacturer</v>
          </cell>
          <cell r="C166" t="str">
            <v>Bank</v>
          </cell>
          <cell r="D166" t="str">
            <v>A-1</v>
          </cell>
        </row>
        <row r="167">
          <cell r="A167" t="str">
            <v>52619V003</v>
          </cell>
          <cell r="B167" t="str">
            <v>Divers Manufacturer</v>
          </cell>
          <cell r="C167" t="str">
            <v>Bank</v>
          </cell>
          <cell r="D167" t="str">
            <v>A-1+</v>
          </cell>
        </row>
        <row r="168">
          <cell r="A168" t="str">
            <v>60406A001</v>
          </cell>
          <cell r="B168" t="str">
            <v>Divers Manufacturer</v>
          </cell>
          <cell r="C168" t="str">
            <v>Bank</v>
          </cell>
          <cell r="D168" t="str">
            <v>A-1+</v>
          </cell>
        </row>
        <row r="169">
          <cell r="A169" t="str">
            <v>60406A002</v>
          </cell>
          <cell r="B169" t="str">
            <v>Divers Manufacturer</v>
          </cell>
          <cell r="C169" t="str">
            <v>Bank</v>
          </cell>
          <cell r="D169" t="str">
            <v>A-1+</v>
          </cell>
        </row>
        <row r="170">
          <cell r="A170" t="str">
            <v>04600J005</v>
          </cell>
          <cell r="B170" t="str">
            <v>Diversified Financial Services</v>
          </cell>
          <cell r="C170" t="str">
            <v>Bank</v>
          </cell>
          <cell r="D170" t="str">
            <v>A-1+</v>
          </cell>
        </row>
        <row r="171">
          <cell r="A171" t="str">
            <v>04600N006</v>
          </cell>
          <cell r="B171" t="str">
            <v>Diversified Financial Services</v>
          </cell>
          <cell r="C171" t="str">
            <v>Bank</v>
          </cell>
          <cell r="D171" t="str">
            <v>A-1+</v>
          </cell>
        </row>
        <row r="172">
          <cell r="A172" t="str">
            <v>04600R007</v>
          </cell>
          <cell r="B172" t="str">
            <v>Diversified Financial Services</v>
          </cell>
          <cell r="C172" t="str">
            <v>Bank</v>
          </cell>
          <cell r="D172" t="str">
            <v>A-1</v>
          </cell>
        </row>
        <row r="173">
          <cell r="A173" t="str">
            <v>04600S005</v>
          </cell>
          <cell r="B173" t="str">
            <v>Diversified Financial Services</v>
          </cell>
          <cell r="C173" t="str">
            <v>Bank</v>
          </cell>
          <cell r="D173" t="str">
            <v>A-1</v>
          </cell>
        </row>
        <row r="174">
          <cell r="A174" t="str">
            <v>04600W006</v>
          </cell>
          <cell r="B174" t="str">
            <v>Diversified Financial Services</v>
          </cell>
          <cell r="C174" t="str">
            <v>Bank</v>
          </cell>
          <cell r="D174" t="str">
            <v>A-1</v>
          </cell>
        </row>
        <row r="175">
          <cell r="A175" t="str">
            <v>0460C1001</v>
          </cell>
          <cell r="B175" t="str">
            <v>Diversified Financial Services</v>
          </cell>
          <cell r="C175" t="str">
            <v>Bank</v>
          </cell>
          <cell r="D175" t="str">
            <v>A-1</v>
          </cell>
        </row>
        <row r="176">
          <cell r="A176" t="str">
            <v>369604004</v>
          </cell>
          <cell r="B176" t="str">
            <v>Diversified Financial Services</v>
          </cell>
          <cell r="C176" t="str">
            <v>Bank</v>
          </cell>
          <cell r="D176" t="str">
            <v>A-1+</v>
          </cell>
        </row>
        <row r="177">
          <cell r="A177" t="str">
            <v>36960M004</v>
          </cell>
          <cell r="B177" t="str">
            <v>Diversified Financial Services</v>
          </cell>
          <cell r="C177" t="str">
            <v>Bank</v>
          </cell>
          <cell r="D177" t="str">
            <v>A-1+</v>
          </cell>
        </row>
        <row r="178">
          <cell r="A178" t="str">
            <v>604059006</v>
          </cell>
          <cell r="B178" t="str">
            <v>Diversified Manufacturing</v>
          </cell>
          <cell r="C178" t="str">
            <v>Bank</v>
          </cell>
          <cell r="D178" t="str">
            <v>A-1+</v>
          </cell>
        </row>
        <row r="179">
          <cell r="A179" t="str">
            <v>29101D009</v>
          </cell>
          <cell r="B179" t="str">
            <v>Electronics</v>
          </cell>
          <cell r="C179" t="str">
            <v>Bank</v>
          </cell>
          <cell r="D179" t="str">
            <v>A-1+</v>
          </cell>
        </row>
        <row r="180">
          <cell r="A180" t="str">
            <v>881694000</v>
          </cell>
          <cell r="B180" t="str">
            <v>Energy</v>
          </cell>
          <cell r="C180" t="str">
            <v>Integrated Oil Companies</v>
          </cell>
          <cell r="D180" t="str">
            <v>A-1</v>
          </cell>
        </row>
        <row r="181">
          <cell r="A181" t="str">
            <v>254687007</v>
          </cell>
          <cell r="B181" t="str">
            <v>Entertainment &amp; Leisure</v>
          </cell>
          <cell r="C181" t="str">
            <v>Bank</v>
          </cell>
          <cell r="D181" t="str">
            <v>A-1</v>
          </cell>
        </row>
        <row r="182">
          <cell r="A182" t="str">
            <v>25468X000</v>
          </cell>
          <cell r="B182" t="str">
            <v>Entertainment &amp; Leisure</v>
          </cell>
          <cell r="C182" t="str">
            <v>Bank</v>
          </cell>
          <cell r="D182" t="str">
            <v>A-1</v>
          </cell>
        </row>
        <row r="183">
          <cell r="A183" t="str">
            <v>3024A6003</v>
          </cell>
          <cell r="B183" t="str">
            <v>Finance - Automotive</v>
          </cell>
          <cell r="C183" t="str">
            <v>Automotive Aftermarket</v>
          </cell>
          <cell r="D183" t="str">
            <v>A-1+</v>
          </cell>
        </row>
        <row r="184">
          <cell r="A184" t="str">
            <v>026646000</v>
          </cell>
          <cell r="B184" t="str">
            <v>Finance - Automotive</v>
          </cell>
          <cell r="C184" t="str">
            <v>Bank</v>
          </cell>
          <cell r="D184" t="str">
            <v>A-1</v>
          </cell>
        </row>
        <row r="185">
          <cell r="A185" t="str">
            <v>02665K008</v>
          </cell>
          <cell r="B185" t="str">
            <v>Finance - Automotive</v>
          </cell>
          <cell r="C185" t="str">
            <v>Bank</v>
          </cell>
          <cell r="D185" t="str">
            <v>A-1</v>
          </cell>
        </row>
        <row r="186">
          <cell r="A186" t="str">
            <v>02666QTC7</v>
          </cell>
          <cell r="B186" t="str">
            <v>Finance - Automotive</v>
          </cell>
          <cell r="C186" t="str">
            <v>Bank</v>
          </cell>
          <cell r="D186" t="str">
            <v>A-1</v>
          </cell>
        </row>
        <row r="187">
          <cell r="A187" t="str">
            <v>026998005</v>
          </cell>
          <cell r="B187" t="str">
            <v>Finance - Automotive</v>
          </cell>
          <cell r="C187" t="str">
            <v>Bank</v>
          </cell>
          <cell r="D187" t="str">
            <v>A-1</v>
          </cell>
        </row>
        <row r="188">
          <cell r="A188" t="str">
            <v>05561U004</v>
          </cell>
          <cell r="B188" t="str">
            <v>Finance - Automotive</v>
          </cell>
          <cell r="C188" t="str">
            <v>Bank</v>
          </cell>
          <cell r="D188" t="str">
            <v>A-1</v>
          </cell>
        </row>
        <row r="189">
          <cell r="A189" t="str">
            <v>0556U004</v>
          </cell>
          <cell r="B189" t="str">
            <v>Finance - Automotive</v>
          </cell>
          <cell r="C189" t="str">
            <v>Bank</v>
          </cell>
          <cell r="D189" t="str">
            <v>A-1</v>
          </cell>
        </row>
        <row r="190">
          <cell r="A190" t="str">
            <v>05599C000</v>
          </cell>
          <cell r="B190" t="str">
            <v>Finance - Automotive</v>
          </cell>
          <cell r="C190" t="str">
            <v>Bank</v>
          </cell>
          <cell r="D190" t="str">
            <v>A-1</v>
          </cell>
        </row>
        <row r="191">
          <cell r="A191" t="str">
            <v>232995001</v>
          </cell>
          <cell r="B191" t="str">
            <v>Finance - Automotive</v>
          </cell>
          <cell r="C191" t="str">
            <v>Bank</v>
          </cell>
          <cell r="D191" t="str">
            <v>A-1</v>
          </cell>
        </row>
        <row r="192">
          <cell r="A192" t="str">
            <v>2338E0007</v>
          </cell>
          <cell r="B192" t="str">
            <v>Finance - Automotive</v>
          </cell>
          <cell r="C192" t="str">
            <v>Bank</v>
          </cell>
          <cell r="D192" t="str">
            <v>A-1</v>
          </cell>
        </row>
        <row r="193">
          <cell r="A193" t="str">
            <v>2338E1005</v>
          </cell>
          <cell r="B193" t="str">
            <v>Finance - Automotive</v>
          </cell>
          <cell r="C193" t="str">
            <v>Bank</v>
          </cell>
          <cell r="D193" t="str">
            <v>A-1</v>
          </cell>
        </row>
        <row r="194">
          <cell r="A194" t="str">
            <v>345397004</v>
          </cell>
          <cell r="B194" t="str">
            <v>Finance - Automotive</v>
          </cell>
          <cell r="C194" t="str">
            <v>Bank</v>
          </cell>
          <cell r="D194" t="str">
            <v>A-1</v>
          </cell>
        </row>
        <row r="195">
          <cell r="A195" t="str">
            <v>34539T006</v>
          </cell>
          <cell r="B195" t="str">
            <v>Finance - Automotive</v>
          </cell>
          <cell r="C195" t="str">
            <v>Bank</v>
          </cell>
          <cell r="D195" t="str">
            <v>A-1</v>
          </cell>
        </row>
        <row r="196">
          <cell r="A196" t="str">
            <v>370428005</v>
          </cell>
          <cell r="B196" t="str">
            <v>Finance - Automotive</v>
          </cell>
          <cell r="C196" t="str">
            <v>Bank</v>
          </cell>
          <cell r="D196" t="str">
            <v>A-1</v>
          </cell>
        </row>
        <row r="197">
          <cell r="A197" t="str">
            <v>37042D004</v>
          </cell>
          <cell r="B197" t="str">
            <v>Finance - Automotive</v>
          </cell>
          <cell r="C197" t="str">
            <v>Bank</v>
          </cell>
          <cell r="D197" t="str">
            <v>A-1</v>
          </cell>
        </row>
        <row r="198">
          <cell r="A198" t="str">
            <v>37042WTL5</v>
          </cell>
          <cell r="B198" t="str">
            <v>Finance - Automotive</v>
          </cell>
          <cell r="C198" t="str">
            <v>Bank</v>
          </cell>
          <cell r="D198" t="str">
            <v>A-1</v>
          </cell>
        </row>
        <row r="199">
          <cell r="A199" t="str">
            <v>88888505</v>
          </cell>
          <cell r="B199" t="str">
            <v>Finance - Automotive</v>
          </cell>
          <cell r="C199" t="str">
            <v>Bank</v>
          </cell>
          <cell r="D199" t="str">
            <v>A-1</v>
          </cell>
        </row>
        <row r="200">
          <cell r="A200" t="str">
            <v>89233H005</v>
          </cell>
          <cell r="B200" t="str">
            <v>Finance - Automotive</v>
          </cell>
          <cell r="C200" t="str">
            <v>Bank</v>
          </cell>
          <cell r="D200" t="str">
            <v>A-1+</v>
          </cell>
        </row>
        <row r="201">
          <cell r="A201" t="str">
            <v>89233PJL1</v>
          </cell>
          <cell r="B201" t="str">
            <v>Finance - Automotive</v>
          </cell>
          <cell r="C201" t="str">
            <v>Bank</v>
          </cell>
          <cell r="D201" t="str">
            <v>A-1+</v>
          </cell>
        </row>
        <row r="202">
          <cell r="A202" t="str">
            <v>89233G007</v>
          </cell>
          <cell r="B202" t="str">
            <v>Finance - Automotive</v>
          </cell>
          <cell r="C202" t="str">
            <v>Bank</v>
          </cell>
          <cell r="D202" t="str">
            <v>A-1+</v>
          </cell>
        </row>
        <row r="203">
          <cell r="A203" t="str">
            <v>02581R004</v>
          </cell>
          <cell r="B203" t="str">
            <v>Finance - Consumer</v>
          </cell>
          <cell r="C203" t="str">
            <v>Bank</v>
          </cell>
          <cell r="D203" t="str">
            <v>A-1</v>
          </cell>
        </row>
        <row r="204">
          <cell r="A204" t="str">
            <v>3024A1004</v>
          </cell>
          <cell r="B204" t="str">
            <v>Finance - Consumer</v>
          </cell>
          <cell r="C204" t="str">
            <v>Bank</v>
          </cell>
          <cell r="D204" t="str">
            <v>A-1+</v>
          </cell>
        </row>
        <row r="205">
          <cell r="A205" t="str">
            <v>3024A4008</v>
          </cell>
          <cell r="B205" t="str">
            <v>Finance - Consumer</v>
          </cell>
          <cell r="C205" t="str">
            <v>Bank</v>
          </cell>
          <cell r="D205" t="str">
            <v>A-1+</v>
          </cell>
        </row>
        <row r="206">
          <cell r="A206" t="str">
            <v>441812005</v>
          </cell>
          <cell r="B206" t="str">
            <v>Finance - Consumer</v>
          </cell>
          <cell r="C206" t="str">
            <v>Bank</v>
          </cell>
          <cell r="D206" t="str">
            <v>A-1</v>
          </cell>
        </row>
        <row r="207">
          <cell r="A207" t="str">
            <v>441815005</v>
          </cell>
          <cell r="B207" t="str">
            <v>Finance - Consumer</v>
          </cell>
          <cell r="C207" t="str">
            <v>Bank</v>
          </cell>
          <cell r="D207" t="str">
            <v>A-1</v>
          </cell>
        </row>
        <row r="208">
          <cell r="A208" t="str">
            <v>4418H7007</v>
          </cell>
          <cell r="B208" t="str">
            <v>Finance - Consumer</v>
          </cell>
          <cell r="C208" t="str">
            <v>Bank</v>
          </cell>
          <cell r="D208" t="str">
            <v>A-1</v>
          </cell>
        </row>
        <row r="209">
          <cell r="A209" t="str">
            <v>64351QZA4</v>
          </cell>
          <cell r="B209" t="str">
            <v>Finance - Consumer</v>
          </cell>
          <cell r="C209" t="str">
            <v>Bank</v>
          </cell>
          <cell r="D209" t="str">
            <v>A-1+</v>
          </cell>
        </row>
        <row r="210">
          <cell r="A210" t="str">
            <v>669383002</v>
          </cell>
          <cell r="B210" t="str">
            <v>Finance - Consumer</v>
          </cell>
          <cell r="C210" t="str">
            <v>Bank</v>
          </cell>
          <cell r="D210" t="str">
            <v>A-1</v>
          </cell>
        </row>
        <row r="211">
          <cell r="A211" t="str">
            <v>82124M001</v>
          </cell>
          <cell r="B211" t="str">
            <v>Finance - Consumer</v>
          </cell>
          <cell r="C211" t="str">
            <v>Bank</v>
          </cell>
          <cell r="D211" t="str">
            <v>A-1+</v>
          </cell>
        </row>
        <row r="212">
          <cell r="A212" t="str">
            <v>4042F0002</v>
          </cell>
          <cell r="B212" t="str">
            <v>Finance - Consumer</v>
          </cell>
          <cell r="C212" t="str">
            <v>Bank</v>
          </cell>
          <cell r="D212" t="str">
            <v>A-1</v>
          </cell>
        </row>
        <row r="213">
          <cell r="A213" t="str">
            <v>123990004</v>
          </cell>
          <cell r="B213" t="str">
            <v>Finance - Corporate</v>
          </cell>
          <cell r="C213" t="str">
            <v>Bank</v>
          </cell>
          <cell r="D213" t="str">
            <v>A-1+</v>
          </cell>
        </row>
        <row r="214">
          <cell r="A214" t="str">
            <v>123999005</v>
          </cell>
          <cell r="B214" t="str">
            <v>Finance - Corporate</v>
          </cell>
          <cell r="C214" t="str">
            <v>Bank</v>
          </cell>
          <cell r="D214" t="str">
            <v>A-1</v>
          </cell>
        </row>
        <row r="215">
          <cell r="A215" t="str">
            <v>12556T000</v>
          </cell>
          <cell r="B215" t="str">
            <v>Finance - Corporate</v>
          </cell>
          <cell r="C215" t="str">
            <v>Bank</v>
          </cell>
          <cell r="D215" t="str">
            <v>A-1</v>
          </cell>
        </row>
        <row r="216">
          <cell r="A216" t="str">
            <v>1255F0003</v>
          </cell>
          <cell r="B216" t="str">
            <v>Finance - Corporate</v>
          </cell>
          <cell r="C216" t="str">
            <v>Bank</v>
          </cell>
          <cell r="D216" t="str">
            <v>A-1</v>
          </cell>
        </row>
        <row r="217">
          <cell r="A217" t="str">
            <v>1255F1001</v>
          </cell>
          <cell r="B217" t="str">
            <v>Finance - Corporate</v>
          </cell>
          <cell r="C217" t="str">
            <v>Bank</v>
          </cell>
          <cell r="D217" t="str">
            <v>A-1</v>
          </cell>
        </row>
        <row r="218">
          <cell r="A218" t="str">
            <v>170993000</v>
          </cell>
          <cell r="B218" t="str">
            <v>Finance - Corporate</v>
          </cell>
          <cell r="C218" t="str">
            <v>Bank</v>
          </cell>
          <cell r="D218" t="str">
            <v>A-1+</v>
          </cell>
        </row>
        <row r="219">
          <cell r="A219" t="str">
            <v>17177J000</v>
          </cell>
          <cell r="B219" t="str">
            <v>Finance - Corporate</v>
          </cell>
          <cell r="C219" t="str">
            <v>Bank</v>
          </cell>
          <cell r="D219" t="str">
            <v>A-1+</v>
          </cell>
        </row>
        <row r="220">
          <cell r="A220" t="str">
            <v>17177KQ58</v>
          </cell>
          <cell r="B220" t="str">
            <v>Finance - Corporate</v>
          </cell>
          <cell r="C220" t="str">
            <v>Bank</v>
          </cell>
          <cell r="D220" t="str">
            <v>A-1+</v>
          </cell>
        </row>
        <row r="221">
          <cell r="A221" t="str">
            <v>60687LH59</v>
          </cell>
          <cell r="B221" t="str">
            <v>Finance - Corporate</v>
          </cell>
          <cell r="C221" t="str">
            <v>Bank</v>
          </cell>
          <cell r="D221" t="str">
            <v>A-1+</v>
          </cell>
        </row>
        <row r="222">
          <cell r="A222" t="str">
            <v>36962GA38</v>
          </cell>
          <cell r="B222" t="str">
            <v>Financial Conglomerate</v>
          </cell>
          <cell r="C222" t="str">
            <v>Bank</v>
          </cell>
          <cell r="D222" t="str">
            <v>A-1+</v>
          </cell>
        </row>
        <row r="223">
          <cell r="A223" t="str">
            <v>36959H008</v>
          </cell>
          <cell r="B223" t="str">
            <v>Financial Conglomerate</v>
          </cell>
          <cell r="C223" t="str">
            <v>Bank</v>
          </cell>
          <cell r="D223" t="str">
            <v>A-1+</v>
          </cell>
        </row>
        <row r="224">
          <cell r="A224" t="str">
            <v>36959J004</v>
          </cell>
          <cell r="B224" t="str">
            <v>Financial Conglomerate</v>
          </cell>
          <cell r="C224" t="str">
            <v>Bank</v>
          </cell>
          <cell r="D224" t="str">
            <v>A-1+</v>
          </cell>
        </row>
        <row r="225">
          <cell r="A225" t="str">
            <v>67983U004</v>
          </cell>
          <cell r="B225" t="str">
            <v>Financial Conglomerate</v>
          </cell>
          <cell r="C225" t="str">
            <v>Bank</v>
          </cell>
          <cell r="D225" t="str">
            <v>A-1+</v>
          </cell>
        </row>
        <row r="226">
          <cell r="A226" t="str">
            <v>0454L001</v>
          </cell>
          <cell r="B226" t="str">
            <v xml:space="preserve">Financial Conglomerate </v>
          </cell>
          <cell r="C226" t="str">
            <v>Bank</v>
          </cell>
          <cell r="D226" t="str">
            <v>A-1</v>
          </cell>
        </row>
        <row r="227">
          <cell r="A227" t="str">
            <v>246093009</v>
          </cell>
          <cell r="B227" t="str">
            <v xml:space="preserve">Financial Conglomerate </v>
          </cell>
          <cell r="C227" t="str">
            <v>Bank</v>
          </cell>
          <cell r="D227" t="str">
            <v>A-1+</v>
          </cell>
        </row>
        <row r="228">
          <cell r="A228" t="str">
            <v>24609D007</v>
          </cell>
          <cell r="B228" t="str">
            <v xml:space="preserve">Financial Conglomerate </v>
          </cell>
          <cell r="C228" t="str">
            <v>Bank</v>
          </cell>
          <cell r="D228" t="str">
            <v>A-1+</v>
          </cell>
        </row>
        <row r="229">
          <cell r="A229" t="str">
            <v>619115009</v>
          </cell>
          <cell r="B229" t="str">
            <v xml:space="preserve">Financial Conglomerate </v>
          </cell>
          <cell r="C229" t="str">
            <v>Bank</v>
          </cell>
          <cell r="D229" t="str">
            <v>A-1+</v>
          </cell>
        </row>
        <row r="230">
          <cell r="A230" t="str">
            <v>61911F007</v>
          </cell>
          <cell r="B230" t="str">
            <v xml:space="preserve">Financial Conglomerate </v>
          </cell>
          <cell r="C230" t="str">
            <v>Bank</v>
          </cell>
          <cell r="D230" t="str">
            <v>A-1+</v>
          </cell>
        </row>
        <row r="231">
          <cell r="A231" t="str">
            <v>98721M004</v>
          </cell>
          <cell r="B231" t="str">
            <v xml:space="preserve">Financial Conglomerate </v>
          </cell>
          <cell r="C231" t="str">
            <v>Bank</v>
          </cell>
          <cell r="D231" t="str">
            <v>A-1+</v>
          </cell>
        </row>
        <row r="232">
          <cell r="A232" t="str">
            <v>220992002</v>
          </cell>
          <cell r="B232" t="str">
            <v xml:space="preserve">Financial Conglomerate </v>
          </cell>
          <cell r="C232" t="str">
            <v>Bank</v>
          </cell>
          <cell r="D232" t="str">
            <v>A-1+</v>
          </cell>
        </row>
        <row r="233">
          <cell r="A233" t="str">
            <v>369622006</v>
          </cell>
          <cell r="B233" t="str">
            <v xml:space="preserve">Financial Conglomerate </v>
          </cell>
          <cell r="C233" t="str">
            <v>Bank</v>
          </cell>
          <cell r="D233" t="str">
            <v>A-1+</v>
          </cell>
        </row>
        <row r="234">
          <cell r="A234" t="str">
            <v>36962GZG2</v>
          </cell>
          <cell r="B234" t="str">
            <v xml:space="preserve">Financial Conglomerate </v>
          </cell>
          <cell r="C234" t="str">
            <v>Bank</v>
          </cell>
          <cell r="D234" t="str">
            <v>A-1+</v>
          </cell>
        </row>
        <row r="235">
          <cell r="A235" t="str">
            <v>36962GA53</v>
          </cell>
          <cell r="B235" t="str">
            <v xml:space="preserve">Financial Conglomerate </v>
          </cell>
          <cell r="C235" t="str">
            <v>Bank</v>
          </cell>
          <cell r="D235" t="str">
            <v>A-1+</v>
          </cell>
        </row>
        <row r="236">
          <cell r="A236" t="str">
            <v>459745006</v>
          </cell>
          <cell r="B236" t="str">
            <v>Financial Services</v>
          </cell>
          <cell r="C236" t="str">
            <v>Rental/Leasing Companies</v>
          </cell>
          <cell r="D236" t="str">
            <v>A-1+</v>
          </cell>
        </row>
        <row r="237">
          <cell r="A237" t="str">
            <v>336653II3</v>
          </cell>
          <cell r="B237" t="str">
            <v>Floating rate</v>
          </cell>
          <cell r="C237" t="str">
            <v>Bank</v>
          </cell>
          <cell r="D237" t="str">
            <v>A-1+</v>
          </cell>
        </row>
        <row r="238">
          <cell r="A238" t="str">
            <v>341506II6</v>
          </cell>
          <cell r="B238" t="str">
            <v>Floating rate</v>
          </cell>
          <cell r="C238" t="str">
            <v>Bank</v>
          </cell>
          <cell r="D238" t="str">
            <v>A-1+</v>
          </cell>
        </row>
        <row r="239">
          <cell r="A239" t="str">
            <v>342000II9</v>
          </cell>
          <cell r="B239" t="str">
            <v>Floating rate</v>
          </cell>
          <cell r="C239" t="str">
            <v>Bank</v>
          </cell>
          <cell r="D239" t="str">
            <v>A-1</v>
          </cell>
        </row>
        <row r="240">
          <cell r="A240" t="str">
            <v>99RGEEII5</v>
          </cell>
          <cell r="B240" t="str">
            <v>Floating rate</v>
          </cell>
          <cell r="C240" t="str">
            <v>Bank</v>
          </cell>
          <cell r="D240" t="str">
            <v>A-1+</v>
          </cell>
        </row>
        <row r="241">
          <cell r="A241" t="str">
            <v>99UELNII8</v>
          </cell>
          <cell r="B241" t="str">
            <v>Floating rate</v>
          </cell>
          <cell r="C241" t="str">
            <v>Bank</v>
          </cell>
          <cell r="D241" t="str">
            <v>A-1</v>
          </cell>
        </row>
        <row r="242">
          <cell r="A242" t="str">
            <v>341373II1</v>
          </cell>
          <cell r="B242" t="str">
            <v>Floating rate</v>
          </cell>
          <cell r="C242" t="str">
            <v>Bank</v>
          </cell>
          <cell r="D242" t="str">
            <v>A-1+</v>
          </cell>
        </row>
        <row r="243">
          <cell r="A243" t="str">
            <v>427866009</v>
          </cell>
          <cell r="B243" t="str">
            <v>Food &amp; Beverages</v>
          </cell>
          <cell r="C243" t="str">
            <v>Food Distributors</v>
          </cell>
          <cell r="D243" t="str">
            <v>A-1+</v>
          </cell>
        </row>
        <row r="244">
          <cell r="A244" t="str">
            <v>035231000</v>
          </cell>
          <cell r="B244" t="str">
            <v>Food &amp; Beverages</v>
          </cell>
          <cell r="C244" t="str">
            <v>Bank</v>
          </cell>
          <cell r="D244" t="str">
            <v>A-1</v>
          </cell>
        </row>
        <row r="245">
          <cell r="A245" t="str">
            <v>134429000</v>
          </cell>
          <cell r="B245" t="str">
            <v>Food &amp; Beverages</v>
          </cell>
          <cell r="C245" t="str">
            <v>Bank</v>
          </cell>
          <cell r="D245" t="str">
            <v>A-1+</v>
          </cell>
        </row>
        <row r="246">
          <cell r="A246" t="str">
            <v>191216001</v>
          </cell>
          <cell r="B246" t="str">
            <v>Food &amp; Beverages</v>
          </cell>
          <cell r="C246" t="str">
            <v>Bank</v>
          </cell>
          <cell r="D246" t="str">
            <v>A-1</v>
          </cell>
        </row>
        <row r="247">
          <cell r="A247" t="str">
            <v>19121E004</v>
          </cell>
          <cell r="B247" t="str">
            <v>Food &amp; Beverages</v>
          </cell>
          <cell r="C247" t="str">
            <v>Bank</v>
          </cell>
          <cell r="D247" t="str">
            <v>A-1</v>
          </cell>
        </row>
        <row r="248">
          <cell r="A248" t="str">
            <v>19121E004</v>
          </cell>
          <cell r="B248" t="str">
            <v>Food &amp; Beverages</v>
          </cell>
          <cell r="C248" t="str">
            <v>Bank</v>
          </cell>
          <cell r="D248" t="str">
            <v>A-1</v>
          </cell>
        </row>
        <row r="249">
          <cell r="A249" t="str">
            <v>19121E004</v>
          </cell>
          <cell r="B249" t="str">
            <v>Food &amp; Beverages</v>
          </cell>
          <cell r="C249" t="str">
            <v>Bank</v>
          </cell>
          <cell r="D249" t="str">
            <v>A-1</v>
          </cell>
        </row>
        <row r="250">
          <cell r="A250" t="str">
            <v>423074004</v>
          </cell>
          <cell r="B250" t="str">
            <v>Food &amp; Beverages</v>
          </cell>
          <cell r="C250" t="str">
            <v>Bank</v>
          </cell>
          <cell r="D250" t="str">
            <v>A-1</v>
          </cell>
        </row>
        <row r="251">
          <cell r="A251" t="str">
            <v>487990002</v>
          </cell>
          <cell r="B251" t="str">
            <v>Food &amp; Beverages</v>
          </cell>
          <cell r="C251" t="str">
            <v>Bank</v>
          </cell>
          <cell r="D251" t="str">
            <v>A-1+</v>
          </cell>
        </row>
        <row r="252">
          <cell r="A252" t="str">
            <v>487990004</v>
          </cell>
          <cell r="B252" t="str">
            <v>Food &amp; Beverages</v>
          </cell>
          <cell r="C252" t="str">
            <v>Bank</v>
          </cell>
          <cell r="D252" t="str">
            <v>A-1+</v>
          </cell>
        </row>
        <row r="253">
          <cell r="A253" t="str">
            <v>48799004</v>
          </cell>
          <cell r="B253" t="str">
            <v>Food &amp; Beverages</v>
          </cell>
          <cell r="C253" t="str">
            <v>Bank</v>
          </cell>
          <cell r="D253" t="str">
            <v>A-1+</v>
          </cell>
        </row>
        <row r="254">
          <cell r="A254" t="str">
            <v>64105E000</v>
          </cell>
          <cell r="B254" t="str">
            <v>Food &amp; Beverages</v>
          </cell>
          <cell r="C254" t="str">
            <v>Bank</v>
          </cell>
          <cell r="D254" t="str">
            <v>A-1+</v>
          </cell>
        </row>
        <row r="255">
          <cell r="A255" t="str">
            <v>71345LEG9</v>
          </cell>
          <cell r="B255" t="str">
            <v>Food &amp; Beverages</v>
          </cell>
          <cell r="C255" t="str">
            <v>Bank</v>
          </cell>
          <cell r="D255" t="str">
            <v>A-1</v>
          </cell>
        </row>
        <row r="256">
          <cell r="A256" t="str">
            <v>80311B002</v>
          </cell>
          <cell r="B256" t="str">
            <v>Food &amp; Beverages</v>
          </cell>
          <cell r="C256" t="str">
            <v>Bank</v>
          </cell>
          <cell r="D256" t="str">
            <v>A-1+</v>
          </cell>
        </row>
        <row r="257">
          <cell r="A257" t="str">
            <v>00137E006</v>
          </cell>
          <cell r="B257" t="str">
            <v>Insurance</v>
          </cell>
          <cell r="C257" t="str">
            <v>Insurance Brokers/Services</v>
          </cell>
          <cell r="D257" t="str">
            <v>A-1+</v>
          </cell>
        </row>
        <row r="258">
          <cell r="A258" t="str">
            <v>02635S008</v>
          </cell>
          <cell r="B258" t="str">
            <v>Insurance</v>
          </cell>
          <cell r="C258" t="str">
            <v>Insurance Brokers/Services</v>
          </cell>
          <cell r="D258" t="str">
            <v>A-1</v>
          </cell>
        </row>
        <row r="259">
          <cell r="A259" t="str">
            <v>001950005</v>
          </cell>
          <cell r="B259" t="str">
            <v>Insurance</v>
          </cell>
          <cell r="C259" t="str">
            <v>Bank</v>
          </cell>
          <cell r="D259" t="str">
            <v>A-1+</v>
          </cell>
        </row>
        <row r="260">
          <cell r="A260" t="str">
            <v>001988005</v>
          </cell>
          <cell r="B260" t="str">
            <v>Insurance</v>
          </cell>
          <cell r="C260" t="str">
            <v>Bank</v>
          </cell>
          <cell r="D260" t="str">
            <v>A-1+</v>
          </cell>
        </row>
        <row r="261">
          <cell r="A261" t="str">
            <v>026351007</v>
          </cell>
          <cell r="B261" t="str">
            <v>Insurance</v>
          </cell>
          <cell r="C261" t="str">
            <v>Bank</v>
          </cell>
          <cell r="D261" t="str">
            <v>A-1+</v>
          </cell>
        </row>
        <row r="262">
          <cell r="A262" t="str">
            <v>02635K005</v>
          </cell>
          <cell r="B262" t="str">
            <v>Insurance</v>
          </cell>
          <cell r="C262" t="str">
            <v>Bank</v>
          </cell>
          <cell r="D262" t="str">
            <v>A-1</v>
          </cell>
        </row>
        <row r="263">
          <cell r="A263" t="str">
            <v>02636EV53</v>
          </cell>
          <cell r="B263" t="str">
            <v>Insurance</v>
          </cell>
          <cell r="C263" t="str">
            <v>Bank</v>
          </cell>
          <cell r="D263" t="str">
            <v>A-1+</v>
          </cell>
        </row>
        <row r="264">
          <cell r="A264" t="str">
            <v>02636EWD5</v>
          </cell>
          <cell r="B264" t="str">
            <v>Insurance</v>
          </cell>
          <cell r="C264" t="str">
            <v>Bank</v>
          </cell>
          <cell r="D264" t="str">
            <v>A-1+</v>
          </cell>
        </row>
        <row r="265">
          <cell r="A265" t="str">
            <v>57174V002</v>
          </cell>
          <cell r="B265" t="str">
            <v>Insurance</v>
          </cell>
          <cell r="C265" t="str">
            <v>Bank</v>
          </cell>
          <cell r="D265" t="str">
            <v>A-1</v>
          </cell>
        </row>
        <row r="266">
          <cell r="A266" t="str">
            <v>02636EXT9</v>
          </cell>
          <cell r="B266" t="str">
            <v>Insurance</v>
          </cell>
          <cell r="C266" t="str">
            <v>Bank</v>
          </cell>
          <cell r="D266" t="str">
            <v>A-1+</v>
          </cell>
        </row>
        <row r="267">
          <cell r="A267" t="str">
            <v>0263M5009</v>
          </cell>
          <cell r="B267" t="str">
            <v>Insurance</v>
          </cell>
          <cell r="C267" t="str">
            <v>Bank</v>
          </cell>
          <cell r="D267" t="str">
            <v>A-1+</v>
          </cell>
        </row>
        <row r="268">
          <cell r="A268" t="str">
            <v>0263X0008</v>
          </cell>
          <cell r="B268" t="str">
            <v>Insurance</v>
          </cell>
          <cell r="C268" t="str">
            <v>Bank</v>
          </cell>
          <cell r="D268" t="str">
            <v>A-1+</v>
          </cell>
        </row>
        <row r="269">
          <cell r="A269" t="str">
            <v>26351007</v>
          </cell>
          <cell r="B269" t="str">
            <v>Insurance</v>
          </cell>
          <cell r="C269" t="str">
            <v>Bank</v>
          </cell>
          <cell r="D269" t="str">
            <v>A-1</v>
          </cell>
        </row>
        <row r="270">
          <cell r="A270" t="str">
            <v>0188E3002</v>
          </cell>
          <cell r="B270" t="str">
            <v>Insurance</v>
          </cell>
          <cell r="C270" t="str">
            <v>Bank</v>
          </cell>
          <cell r="D270" t="str">
            <v>A-1+</v>
          </cell>
        </row>
        <row r="271">
          <cell r="A271" t="str">
            <v>50987B008</v>
          </cell>
          <cell r="B271" t="str">
            <v>Insurance</v>
          </cell>
          <cell r="C271" t="str">
            <v>Bank</v>
          </cell>
          <cell r="D271" t="str">
            <v>A-1+</v>
          </cell>
        </row>
        <row r="272">
          <cell r="A272" t="str">
            <v>59087A000</v>
          </cell>
          <cell r="B272" t="str">
            <v>Insurance</v>
          </cell>
          <cell r="C272" t="str">
            <v>Bank</v>
          </cell>
          <cell r="D272" t="str">
            <v>A-1+</v>
          </cell>
        </row>
        <row r="273">
          <cell r="A273" t="str">
            <v>59087B008</v>
          </cell>
          <cell r="B273" t="str">
            <v>Insurance</v>
          </cell>
          <cell r="C273" t="str">
            <v>Bank</v>
          </cell>
          <cell r="D273" t="str">
            <v>A-1+</v>
          </cell>
        </row>
        <row r="274">
          <cell r="A274" t="str">
            <v>59087B008</v>
          </cell>
          <cell r="B274" t="str">
            <v>Insurance</v>
          </cell>
          <cell r="C274" t="str">
            <v>Bank</v>
          </cell>
          <cell r="D274" t="str">
            <v>A-1+</v>
          </cell>
        </row>
        <row r="275">
          <cell r="A275" t="str">
            <v>59087B008</v>
          </cell>
          <cell r="B275" t="str">
            <v>Insurance</v>
          </cell>
          <cell r="C275" t="str">
            <v>Bank</v>
          </cell>
          <cell r="D275" t="str">
            <v>A-1+</v>
          </cell>
        </row>
        <row r="276">
          <cell r="A276" t="str">
            <v>591564000</v>
          </cell>
          <cell r="B276" t="str">
            <v>Insurance</v>
          </cell>
          <cell r="C276" t="str">
            <v>Bank</v>
          </cell>
          <cell r="D276" t="str">
            <v>A-1+</v>
          </cell>
        </row>
        <row r="277">
          <cell r="A277" t="str">
            <v>744331000</v>
          </cell>
          <cell r="B277" t="str">
            <v>Insurance</v>
          </cell>
          <cell r="C277" t="str">
            <v>Bank</v>
          </cell>
          <cell r="D277" t="str">
            <v>A-1</v>
          </cell>
        </row>
        <row r="278">
          <cell r="A278" t="str">
            <v>903993004</v>
          </cell>
          <cell r="B278" t="str">
            <v>Insurance</v>
          </cell>
          <cell r="C278" t="str">
            <v>Bank</v>
          </cell>
          <cell r="D278" t="str">
            <v>A-1+</v>
          </cell>
        </row>
        <row r="279">
          <cell r="A279" t="str">
            <v>001398AA4</v>
          </cell>
          <cell r="B279" t="str">
            <v>Insurance</v>
          </cell>
          <cell r="C279" t="str">
            <v>Bank</v>
          </cell>
          <cell r="D279" t="str">
            <v>A-1+</v>
          </cell>
        </row>
        <row r="280">
          <cell r="A280" t="str">
            <v>020012AP5</v>
          </cell>
          <cell r="B280" t="str">
            <v>Insurance</v>
          </cell>
          <cell r="C280" t="str">
            <v>Bank</v>
          </cell>
          <cell r="D280" t="str">
            <v>A-1+</v>
          </cell>
        </row>
        <row r="281">
          <cell r="A281" t="str">
            <v>44977S006</v>
          </cell>
          <cell r="B281" t="str">
            <v>Insurance</v>
          </cell>
          <cell r="C281" t="str">
            <v>Bank</v>
          </cell>
          <cell r="D281" t="str">
            <v>A-1</v>
          </cell>
        </row>
        <row r="282">
          <cell r="A282" t="str">
            <v>46271K001</v>
          </cell>
          <cell r="B282" t="str">
            <v>Insurance</v>
          </cell>
          <cell r="C282" t="str">
            <v>Bank</v>
          </cell>
          <cell r="D282" t="str">
            <v>A-1</v>
          </cell>
        </row>
        <row r="283">
          <cell r="A283" t="str">
            <v>46271E005</v>
          </cell>
          <cell r="B283" t="str">
            <v>Insurance</v>
          </cell>
          <cell r="C283" t="str">
            <v>Bank</v>
          </cell>
          <cell r="D283" t="str">
            <v>A-1</v>
          </cell>
        </row>
        <row r="284">
          <cell r="A284" t="str">
            <v>02635R000</v>
          </cell>
          <cell r="B284" t="str">
            <v>Insurance</v>
          </cell>
          <cell r="C284" t="str">
            <v>Bank</v>
          </cell>
          <cell r="D284" t="str">
            <v>A-1+</v>
          </cell>
        </row>
        <row r="285">
          <cell r="A285" t="str">
            <v>1667N6007</v>
          </cell>
          <cell r="B285" t="str">
            <v>Integrated Oil</v>
          </cell>
          <cell r="C285" t="str">
            <v>Bank</v>
          </cell>
          <cell r="D285" t="str">
            <v>A-1+</v>
          </cell>
        </row>
        <row r="286">
          <cell r="A286" t="str">
            <v>302290002</v>
          </cell>
          <cell r="B286" t="str">
            <v>Integrated Oil</v>
          </cell>
          <cell r="C286" t="str">
            <v>Bank</v>
          </cell>
          <cell r="D286" t="str">
            <v>A-1+</v>
          </cell>
        </row>
        <row r="287">
          <cell r="A287" t="str">
            <v>1667N0000</v>
          </cell>
          <cell r="B287" t="str">
            <v>International Oil</v>
          </cell>
          <cell r="C287" t="str">
            <v>Integrated Oil Companies</v>
          </cell>
          <cell r="D287" t="str">
            <v>A-1+</v>
          </cell>
        </row>
        <row r="288">
          <cell r="A288" t="str">
            <v>055988000</v>
          </cell>
          <cell r="B288" t="str">
            <v>International Oil</v>
          </cell>
          <cell r="C288" t="str">
            <v>Bank</v>
          </cell>
          <cell r="D288" t="str">
            <v>A-1+</v>
          </cell>
        </row>
        <row r="289">
          <cell r="A289" t="str">
            <v>1667MA009</v>
          </cell>
          <cell r="B289" t="str">
            <v>International Oil</v>
          </cell>
          <cell r="C289" t="str">
            <v>Bank</v>
          </cell>
          <cell r="D289" t="str">
            <v>A-1+</v>
          </cell>
        </row>
        <row r="290">
          <cell r="A290" t="str">
            <v>1667T1002</v>
          </cell>
          <cell r="B290" t="str">
            <v>International Oil</v>
          </cell>
          <cell r="C290" t="str">
            <v>Bank</v>
          </cell>
          <cell r="D290" t="str">
            <v>A-1+</v>
          </cell>
        </row>
        <row r="291">
          <cell r="A291" t="str">
            <v>166995001</v>
          </cell>
          <cell r="B291" t="str">
            <v>International Oil</v>
          </cell>
          <cell r="C291" t="str">
            <v>Bank</v>
          </cell>
          <cell r="D291" t="str">
            <v>A-1+</v>
          </cell>
        </row>
        <row r="292">
          <cell r="A292" t="str">
            <v>8225T1002</v>
          </cell>
          <cell r="B292" t="str">
            <v>International Oil</v>
          </cell>
          <cell r="C292" t="str">
            <v>Bank</v>
          </cell>
          <cell r="D292" t="str">
            <v>A-1+</v>
          </cell>
        </row>
        <row r="293">
          <cell r="A293" t="str">
            <v>8225T3008</v>
          </cell>
          <cell r="B293" t="str">
            <v>International Oil</v>
          </cell>
          <cell r="C293" t="str">
            <v>Bank</v>
          </cell>
          <cell r="D293" t="str">
            <v>A-1+</v>
          </cell>
        </row>
        <row r="294">
          <cell r="A294" t="str">
            <v>88169W002</v>
          </cell>
          <cell r="B294" t="str">
            <v>International Oil</v>
          </cell>
          <cell r="C294" t="str">
            <v>Bank</v>
          </cell>
          <cell r="D294" t="str">
            <v>A-1</v>
          </cell>
        </row>
        <row r="295">
          <cell r="A295" t="str">
            <v>890998008</v>
          </cell>
          <cell r="B295" t="str">
            <v>Int'l Banking</v>
          </cell>
          <cell r="C295" t="str">
            <v>Major Banks</v>
          </cell>
          <cell r="D295" t="str">
            <v>A-1+</v>
          </cell>
        </row>
        <row r="296">
          <cell r="A296" t="str">
            <v>90262C008</v>
          </cell>
          <cell r="B296" t="str">
            <v>Int'l Banking</v>
          </cell>
          <cell r="C296" t="str">
            <v>Major Banks</v>
          </cell>
          <cell r="D296" t="str">
            <v>A-1+</v>
          </cell>
        </row>
        <row r="297">
          <cell r="A297" t="str">
            <v>000999003</v>
          </cell>
          <cell r="B297" t="str">
            <v>Int'l Banking</v>
          </cell>
          <cell r="C297" t="str">
            <v>Bank</v>
          </cell>
          <cell r="D297" t="str">
            <v>A-1+</v>
          </cell>
        </row>
        <row r="298">
          <cell r="A298" t="str">
            <v>00099C006</v>
          </cell>
          <cell r="B298" t="str">
            <v>Int'l Banking</v>
          </cell>
          <cell r="C298" t="str">
            <v>Bank</v>
          </cell>
          <cell r="D298" t="str">
            <v>A-1+</v>
          </cell>
        </row>
        <row r="299">
          <cell r="A299" t="str">
            <v>00181R002</v>
          </cell>
          <cell r="B299" t="str">
            <v>Int'l Banking</v>
          </cell>
          <cell r="C299" t="str">
            <v>Bank</v>
          </cell>
          <cell r="D299" t="str">
            <v>A-1+</v>
          </cell>
        </row>
        <row r="300">
          <cell r="A300" t="str">
            <v>00181S000</v>
          </cell>
          <cell r="B300" t="str">
            <v>Int'l Banking</v>
          </cell>
          <cell r="C300" t="str">
            <v>Bank</v>
          </cell>
          <cell r="D300" t="str">
            <v>A-1+</v>
          </cell>
        </row>
        <row r="301">
          <cell r="A301" t="str">
            <v>001930007</v>
          </cell>
          <cell r="B301" t="str">
            <v>Int'l Banking</v>
          </cell>
          <cell r="C301" t="str">
            <v>Bank</v>
          </cell>
          <cell r="D301" t="str">
            <v>A-1+</v>
          </cell>
        </row>
        <row r="302">
          <cell r="A302" t="str">
            <v>00279UDC8</v>
          </cell>
          <cell r="B302" t="str">
            <v>Int'l Banking</v>
          </cell>
          <cell r="C302" t="str">
            <v>Bank</v>
          </cell>
          <cell r="D302" t="str">
            <v>A-1</v>
          </cell>
        </row>
        <row r="303">
          <cell r="A303" t="str">
            <v>0027A1000</v>
          </cell>
          <cell r="B303" t="str">
            <v>Int'l Banking</v>
          </cell>
          <cell r="C303" t="str">
            <v>Bank</v>
          </cell>
          <cell r="D303" t="str">
            <v>A-1+</v>
          </cell>
        </row>
        <row r="304">
          <cell r="A304" t="str">
            <v>00280A009</v>
          </cell>
          <cell r="B304" t="str">
            <v>Int'l Banking</v>
          </cell>
          <cell r="C304" t="str">
            <v>Bank</v>
          </cell>
          <cell r="D304" t="str">
            <v>A-1+</v>
          </cell>
        </row>
        <row r="305">
          <cell r="A305" t="str">
            <v>869991000</v>
          </cell>
          <cell r="B305" t="str">
            <v>Int'l Banking</v>
          </cell>
          <cell r="C305" t="str">
            <v>Bank</v>
          </cell>
          <cell r="D305" t="str">
            <v>A-1</v>
          </cell>
        </row>
        <row r="306">
          <cell r="A306" t="str">
            <v>00280B007</v>
          </cell>
          <cell r="B306" t="str">
            <v>Int'l Banking</v>
          </cell>
          <cell r="C306" t="str">
            <v>Bank</v>
          </cell>
          <cell r="D306" t="str">
            <v>A-1+</v>
          </cell>
        </row>
        <row r="307">
          <cell r="A307" t="str">
            <v>002998003</v>
          </cell>
          <cell r="B307" t="str">
            <v>Int'l Banking</v>
          </cell>
          <cell r="C307" t="str">
            <v>Bank</v>
          </cell>
          <cell r="D307" t="str">
            <v>A-1+</v>
          </cell>
        </row>
        <row r="308">
          <cell r="A308" t="str">
            <v>05564X005</v>
          </cell>
          <cell r="B308" t="str">
            <v>Int'l Banking</v>
          </cell>
          <cell r="C308" t="str">
            <v>Bank</v>
          </cell>
          <cell r="D308" t="str">
            <v>A-1+</v>
          </cell>
        </row>
        <row r="309">
          <cell r="A309" t="str">
            <v>06059E007</v>
          </cell>
          <cell r="B309" t="str">
            <v>Int'l Banking</v>
          </cell>
          <cell r="C309" t="str">
            <v>Bank</v>
          </cell>
          <cell r="D309" t="str">
            <v>A-1+</v>
          </cell>
        </row>
        <row r="310">
          <cell r="A310" t="str">
            <v>06199P003</v>
          </cell>
          <cell r="B310" t="str">
            <v>Int'l Banking</v>
          </cell>
          <cell r="C310" t="str">
            <v>Bank</v>
          </cell>
          <cell r="D310" t="str">
            <v>A-1+</v>
          </cell>
        </row>
        <row r="311">
          <cell r="A311" t="str">
            <v>06737G002</v>
          </cell>
          <cell r="B311" t="str">
            <v>Int'l Banking</v>
          </cell>
          <cell r="C311" t="str">
            <v>Bank</v>
          </cell>
          <cell r="D311" t="str">
            <v>A-1+</v>
          </cell>
        </row>
        <row r="312">
          <cell r="A312" t="str">
            <v>06737J006</v>
          </cell>
          <cell r="B312" t="str">
            <v>Int'l Banking</v>
          </cell>
          <cell r="C312" t="str">
            <v>Bank</v>
          </cell>
          <cell r="D312" t="str">
            <v>A-1+</v>
          </cell>
        </row>
        <row r="313">
          <cell r="A313" t="str">
            <v>06737K003</v>
          </cell>
          <cell r="B313" t="str">
            <v>Int'l Banking</v>
          </cell>
          <cell r="C313" t="str">
            <v>Bank</v>
          </cell>
          <cell r="D313" t="str">
            <v>A-1+</v>
          </cell>
        </row>
        <row r="314">
          <cell r="A314" t="str">
            <v>067985002</v>
          </cell>
          <cell r="B314" t="str">
            <v>Int'l Banking</v>
          </cell>
          <cell r="C314" t="str">
            <v>Bank</v>
          </cell>
          <cell r="D314" t="str">
            <v>A-1+</v>
          </cell>
        </row>
        <row r="315">
          <cell r="A315" t="str">
            <v>067991000</v>
          </cell>
          <cell r="B315" t="str">
            <v>Int'l Banking</v>
          </cell>
          <cell r="C315" t="str">
            <v>Bank</v>
          </cell>
          <cell r="D315" t="str">
            <v>A-1+</v>
          </cell>
        </row>
        <row r="316">
          <cell r="A316" t="str">
            <v>07299F002</v>
          </cell>
          <cell r="B316" t="str">
            <v>Int'l Banking</v>
          </cell>
          <cell r="C316" t="str">
            <v>Bank</v>
          </cell>
          <cell r="D316" t="str">
            <v>A-1+</v>
          </cell>
        </row>
        <row r="317">
          <cell r="A317" t="str">
            <v>12478K004</v>
          </cell>
          <cell r="B317" t="str">
            <v>Int'l Banking</v>
          </cell>
          <cell r="C317" t="str">
            <v>Bank</v>
          </cell>
          <cell r="D317" t="str">
            <v>A-1+</v>
          </cell>
        </row>
        <row r="318">
          <cell r="A318" t="str">
            <v>13606Q004</v>
          </cell>
          <cell r="B318" t="str">
            <v>Int'l Banking</v>
          </cell>
          <cell r="C318" t="str">
            <v>Bank</v>
          </cell>
          <cell r="D318" t="str">
            <v>A-1</v>
          </cell>
        </row>
        <row r="319">
          <cell r="A319" t="str">
            <v>13606T008</v>
          </cell>
          <cell r="B319" t="str">
            <v>Int'l Banking</v>
          </cell>
          <cell r="C319" t="str">
            <v>Bank</v>
          </cell>
          <cell r="D319" t="str">
            <v>A-1+</v>
          </cell>
        </row>
        <row r="320">
          <cell r="A320" t="str">
            <v>136990009</v>
          </cell>
          <cell r="B320" t="str">
            <v>Int'l Banking</v>
          </cell>
          <cell r="C320" t="str">
            <v>Bank</v>
          </cell>
          <cell r="D320" t="str">
            <v>A-1+</v>
          </cell>
        </row>
        <row r="321">
          <cell r="A321" t="str">
            <v>201996006</v>
          </cell>
          <cell r="B321" t="str">
            <v>Int'l Banking</v>
          </cell>
          <cell r="C321" t="str">
            <v>Bank</v>
          </cell>
          <cell r="D321" t="str">
            <v>A-1+</v>
          </cell>
        </row>
        <row r="322">
          <cell r="A322" t="str">
            <v>22551S006</v>
          </cell>
          <cell r="B322" t="str">
            <v>Int'l Banking</v>
          </cell>
          <cell r="C322" t="str">
            <v>Bank</v>
          </cell>
          <cell r="D322" t="str">
            <v>A-1+</v>
          </cell>
        </row>
        <row r="323">
          <cell r="A323" t="str">
            <v>22551V009</v>
          </cell>
          <cell r="B323" t="str">
            <v>Int'l Banking</v>
          </cell>
          <cell r="C323" t="str">
            <v>Bank</v>
          </cell>
          <cell r="D323" t="str">
            <v>A-1+</v>
          </cell>
        </row>
        <row r="324">
          <cell r="A324" t="str">
            <v>23636J003</v>
          </cell>
          <cell r="B324" t="str">
            <v>Int'l Banking</v>
          </cell>
          <cell r="C324" t="str">
            <v>Bank</v>
          </cell>
          <cell r="D324" t="str">
            <v>A-1+</v>
          </cell>
        </row>
        <row r="325">
          <cell r="A325" t="str">
            <v>251525002</v>
          </cell>
          <cell r="B325" t="str">
            <v>Int'l Banking</v>
          </cell>
          <cell r="C325" t="str">
            <v>Bank</v>
          </cell>
          <cell r="D325" t="str">
            <v>A-1+</v>
          </cell>
        </row>
        <row r="326">
          <cell r="A326" t="str">
            <v>26156H000</v>
          </cell>
          <cell r="B326" t="str">
            <v>Int'l Banking</v>
          </cell>
          <cell r="C326" t="str">
            <v>Bank</v>
          </cell>
          <cell r="D326" t="str">
            <v>A-1+</v>
          </cell>
        </row>
        <row r="327">
          <cell r="A327" t="str">
            <v>26156L001</v>
          </cell>
          <cell r="B327" t="str">
            <v>Int'l Banking</v>
          </cell>
          <cell r="C327" t="str">
            <v>Bank</v>
          </cell>
          <cell r="D327" t="str">
            <v>A-1+</v>
          </cell>
        </row>
        <row r="328">
          <cell r="A328" t="str">
            <v>261980007</v>
          </cell>
          <cell r="B328" t="str">
            <v>Int'l Banking</v>
          </cell>
          <cell r="C328" t="str">
            <v>Bank</v>
          </cell>
          <cell r="D328" t="str">
            <v>A-1+</v>
          </cell>
        </row>
        <row r="329">
          <cell r="A329" t="str">
            <v>40587L001</v>
          </cell>
          <cell r="B329" t="str">
            <v>Int'l Banking</v>
          </cell>
          <cell r="C329" t="str">
            <v>Bank</v>
          </cell>
          <cell r="D329" t="str">
            <v>A-1+</v>
          </cell>
        </row>
        <row r="330">
          <cell r="A330" t="str">
            <v>427668II1</v>
          </cell>
          <cell r="B330" t="str">
            <v>Int'l Banking</v>
          </cell>
          <cell r="C330" t="str">
            <v>Bank</v>
          </cell>
          <cell r="D330" t="str">
            <v>A-1+</v>
          </cell>
        </row>
        <row r="331">
          <cell r="A331" t="str">
            <v>4497W1007</v>
          </cell>
          <cell r="B331" t="str">
            <v>Int'l Banking</v>
          </cell>
          <cell r="C331" t="str">
            <v>Bank</v>
          </cell>
          <cell r="D331" t="str">
            <v>A-1+</v>
          </cell>
        </row>
        <row r="332">
          <cell r="A332" t="str">
            <v>46057B001</v>
          </cell>
          <cell r="B332" t="str">
            <v>Int'l Banking</v>
          </cell>
          <cell r="C332" t="str">
            <v>Bank</v>
          </cell>
          <cell r="D332" t="str">
            <v>A-1+</v>
          </cell>
        </row>
        <row r="333">
          <cell r="A333" t="str">
            <v>48245R005</v>
          </cell>
          <cell r="B333" t="str">
            <v>Int'l Banking</v>
          </cell>
          <cell r="C333" t="str">
            <v>Bank</v>
          </cell>
          <cell r="D333" t="str">
            <v>A-1+</v>
          </cell>
        </row>
        <row r="334">
          <cell r="A334" t="str">
            <v>6555P0000</v>
          </cell>
          <cell r="B334" t="str">
            <v>Int'l Banking</v>
          </cell>
          <cell r="C334" t="str">
            <v>Bank</v>
          </cell>
          <cell r="D334" t="str">
            <v>A-1</v>
          </cell>
        </row>
        <row r="335">
          <cell r="A335" t="str">
            <v>87019R007</v>
          </cell>
          <cell r="B335" t="str">
            <v>Int'l Banking</v>
          </cell>
          <cell r="C335" t="str">
            <v>Bank</v>
          </cell>
          <cell r="D335" t="str">
            <v>A-1</v>
          </cell>
        </row>
        <row r="336">
          <cell r="A336" t="str">
            <v>48246K009</v>
          </cell>
          <cell r="B336" t="str">
            <v>Int'l Banking</v>
          </cell>
          <cell r="C336" t="str">
            <v>Bank</v>
          </cell>
          <cell r="D336" t="str">
            <v>A-1+</v>
          </cell>
        </row>
        <row r="337">
          <cell r="A337" t="str">
            <v>539439109</v>
          </cell>
          <cell r="B337" t="str">
            <v>Int'l Banking</v>
          </cell>
          <cell r="C337" t="str">
            <v>Bank</v>
          </cell>
          <cell r="D337" t="str">
            <v>A-1+</v>
          </cell>
        </row>
        <row r="338">
          <cell r="A338" t="str">
            <v>53943M001</v>
          </cell>
          <cell r="B338" t="str">
            <v>Int'l Banking</v>
          </cell>
          <cell r="C338" t="str">
            <v>Bank</v>
          </cell>
          <cell r="D338" t="str">
            <v>A-1+</v>
          </cell>
        </row>
        <row r="339">
          <cell r="A339" t="str">
            <v>53943R000</v>
          </cell>
          <cell r="B339" t="str">
            <v>Int'l Banking</v>
          </cell>
          <cell r="C339" t="str">
            <v>Bank</v>
          </cell>
          <cell r="D339" t="str">
            <v>A-1+</v>
          </cell>
        </row>
        <row r="340">
          <cell r="A340" t="str">
            <v>7497T0000</v>
          </cell>
          <cell r="B340" t="str">
            <v>Int'l Banking</v>
          </cell>
          <cell r="C340" t="str">
            <v>Bank</v>
          </cell>
          <cell r="D340" t="str">
            <v>A-1+</v>
          </cell>
        </row>
        <row r="341">
          <cell r="A341" t="str">
            <v>06737H000</v>
          </cell>
          <cell r="B341" t="str">
            <v>Int'l Banking</v>
          </cell>
          <cell r="C341" t="str">
            <v>Bank</v>
          </cell>
          <cell r="D341" t="str">
            <v>A-1+</v>
          </cell>
        </row>
        <row r="342">
          <cell r="A342" t="str">
            <v>78009B003</v>
          </cell>
          <cell r="B342" t="str">
            <v>Int'l Banking</v>
          </cell>
          <cell r="C342" t="str">
            <v>Bank</v>
          </cell>
          <cell r="D342" t="str">
            <v>A-1+</v>
          </cell>
        </row>
        <row r="343">
          <cell r="A343" t="str">
            <v>78009G002</v>
          </cell>
          <cell r="B343" t="str">
            <v>Int'l Banking</v>
          </cell>
          <cell r="C343" t="str">
            <v>Bank</v>
          </cell>
          <cell r="D343" t="str">
            <v>A-1+</v>
          </cell>
        </row>
        <row r="344">
          <cell r="A344" t="str">
            <v>78009R008</v>
          </cell>
          <cell r="B344" t="str">
            <v>Int'l Banking</v>
          </cell>
          <cell r="C344" t="str">
            <v>Bank</v>
          </cell>
          <cell r="D344" t="str">
            <v>A-1+</v>
          </cell>
        </row>
        <row r="345">
          <cell r="A345" t="str">
            <v>86958T008</v>
          </cell>
          <cell r="B345" t="str">
            <v>Int'l Banking</v>
          </cell>
          <cell r="C345" t="str">
            <v>Bank</v>
          </cell>
          <cell r="D345" t="str">
            <v>A-1+</v>
          </cell>
        </row>
        <row r="346">
          <cell r="A346" t="str">
            <v>78009T004</v>
          </cell>
          <cell r="B346" t="str">
            <v>Int'l Banking</v>
          </cell>
          <cell r="C346" t="str">
            <v>Bank</v>
          </cell>
          <cell r="D346" t="str">
            <v>A-1+</v>
          </cell>
        </row>
        <row r="347">
          <cell r="A347" t="str">
            <v>12503T004</v>
          </cell>
          <cell r="B347" t="str">
            <v>Int'l Banking</v>
          </cell>
          <cell r="C347" t="str">
            <v>Bank</v>
          </cell>
          <cell r="D347" t="str">
            <v>A-1+</v>
          </cell>
        </row>
        <row r="348">
          <cell r="A348" t="str">
            <v>78009Y003</v>
          </cell>
          <cell r="B348" t="str">
            <v>Int'l Banking</v>
          </cell>
          <cell r="C348" t="str">
            <v>Bank</v>
          </cell>
          <cell r="D348" t="str">
            <v>A-1+</v>
          </cell>
        </row>
        <row r="349">
          <cell r="A349" t="str">
            <v>83364W006</v>
          </cell>
          <cell r="B349" t="str">
            <v>Int'l Banking</v>
          </cell>
          <cell r="C349" t="str">
            <v>Bank</v>
          </cell>
          <cell r="D349" t="str">
            <v>A-1+</v>
          </cell>
        </row>
        <row r="350">
          <cell r="A350" t="str">
            <v>833991003</v>
          </cell>
          <cell r="B350" t="str">
            <v>Int'l Banking</v>
          </cell>
          <cell r="C350" t="str">
            <v>Bank</v>
          </cell>
          <cell r="D350" t="str">
            <v>A-1+</v>
          </cell>
        </row>
        <row r="351">
          <cell r="A351" t="str">
            <v>83399A003</v>
          </cell>
          <cell r="B351" t="str">
            <v>Int'l Banking</v>
          </cell>
          <cell r="C351" t="str">
            <v>Bank</v>
          </cell>
          <cell r="D351" t="str">
            <v>A-1+</v>
          </cell>
        </row>
        <row r="352">
          <cell r="A352" t="str">
            <v>0667L0003</v>
          </cell>
          <cell r="B352" t="str">
            <v>Int'l Banking</v>
          </cell>
          <cell r="C352" t="str">
            <v>Bank</v>
          </cell>
          <cell r="D352" t="str">
            <v>A-1+</v>
          </cell>
        </row>
        <row r="353">
          <cell r="A353" t="str">
            <v>90261C009</v>
          </cell>
          <cell r="B353" t="str">
            <v>Int'l Banking</v>
          </cell>
          <cell r="C353" t="str">
            <v>Bank</v>
          </cell>
          <cell r="D353" t="str">
            <v>A-1+</v>
          </cell>
        </row>
        <row r="354">
          <cell r="A354" t="str">
            <v>90261E005</v>
          </cell>
          <cell r="B354" t="str">
            <v>Int'l Banking</v>
          </cell>
          <cell r="C354" t="str">
            <v>Bank</v>
          </cell>
          <cell r="D354" t="str">
            <v>A-1+</v>
          </cell>
        </row>
        <row r="355">
          <cell r="A355" t="str">
            <v>90262D006</v>
          </cell>
          <cell r="B355" t="str">
            <v>Int'l Banking</v>
          </cell>
          <cell r="C355" t="str">
            <v>Bank</v>
          </cell>
          <cell r="D355" t="str">
            <v>A-1+</v>
          </cell>
        </row>
        <row r="356">
          <cell r="A356" t="str">
            <v>902991009</v>
          </cell>
          <cell r="B356" t="str">
            <v>Int'l Banking</v>
          </cell>
          <cell r="C356" t="str">
            <v>Bank</v>
          </cell>
          <cell r="D356" t="str">
            <v>A-1+</v>
          </cell>
        </row>
        <row r="357">
          <cell r="A357" t="str">
            <v>9475NUM3</v>
          </cell>
          <cell r="B357" t="str">
            <v>Int'l Banking</v>
          </cell>
          <cell r="C357" t="str">
            <v>Bank</v>
          </cell>
          <cell r="D357" t="str">
            <v>A-1+</v>
          </cell>
        </row>
        <row r="358">
          <cell r="A358" t="str">
            <v>40410R001</v>
          </cell>
          <cell r="B358" t="str">
            <v>Int'l Banking</v>
          </cell>
          <cell r="C358" t="str">
            <v>Bank</v>
          </cell>
          <cell r="D358" t="str">
            <v>A-1+</v>
          </cell>
        </row>
        <row r="359">
          <cell r="A359" t="str">
            <v>40410T007</v>
          </cell>
          <cell r="B359" t="str">
            <v>Int'l Banking</v>
          </cell>
          <cell r="C359" t="str">
            <v>Bank</v>
          </cell>
          <cell r="D359" t="str">
            <v>A-1+</v>
          </cell>
        </row>
        <row r="360">
          <cell r="A360" t="str">
            <v>86958M003</v>
          </cell>
          <cell r="B360" t="str">
            <v>Int'l Banking</v>
          </cell>
          <cell r="C360" t="str">
            <v>Bank</v>
          </cell>
          <cell r="D360" t="str">
            <v>A-1</v>
          </cell>
        </row>
        <row r="361">
          <cell r="A361" t="str">
            <v>8911A1007</v>
          </cell>
          <cell r="B361" t="str">
            <v>Int'l Banking</v>
          </cell>
          <cell r="C361" t="str">
            <v>Bank</v>
          </cell>
          <cell r="D361" t="str">
            <v>A-1</v>
          </cell>
        </row>
        <row r="362">
          <cell r="A362" t="str">
            <v>13606P006</v>
          </cell>
          <cell r="B362" t="str">
            <v>Int'l Banking</v>
          </cell>
          <cell r="C362" t="str">
            <v>Bank</v>
          </cell>
          <cell r="D362" t="str">
            <v>A-1</v>
          </cell>
        </row>
        <row r="363">
          <cell r="A363" t="str">
            <v>23636E004</v>
          </cell>
          <cell r="B363" t="str">
            <v>Int'l Banking</v>
          </cell>
          <cell r="C363" t="str">
            <v>Bank</v>
          </cell>
          <cell r="D363" t="str">
            <v>A-1+</v>
          </cell>
        </row>
        <row r="364">
          <cell r="A364" t="str">
            <v>48246J002</v>
          </cell>
          <cell r="B364" t="str">
            <v>Int'l Banking</v>
          </cell>
          <cell r="C364" t="str">
            <v>Bank</v>
          </cell>
          <cell r="D364" t="str">
            <v>A-1+</v>
          </cell>
        </row>
        <row r="365">
          <cell r="A365" t="str">
            <v>96121J001</v>
          </cell>
          <cell r="B365" t="str">
            <v>Int'l Banking</v>
          </cell>
          <cell r="C365" t="str">
            <v>Bank</v>
          </cell>
          <cell r="D365" t="str">
            <v>A-1+</v>
          </cell>
        </row>
        <row r="366">
          <cell r="A366" t="str">
            <v>06278M004</v>
          </cell>
          <cell r="B366" t="str">
            <v>Int'l Banking</v>
          </cell>
          <cell r="C366" t="str">
            <v>Bank</v>
          </cell>
          <cell r="D366" t="str">
            <v>A-1</v>
          </cell>
        </row>
        <row r="367">
          <cell r="A367" t="str">
            <v>63230F007</v>
          </cell>
          <cell r="B367" t="str">
            <v>Int'l Banking</v>
          </cell>
          <cell r="C367" t="str">
            <v>Bank</v>
          </cell>
          <cell r="D367" t="str">
            <v>A-1+</v>
          </cell>
        </row>
        <row r="368">
          <cell r="A368" t="str">
            <v>4041A0AA6</v>
          </cell>
          <cell r="B368" t="str">
            <v>Int'l Banking</v>
          </cell>
          <cell r="C368" t="str">
            <v>Bank</v>
          </cell>
          <cell r="D368" t="str">
            <v>A-1+</v>
          </cell>
        </row>
        <row r="369">
          <cell r="A369" t="str">
            <v>6323A1007</v>
          </cell>
          <cell r="B369" t="str">
            <v>Int'l Banking</v>
          </cell>
          <cell r="C369" t="str">
            <v>Bank</v>
          </cell>
          <cell r="D369" t="str">
            <v>A-1</v>
          </cell>
        </row>
        <row r="370">
          <cell r="A370" t="str">
            <v>12503F004</v>
          </cell>
          <cell r="B370" t="str">
            <v>Int'l Banking</v>
          </cell>
          <cell r="C370" t="str">
            <v>Bank</v>
          </cell>
          <cell r="D370" t="str">
            <v>A-1+</v>
          </cell>
        </row>
        <row r="371">
          <cell r="A371" t="str">
            <v>13170E007</v>
          </cell>
          <cell r="B371" t="str">
            <v>Int'l Banking</v>
          </cell>
          <cell r="C371" t="str">
            <v>Bank</v>
          </cell>
          <cell r="D371" t="str">
            <v>A-1+</v>
          </cell>
        </row>
        <row r="372">
          <cell r="A372" t="str">
            <v>86957T008</v>
          </cell>
          <cell r="B372" t="str">
            <v>Int'l Banking</v>
          </cell>
          <cell r="C372" t="str">
            <v>Bank</v>
          </cell>
          <cell r="D372" t="str">
            <v>A-1</v>
          </cell>
        </row>
        <row r="373">
          <cell r="A373" t="str">
            <v>84855L004</v>
          </cell>
          <cell r="B373" t="str">
            <v>Int'l Banking</v>
          </cell>
          <cell r="C373" t="str">
            <v>Bank</v>
          </cell>
          <cell r="D373" t="str">
            <v>A-1</v>
          </cell>
        </row>
        <row r="374">
          <cell r="A374" t="str">
            <v>84855M002</v>
          </cell>
          <cell r="B374" t="str">
            <v>Int'l Banking</v>
          </cell>
          <cell r="C374" t="str">
            <v>Bank</v>
          </cell>
          <cell r="D374" t="str">
            <v>A-1</v>
          </cell>
        </row>
        <row r="375">
          <cell r="A375" t="str">
            <v>22590E000</v>
          </cell>
          <cell r="B375" t="str">
            <v>Int'l Banking</v>
          </cell>
          <cell r="C375" t="str">
            <v>Bank</v>
          </cell>
          <cell r="D375" t="str">
            <v>A-1</v>
          </cell>
        </row>
        <row r="376">
          <cell r="A376" t="str">
            <v>13606V003</v>
          </cell>
          <cell r="B376" t="str">
            <v>Int'l Banking</v>
          </cell>
          <cell r="C376" t="str">
            <v>Bank</v>
          </cell>
          <cell r="D376" t="str">
            <v>A-1</v>
          </cell>
        </row>
        <row r="377">
          <cell r="A377" t="str">
            <v xml:space="preserve"> 86958M00</v>
          </cell>
          <cell r="B377" t="str">
            <v>Int'l Banking</v>
          </cell>
          <cell r="C377" t="str">
            <v>Bank</v>
          </cell>
          <cell r="D377" t="str">
            <v>A-1+</v>
          </cell>
        </row>
        <row r="378">
          <cell r="A378" t="str">
            <v xml:space="preserve"> 06199P00</v>
          </cell>
          <cell r="B378" t="str">
            <v>Int'l Banking</v>
          </cell>
          <cell r="C378" t="str">
            <v>Bank</v>
          </cell>
          <cell r="D378" t="str">
            <v>A-1+</v>
          </cell>
        </row>
        <row r="379">
          <cell r="A379" t="str">
            <v>6191F1003</v>
          </cell>
          <cell r="B379" t="str">
            <v>Int'l Banking</v>
          </cell>
          <cell r="C379" t="str">
            <v>Bank</v>
          </cell>
          <cell r="D379" t="str">
            <v>A-1</v>
          </cell>
        </row>
        <row r="380">
          <cell r="A380" t="str">
            <v>0673P0007</v>
          </cell>
          <cell r="B380" t="str">
            <v>Int'l Banking</v>
          </cell>
          <cell r="C380" t="str">
            <v>Bank</v>
          </cell>
          <cell r="D380" t="str">
            <v>A-1+</v>
          </cell>
        </row>
        <row r="381">
          <cell r="A381" t="str">
            <v>83050T002</v>
          </cell>
          <cell r="B381" t="str">
            <v>Int'l Banking</v>
          </cell>
          <cell r="C381" t="str">
            <v>Bank</v>
          </cell>
          <cell r="D381" t="str">
            <v>A-1</v>
          </cell>
        </row>
        <row r="382">
          <cell r="A382" t="str">
            <v>12478J007</v>
          </cell>
          <cell r="B382" t="str">
            <v>Int'l Banking</v>
          </cell>
          <cell r="C382" t="str">
            <v>Bank</v>
          </cell>
          <cell r="D382" t="str">
            <v>A-1+</v>
          </cell>
        </row>
        <row r="383">
          <cell r="A383" t="str">
            <v>372997007</v>
          </cell>
          <cell r="B383" t="str">
            <v>Int'l Banking</v>
          </cell>
          <cell r="C383" t="str">
            <v>Bank</v>
          </cell>
          <cell r="D383" t="str">
            <v>A-1+</v>
          </cell>
        </row>
        <row r="384">
          <cell r="A384" t="str">
            <v>4823X0005</v>
          </cell>
          <cell r="B384" t="str">
            <v>Int'l Banking</v>
          </cell>
          <cell r="C384" t="str">
            <v>Bank</v>
          </cell>
          <cell r="D384" t="str">
            <v>A-1</v>
          </cell>
        </row>
        <row r="385">
          <cell r="A385" t="str">
            <v>0556M1005</v>
          </cell>
          <cell r="B385" t="str">
            <v>Int'l Banking</v>
          </cell>
          <cell r="C385" t="str">
            <v>Bank</v>
          </cell>
          <cell r="D385" t="str">
            <v>A-1+</v>
          </cell>
        </row>
        <row r="386">
          <cell r="A386" t="str">
            <v>38141C004</v>
          </cell>
          <cell r="B386" t="str">
            <v>Investment Bank/Brokerage</v>
          </cell>
          <cell r="C386" t="str">
            <v>Bank</v>
          </cell>
          <cell r="D386" t="str">
            <v>A-1+</v>
          </cell>
        </row>
        <row r="387">
          <cell r="A387" t="str">
            <v>38142T004</v>
          </cell>
          <cell r="B387" t="str">
            <v>Investment Bank/Brokerage</v>
          </cell>
          <cell r="C387" t="str">
            <v>Bank</v>
          </cell>
          <cell r="D387" t="str">
            <v>A-1+</v>
          </cell>
        </row>
        <row r="388">
          <cell r="A388" t="str">
            <v>79548EJH6</v>
          </cell>
          <cell r="B388" t="str">
            <v>Investment Bank/Brokerage</v>
          </cell>
          <cell r="C388" t="str">
            <v>Bank</v>
          </cell>
          <cell r="D388" t="str">
            <v>A-1+</v>
          </cell>
        </row>
        <row r="389">
          <cell r="A389" t="str">
            <v>22540G006</v>
          </cell>
          <cell r="B389" t="str">
            <v>Investment Bank/Brokerage</v>
          </cell>
          <cell r="C389" t="str">
            <v>Bank</v>
          </cell>
          <cell r="D389" t="str">
            <v>A-1</v>
          </cell>
        </row>
        <row r="390">
          <cell r="A390" t="str">
            <v>38142T006</v>
          </cell>
          <cell r="B390" t="str">
            <v>Investment Bank/Brokerage</v>
          </cell>
          <cell r="C390" t="str">
            <v>Bank</v>
          </cell>
          <cell r="D390" t="str">
            <v>A-1+</v>
          </cell>
        </row>
        <row r="391">
          <cell r="A391" t="str">
            <v>38142U003</v>
          </cell>
          <cell r="B391" t="str">
            <v>Investment Bank/Brokerage</v>
          </cell>
          <cell r="C391" t="str">
            <v>Bank</v>
          </cell>
          <cell r="D391" t="str">
            <v>A-1+</v>
          </cell>
        </row>
        <row r="392">
          <cell r="A392" t="str">
            <v>590188009</v>
          </cell>
          <cell r="B392" t="str">
            <v>Investment Bank/Brokerage</v>
          </cell>
          <cell r="C392" t="str">
            <v>Bank</v>
          </cell>
          <cell r="D392" t="str">
            <v>A-1+</v>
          </cell>
        </row>
        <row r="393">
          <cell r="A393" t="str">
            <v>59018J005</v>
          </cell>
          <cell r="B393" t="str">
            <v>Investment Bank/Brokerage</v>
          </cell>
          <cell r="C393" t="str">
            <v>Bank</v>
          </cell>
          <cell r="D393" t="str">
            <v>A-1+</v>
          </cell>
        </row>
        <row r="394">
          <cell r="A394" t="str">
            <v>59018K002</v>
          </cell>
          <cell r="B394" t="str">
            <v>Investment Bank/Brokerage</v>
          </cell>
          <cell r="C394" t="str">
            <v>Bank</v>
          </cell>
          <cell r="D394" t="str">
            <v>A-1+</v>
          </cell>
        </row>
        <row r="395">
          <cell r="A395" t="str">
            <v>2254H2009</v>
          </cell>
          <cell r="B395" t="str">
            <v>Investment Bank/Brokerage</v>
          </cell>
          <cell r="C395" t="str">
            <v>Bank</v>
          </cell>
          <cell r="D395" t="str">
            <v>A-1</v>
          </cell>
        </row>
        <row r="396">
          <cell r="A396" t="str">
            <v>0859909M3</v>
          </cell>
          <cell r="B396" t="str">
            <v>Investment Bank/Brokerage</v>
          </cell>
          <cell r="C396" t="str">
            <v>Bank</v>
          </cell>
          <cell r="D396" t="str">
            <v>A-1+</v>
          </cell>
        </row>
        <row r="397">
          <cell r="A397" t="str">
            <v>16160W002</v>
          </cell>
          <cell r="B397" t="str">
            <v>Major Banks</v>
          </cell>
          <cell r="C397" t="str">
            <v>Major Banks</v>
          </cell>
          <cell r="D397" t="str">
            <v>A-1+</v>
          </cell>
        </row>
        <row r="398">
          <cell r="A398" t="str">
            <v>17304T004</v>
          </cell>
          <cell r="B398" t="str">
            <v>Major Banks</v>
          </cell>
          <cell r="C398" t="str">
            <v>Major Banks</v>
          </cell>
          <cell r="D398" t="str">
            <v>A-1+</v>
          </cell>
        </row>
        <row r="399">
          <cell r="A399" t="str">
            <v>85338LFA0</v>
          </cell>
          <cell r="B399" t="str">
            <v>Major Banks</v>
          </cell>
          <cell r="C399" t="str">
            <v>Major Banks</v>
          </cell>
          <cell r="D399" t="str">
            <v>A-1</v>
          </cell>
        </row>
        <row r="400">
          <cell r="A400" t="str">
            <v>019039007</v>
          </cell>
          <cell r="B400" t="str">
            <v>Major Banks</v>
          </cell>
          <cell r="C400" t="str">
            <v>Bank</v>
          </cell>
          <cell r="D400" t="str">
            <v>A-1+</v>
          </cell>
        </row>
        <row r="401">
          <cell r="A401" t="str">
            <v>06050E006</v>
          </cell>
          <cell r="B401" t="str">
            <v>Major Banks</v>
          </cell>
          <cell r="C401" t="str">
            <v>Bank</v>
          </cell>
          <cell r="D401" t="str">
            <v>A-1+</v>
          </cell>
        </row>
        <row r="402">
          <cell r="A402" t="str">
            <v>06050U3H0</v>
          </cell>
          <cell r="B402" t="str">
            <v>Major Banks</v>
          </cell>
          <cell r="C402" t="str">
            <v>Bank</v>
          </cell>
          <cell r="D402" t="str">
            <v>A-1+</v>
          </cell>
        </row>
        <row r="403">
          <cell r="A403" t="str">
            <v>06050U4K2</v>
          </cell>
          <cell r="B403" t="str">
            <v>Major Banks</v>
          </cell>
          <cell r="C403" t="str">
            <v>Bank</v>
          </cell>
          <cell r="D403" t="str">
            <v>A-1+</v>
          </cell>
        </row>
        <row r="404">
          <cell r="A404" t="str">
            <v>06050U4Z9</v>
          </cell>
          <cell r="B404" t="str">
            <v>Major Banks</v>
          </cell>
          <cell r="C404" t="str">
            <v>Bank</v>
          </cell>
          <cell r="D404" t="str">
            <v>A-1+</v>
          </cell>
        </row>
        <row r="405">
          <cell r="A405" t="str">
            <v>06050U5Y1</v>
          </cell>
          <cell r="B405" t="str">
            <v>Major Banks</v>
          </cell>
          <cell r="C405" t="str">
            <v>Bank</v>
          </cell>
          <cell r="D405" t="str">
            <v>A-1+</v>
          </cell>
        </row>
        <row r="406">
          <cell r="A406" t="str">
            <v>06050U5YI</v>
          </cell>
          <cell r="B406" t="str">
            <v>Major Banks</v>
          </cell>
          <cell r="C406" t="str">
            <v>Bank</v>
          </cell>
          <cell r="D406" t="str">
            <v>A-1+</v>
          </cell>
        </row>
        <row r="407">
          <cell r="A407" t="str">
            <v>06050U9G6</v>
          </cell>
          <cell r="B407" t="str">
            <v>Major Banks</v>
          </cell>
          <cell r="C407" t="str">
            <v>Bank</v>
          </cell>
          <cell r="D407" t="str">
            <v>A-1+</v>
          </cell>
        </row>
        <row r="408">
          <cell r="A408" t="str">
            <v>06050UG37</v>
          </cell>
          <cell r="B408" t="str">
            <v>Major Banks</v>
          </cell>
          <cell r="C408" t="str">
            <v>Bank</v>
          </cell>
          <cell r="D408" t="str">
            <v>A-1+</v>
          </cell>
        </row>
        <row r="409">
          <cell r="A409" t="str">
            <v>06050UMG1</v>
          </cell>
          <cell r="B409" t="str">
            <v>Major Banks</v>
          </cell>
          <cell r="C409" t="str">
            <v>Bank</v>
          </cell>
          <cell r="D409" t="str">
            <v>A-1+</v>
          </cell>
        </row>
        <row r="410">
          <cell r="A410" t="str">
            <v>33715V009</v>
          </cell>
          <cell r="B410" t="str">
            <v>Major Banks</v>
          </cell>
          <cell r="C410" t="str">
            <v>Bank</v>
          </cell>
          <cell r="D410" t="str">
            <v>A-1</v>
          </cell>
        </row>
        <row r="411">
          <cell r="A411" t="str">
            <v>06050UMN6</v>
          </cell>
          <cell r="B411" t="str">
            <v>Major Banks</v>
          </cell>
          <cell r="C411" t="str">
            <v>Bank</v>
          </cell>
          <cell r="D411" t="str">
            <v>A-1+</v>
          </cell>
        </row>
        <row r="412">
          <cell r="A412" t="str">
            <v>06050UR76</v>
          </cell>
          <cell r="B412" t="str">
            <v>Major Banks</v>
          </cell>
          <cell r="C412" t="str">
            <v>Bank</v>
          </cell>
          <cell r="D412" t="str">
            <v>A-1+</v>
          </cell>
        </row>
        <row r="413">
          <cell r="A413" t="str">
            <v>06050UVW6</v>
          </cell>
          <cell r="B413" t="str">
            <v>Major Banks</v>
          </cell>
          <cell r="C413" t="str">
            <v>Bank</v>
          </cell>
          <cell r="D413" t="str">
            <v>A-1+</v>
          </cell>
        </row>
        <row r="414">
          <cell r="A414" t="str">
            <v>06050UWD7</v>
          </cell>
          <cell r="B414" t="str">
            <v>Major Banks</v>
          </cell>
          <cell r="C414" t="str">
            <v>Bank</v>
          </cell>
          <cell r="D414" t="str">
            <v>A-1+</v>
          </cell>
        </row>
        <row r="415">
          <cell r="A415" t="str">
            <v>06050VCD7</v>
          </cell>
          <cell r="B415" t="str">
            <v>Major Banks</v>
          </cell>
          <cell r="C415" t="str">
            <v>Bank</v>
          </cell>
          <cell r="D415" t="str">
            <v>A-1+</v>
          </cell>
        </row>
        <row r="416">
          <cell r="A416" t="str">
            <v>0605UWD7</v>
          </cell>
          <cell r="B416" t="str">
            <v>Major Banks</v>
          </cell>
          <cell r="C416" t="str">
            <v>Bank</v>
          </cell>
          <cell r="D416" t="str">
            <v>A-1+</v>
          </cell>
        </row>
        <row r="417">
          <cell r="A417" t="str">
            <v>06423HTQ1</v>
          </cell>
          <cell r="B417" t="str">
            <v>Major Banks</v>
          </cell>
          <cell r="C417" t="str">
            <v>Bank</v>
          </cell>
          <cell r="D417" t="str">
            <v>A-1</v>
          </cell>
        </row>
        <row r="418">
          <cell r="A418" t="str">
            <v>104996004</v>
          </cell>
          <cell r="B418" t="str">
            <v>Major Banks</v>
          </cell>
          <cell r="C418" t="str">
            <v>Bank</v>
          </cell>
          <cell r="D418" t="str">
            <v>A-1+</v>
          </cell>
        </row>
        <row r="419">
          <cell r="A419" t="str">
            <v>161609003</v>
          </cell>
          <cell r="B419" t="str">
            <v>Major Banks</v>
          </cell>
          <cell r="C419" t="str">
            <v>Bank</v>
          </cell>
          <cell r="D419" t="str">
            <v>A-1+</v>
          </cell>
        </row>
        <row r="420">
          <cell r="A420" t="str">
            <v>16160P007</v>
          </cell>
          <cell r="B420" t="str">
            <v>Major Banks</v>
          </cell>
          <cell r="C420" t="str">
            <v>Bank</v>
          </cell>
          <cell r="D420" t="str">
            <v>A-1+</v>
          </cell>
        </row>
        <row r="421">
          <cell r="A421" t="str">
            <v>16160X000</v>
          </cell>
          <cell r="B421" t="str">
            <v>Major Banks</v>
          </cell>
          <cell r="C421" t="str">
            <v>Bank</v>
          </cell>
          <cell r="D421" t="str">
            <v>A-1+</v>
          </cell>
        </row>
        <row r="422">
          <cell r="A422" t="str">
            <v>16199J006</v>
          </cell>
          <cell r="B422" t="str">
            <v>Major Banks</v>
          </cell>
          <cell r="C422" t="str">
            <v>Bank</v>
          </cell>
          <cell r="D422" t="str">
            <v>A-1+</v>
          </cell>
        </row>
        <row r="423">
          <cell r="A423" t="str">
            <v>17303W008</v>
          </cell>
          <cell r="B423" t="str">
            <v>Major Banks</v>
          </cell>
          <cell r="C423" t="str">
            <v>Bank</v>
          </cell>
          <cell r="D423" t="str">
            <v>A-1+</v>
          </cell>
        </row>
        <row r="424">
          <cell r="A424" t="str">
            <v>29499B9C8</v>
          </cell>
          <cell r="B424" t="str">
            <v>Major Banks</v>
          </cell>
          <cell r="C424" t="str">
            <v>Bank</v>
          </cell>
          <cell r="D424" t="str">
            <v>A-1+</v>
          </cell>
        </row>
        <row r="425">
          <cell r="A425" t="str">
            <v>33738T007</v>
          </cell>
          <cell r="B425" t="str">
            <v>Major Banks</v>
          </cell>
          <cell r="C425" t="str">
            <v>Bank</v>
          </cell>
          <cell r="D425" t="str">
            <v>A-1</v>
          </cell>
        </row>
        <row r="426">
          <cell r="A426" t="str">
            <v>3373P0001</v>
          </cell>
          <cell r="B426" t="str">
            <v>Major Banks</v>
          </cell>
          <cell r="C426" t="str">
            <v>Bank</v>
          </cell>
          <cell r="D426" t="str">
            <v>A-1</v>
          </cell>
        </row>
        <row r="427">
          <cell r="A427" t="str">
            <v>33763J007</v>
          </cell>
          <cell r="B427" t="str">
            <v>Major Banks</v>
          </cell>
          <cell r="C427" t="str">
            <v>Bank</v>
          </cell>
          <cell r="D427" t="str">
            <v>A-1</v>
          </cell>
        </row>
        <row r="428">
          <cell r="A428" t="str">
            <v>41463M006</v>
          </cell>
          <cell r="B428" t="str">
            <v>Major Banks</v>
          </cell>
          <cell r="C428" t="str">
            <v>Bank</v>
          </cell>
          <cell r="D428" t="str">
            <v>A-1+</v>
          </cell>
        </row>
        <row r="429">
          <cell r="A429" t="str">
            <v>41463RMS0</v>
          </cell>
          <cell r="B429" t="str">
            <v>Major Banks</v>
          </cell>
          <cell r="C429" t="str">
            <v>Bank</v>
          </cell>
          <cell r="D429" t="str">
            <v>A-1+</v>
          </cell>
        </row>
        <row r="430">
          <cell r="A430" t="str">
            <v>46623J009</v>
          </cell>
          <cell r="B430" t="str">
            <v>Major Banks</v>
          </cell>
          <cell r="C430" t="str">
            <v>Bank</v>
          </cell>
          <cell r="D430" t="str">
            <v>A-1+</v>
          </cell>
        </row>
        <row r="431">
          <cell r="A431" t="str">
            <v>51802B009</v>
          </cell>
          <cell r="B431" t="str">
            <v>Major Banks</v>
          </cell>
          <cell r="C431" t="str">
            <v>Bank</v>
          </cell>
          <cell r="D431" t="str">
            <v>A-1+</v>
          </cell>
        </row>
        <row r="432">
          <cell r="A432" t="str">
            <v>51802BEN4</v>
          </cell>
          <cell r="B432" t="str">
            <v>Major Banks</v>
          </cell>
          <cell r="C432" t="str">
            <v>Bank</v>
          </cell>
          <cell r="D432" t="str">
            <v>A-1+</v>
          </cell>
        </row>
        <row r="433">
          <cell r="A433" t="str">
            <v>51802BGV4</v>
          </cell>
          <cell r="B433" t="str">
            <v>Major Banks</v>
          </cell>
          <cell r="C433" t="str">
            <v>Bank</v>
          </cell>
          <cell r="D433" t="str">
            <v>A-1+</v>
          </cell>
        </row>
        <row r="434">
          <cell r="A434" t="str">
            <v>51802BGY8</v>
          </cell>
          <cell r="B434" t="str">
            <v>Major Banks</v>
          </cell>
          <cell r="C434" t="str">
            <v>Bank</v>
          </cell>
          <cell r="D434" t="str">
            <v>A-1+</v>
          </cell>
        </row>
        <row r="435">
          <cell r="A435" t="str">
            <v>51802BJB5</v>
          </cell>
          <cell r="B435" t="str">
            <v>Major Banks</v>
          </cell>
          <cell r="C435" t="str">
            <v>Bank</v>
          </cell>
          <cell r="D435" t="str">
            <v>A-1+</v>
          </cell>
        </row>
        <row r="436">
          <cell r="A436" t="str">
            <v>51802BJP4</v>
          </cell>
          <cell r="B436" t="str">
            <v>Major Banks</v>
          </cell>
          <cell r="C436" t="str">
            <v>Bank</v>
          </cell>
          <cell r="D436" t="str">
            <v>A-1+</v>
          </cell>
        </row>
        <row r="437">
          <cell r="A437" t="str">
            <v>51802BKJ6</v>
          </cell>
          <cell r="B437" t="str">
            <v>Major Banks</v>
          </cell>
          <cell r="C437" t="str">
            <v>Bank</v>
          </cell>
          <cell r="D437" t="str">
            <v>A-1+</v>
          </cell>
        </row>
        <row r="438">
          <cell r="A438" t="str">
            <v>51802BKL1</v>
          </cell>
          <cell r="B438" t="str">
            <v>Major Banks</v>
          </cell>
          <cell r="C438" t="str">
            <v>Bank</v>
          </cell>
          <cell r="D438" t="str">
            <v>A-1+</v>
          </cell>
        </row>
        <row r="439">
          <cell r="A439" t="str">
            <v>06050VJK4</v>
          </cell>
          <cell r="B439" t="str">
            <v>Major Banks</v>
          </cell>
          <cell r="C439" t="str">
            <v>Bank</v>
          </cell>
          <cell r="D439" t="str">
            <v>A-1+</v>
          </cell>
        </row>
        <row r="440">
          <cell r="A440" t="str">
            <v>5180L0002</v>
          </cell>
          <cell r="B440" t="str">
            <v>Major Banks</v>
          </cell>
          <cell r="C440" t="str">
            <v>Bank</v>
          </cell>
          <cell r="D440" t="str">
            <v>A-1+</v>
          </cell>
        </row>
        <row r="441">
          <cell r="A441" t="str">
            <v>58550V004</v>
          </cell>
          <cell r="B441" t="str">
            <v>Major Banks</v>
          </cell>
          <cell r="C441" t="str">
            <v>Bank</v>
          </cell>
          <cell r="D441" t="str">
            <v>A-1+</v>
          </cell>
        </row>
        <row r="442">
          <cell r="A442" t="str">
            <v>85338LFU6</v>
          </cell>
          <cell r="B442" t="str">
            <v>Major Banks</v>
          </cell>
          <cell r="C442" t="str">
            <v>Bank</v>
          </cell>
          <cell r="D442" t="str">
            <v>A-1</v>
          </cell>
        </row>
        <row r="443">
          <cell r="A443" t="str">
            <v>85338LHJ9</v>
          </cell>
          <cell r="B443" t="str">
            <v>Major Banks</v>
          </cell>
          <cell r="C443" t="str">
            <v>Bank</v>
          </cell>
          <cell r="D443" t="str">
            <v>A-1+</v>
          </cell>
        </row>
        <row r="444">
          <cell r="A444" t="str">
            <v>85338LHP5</v>
          </cell>
          <cell r="B444" t="str">
            <v>Major Banks</v>
          </cell>
          <cell r="C444" t="str">
            <v>Bank</v>
          </cell>
          <cell r="D444" t="str">
            <v>A-1</v>
          </cell>
        </row>
        <row r="445">
          <cell r="A445" t="str">
            <v>85338LJJ7</v>
          </cell>
          <cell r="B445" t="str">
            <v>Major Banks</v>
          </cell>
          <cell r="C445" t="str">
            <v>Bank</v>
          </cell>
          <cell r="D445" t="str">
            <v>A-1</v>
          </cell>
        </row>
        <row r="446">
          <cell r="A446" t="str">
            <v>85338LJM0</v>
          </cell>
          <cell r="B446" t="str">
            <v>Major Banks</v>
          </cell>
          <cell r="C446" t="str">
            <v>Bank</v>
          </cell>
          <cell r="D446" t="str">
            <v>A-1+</v>
          </cell>
        </row>
        <row r="447">
          <cell r="A447" t="str">
            <v>85338LKD8</v>
          </cell>
          <cell r="B447" t="str">
            <v>Major Banks</v>
          </cell>
          <cell r="C447" t="str">
            <v>Bank</v>
          </cell>
          <cell r="D447" t="str">
            <v>A-1+</v>
          </cell>
        </row>
        <row r="448">
          <cell r="A448" t="str">
            <v>85744P007</v>
          </cell>
          <cell r="B448" t="str">
            <v>Major Banks</v>
          </cell>
          <cell r="C448" t="str">
            <v>Bank</v>
          </cell>
          <cell r="D448" t="str">
            <v>A-1+</v>
          </cell>
        </row>
        <row r="449">
          <cell r="A449" t="str">
            <v>85744PZ90</v>
          </cell>
          <cell r="B449" t="str">
            <v>Major Banks</v>
          </cell>
          <cell r="C449" t="str">
            <v>Bank</v>
          </cell>
          <cell r="D449" t="str">
            <v>A-1+</v>
          </cell>
        </row>
        <row r="450">
          <cell r="A450" t="str">
            <v>85747J008</v>
          </cell>
          <cell r="B450" t="str">
            <v>Major Banks</v>
          </cell>
          <cell r="C450" t="str">
            <v>Bank</v>
          </cell>
          <cell r="D450" t="str">
            <v>A-1+</v>
          </cell>
        </row>
        <row r="451">
          <cell r="A451" t="str">
            <v>8574M1000</v>
          </cell>
          <cell r="B451" t="str">
            <v>Major Banks</v>
          </cell>
          <cell r="C451" t="str">
            <v>Bank</v>
          </cell>
          <cell r="D451" t="str">
            <v>A-1+</v>
          </cell>
        </row>
        <row r="452">
          <cell r="A452" t="str">
            <v>86787A006</v>
          </cell>
          <cell r="B452" t="str">
            <v>Major Banks</v>
          </cell>
          <cell r="C452" t="str">
            <v>Bank</v>
          </cell>
          <cell r="D452" t="str">
            <v>A-1+</v>
          </cell>
        </row>
        <row r="453">
          <cell r="A453" t="str">
            <v>8678T3008</v>
          </cell>
          <cell r="B453" t="str">
            <v>Major Banks</v>
          </cell>
          <cell r="C453" t="str">
            <v>Bank</v>
          </cell>
          <cell r="D453" t="str">
            <v>A-1</v>
          </cell>
        </row>
        <row r="454">
          <cell r="A454" t="str">
            <v>9031HGG2</v>
          </cell>
          <cell r="B454" t="str">
            <v>Major Banks</v>
          </cell>
          <cell r="C454" t="str">
            <v>Bank</v>
          </cell>
          <cell r="D454" t="str">
            <v>A-1+</v>
          </cell>
        </row>
        <row r="455">
          <cell r="A455" t="str">
            <v>90331E001</v>
          </cell>
          <cell r="B455" t="str">
            <v>Major Banks</v>
          </cell>
          <cell r="C455" t="str">
            <v>Bank</v>
          </cell>
          <cell r="D455" t="str">
            <v>A-1+</v>
          </cell>
        </row>
        <row r="456">
          <cell r="A456" t="str">
            <v>90331JDN6</v>
          </cell>
          <cell r="B456" t="str">
            <v>Major Banks</v>
          </cell>
          <cell r="C456" t="str">
            <v>Bank</v>
          </cell>
          <cell r="D456" t="str">
            <v>A-1+</v>
          </cell>
        </row>
        <row r="457">
          <cell r="A457" t="str">
            <v>90331W001</v>
          </cell>
          <cell r="B457" t="str">
            <v>Major Banks</v>
          </cell>
          <cell r="C457" t="str">
            <v>Bank</v>
          </cell>
          <cell r="D457" t="str">
            <v>A-1+</v>
          </cell>
        </row>
        <row r="458">
          <cell r="A458" t="str">
            <v>94974E005</v>
          </cell>
          <cell r="B458" t="str">
            <v>Major Banks</v>
          </cell>
          <cell r="C458" t="str">
            <v>Bank</v>
          </cell>
          <cell r="D458" t="str">
            <v>A-1</v>
          </cell>
        </row>
        <row r="459">
          <cell r="A459" t="str">
            <v>94974QAH0</v>
          </cell>
          <cell r="B459" t="str">
            <v>Major Banks</v>
          </cell>
          <cell r="C459" t="str">
            <v>Bank</v>
          </cell>
          <cell r="D459" t="str">
            <v>A-1</v>
          </cell>
        </row>
        <row r="460">
          <cell r="A460" t="str">
            <v>94974T002</v>
          </cell>
          <cell r="B460" t="str">
            <v>Major Banks</v>
          </cell>
          <cell r="C460" t="str">
            <v>Bank</v>
          </cell>
          <cell r="D460" t="str">
            <v>A-1</v>
          </cell>
        </row>
        <row r="461">
          <cell r="A461" t="str">
            <v>94975N004</v>
          </cell>
          <cell r="B461" t="str">
            <v>Major Banks</v>
          </cell>
          <cell r="C461" t="str">
            <v>Bank</v>
          </cell>
          <cell r="D461" t="str">
            <v>A-1+</v>
          </cell>
        </row>
        <row r="462">
          <cell r="A462" t="str">
            <v>94975NUM3</v>
          </cell>
          <cell r="B462" t="str">
            <v>Major Banks</v>
          </cell>
          <cell r="C462" t="str">
            <v>Bank</v>
          </cell>
          <cell r="D462" t="str">
            <v>A-1+</v>
          </cell>
        </row>
        <row r="463">
          <cell r="A463" t="str">
            <v>9497E0004</v>
          </cell>
          <cell r="B463" t="str">
            <v>Major Banks</v>
          </cell>
          <cell r="C463" t="str">
            <v>Bank</v>
          </cell>
          <cell r="D463" t="str">
            <v>A-1</v>
          </cell>
        </row>
        <row r="464">
          <cell r="A464" t="str">
            <v>17304A005</v>
          </cell>
          <cell r="B464" t="str">
            <v>Major Banks</v>
          </cell>
          <cell r="C464" t="str">
            <v>Bank</v>
          </cell>
          <cell r="D464" t="str">
            <v>A-1+</v>
          </cell>
        </row>
        <row r="465">
          <cell r="A465" t="str">
            <v>85338L008</v>
          </cell>
          <cell r="B465" t="str">
            <v>Major Banks</v>
          </cell>
          <cell r="C465" t="str">
            <v>Bank</v>
          </cell>
          <cell r="D465" t="str">
            <v>A-1</v>
          </cell>
        </row>
        <row r="466">
          <cell r="A466" t="str">
            <v>85338LLE5</v>
          </cell>
          <cell r="B466" t="str">
            <v>Major Banks</v>
          </cell>
          <cell r="C466" t="str">
            <v>Bank</v>
          </cell>
          <cell r="D466" t="str">
            <v>A-1</v>
          </cell>
        </row>
        <row r="467">
          <cell r="A467" t="str">
            <v>90331HCT8</v>
          </cell>
          <cell r="B467" t="str">
            <v>Major Banks</v>
          </cell>
          <cell r="C467" t="str">
            <v>Bank</v>
          </cell>
          <cell r="D467" t="str">
            <v>A-1+</v>
          </cell>
        </row>
        <row r="468">
          <cell r="A468" t="str">
            <v>3371F0006</v>
          </cell>
          <cell r="B468" t="str">
            <v>Major Banks</v>
          </cell>
          <cell r="C468" t="str">
            <v>Bank</v>
          </cell>
          <cell r="D468" t="str">
            <v>A-1</v>
          </cell>
        </row>
        <row r="469">
          <cell r="A469" t="str">
            <v>06050TGG1</v>
          </cell>
          <cell r="B469" t="str">
            <v>Major Banks</v>
          </cell>
          <cell r="C469" t="str">
            <v>Bank</v>
          </cell>
          <cell r="D469" t="str">
            <v>A-1+</v>
          </cell>
        </row>
        <row r="470">
          <cell r="A470" t="str">
            <v>93933E007</v>
          </cell>
          <cell r="B470" t="str">
            <v>Major Banks</v>
          </cell>
          <cell r="C470" t="str">
            <v>Bank</v>
          </cell>
          <cell r="D470" t="str">
            <v>A-1</v>
          </cell>
        </row>
        <row r="471">
          <cell r="A471" t="str">
            <v>3371F1004</v>
          </cell>
          <cell r="B471" t="str">
            <v>Major Banks</v>
          </cell>
          <cell r="C471" t="str">
            <v>Bank</v>
          </cell>
          <cell r="D471" t="str">
            <v>A-1</v>
          </cell>
        </row>
        <row r="472">
          <cell r="A472" t="str">
            <v>06050VML8</v>
          </cell>
          <cell r="B472" t="str">
            <v>Major Banks</v>
          </cell>
          <cell r="C472" t="str">
            <v>Bank</v>
          </cell>
          <cell r="D472" t="str">
            <v>A-1+</v>
          </cell>
        </row>
        <row r="473">
          <cell r="A473" t="str">
            <v>06050VMA2</v>
          </cell>
          <cell r="B473" t="str">
            <v>Major Banks</v>
          </cell>
          <cell r="C473" t="str">
            <v>Bank</v>
          </cell>
          <cell r="D473" t="str">
            <v>A-1+</v>
          </cell>
        </row>
        <row r="474">
          <cell r="A474" t="str">
            <v>85338LNU7</v>
          </cell>
          <cell r="B474" t="str">
            <v>Major Banks</v>
          </cell>
          <cell r="C474" t="str">
            <v>Bank</v>
          </cell>
          <cell r="D474" t="str">
            <v>A-1</v>
          </cell>
        </row>
        <row r="475">
          <cell r="A475" t="str">
            <v>026804005</v>
          </cell>
          <cell r="B475" t="str">
            <v>Major U.S. Telecommunications</v>
          </cell>
          <cell r="C475" t="str">
            <v>Bank</v>
          </cell>
          <cell r="D475" t="str">
            <v>A-1+</v>
          </cell>
        </row>
        <row r="476">
          <cell r="A476" t="str">
            <v>030177000</v>
          </cell>
          <cell r="B476" t="str">
            <v>Major U.S. Telecommunications</v>
          </cell>
          <cell r="C476" t="str">
            <v>Bank</v>
          </cell>
          <cell r="D476" t="str">
            <v>A-1+</v>
          </cell>
        </row>
        <row r="477">
          <cell r="A477" t="str">
            <v>03018A002</v>
          </cell>
          <cell r="B477" t="str">
            <v>Major U.S. Telecommunications</v>
          </cell>
          <cell r="C477" t="str">
            <v>Bank</v>
          </cell>
          <cell r="D477" t="str">
            <v>A-1+</v>
          </cell>
        </row>
        <row r="478">
          <cell r="A478" t="str">
            <v>03018B000</v>
          </cell>
          <cell r="B478" t="str">
            <v>Major U.S. Telecommunications</v>
          </cell>
          <cell r="C478" t="str">
            <v>Bank</v>
          </cell>
          <cell r="D478" t="str">
            <v>A-1+</v>
          </cell>
        </row>
        <row r="479">
          <cell r="A479" t="str">
            <v>077991008</v>
          </cell>
          <cell r="B479" t="str">
            <v>Major U.S. Telecommunications</v>
          </cell>
          <cell r="C479" t="str">
            <v>Bank</v>
          </cell>
          <cell r="D479" t="str">
            <v>A-1</v>
          </cell>
        </row>
        <row r="480">
          <cell r="A480" t="str">
            <v>07815K006</v>
          </cell>
          <cell r="B480" t="str">
            <v>Major U.S. Telecommunications</v>
          </cell>
          <cell r="C480" t="str">
            <v>Bank</v>
          </cell>
          <cell r="D480" t="str">
            <v>A-1+</v>
          </cell>
        </row>
        <row r="481">
          <cell r="A481" t="str">
            <v>079996005</v>
          </cell>
          <cell r="B481" t="str">
            <v>Major U.S. Telecommunications</v>
          </cell>
          <cell r="C481" t="str">
            <v>Bank</v>
          </cell>
          <cell r="D481" t="str">
            <v>A-1+</v>
          </cell>
        </row>
        <row r="482">
          <cell r="A482" t="str">
            <v>92344A000</v>
          </cell>
          <cell r="B482" t="str">
            <v>Major U.S. Telecommunications</v>
          </cell>
          <cell r="C482" t="str">
            <v>Bank</v>
          </cell>
          <cell r="D482" t="str">
            <v>A-1</v>
          </cell>
        </row>
        <row r="483">
          <cell r="A483" t="str">
            <v>92344E002</v>
          </cell>
          <cell r="B483" t="str">
            <v>Major U.S. Telecommunications</v>
          </cell>
          <cell r="C483" t="str">
            <v>Bank</v>
          </cell>
          <cell r="D483" t="str">
            <v>A-1+</v>
          </cell>
        </row>
        <row r="484">
          <cell r="A484" t="str">
            <v>40621R006</v>
          </cell>
          <cell r="B484" t="str">
            <v>Office Equipment</v>
          </cell>
          <cell r="C484" t="str">
            <v>Bank</v>
          </cell>
          <cell r="D484" t="str">
            <v>A-1+</v>
          </cell>
        </row>
        <row r="485">
          <cell r="A485" t="str">
            <v>724479001</v>
          </cell>
          <cell r="B485" t="str">
            <v>Office Equipment</v>
          </cell>
          <cell r="C485" t="str">
            <v>Bank</v>
          </cell>
          <cell r="D485" t="str">
            <v>A-1+</v>
          </cell>
        </row>
        <row r="486">
          <cell r="A486" t="str">
            <v>72447G005</v>
          </cell>
          <cell r="B486" t="str">
            <v>Office Equipment</v>
          </cell>
          <cell r="C486" t="str">
            <v>Bank</v>
          </cell>
          <cell r="D486" t="str">
            <v>A-1+</v>
          </cell>
        </row>
        <row r="487">
          <cell r="A487" t="str">
            <v>98390100</v>
          </cell>
          <cell r="B487" t="str">
            <v>Office Equipment</v>
          </cell>
          <cell r="C487" t="str">
            <v>Bank</v>
          </cell>
          <cell r="D487" t="str">
            <v>A-1</v>
          </cell>
        </row>
        <row r="488">
          <cell r="A488" t="str">
            <v>983901000</v>
          </cell>
          <cell r="B488" t="str">
            <v>Office Equipment</v>
          </cell>
          <cell r="C488" t="str">
            <v>Bank</v>
          </cell>
          <cell r="D488" t="str">
            <v>A-1</v>
          </cell>
        </row>
        <row r="489">
          <cell r="A489" t="str">
            <v>98412N006</v>
          </cell>
          <cell r="B489" t="str">
            <v>Office Equipment</v>
          </cell>
          <cell r="C489" t="str">
            <v>Bank</v>
          </cell>
          <cell r="D489" t="str">
            <v>A-1</v>
          </cell>
        </row>
        <row r="490">
          <cell r="A490" t="str">
            <v>40621S004</v>
          </cell>
          <cell r="B490" t="str">
            <v>Oil Services</v>
          </cell>
          <cell r="C490" t="str">
            <v>Bank</v>
          </cell>
          <cell r="D490" t="str">
            <v>A-1</v>
          </cell>
        </row>
        <row r="491">
          <cell r="A491" t="str">
            <v>002824001</v>
          </cell>
          <cell r="B491" t="str">
            <v>Pharmaceuticals</v>
          </cell>
          <cell r="C491" t="str">
            <v>Bank</v>
          </cell>
          <cell r="D491" t="str">
            <v>A-1+</v>
          </cell>
        </row>
        <row r="492">
          <cell r="A492" t="str">
            <v>3773E3008</v>
          </cell>
          <cell r="B492" t="str">
            <v>Pharmaceuticals</v>
          </cell>
          <cell r="C492" t="str">
            <v>Bank</v>
          </cell>
          <cell r="D492" t="str">
            <v>A-1+</v>
          </cell>
        </row>
        <row r="493">
          <cell r="A493" t="str">
            <v>478991003</v>
          </cell>
          <cell r="B493" t="str">
            <v>Pharmaceuticals</v>
          </cell>
          <cell r="C493" t="str">
            <v>Bank</v>
          </cell>
          <cell r="D493" t="str">
            <v>A-1+</v>
          </cell>
        </row>
        <row r="494">
          <cell r="A494" t="str">
            <v>71708E006</v>
          </cell>
          <cell r="B494" t="str">
            <v>Pharmaceuticals</v>
          </cell>
          <cell r="C494" t="str">
            <v>Bank</v>
          </cell>
          <cell r="D494" t="str">
            <v>A-1+</v>
          </cell>
        </row>
        <row r="495">
          <cell r="A495" t="str">
            <v>589331008</v>
          </cell>
          <cell r="B495" t="str">
            <v>Pharmaceuticals</v>
          </cell>
          <cell r="C495" t="str">
            <v>Bank</v>
          </cell>
          <cell r="D495" t="str">
            <v>A-1+</v>
          </cell>
        </row>
        <row r="496">
          <cell r="A496" t="str">
            <v>58933R001</v>
          </cell>
          <cell r="B496" t="str">
            <v>Pharmaceuticals</v>
          </cell>
          <cell r="C496" t="str">
            <v>Bank</v>
          </cell>
          <cell r="D496" t="str">
            <v>A-1+</v>
          </cell>
        </row>
        <row r="497">
          <cell r="A497" t="str">
            <v>806605002</v>
          </cell>
          <cell r="B497" t="str">
            <v>Pharmaceuticals</v>
          </cell>
          <cell r="C497" t="str">
            <v>Bank</v>
          </cell>
          <cell r="D497" t="str">
            <v>A-1+</v>
          </cell>
        </row>
        <row r="498">
          <cell r="A498" t="str">
            <v>806997003</v>
          </cell>
          <cell r="B498" t="str">
            <v>Pharmaceuticals</v>
          </cell>
          <cell r="C498" t="str">
            <v>Bank</v>
          </cell>
          <cell r="D498" t="str">
            <v>A-1+</v>
          </cell>
        </row>
        <row r="499">
          <cell r="A499" t="str">
            <v>71708EKD6</v>
          </cell>
          <cell r="B499" t="str">
            <v>Pharmaceuticals</v>
          </cell>
          <cell r="C499" t="str">
            <v>Bank</v>
          </cell>
          <cell r="D499" t="str">
            <v>A-1+</v>
          </cell>
        </row>
        <row r="500">
          <cell r="A500" t="str">
            <v>717081004</v>
          </cell>
          <cell r="B500" t="str">
            <v>Pharmaceuticals</v>
          </cell>
          <cell r="C500" t="str">
            <v>Bank</v>
          </cell>
          <cell r="D500" t="str">
            <v>A-1+</v>
          </cell>
        </row>
        <row r="501">
          <cell r="A501" t="str">
            <v>54946K000</v>
          </cell>
          <cell r="B501" t="str">
            <v>Telecommunications Equipment</v>
          </cell>
          <cell r="C501" t="str">
            <v>Bank</v>
          </cell>
          <cell r="D501" t="str">
            <v>A-1</v>
          </cell>
        </row>
        <row r="502">
          <cell r="A502" t="str">
            <v>62007600</v>
          </cell>
          <cell r="B502" t="str">
            <v>Telecommunications Equipment</v>
          </cell>
          <cell r="C502" t="str">
            <v>Bank</v>
          </cell>
          <cell r="D502" t="str">
            <v>A-1</v>
          </cell>
        </row>
        <row r="503">
          <cell r="A503" t="str">
            <v>620076000</v>
          </cell>
          <cell r="B503" t="str">
            <v>Telecommunications Equipment</v>
          </cell>
          <cell r="C503" t="str">
            <v>Bank</v>
          </cell>
          <cell r="D503" t="str">
            <v>A-1</v>
          </cell>
        </row>
        <row r="504">
          <cell r="A504" t="str">
            <v>99JDWC003</v>
          </cell>
          <cell r="B504" t="str">
            <v>Time deposit</v>
          </cell>
          <cell r="C504" t="str">
            <v>Bank</v>
          </cell>
          <cell r="D504" t="str">
            <v>A-1+</v>
          </cell>
        </row>
        <row r="505">
          <cell r="A505" t="str">
            <v>99JSAX008</v>
          </cell>
          <cell r="B505" t="str">
            <v>Time deposit</v>
          </cell>
          <cell r="C505" t="str">
            <v>Bank</v>
          </cell>
          <cell r="D505" t="str">
            <v>A-1+</v>
          </cell>
        </row>
        <row r="506">
          <cell r="A506" t="str">
            <v>6412M3001</v>
          </cell>
          <cell r="B506" t="str">
            <v>U.K Gov't &amp; Agency</v>
          </cell>
          <cell r="C506" t="str">
            <v>Bank</v>
          </cell>
          <cell r="D506" t="str">
            <v>A-1+</v>
          </cell>
        </row>
        <row r="507">
          <cell r="A507" t="str">
            <v>313589FT5</v>
          </cell>
          <cell r="B507" t="str">
            <v>U.S. Gov't &amp; Agency</v>
          </cell>
          <cell r="C507" t="str">
            <v>Bank</v>
          </cell>
          <cell r="D507" t="str">
            <v>A-1+</v>
          </cell>
        </row>
        <row r="508">
          <cell r="A508" t="str">
            <v>313396J53</v>
          </cell>
          <cell r="B508" t="str">
            <v>U.S. Gov't &amp; Agency</v>
          </cell>
          <cell r="C508" t="str">
            <v>Bank</v>
          </cell>
          <cell r="D508" t="str">
            <v>A-1+</v>
          </cell>
        </row>
        <row r="509">
          <cell r="A509" t="str">
            <v>313384L64</v>
          </cell>
          <cell r="B509" t="str">
            <v>U.S. Gov't &amp; Agency</v>
          </cell>
          <cell r="C509" t="str">
            <v>Bank</v>
          </cell>
          <cell r="D509" t="str">
            <v>A-1+</v>
          </cell>
        </row>
        <row r="510">
          <cell r="A510" t="str">
            <v>123456789</v>
          </cell>
          <cell r="B510" t="str">
            <v>U.S. Gov't &amp; Agency</v>
          </cell>
          <cell r="C510" t="str">
            <v>Bank</v>
          </cell>
          <cell r="D510" t="str">
            <v>A-1+</v>
          </cell>
        </row>
        <row r="511">
          <cell r="A511" t="str">
            <v>312902FX2</v>
          </cell>
          <cell r="B511" t="str">
            <v>U.S. Gov't &amp; Agency</v>
          </cell>
          <cell r="C511" t="str">
            <v>Bank</v>
          </cell>
          <cell r="D511" t="str">
            <v>A-1+</v>
          </cell>
        </row>
        <row r="512">
          <cell r="A512" t="str">
            <v>313312XU9</v>
          </cell>
          <cell r="B512" t="str">
            <v>U.S. Gov't &amp; Agency</v>
          </cell>
          <cell r="C512" t="str">
            <v>Bank</v>
          </cell>
          <cell r="D512" t="str">
            <v>A-1+</v>
          </cell>
        </row>
        <row r="513">
          <cell r="A513" t="str">
            <v>313312YK0</v>
          </cell>
          <cell r="B513" t="str">
            <v>U.S. Gov't &amp; Agency</v>
          </cell>
          <cell r="C513" t="str">
            <v>Bank</v>
          </cell>
          <cell r="D513" t="str">
            <v>A-1+</v>
          </cell>
        </row>
        <row r="514">
          <cell r="A514" t="str">
            <v>313313VW5</v>
          </cell>
          <cell r="B514" t="str">
            <v>U.S. Gov't &amp; Agency</v>
          </cell>
          <cell r="C514" t="str">
            <v>Bank</v>
          </cell>
          <cell r="D514" t="str">
            <v>A-1+</v>
          </cell>
        </row>
        <row r="515">
          <cell r="A515" t="str">
            <v>313384B65</v>
          </cell>
          <cell r="B515" t="str">
            <v>U.S. Gov't &amp; Agency</v>
          </cell>
          <cell r="C515" t="str">
            <v>Bank</v>
          </cell>
          <cell r="D515" t="str">
            <v>A-1+</v>
          </cell>
        </row>
        <row r="516">
          <cell r="A516" t="str">
            <v>313384BG3</v>
          </cell>
          <cell r="B516" t="str">
            <v>U.S. Gov't &amp; Agency</v>
          </cell>
          <cell r="C516" t="str">
            <v>Bank</v>
          </cell>
          <cell r="D516" t="str">
            <v>A-1+</v>
          </cell>
        </row>
        <row r="517">
          <cell r="A517" t="str">
            <v>313384EZ8</v>
          </cell>
          <cell r="B517" t="str">
            <v>U.S. Gov't &amp; Agency</v>
          </cell>
          <cell r="C517" t="str">
            <v>Bank</v>
          </cell>
          <cell r="D517" t="str">
            <v>A-1+</v>
          </cell>
        </row>
        <row r="518">
          <cell r="A518" t="str">
            <v>313384FW4</v>
          </cell>
          <cell r="B518" t="str">
            <v>U.S. Gov't &amp; Agency</v>
          </cell>
          <cell r="C518" t="str">
            <v>Bank</v>
          </cell>
          <cell r="D518" t="str">
            <v>A-1+</v>
          </cell>
        </row>
        <row r="519">
          <cell r="A519" t="str">
            <v>313384G60</v>
          </cell>
          <cell r="B519" t="str">
            <v>U.S. Gov't &amp; Agency</v>
          </cell>
          <cell r="C519" t="str">
            <v>Bank</v>
          </cell>
          <cell r="D519" t="str">
            <v>A-1+</v>
          </cell>
        </row>
        <row r="520">
          <cell r="A520" t="str">
            <v>313384G86</v>
          </cell>
          <cell r="B520" t="str">
            <v>U.S. Gov't &amp; Agency</v>
          </cell>
          <cell r="C520" t="str">
            <v>Bank</v>
          </cell>
          <cell r="D520" t="str">
            <v>A-1+</v>
          </cell>
        </row>
        <row r="521">
          <cell r="A521" t="str">
            <v>313384KJ7</v>
          </cell>
          <cell r="B521" t="str">
            <v>U.S. Gov't &amp; Agency</v>
          </cell>
          <cell r="C521" t="str">
            <v>Bank</v>
          </cell>
          <cell r="D521" t="str">
            <v>A-1+</v>
          </cell>
        </row>
        <row r="522">
          <cell r="A522" t="str">
            <v>313384NJ1</v>
          </cell>
          <cell r="B522" t="str">
            <v>U.S. Gov't &amp; Agency</v>
          </cell>
          <cell r="C522" t="str">
            <v>Bank</v>
          </cell>
          <cell r="D522" t="str">
            <v>A-1+</v>
          </cell>
        </row>
        <row r="523">
          <cell r="A523" t="str">
            <v>313384NP0</v>
          </cell>
          <cell r="B523" t="str">
            <v>U.S. Gov't &amp; Agency</v>
          </cell>
          <cell r="C523" t="str">
            <v>Bank</v>
          </cell>
          <cell r="D523" t="str">
            <v>A-1+</v>
          </cell>
        </row>
        <row r="524">
          <cell r="A524" t="str">
            <v>313384NY1</v>
          </cell>
          <cell r="B524" t="str">
            <v>U.S. Gov't &amp; Agency</v>
          </cell>
          <cell r="C524" t="str">
            <v>Bank</v>
          </cell>
          <cell r="D524" t="str">
            <v>A-1+</v>
          </cell>
        </row>
        <row r="525">
          <cell r="A525" t="str">
            <v>313384PD5</v>
          </cell>
          <cell r="B525" t="str">
            <v>U.S. Gov't &amp; Agency</v>
          </cell>
          <cell r="C525" t="str">
            <v>Bank</v>
          </cell>
          <cell r="D525" t="str">
            <v>A-1+</v>
          </cell>
        </row>
        <row r="526">
          <cell r="A526" t="str">
            <v>313384QC6</v>
          </cell>
          <cell r="B526" t="str">
            <v>U.S. Gov't &amp; Agency</v>
          </cell>
          <cell r="C526" t="str">
            <v>Bank</v>
          </cell>
          <cell r="D526" t="str">
            <v>A-1+</v>
          </cell>
        </row>
        <row r="527">
          <cell r="A527" t="str">
            <v>313384QS1</v>
          </cell>
          <cell r="B527" t="str">
            <v>U.S. Gov't &amp; Agency</v>
          </cell>
          <cell r="C527" t="str">
            <v>Bank</v>
          </cell>
          <cell r="D527" t="str">
            <v>A-1+</v>
          </cell>
        </row>
        <row r="528">
          <cell r="A528" t="str">
            <v>313384SB6</v>
          </cell>
          <cell r="B528" t="str">
            <v>U.S. Gov't &amp; Agency</v>
          </cell>
          <cell r="C528" t="str">
            <v>Bank</v>
          </cell>
          <cell r="D528" t="str">
            <v>A-1+</v>
          </cell>
        </row>
        <row r="529">
          <cell r="A529" t="str">
            <v>313384TF6</v>
          </cell>
          <cell r="B529" t="str">
            <v>U.S. Gov't &amp; Agency</v>
          </cell>
          <cell r="C529" t="str">
            <v>Bank</v>
          </cell>
          <cell r="D529" t="str">
            <v>A-1+</v>
          </cell>
        </row>
        <row r="530">
          <cell r="A530" t="str">
            <v>313384UM8</v>
          </cell>
          <cell r="B530" t="str">
            <v>U.S. Gov't &amp; Agency</v>
          </cell>
          <cell r="C530" t="str">
            <v>Bank</v>
          </cell>
          <cell r="D530" t="str">
            <v>A-1+</v>
          </cell>
        </row>
        <row r="531">
          <cell r="A531" t="str">
            <v>313384UM9</v>
          </cell>
          <cell r="B531" t="str">
            <v>U.S. Gov't &amp; Agency</v>
          </cell>
          <cell r="C531" t="str">
            <v>Bank</v>
          </cell>
          <cell r="D531" t="str">
            <v>A-1+</v>
          </cell>
        </row>
        <row r="532">
          <cell r="A532" t="str">
            <v>313384XF1</v>
          </cell>
          <cell r="B532" t="str">
            <v>U.S. Gov't &amp; Agency</v>
          </cell>
          <cell r="C532" t="str">
            <v>Bank</v>
          </cell>
          <cell r="D532" t="str">
            <v>A-1+</v>
          </cell>
        </row>
        <row r="533">
          <cell r="A533" t="str">
            <v>313384XH7</v>
          </cell>
          <cell r="B533" t="str">
            <v>U.S. Gov't &amp; Agency</v>
          </cell>
          <cell r="C533" t="str">
            <v>Bank</v>
          </cell>
          <cell r="D533" t="str">
            <v>A-1+</v>
          </cell>
        </row>
        <row r="534">
          <cell r="A534" t="str">
            <v>313385D86</v>
          </cell>
          <cell r="B534" t="str">
            <v>U.S. Gov't &amp; Agency</v>
          </cell>
          <cell r="C534" t="str">
            <v>Bank</v>
          </cell>
          <cell r="D534" t="str">
            <v>A-1+</v>
          </cell>
        </row>
        <row r="535">
          <cell r="A535" t="str">
            <v>313385F43</v>
          </cell>
          <cell r="B535" t="str">
            <v>U.S. Gov't &amp; Agency</v>
          </cell>
          <cell r="C535" t="str">
            <v>Bank</v>
          </cell>
          <cell r="D535" t="str">
            <v>A-1+</v>
          </cell>
        </row>
        <row r="536">
          <cell r="A536" t="str">
            <v>313385G34</v>
          </cell>
          <cell r="B536" t="str">
            <v>U.S. Gov't &amp; Agency</v>
          </cell>
          <cell r="C536" t="str">
            <v>Bank</v>
          </cell>
          <cell r="D536" t="str">
            <v>A-1+</v>
          </cell>
        </row>
        <row r="537">
          <cell r="A537" t="str">
            <v>313385H25</v>
          </cell>
          <cell r="B537" t="str">
            <v>U.S. Gov't &amp; Agency</v>
          </cell>
          <cell r="C537" t="str">
            <v>Bank</v>
          </cell>
          <cell r="D537" t="str">
            <v>A-1+</v>
          </cell>
        </row>
        <row r="538">
          <cell r="A538" t="str">
            <v>313385J80</v>
          </cell>
          <cell r="B538" t="str">
            <v>U.S. Gov't &amp; Agency</v>
          </cell>
          <cell r="C538" t="str">
            <v>Bank</v>
          </cell>
          <cell r="D538" t="str">
            <v>A-1+</v>
          </cell>
        </row>
        <row r="539">
          <cell r="A539" t="str">
            <v>313385KT2</v>
          </cell>
          <cell r="B539" t="str">
            <v>U.S. Gov't &amp; Agency</v>
          </cell>
          <cell r="C539" t="str">
            <v>Bank</v>
          </cell>
          <cell r="D539" t="str">
            <v>A-1+</v>
          </cell>
        </row>
        <row r="540">
          <cell r="A540" t="str">
            <v>313385KV7</v>
          </cell>
          <cell r="B540" t="str">
            <v>U.S. Gov't &amp; Agency</v>
          </cell>
          <cell r="C540" t="str">
            <v>Bank</v>
          </cell>
          <cell r="D540" t="str">
            <v>A-1+</v>
          </cell>
        </row>
        <row r="541">
          <cell r="A541" t="str">
            <v>313385ME3</v>
          </cell>
          <cell r="B541" t="str">
            <v>U.S. Gov't &amp; Agency</v>
          </cell>
          <cell r="C541" t="str">
            <v>Bank</v>
          </cell>
          <cell r="D541" t="str">
            <v>A-1+</v>
          </cell>
        </row>
        <row r="542">
          <cell r="A542" t="str">
            <v>313385MM5</v>
          </cell>
          <cell r="B542" t="str">
            <v>U.S. Gov't &amp; Agency</v>
          </cell>
          <cell r="C542" t="str">
            <v>Bank</v>
          </cell>
          <cell r="D542" t="str">
            <v>A-1+</v>
          </cell>
        </row>
        <row r="543">
          <cell r="A543" t="str">
            <v>313385N69</v>
          </cell>
          <cell r="B543" t="str">
            <v>U.S. Gov't &amp; Agency</v>
          </cell>
          <cell r="C543" t="str">
            <v>Bank</v>
          </cell>
          <cell r="D543" t="str">
            <v>A-1+</v>
          </cell>
        </row>
        <row r="544">
          <cell r="A544" t="str">
            <v>313385NJ1</v>
          </cell>
          <cell r="B544" t="str">
            <v>U.S. Gov't &amp; Agency</v>
          </cell>
          <cell r="C544" t="str">
            <v>Bank</v>
          </cell>
          <cell r="D544" t="str">
            <v>A-1+</v>
          </cell>
        </row>
        <row r="545">
          <cell r="A545" t="str">
            <v>313385NL6</v>
          </cell>
          <cell r="B545" t="str">
            <v>U.S. Gov't &amp; Agency</v>
          </cell>
          <cell r="C545" t="str">
            <v>Bank</v>
          </cell>
          <cell r="D545" t="str">
            <v>A-1+</v>
          </cell>
        </row>
        <row r="546">
          <cell r="A546" t="str">
            <v>313385P26</v>
          </cell>
          <cell r="B546" t="str">
            <v>U.S. Gov't &amp; Agency</v>
          </cell>
          <cell r="C546" t="str">
            <v>Bank</v>
          </cell>
          <cell r="D546" t="str">
            <v>A-1+</v>
          </cell>
        </row>
        <row r="547">
          <cell r="A547" t="str">
            <v>313385PA8</v>
          </cell>
          <cell r="B547" t="str">
            <v>U.S. Gov't &amp; Agency</v>
          </cell>
          <cell r="C547" t="str">
            <v>Bank</v>
          </cell>
          <cell r="D547" t="str">
            <v>A-1+</v>
          </cell>
        </row>
        <row r="548">
          <cell r="A548" t="str">
            <v>313385PX8</v>
          </cell>
          <cell r="B548" t="str">
            <v>U.S. Gov't &amp; Agency</v>
          </cell>
          <cell r="C548" t="str">
            <v>Bank</v>
          </cell>
          <cell r="D548" t="str">
            <v>A-1+</v>
          </cell>
        </row>
        <row r="549">
          <cell r="A549" t="str">
            <v>313385S23</v>
          </cell>
          <cell r="B549" t="str">
            <v>U.S. Gov't &amp; Agency</v>
          </cell>
          <cell r="C549" t="str">
            <v>Bank</v>
          </cell>
          <cell r="D549" t="str">
            <v>A-1+</v>
          </cell>
        </row>
        <row r="550">
          <cell r="A550" t="str">
            <v>313385ST4</v>
          </cell>
          <cell r="B550" t="str">
            <v>U.S. Gov't &amp; Agency</v>
          </cell>
          <cell r="C550" t="str">
            <v>Bank</v>
          </cell>
          <cell r="D550" t="str">
            <v>A-1+</v>
          </cell>
        </row>
        <row r="551">
          <cell r="A551" t="str">
            <v>313385WQ5</v>
          </cell>
          <cell r="B551" t="str">
            <v>U.S. Gov't &amp; Agency</v>
          </cell>
          <cell r="C551" t="str">
            <v>Bank</v>
          </cell>
          <cell r="D551" t="str">
            <v>A-1+</v>
          </cell>
        </row>
        <row r="552">
          <cell r="A552" t="str">
            <v>313396AJ2</v>
          </cell>
          <cell r="B552" t="str">
            <v>U.S. Gov't &amp; Agency</v>
          </cell>
          <cell r="C552" t="str">
            <v>Bank</v>
          </cell>
          <cell r="D552" t="str">
            <v>A-1+</v>
          </cell>
        </row>
        <row r="553">
          <cell r="A553" t="str">
            <v>313396AR4</v>
          </cell>
          <cell r="B553" t="str">
            <v>U.S. Gov't &amp; Agency</v>
          </cell>
          <cell r="C553" t="str">
            <v>Bank</v>
          </cell>
          <cell r="D553" t="str">
            <v>A-1+</v>
          </cell>
        </row>
        <row r="554">
          <cell r="A554" t="str">
            <v>313396BV4</v>
          </cell>
          <cell r="B554" t="str">
            <v>U.S. Gov't &amp; Agency</v>
          </cell>
          <cell r="C554" t="str">
            <v>Bank</v>
          </cell>
          <cell r="D554" t="str">
            <v>A-1+</v>
          </cell>
        </row>
        <row r="555">
          <cell r="A555" t="str">
            <v>313396CS0</v>
          </cell>
          <cell r="B555" t="str">
            <v>U.S. Gov't &amp; Agency</v>
          </cell>
          <cell r="C555" t="str">
            <v>Bank</v>
          </cell>
          <cell r="D555" t="str">
            <v>A-1+</v>
          </cell>
        </row>
        <row r="556">
          <cell r="A556" t="str">
            <v>313396CZ4</v>
          </cell>
          <cell r="B556" t="str">
            <v>U.S. Gov't &amp; Agency</v>
          </cell>
          <cell r="C556" t="str">
            <v>Bank</v>
          </cell>
          <cell r="D556" t="str">
            <v>A-1+</v>
          </cell>
        </row>
        <row r="557">
          <cell r="A557" t="str">
            <v>313396D34</v>
          </cell>
          <cell r="B557" t="str">
            <v>U.S. Gov't &amp; Agency</v>
          </cell>
          <cell r="C557" t="str">
            <v>Bank</v>
          </cell>
          <cell r="D557" t="str">
            <v>A-1+</v>
          </cell>
        </row>
        <row r="558">
          <cell r="A558" t="str">
            <v>313396DQ3</v>
          </cell>
          <cell r="B558" t="str">
            <v>U.S. Gov't &amp; Agency</v>
          </cell>
          <cell r="C558" t="str">
            <v>Bank</v>
          </cell>
          <cell r="D558" t="str">
            <v>A-1+</v>
          </cell>
        </row>
        <row r="559">
          <cell r="A559" t="str">
            <v>313396E74</v>
          </cell>
          <cell r="B559" t="str">
            <v>U.S. Gov't &amp; Agency</v>
          </cell>
          <cell r="C559" t="str">
            <v>Bank</v>
          </cell>
          <cell r="D559" t="str">
            <v>A-1+</v>
          </cell>
        </row>
        <row r="560">
          <cell r="A560" t="str">
            <v>313396E90</v>
          </cell>
          <cell r="B560" t="str">
            <v>U.S. Gov't &amp; Agency</v>
          </cell>
          <cell r="C560" t="str">
            <v>Bank</v>
          </cell>
          <cell r="D560" t="str">
            <v>A-1+</v>
          </cell>
        </row>
        <row r="561">
          <cell r="A561" t="str">
            <v>313396F24</v>
          </cell>
          <cell r="B561" t="str">
            <v>U.S. Gov't &amp; Agency</v>
          </cell>
          <cell r="C561" t="str">
            <v>Bank</v>
          </cell>
          <cell r="D561" t="str">
            <v>A-1+</v>
          </cell>
        </row>
        <row r="562">
          <cell r="A562" t="str">
            <v>313396F65</v>
          </cell>
          <cell r="B562" t="str">
            <v>U.S. Gov't &amp; Agency</v>
          </cell>
          <cell r="C562" t="str">
            <v>Bank</v>
          </cell>
          <cell r="D562" t="str">
            <v>A-1+</v>
          </cell>
        </row>
        <row r="563">
          <cell r="A563" t="str">
            <v>313396F81</v>
          </cell>
          <cell r="B563" t="str">
            <v>U.S. Gov't &amp; Agency</v>
          </cell>
          <cell r="C563" t="str">
            <v>Bank</v>
          </cell>
          <cell r="D563" t="str">
            <v>A-1+</v>
          </cell>
        </row>
        <row r="564">
          <cell r="A564" t="str">
            <v>313396FX6</v>
          </cell>
          <cell r="B564" t="str">
            <v>U.S. Gov't &amp; Agency</v>
          </cell>
          <cell r="C564" t="str">
            <v>Bank</v>
          </cell>
          <cell r="D564" t="str">
            <v>A-1+</v>
          </cell>
        </row>
        <row r="565">
          <cell r="A565" t="str">
            <v>313396G80</v>
          </cell>
          <cell r="B565" t="str">
            <v>U.S. Gov't &amp; Agency</v>
          </cell>
          <cell r="C565" t="str">
            <v>Bank</v>
          </cell>
          <cell r="D565" t="str">
            <v>A-1+</v>
          </cell>
        </row>
        <row r="566">
          <cell r="A566" t="str">
            <v>313396GF4</v>
          </cell>
          <cell r="B566" t="str">
            <v>U.S. Gov't &amp; Agency</v>
          </cell>
          <cell r="C566" t="str">
            <v>Bank</v>
          </cell>
          <cell r="D566" t="str">
            <v>A-1+</v>
          </cell>
        </row>
        <row r="567">
          <cell r="A567" t="str">
            <v>313396GZ0</v>
          </cell>
          <cell r="B567" t="str">
            <v>U.S. Gov't &amp; Agency</v>
          </cell>
          <cell r="C567" t="str">
            <v>Bank</v>
          </cell>
          <cell r="D567" t="str">
            <v>A-1+</v>
          </cell>
        </row>
        <row r="568">
          <cell r="A568" t="str">
            <v>313396H48</v>
          </cell>
          <cell r="B568" t="str">
            <v>U.S. Gov't &amp; Agency</v>
          </cell>
          <cell r="C568" t="str">
            <v>Bank</v>
          </cell>
          <cell r="D568" t="str">
            <v>A-1+</v>
          </cell>
        </row>
        <row r="569">
          <cell r="A569" t="str">
            <v>313396HC0</v>
          </cell>
          <cell r="B569" t="str">
            <v>U.S. Gov't &amp; Agency</v>
          </cell>
          <cell r="C569" t="str">
            <v>Bank</v>
          </cell>
          <cell r="D569" t="str">
            <v>A-1+</v>
          </cell>
        </row>
        <row r="570">
          <cell r="A570" t="str">
            <v>313396HN6</v>
          </cell>
          <cell r="B570" t="str">
            <v>U.S. Gov't &amp; Agency</v>
          </cell>
          <cell r="C570" t="str">
            <v>Bank</v>
          </cell>
          <cell r="D570" t="str">
            <v>A-1+</v>
          </cell>
        </row>
        <row r="571">
          <cell r="A571" t="str">
            <v>313396HV8</v>
          </cell>
          <cell r="B571" t="str">
            <v>U.S. Gov't &amp; Agency</v>
          </cell>
          <cell r="C571" t="str">
            <v>Bank</v>
          </cell>
          <cell r="D571" t="str">
            <v>A-1+</v>
          </cell>
        </row>
        <row r="572">
          <cell r="A572" t="str">
            <v>313396J38</v>
          </cell>
          <cell r="B572" t="str">
            <v>U.S. Gov't &amp; Agency</v>
          </cell>
          <cell r="C572" t="str">
            <v>Bank</v>
          </cell>
          <cell r="D572" t="str">
            <v>A-1+</v>
          </cell>
        </row>
        <row r="573">
          <cell r="A573" t="str">
            <v>313396JF1</v>
          </cell>
          <cell r="B573" t="str">
            <v>U.S. Gov't &amp; Agency</v>
          </cell>
          <cell r="C573" t="str">
            <v>Bank</v>
          </cell>
          <cell r="D573" t="str">
            <v>A-1+</v>
          </cell>
        </row>
        <row r="574">
          <cell r="A574" t="str">
            <v>313396L35</v>
          </cell>
          <cell r="B574" t="str">
            <v>U.S. Gov't &amp; Agency</v>
          </cell>
          <cell r="C574" t="str">
            <v>Bank</v>
          </cell>
          <cell r="D574" t="str">
            <v>A-1+</v>
          </cell>
        </row>
        <row r="575">
          <cell r="A575" t="str">
            <v>313396LG6</v>
          </cell>
          <cell r="B575" t="str">
            <v>U.S. Gov't &amp; Agency</v>
          </cell>
          <cell r="C575" t="str">
            <v>Bank</v>
          </cell>
          <cell r="D575" t="str">
            <v>A-1+</v>
          </cell>
        </row>
        <row r="576">
          <cell r="A576" t="str">
            <v>313396MT7</v>
          </cell>
          <cell r="B576" t="str">
            <v>U.S. Gov't &amp; Agency</v>
          </cell>
          <cell r="C576" t="str">
            <v>Bank</v>
          </cell>
          <cell r="D576" t="str">
            <v>A-1+</v>
          </cell>
        </row>
        <row r="577">
          <cell r="A577" t="str">
            <v>313396N66</v>
          </cell>
          <cell r="B577" t="str">
            <v>U.S. Gov't &amp; Agency</v>
          </cell>
          <cell r="C577" t="str">
            <v>Bank</v>
          </cell>
          <cell r="D577" t="str">
            <v>A-1+</v>
          </cell>
        </row>
        <row r="578">
          <cell r="A578" t="str">
            <v>313396N90</v>
          </cell>
          <cell r="B578" t="str">
            <v>U.S. Gov't &amp; Agency</v>
          </cell>
          <cell r="C578" t="str">
            <v>Bank</v>
          </cell>
          <cell r="D578" t="str">
            <v>A-1+</v>
          </cell>
        </row>
        <row r="579">
          <cell r="A579" t="str">
            <v>313396NR0</v>
          </cell>
          <cell r="B579" t="str">
            <v>U.S. Gov't &amp; Agency</v>
          </cell>
          <cell r="C579" t="str">
            <v>Bank</v>
          </cell>
          <cell r="D579" t="str">
            <v>A-1+</v>
          </cell>
        </row>
        <row r="580">
          <cell r="A580" t="str">
            <v>313396QQ9</v>
          </cell>
          <cell r="B580" t="str">
            <v>U.S. Gov't &amp; Agency</v>
          </cell>
          <cell r="C580" t="str">
            <v>Bank</v>
          </cell>
          <cell r="D580" t="str">
            <v>A-1+</v>
          </cell>
        </row>
        <row r="581">
          <cell r="A581" t="str">
            <v xml:space="preserve">313588H99 </v>
          </cell>
          <cell r="B581" t="str">
            <v>U.S. Gov't &amp; Agency</v>
          </cell>
          <cell r="C581" t="str">
            <v>Bank</v>
          </cell>
          <cell r="D581" t="str">
            <v>A-1+</v>
          </cell>
        </row>
        <row r="582">
          <cell r="A582" t="str">
            <v>313396QU0</v>
          </cell>
          <cell r="B582" t="str">
            <v>U.S. Gov't &amp; Agency</v>
          </cell>
          <cell r="C582" t="str">
            <v>Bank</v>
          </cell>
          <cell r="D582" t="str">
            <v>A-1+</v>
          </cell>
        </row>
        <row r="583">
          <cell r="A583" t="str">
            <v>313396R54</v>
          </cell>
          <cell r="B583" t="str">
            <v>U.S. Gov't &amp; Agency</v>
          </cell>
          <cell r="C583" t="str">
            <v>Bank</v>
          </cell>
          <cell r="D583" t="str">
            <v>A-1+</v>
          </cell>
        </row>
        <row r="584">
          <cell r="A584" t="str">
            <v>313396S95</v>
          </cell>
          <cell r="B584" t="str">
            <v>U.S. Gov't &amp; Agency</v>
          </cell>
          <cell r="C584" t="str">
            <v>Bank</v>
          </cell>
          <cell r="D584" t="str">
            <v>A-1+</v>
          </cell>
        </row>
        <row r="585">
          <cell r="A585" t="str">
            <v>313396SC8</v>
          </cell>
          <cell r="B585" t="str">
            <v>U.S. Gov't &amp; Agency</v>
          </cell>
          <cell r="C585" t="str">
            <v>Bank</v>
          </cell>
          <cell r="D585" t="str">
            <v>A-1+</v>
          </cell>
        </row>
        <row r="586">
          <cell r="A586" t="str">
            <v>313396SZ7</v>
          </cell>
          <cell r="B586" t="str">
            <v>U.S. Gov't &amp; Agency</v>
          </cell>
          <cell r="C586" t="str">
            <v>Bank</v>
          </cell>
          <cell r="D586" t="str">
            <v>A-1+</v>
          </cell>
        </row>
        <row r="587">
          <cell r="A587" t="str">
            <v>313396TT0</v>
          </cell>
          <cell r="B587" t="str">
            <v>U.S. Gov't &amp; Agency</v>
          </cell>
          <cell r="C587" t="str">
            <v>Bank</v>
          </cell>
          <cell r="D587" t="str">
            <v>A-1+</v>
          </cell>
        </row>
        <row r="588">
          <cell r="A588" t="str">
            <v>313396UQ4</v>
          </cell>
          <cell r="B588" t="str">
            <v>U.S. Gov't &amp; Agency</v>
          </cell>
          <cell r="C588" t="str">
            <v>Bank</v>
          </cell>
          <cell r="D588" t="str">
            <v>A-1+</v>
          </cell>
        </row>
        <row r="589">
          <cell r="A589" t="str">
            <v>313396VG5</v>
          </cell>
          <cell r="B589" t="str">
            <v>U.S. Gov't &amp; Agency</v>
          </cell>
          <cell r="C589" t="str">
            <v>Bank</v>
          </cell>
          <cell r="D589" t="str">
            <v>A-1+</v>
          </cell>
        </row>
        <row r="590">
          <cell r="A590" t="str">
            <v>313396VL4</v>
          </cell>
          <cell r="B590" t="str">
            <v>U.S. Gov't &amp; Agency</v>
          </cell>
          <cell r="C590" t="str">
            <v>Bank</v>
          </cell>
          <cell r="D590" t="str">
            <v>A-1+</v>
          </cell>
        </row>
        <row r="591">
          <cell r="A591" t="str">
            <v>313396WA7</v>
          </cell>
          <cell r="B591" t="str">
            <v>U.S. Gov't &amp; Agency</v>
          </cell>
          <cell r="C591" t="str">
            <v>Bank</v>
          </cell>
          <cell r="D591" t="str">
            <v>A-1+</v>
          </cell>
        </row>
        <row r="592">
          <cell r="A592" t="str">
            <v>313396XW8</v>
          </cell>
          <cell r="B592" t="str">
            <v>U.S. Gov't &amp; Agency</v>
          </cell>
          <cell r="C592" t="str">
            <v>Bank</v>
          </cell>
          <cell r="D592" t="str">
            <v>A-1+</v>
          </cell>
        </row>
        <row r="593">
          <cell r="A593" t="str">
            <v>313396YL1</v>
          </cell>
          <cell r="B593" t="str">
            <v>U.S. Gov't &amp; Agency</v>
          </cell>
          <cell r="C593" t="str">
            <v>Bank</v>
          </cell>
          <cell r="D593" t="str">
            <v>A-1+</v>
          </cell>
        </row>
        <row r="594">
          <cell r="A594" t="str">
            <v>313396ZN6</v>
          </cell>
          <cell r="B594" t="str">
            <v>U.S. Gov't &amp; Agency</v>
          </cell>
          <cell r="C594" t="str">
            <v>Bank</v>
          </cell>
          <cell r="D594" t="str">
            <v>A-1+</v>
          </cell>
        </row>
        <row r="595">
          <cell r="A595" t="str">
            <v>313396ZX4</v>
          </cell>
          <cell r="B595" t="str">
            <v>U.S. Gov't &amp; Agency</v>
          </cell>
          <cell r="C595" t="str">
            <v>Bank</v>
          </cell>
          <cell r="D595" t="str">
            <v>A-1+</v>
          </cell>
        </row>
        <row r="596">
          <cell r="A596" t="str">
            <v>3133979Q8</v>
          </cell>
          <cell r="B596" t="str">
            <v>U.S. Gov't &amp; Agency</v>
          </cell>
          <cell r="C596" t="str">
            <v>Bank</v>
          </cell>
          <cell r="D596" t="str">
            <v>A-1+</v>
          </cell>
        </row>
        <row r="597">
          <cell r="A597" t="str">
            <v>313397B34</v>
          </cell>
          <cell r="B597" t="str">
            <v>U.S. Gov't &amp; Agency</v>
          </cell>
          <cell r="C597" t="str">
            <v>Bank</v>
          </cell>
          <cell r="D597" t="str">
            <v>A-1+</v>
          </cell>
        </row>
        <row r="598">
          <cell r="A598" t="str">
            <v>313397C82</v>
          </cell>
          <cell r="B598" t="str">
            <v>U.S. Gov't &amp; Agency</v>
          </cell>
          <cell r="C598" t="str">
            <v>Bank</v>
          </cell>
          <cell r="D598" t="str">
            <v>A-1+</v>
          </cell>
        </row>
        <row r="599">
          <cell r="A599" t="str">
            <v>313397E64</v>
          </cell>
          <cell r="B599" t="str">
            <v>U.S. Gov't &amp; Agency</v>
          </cell>
          <cell r="C599" t="str">
            <v>Bank</v>
          </cell>
          <cell r="D599" t="str">
            <v>A-1+</v>
          </cell>
        </row>
        <row r="600">
          <cell r="A600" t="str">
            <v>313397F55</v>
          </cell>
          <cell r="B600" t="str">
            <v>U.S. Gov't &amp; Agency</v>
          </cell>
          <cell r="C600" t="str">
            <v>Bank</v>
          </cell>
          <cell r="D600" t="str">
            <v>A-1+</v>
          </cell>
        </row>
        <row r="601">
          <cell r="A601" t="str">
            <v>313397FK2</v>
          </cell>
          <cell r="B601" t="str">
            <v>U.S. Gov't &amp; Agency</v>
          </cell>
          <cell r="C601" t="str">
            <v>Bank</v>
          </cell>
          <cell r="D601" t="str">
            <v>A-1+</v>
          </cell>
        </row>
        <row r="602">
          <cell r="A602" t="str">
            <v>313397FX4</v>
          </cell>
          <cell r="B602" t="str">
            <v>U.S. Gov't &amp; Agency</v>
          </cell>
          <cell r="C602" t="str">
            <v>Bank</v>
          </cell>
          <cell r="D602" t="str">
            <v>A-1+</v>
          </cell>
        </row>
        <row r="603">
          <cell r="A603" t="str">
            <v>313397GM7</v>
          </cell>
          <cell r="B603" t="str">
            <v>U.S. Gov't &amp; Agency</v>
          </cell>
          <cell r="C603" t="str">
            <v>Bank</v>
          </cell>
          <cell r="D603" t="str">
            <v>A-1+</v>
          </cell>
        </row>
        <row r="604">
          <cell r="A604" t="str">
            <v>313397GQ8</v>
          </cell>
          <cell r="B604" t="str">
            <v>U.S. Gov't &amp; Agency</v>
          </cell>
          <cell r="C604" t="str">
            <v>Bank</v>
          </cell>
          <cell r="D604" t="str">
            <v>A-1+</v>
          </cell>
        </row>
        <row r="605">
          <cell r="A605" t="str">
            <v>313397GU9</v>
          </cell>
          <cell r="B605" t="str">
            <v>U.S. Gov't &amp; Agency</v>
          </cell>
          <cell r="C605" t="str">
            <v>Bank</v>
          </cell>
          <cell r="D605" t="str">
            <v>A-1+</v>
          </cell>
        </row>
        <row r="606">
          <cell r="A606" t="str">
            <v>313397JB8</v>
          </cell>
          <cell r="B606" t="str">
            <v>U.S. Gov't &amp; Agency</v>
          </cell>
          <cell r="C606" t="str">
            <v>Bank</v>
          </cell>
          <cell r="D606" t="str">
            <v>A-1+</v>
          </cell>
        </row>
        <row r="607">
          <cell r="A607" t="str">
            <v>313397JM4</v>
          </cell>
          <cell r="B607" t="str">
            <v>U.S. Gov't &amp; Agency</v>
          </cell>
          <cell r="C607" t="str">
            <v>Bank</v>
          </cell>
          <cell r="D607" t="str">
            <v>A-1+</v>
          </cell>
        </row>
        <row r="608">
          <cell r="A608" t="str">
            <v>313397KU4</v>
          </cell>
          <cell r="B608" t="str">
            <v>U.S. Gov't &amp; Agency</v>
          </cell>
          <cell r="C608" t="str">
            <v>Bank</v>
          </cell>
          <cell r="D608" t="str">
            <v>A-1+</v>
          </cell>
        </row>
        <row r="609">
          <cell r="A609" t="str">
            <v>313397LY5</v>
          </cell>
          <cell r="B609" t="str">
            <v>U.S. Gov't &amp; Agency</v>
          </cell>
          <cell r="C609" t="str">
            <v>Bank</v>
          </cell>
          <cell r="D609" t="str">
            <v>A-1+</v>
          </cell>
        </row>
        <row r="610">
          <cell r="A610" t="str">
            <v>313397LZ2</v>
          </cell>
          <cell r="B610" t="str">
            <v>U.S. Gov't &amp; Agency</v>
          </cell>
          <cell r="C610" t="str">
            <v>Bank</v>
          </cell>
          <cell r="D610" t="str">
            <v>A-1+</v>
          </cell>
        </row>
        <row r="611">
          <cell r="A611" t="str">
            <v>313397N56</v>
          </cell>
          <cell r="B611" t="str">
            <v>U.S. Gov't &amp; Agency</v>
          </cell>
          <cell r="C611" t="str">
            <v>Bank</v>
          </cell>
          <cell r="D611" t="str">
            <v>A-1+</v>
          </cell>
        </row>
        <row r="612">
          <cell r="A612" t="str">
            <v>313397NQ0</v>
          </cell>
          <cell r="B612" t="str">
            <v>U.S. Gov't &amp; Agency</v>
          </cell>
          <cell r="C612" t="str">
            <v>Bank</v>
          </cell>
          <cell r="D612" t="str">
            <v>A-1+</v>
          </cell>
        </row>
        <row r="613">
          <cell r="A613" t="str">
            <v>313397NR8</v>
          </cell>
          <cell r="B613" t="str">
            <v>U.S. Gov't &amp; Agency</v>
          </cell>
          <cell r="C613" t="str">
            <v>Bank</v>
          </cell>
          <cell r="D613" t="str">
            <v>A-1+</v>
          </cell>
        </row>
        <row r="614">
          <cell r="A614" t="str">
            <v>313397NT4</v>
          </cell>
          <cell r="B614" t="str">
            <v>U.S. Gov't &amp; Agency</v>
          </cell>
          <cell r="C614" t="str">
            <v>Bank</v>
          </cell>
          <cell r="D614" t="str">
            <v>A-1+</v>
          </cell>
        </row>
        <row r="615">
          <cell r="A615" t="str">
            <v>313397NZ0</v>
          </cell>
          <cell r="B615" t="str">
            <v>U.S. Gov't &amp; Agency</v>
          </cell>
          <cell r="C615" t="str">
            <v>Bank</v>
          </cell>
          <cell r="D615" t="str">
            <v>A-1+</v>
          </cell>
        </row>
        <row r="616">
          <cell r="A616" t="str">
            <v>313397P54</v>
          </cell>
          <cell r="B616" t="str">
            <v>U.S. Gov't &amp; Agency</v>
          </cell>
          <cell r="C616" t="str">
            <v>Bank</v>
          </cell>
          <cell r="D616" t="str">
            <v>A-1+</v>
          </cell>
        </row>
        <row r="617">
          <cell r="A617" t="str">
            <v>313397PN5</v>
          </cell>
          <cell r="B617" t="str">
            <v>U.S. Gov't &amp; Agency</v>
          </cell>
          <cell r="C617" t="str">
            <v>Bank</v>
          </cell>
          <cell r="D617" t="str">
            <v>A-1+</v>
          </cell>
        </row>
        <row r="618">
          <cell r="A618" t="str">
            <v>313397QD6</v>
          </cell>
          <cell r="B618" t="str">
            <v>U.S. Gov't &amp; Agency</v>
          </cell>
          <cell r="C618" t="str">
            <v>Bank</v>
          </cell>
          <cell r="D618" t="str">
            <v>A-1+</v>
          </cell>
        </row>
        <row r="619">
          <cell r="A619" t="str">
            <v>313397QS3</v>
          </cell>
          <cell r="B619" t="str">
            <v>U.S. Gov't &amp; Agency</v>
          </cell>
          <cell r="D619" t="str">
            <v>A-1+</v>
          </cell>
        </row>
        <row r="620">
          <cell r="A620" t="str">
            <v>313397R94</v>
          </cell>
          <cell r="B620" t="str">
            <v>U.S. Gov't &amp; Agency</v>
          </cell>
          <cell r="D620" t="str">
            <v>A-1+</v>
          </cell>
        </row>
        <row r="621">
          <cell r="A621" t="str">
            <v>313397RB9</v>
          </cell>
          <cell r="B621" t="str">
            <v>U.S. Gov't &amp; Agency</v>
          </cell>
          <cell r="D621" t="str">
            <v>A-1+</v>
          </cell>
        </row>
        <row r="622">
          <cell r="A622" t="str">
            <v>313397S93</v>
          </cell>
          <cell r="B622" t="str">
            <v>U.S. Gov't &amp; Agency</v>
          </cell>
          <cell r="D622" t="str">
            <v>A-1+</v>
          </cell>
        </row>
        <row r="623">
          <cell r="A623" t="str">
            <v>313397SE2</v>
          </cell>
          <cell r="B623" t="str">
            <v>U.S. Gov't &amp; Agency</v>
          </cell>
          <cell r="D623" t="str">
            <v>A-1+</v>
          </cell>
        </row>
        <row r="624">
          <cell r="A624" t="str">
            <v>313397SV4</v>
          </cell>
          <cell r="B624" t="str">
            <v>U.S. Gov't &amp; Agency</v>
          </cell>
          <cell r="D624" t="str">
            <v>A-1+</v>
          </cell>
        </row>
        <row r="625">
          <cell r="A625" t="str">
            <v>313397TB7</v>
          </cell>
          <cell r="B625" t="str">
            <v>U.S. Gov't &amp; Agency</v>
          </cell>
          <cell r="D625" t="str">
            <v>A-1+</v>
          </cell>
        </row>
        <row r="626">
          <cell r="A626" t="str">
            <v>313397TC5</v>
          </cell>
          <cell r="B626" t="str">
            <v>U.S. Gov't &amp; Agency</v>
          </cell>
          <cell r="D626" t="str">
            <v>A-1+</v>
          </cell>
        </row>
        <row r="627">
          <cell r="A627" t="str">
            <v>313397TQ4</v>
          </cell>
          <cell r="B627" t="str">
            <v>U.S. Gov't &amp; Agency</v>
          </cell>
          <cell r="D627" t="str">
            <v>A-1+</v>
          </cell>
        </row>
        <row r="628">
          <cell r="A628" t="str">
            <v>313397TZ4</v>
          </cell>
          <cell r="B628" t="str">
            <v>U.S. Gov't &amp; Agency</v>
          </cell>
          <cell r="D628" t="str">
            <v>A-1+</v>
          </cell>
        </row>
        <row r="629">
          <cell r="A629" t="str">
            <v>313397UD1</v>
          </cell>
          <cell r="B629" t="str">
            <v>U.S. Gov't &amp; Agency</v>
          </cell>
          <cell r="D629" t="str">
            <v>A-1+</v>
          </cell>
        </row>
        <row r="630">
          <cell r="A630" t="str">
            <v>313397UL3</v>
          </cell>
          <cell r="B630" t="str">
            <v>U.S. Gov't &amp; Agency</v>
          </cell>
          <cell r="D630" t="str">
            <v>A-1+</v>
          </cell>
        </row>
        <row r="631">
          <cell r="A631" t="str">
            <v>313397UT6</v>
          </cell>
          <cell r="B631" t="str">
            <v>U.S. Gov't &amp; Agency</v>
          </cell>
          <cell r="D631" t="str">
            <v>A-1+</v>
          </cell>
        </row>
        <row r="632">
          <cell r="A632" t="str">
            <v>313397UU3</v>
          </cell>
          <cell r="B632" t="str">
            <v>U.S. Gov't &amp; Agency</v>
          </cell>
          <cell r="D632" t="str">
            <v>A-1+</v>
          </cell>
        </row>
        <row r="633">
          <cell r="A633" t="str">
            <v>313397VL2</v>
          </cell>
          <cell r="B633" t="str">
            <v>U.S. Gov't &amp; Agency</v>
          </cell>
          <cell r="D633" t="str">
            <v>A-1+</v>
          </cell>
        </row>
        <row r="634">
          <cell r="A634" t="str">
            <v>313397VQ1</v>
          </cell>
          <cell r="B634" t="str">
            <v>U.S. Gov't &amp; Agency</v>
          </cell>
          <cell r="D634" t="str">
            <v>A-1+</v>
          </cell>
        </row>
        <row r="635">
          <cell r="A635" t="str">
            <v>313397WE7</v>
          </cell>
          <cell r="B635" t="str">
            <v>U.S. Gov't &amp; Agency</v>
          </cell>
          <cell r="D635" t="str">
            <v>A-1+</v>
          </cell>
        </row>
        <row r="636">
          <cell r="A636" t="str">
            <v>313397WM9</v>
          </cell>
          <cell r="B636" t="str">
            <v>U.S. Gov't &amp; Agency</v>
          </cell>
          <cell r="D636" t="str">
            <v>A-1+</v>
          </cell>
        </row>
        <row r="637">
          <cell r="A637" t="str">
            <v>313397WW7</v>
          </cell>
          <cell r="B637" t="str">
            <v>U.S. Gov't &amp; Agency</v>
          </cell>
          <cell r="D637" t="str">
            <v>A-1+</v>
          </cell>
        </row>
        <row r="638">
          <cell r="A638" t="str">
            <v>313397XD8</v>
          </cell>
          <cell r="B638" t="str">
            <v>U.S. Gov't &amp; Agency</v>
          </cell>
          <cell r="D638" t="str">
            <v>A-1+</v>
          </cell>
        </row>
        <row r="639">
          <cell r="A639" t="str">
            <v>313397XJ5</v>
          </cell>
          <cell r="B639" t="str">
            <v>U.S. Gov't &amp; Agency</v>
          </cell>
          <cell r="D639" t="str">
            <v>A-1+</v>
          </cell>
        </row>
        <row r="640">
          <cell r="A640" t="str">
            <v>313397XL0</v>
          </cell>
          <cell r="B640" t="str">
            <v>U.S. Gov't &amp; Agency</v>
          </cell>
          <cell r="D640" t="str">
            <v>A-1+</v>
          </cell>
        </row>
        <row r="641">
          <cell r="A641" t="str">
            <v>313397YJ4</v>
          </cell>
          <cell r="B641" t="str">
            <v>U.S. Gov't &amp; Agency</v>
          </cell>
          <cell r="D641" t="str">
            <v>A-1+</v>
          </cell>
        </row>
        <row r="642">
          <cell r="A642" t="str">
            <v>313397YP0</v>
          </cell>
          <cell r="B642" t="str">
            <v>U.S. Gov't &amp; Agency</v>
          </cell>
          <cell r="D642" t="str">
            <v>A-1+</v>
          </cell>
        </row>
        <row r="643">
          <cell r="A643" t="str">
            <v>313397ZE4</v>
          </cell>
          <cell r="B643" t="str">
            <v>U.S. Gov't &amp; Agency</v>
          </cell>
          <cell r="D643" t="str">
            <v>A-1+</v>
          </cell>
        </row>
        <row r="644">
          <cell r="A644" t="str">
            <v>313397ZS3</v>
          </cell>
          <cell r="B644" t="str">
            <v>U.S. Gov't &amp; Agency</v>
          </cell>
          <cell r="D644" t="str">
            <v>A-1+</v>
          </cell>
        </row>
        <row r="645">
          <cell r="A645" t="str">
            <v>31339REE3</v>
          </cell>
          <cell r="B645" t="str">
            <v>U.S. Gov't &amp; Agency</v>
          </cell>
          <cell r="D645" t="str">
            <v>A-1+</v>
          </cell>
        </row>
        <row r="646">
          <cell r="A646" t="str">
            <v>31339REM5</v>
          </cell>
          <cell r="B646" t="str">
            <v>U.S. Gov't &amp; Agency</v>
          </cell>
          <cell r="D646" t="str">
            <v>A-1+</v>
          </cell>
        </row>
        <row r="647">
          <cell r="A647" t="str">
            <v>31339REN3</v>
          </cell>
          <cell r="B647" t="str">
            <v>U.S. Gov't &amp; Agency</v>
          </cell>
          <cell r="D647" t="str">
            <v>A-1+</v>
          </cell>
        </row>
        <row r="648">
          <cell r="A648" t="str">
            <v>31339TB7</v>
          </cell>
          <cell r="B648" t="str">
            <v>U.S. Gov't &amp; Agency</v>
          </cell>
          <cell r="D648" t="str">
            <v>A-1+</v>
          </cell>
        </row>
        <row r="649">
          <cell r="A649" t="str">
            <v>313588BK0</v>
          </cell>
          <cell r="B649" t="str">
            <v>U.S. Gov't &amp; Agency</v>
          </cell>
          <cell r="D649" t="str">
            <v>A-1+</v>
          </cell>
        </row>
        <row r="650">
          <cell r="A650" t="str">
            <v>313588C45</v>
          </cell>
          <cell r="B650" t="str">
            <v>U.S. Gov't &amp; Agency</v>
          </cell>
          <cell r="D650" t="str">
            <v>A-1+</v>
          </cell>
        </row>
        <row r="651">
          <cell r="A651" t="str">
            <v>313588CB9</v>
          </cell>
          <cell r="B651" t="str">
            <v>U.S. Gov't &amp; Agency</v>
          </cell>
          <cell r="D651" t="str">
            <v>A-1+</v>
          </cell>
        </row>
        <row r="652">
          <cell r="A652" t="str">
            <v>313588CY9</v>
          </cell>
          <cell r="B652" t="str">
            <v>U.S. Gov't &amp; Agency</v>
          </cell>
          <cell r="D652" t="str">
            <v>A-1+</v>
          </cell>
        </row>
        <row r="653">
          <cell r="A653" t="str">
            <v>313588DN2</v>
          </cell>
          <cell r="B653" t="str">
            <v>U.S. Gov't &amp; Agency</v>
          </cell>
          <cell r="D653" t="str">
            <v>A-1+</v>
          </cell>
        </row>
        <row r="654">
          <cell r="A654" t="str">
            <v>313588DV4</v>
          </cell>
          <cell r="B654" t="str">
            <v>U.S. Gov't &amp; Agency</v>
          </cell>
          <cell r="D654" t="str">
            <v>A-1+</v>
          </cell>
        </row>
        <row r="655">
          <cell r="A655" t="str">
            <v>313588E92</v>
          </cell>
          <cell r="B655" t="str">
            <v>U.S. Gov't &amp; Agency</v>
          </cell>
          <cell r="D655" t="str">
            <v>A-1+</v>
          </cell>
        </row>
        <row r="656">
          <cell r="A656" t="str">
            <v>313588EC5</v>
          </cell>
          <cell r="B656" t="str">
            <v>U.S. Gov't &amp; Agency</v>
          </cell>
          <cell r="D656" t="str">
            <v>A-1+</v>
          </cell>
        </row>
        <row r="657">
          <cell r="A657" t="str">
            <v>313588ES0</v>
          </cell>
          <cell r="B657" t="str">
            <v>U.S. Gov't &amp; Agency</v>
          </cell>
          <cell r="D657" t="str">
            <v>A-1+</v>
          </cell>
        </row>
        <row r="658">
          <cell r="A658" t="str">
            <v>313588EU5</v>
          </cell>
          <cell r="B658" t="str">
            <v>U.S. Gov't &amp; Agency</v>
          </cell>
          <cell r="D658" t="str">
            <v>A-1+</v>
          </cell>
        </row>
        <row r="659">
          <cell r="A659" t="str">
            <v>313588F59</v>
          </cell>
          <cell r="B659" t="str">
            <v>U.S. Gov't &amp; Agency</v>
          </cell>
          <cell r="D659" t="str">
            <v>A-1+</v>
          </cell>
        </row>
        <row r="660">
          <cell r="A660" t="str">
            <v>313588FG5</v>
          </cell>
          <cell r="B660" t="str">
            <v>U.S. Gov't &amp; Agency</v>
          </cell>
          <cell r="D660" t="str">
            <v>A-1+</v>
          </cell>
        </row>
        <row r="661">
          <cell r="A661" t="str">
            <v>313588FP5</v>
          </cell>
          <cell r="B661" t="str">
            <v>U.S. Gov't &amp; Agency</v>
          </cell>
          <cell r="D661" t="str">
            <v>A-1+</v>
          </cell>
        </row>
        <row r="662">
          <cell r="A662" t="str">
            <v>313588G74</v>
          </cell>
          <cell r="B662" t="str">
            <v>U.S. Gov't &amp; Agency</v>
          </cell>
          <cell r="D662" t="str">
            <v>A-1+</v>
          </cell>
        </row>
        <row r="663">
          <cell r="A663" t="str">
            <v>313588GK5</v>
          </cell>
          <cell r="B663" t="str">
            <v>U.S. Gov't &amp; Agency</v>
          </cell>
          <cell r="D663" t="str">
            <v>A-1+</v>
          </cell>
        </row>
        <row r="664">
          <cell r="A664" t="str">
            <v>313588GL3</v>
          </cell>
          <cell r="B664" t="str">
            <v>U.S. Gov't &amp; Agency</v>
          </cell>
          <cell r="D664" t="str">
            <v>A-1+</v>
          </cell>
        </row>
        <row r="665">
          <cell r="A665" t="str">
            <v>313588GY5</v>
          </cell>
          <cell r="B665" t="str">
            <v>U.S. Gov't &amp; Agency</v>
          </cell>
          <cell r="D665" t="str">
            <v>A-1+</v>
          </cell>
        </row>
        <row r="666">
          <cell r="A666" t="str">
            <v>313588HE8</v>
          </cell>
          <cell r="B666" t="str">
            <v>U.S. Gov't &amp; Agency</v>
          </cell>
          <cell r="D666" t="str">
            <v>A-1+</v>
          </cell>
        </row>
        <row r="667">
          <cell r="A667" t="str">
            <v>313588HG3</v>
          </cell>
          <cell r="B667" t="str">
            <v>U.S. Gov't &amp; Agency</v>
          </cell>
          <cell r="D667" t="str">
            <v>A-1+</v>
          </cell>
        </row>
        <row r="668">
          <cell r="A668" t="str">
            <v>313588S55</v>
          </cell>
          <cell r="B668" t="str">
            <v>U.S. Gov't &amp; Agency</v>
          </cell>
          <cell r="D668" t="str">
            <v>A-1+</v>
          </cell>
        </row>
        <row r="669">
          <cell r="A669" t="str">
            <v>313588HH1</v>
          </cell>
          <cell r="B669" t="str">
            <v>U.S. Gov't &amp; Agency</v>
          </cell>
          <cell r="D669" t="str">
            <v>A-1+</v>
          </cell>
        </row>
        <row r="670">
          <cell r="A670" t="str">
            <v>313588HQ1</v>
          </cell>
          <cell r="B670" t="str">
            <v>U.S. Gov't &amp; Agency</v>
          </cell>
          <cell r="D670" t="str">
            <v>A-1+</v>
          </cell>
        </row>
        <row r="671">
          <cell r="A671" t="str">
            <v>313588HX6</v>
          </cell>
          <cell r="B671" t="str">
            <v>U.S. Gov't &amp; Agency</v>
          </cell>
          <cell r="D671" t="str">
            <v>A-1+</v>
          </cell>
        </row>
        <row r="672">
          <cell r="A672" t="str">
            <v>313588JE6</v>
          </cell>
          <cell r="B672" t="str">
            <v>U.S. Gov't &amp; Agency</v>
          </cell>
          <cell r="D672" t="str">
            <v>A-1+</v>
          </cell>
        </row>
        <row r="673">
          <cell r="A673" t="str">
            <v>313588JM8</v>
          </cell>
          <cell r="B673" t="str">
            <v>U.S. Gov't &amp; Agency</v>
          </cell>
          <cell r="D673" t="str">
            <v>A-1+</v>
          </cell>
        </row>
        <row r="674">
          <cell r="A674" t="str">
            <v>313588JV8</v>
          </cell>
          <cell r="B674" t="str">
            <v>U.S. Gov't &amp; Agency</v>
          </cell>
          <cell r="D674" t="str">
            <v>A-1+</v>
          </cell>
        </row>
        <row r="675">
          <cell r="A675" t="str">
            <v>313588KJ3</v>
          </cell>
          <cell r="B675" t="str">
            <v>U.S. Gov't &amp; Agency</v>
          </cell>
          <cell r="D675" t="str">
            <v>A-1+</v>
          </cell>
        </row>
        <row r="676">
          <cell r="A676" t="str">
            <v>313588KM6</v>
          </cell>
          <cell r="B676" t="str">
            <v>U.S. Gov't &amp; Agency</v>
          </cell>
          <cell r="D676" t="str">
            <v>A-1+</v>
          </cell>
        </row>
        <row r="677">
          <cell r="A677" t="str">
            <v>313588KR5</v>
          </cell>
          <cell r="B677" t="str">
            <v>U.S. Gov't &amp; Agency</v>
          </cell>
          <cell r="D677" t="str">
            <v>A-1+</v>
          </cell>
        </row>
        <row r="678">
          <cell r="A678" t="str">
            <v>313588KT1</v>
          </cell>
          <cell r="B678" t="str">
            <v>U.S. Gov't &amp; Agency</v>
          </cell>
          <cell r="D678" t="str">
            <v>A-1+</v>
          </cell>
        </row>
        <row r="679">
          <cell r="A679" t="str">
            <v>313588LN3</v>
          </cell>
          <cell r="B679" t="str">
            <v>U.S. Gov't &amp; Agency</v>
          </cell>
          <cell r="D679" t="str">
            <v>A-1+</v>
          </cell>
        </row>
        <row r="680">
          <cell r="A680" t="str">
            <v>313588MK8</v>
          </cell>
          <cell r="B680" t="str">
            <v>U.S. Gov't &amp; Agency</v>
          </cell>
          <cell r="D680" t="str">
            <v>A-1+</v>
          </cell>
        </row>
        <row r="681">
          <cell r="A681" t="str">
            <v>313588MZ5</v>
          </cell>
          <cell r="B681" t="str">
            <v>U.S. Gov't &amp; Agency</v>
          </cell>
          <cell r="D681" t="str">
            <v>A-1+</v>
          </cell>
        </row>
        <row r="682">
          <cell r="A682" t="str">
            <v>313588NB7</v>
          </cell>
          <cell r="B682" t="str">
            <v>U.S. Gov't &amp; Agency</v>
          </cell>
          <cell r="D682" t="str">
            <v>A-1+</v>
          </cell>
        </row>
        <row r="683">
          <cell r="A683" t="str">
            <v>313588PF6</v>
          </cell>
          <cell r="B683" t="str">
            <v>U.S. Gov't &amp; Agency</v>
          </cell>
          <cell r="D683" t="str">
            <v>A-1+</v>
          </cell>
        </row>
        <row r="684">
          <cell r="A684" t="str">
            <v>313588QJ7</v>
          </cell>
          <cell r="B684" t="str">
            <v>U.S. Gov't &amp; Agency</v>
          </cell>
          <cell r="D684" t="str">
            <v>A-1+</v>
          </cell>
        </row>
        <row r="685">
          <cell r="A685" t="str">
            <v>313588QL2</v>
          </cell>
          <cell r="B685" t="str">
            <v>U.S. Gov't &amp; Agency</v>
          </cell>
          <cell r="D685" t="str">
            <v>A-1+</v>
          </cell>
        </row>
        <row r="686">
          <cell r="A686" t="str">
            <v>313588QQ1</v>
          </cell>
          <cell r="B686" t="str">
            <v>U.S. Gov't &amp; Agency</v>
          </cell>
          <cell r="D686" t="str">
            <v>A-1+</v>
          </cell>
        </row>
        <row r="687">
          <cell r="A687" t="str">
            <v>313588R56</v>
          </cell>
          <cell r="B687" t="str">
            <v>U.S. Gov't &amp; Agency</v>
          </cell>
          <cell r="D687" t="str">
            <v>A-1+</v>
          </cell>
        </row>
        <row r="688">
          <cell r="A688" t="str">
            <v>313588SR7</v>
          </cell>
          <cell r="B688" t="str">
            <v>U.S. Gov't &amp; Agency</v>
          </cell>
          <cell r="D688" t="str">
            <v>A-1+</v>
          </cell>
        </row>
        <row r="689">
          <cell r="A689" t="str">
            <v>313588T39</v>
          </cell>
          <cell r="B689" t="str">
            <v>U.S. Gov't &amp; Agency</v>
          </cell>
          <cell r="D689" t="str">
            <v>A-1+</v>
          </cell>
        </row>
        <row r="690">
          <cell r="A690" t="str">
            <v>313588TF2</v>
          </cell>
          <cell r="B690" t="str">
            <v>U.S. Gov't &amp; Agency</v>
          </cell>
          <cell r="D690" t="str">
            <v>A-1+</v>
          </cell>
        </row>
        <row r="691">
          <cell r="A691" t="str">
            <v>313588TG0</v>
          </cell>
          <cell r="B691" t="str">
            <v>U.S. Gov't &amp; Agency</v>
          </cell>
          <cell r="D691" t="str">
            <v>A-1+</v>
          </cell>
        </row>
        <row r="692">
          <cell r="A692" t="str">
            <v>313588TN5</v>
          </cell>
          <cell r="B692" t="str">
            <v>U.S. Gov't &amp; Agency</v>
          </cell>
          <cell r="D692" t="str">
            <v>A-1+</v>
          </cell>
        </row>
        <row r="693">
          <cell r="A693" t="str">
            <v>313588TU9</v>
          </cell>
          <cell r="B693" t="str">
            <v>U.S. Gov't &amp; Agency</v>
          </cell>
          <cell r="D693" t="str">
            <v>A-1+</v>
          </cell>
        </row>
        <row r="694">
          <cell r="A694" t="str">
            <v>313588TX3</v>
          </cell>
          <cell r="B694" t="str">
            <v>U.S. Gov't &amp; Agency</v>
          </cell>
          <cell r="D694" t="str">
            <v>A-1+</v>
          </cell>
        </row>
        <row r="695">
          <cell r="A695" t="str">
            <v>313588U29</v>
          </cell>
          <cell r="B695" t="str">
            <v>U.S. Gov't &amp; Agency</v>
          </cell>
          <cell r="D695" t="str">
            <v>A-1+</v>
          </cell>
        </row>
        <row r="696">
          <cell r="A696" t="str">
            <v>313588U94</v>
          </cell>
          <cell r="B696" t="str">
            <v>U.S. Gov't &amp; Agency</v>
          </cell>
          <cell r="D696" t="str">
            <v>A-1+</v>
          </cell>
        </row>
        <row r="697">
          <cell r="A697" t="str">
            <v>313588UC7</v>
          </cell>
          <cell r="B697" t="str">
            <v>U.S. Gov't &amp; Agency</v>
          </cell>
          <cell r="D697" t="str">
            <v>A-1+</v>
          </cell>
        </row>
        <row r="698">
          <cell r="A698" t="str">
            <v>313588UV5</v>
          </cell>
          <cell r="B698" t="str">
            <v>U.S. Gov't &amp; Agency</v>
          </cell>
          <cell r="D698" t="str">
            <v>A-1+</v>
          </cell>
        </row>
        <row r="699">
          <cell r="A699" t="str">
            <v>313588VF9</v>
          </cell>
          <cell r="B699" t="str">
            <v>U.S. Gov't &amp; Agency</v>
          </cell>
          <cell r="D699" t="str">
            <v>A-1+</v>
          </cell>
        </row>
        <row r="700">
          <cell r="A700" t="str">
            <v>313588VS1</v>
          </cell>
          <cell r="B700" t="str">
            <v>U.S. Gov't &amp; Agency</v>
          </cell>
          <cell r="D700" t="str">
            <v>A-1+</v>
          </cell>
        </row>
        <row r="701">
          <cell r="A701" t="str">
            <v>313588YD1</v>
          </cell>
          <cell r="B701" t="str">
            <v>U.S. Gov't &amp; Agency</v>
          </cell>
          <cell r="D701" t="str">
            <v>A-1+</v>
          </cell>
        </row>
        <row r="702">
          <cell r="A702" t="str">
            <v>3135895E4</v>
          </cell>
          <cell r="B702" t="str">
            <v>U.S. Gov't &amp; Agency</v>
          </cell>
          <cell r="D702" t="str">
            <v>A-1+</v>
          </cell>
        </row>
        <row r="703">
          <cell r="A703" t="str">
            <v>313589A29</v>
          </cell>
          <cell r="B703" t="str">
            <v>U.S. Gov't &amp; Agency</v>
          </cell>
          <cell r="D703" t="str">
            <v>A-1+</v>
          </cell>
        </row>
        <row r="704">
          <cell r="A704" t="str">
            <v>313589C76</v>
          </cell>
          <cell r="B704" t="str">
            <v>U.S. Gov't &amp; Agency</v>
          </cell>
          <cell r="D704" t="str">
            <v>A-1+</v>
          </cell>
        </row>
        <row r="705">
          <cell r="A705" t="str">
            <v>313589C92</v>
          </cell>
          <cell r="B705" t="str">
            <v>U.S. Gov't &amp; Agency</v>
          </cell>
          <cell r="D705" t="str">
            <v>A-1+</v>
          </cell>
        </row>
        <row r="706">
          <cell r="A706" t="str">
            <v>313589DY6</v>
          </cell>
          <cell r="B706" t="str">
            <v>U.S. Gov't &amp; Agency</v>
          </cell>
          <cell r="D706" t="str">
            <v>A-1+</v>
          </cell>
        </row>
        <row r="707">
          <cell r="A707" t="str">
            <v>313589E58</v>
          </cell>
          <cell r="B707" t="str">
            <v>U.S. Gov't &amp; Agency</v>
          </cell>
          <cell r="D707" t="str">
            <v>A-1+</v>
          </cell>
        </row>
        <row r="708">
          <cell r="A708" t="str">
            <v>313589EV1</v>
          </cell>
          <cell r="B708" t="str">
            <v>U.S. Gov't &amp; Agency</v>
          </cell>
          <cell r="D708" t="str">
            <v>A-1+</v>
          </cell>
        </row>
        <row r="709">
          <cell r="A709" t="str">
            <v>313589FK4</v>
          </cell>
          <cell r="B709" t="str">
            <v>U.S. Gov't &amp; Agency</v>
          </cell>
          <cell r="D709" t="str">
            <v>A-1+</v>
          </cell>
        </row>
        <row r="710">
          <cell r="A710" t="str">
            <v>313589FY4</v>
          </cell>
          <cell r="B710" t="str">
            <v>U.S. Gov't &amp; Agency</v>
          </cell>
          <cell r="D710" t="str">
            <v>A-1+</v>
          </cell>
        </row>
        <row r="711">
          <cell r="A711" t="str">
            <v>313589GP2</v>
          </cell>
          <cell r="B711" t="str">
            <v>U.S. Gov't &amp; Agency</v>
          </cell>
          <cell r="D711" t="str">
            <v>A-1+</v>
          </cell>
        </row>
        <row r="712">
          <cell r="A712" t="str">
            <v>313589H97</v>
          </cell>
          <cell r="B712" t="str">
            <v>U.S. Gov't &amp; Agency</v>
          </cell>
          <cell r="D712" t="str">
            <v>A-1+</v>
          </cell>
        </row>
        <row r="713">
          <cell r="A713" t="str">
            <v>313589HL0</v>
          </cell>
          <cell r="B713" t="str">
            <v>U.S. Gov't &amp; Agency</v>
          </cell>
          <cell r="D713" t="str">
            <v>A-1+</v>
          </cell>
        </row>
        <row r="714">
          <cell r="A714" t="str">
            <v>313589JH7</v>
          </cell>
          <cell r="B714" t="str">
            <v>U.S. Gov't &amp; Agency</v>
          </cell>
          <cell r="D714" t="str">
            <v>A-1+</v>
          </cell>
        </row>
        <row r="715">
          <cell r="A715" t="str">
            <v>313589JY0</v>
          </cell>
          <cell r="B715" t="str">
            <v>U.S. Gov't &amp; Agency</v>
          </cell>
          <cell r="D715" t="str">
            <v>A-1+</v>
          </cell>
        </row>
        <row r="716">
          <cell r="A716" t="str">
            <v>313589K69</v>
          </cell>
          <cell r="B716" t="str">
            <v>U.S. Gov't &amp; Agency</v>
          </cell>
          <cell r="D716" t="str">
            <v>A-1+</v>
          </cell>
        </row>
        <row r="717">
          <cell r="A717" t="str">
            <v>313589K77</v>
          </cell>
          <cell r="B717" t="str">
            <v>U.S. Gov't &amp; Agency</v>
          </cell>
          <cell r="D717" t="str">
            <v>A-1+</v>
          </cell>
        </row>
        <row r="718">
          <cell r="A718" t="str">
            <v>313589KM4</v>
          </cell>
          <cell r="B718" t="str">
            <v>U.S. Gov't &amp; Agency</v>
          </cell>
          <cell r="D718" t="str">
            <v>A-1+</v>
          </cell>
        </row>
        <row r="719">
          <cell r="A719" t="str">
            <v>313589L68</v>
          </cell>
          <cell r="B719" t="str">
            <v>U.S. Gov't &amp; Agency</v>
          </cell>
          <cell r="D719" t="str">
            <v>A-1+</v>
          </cell>
        </row>
        <row r="720">
          <cell r="A720" t="str">
            <v>313589M59</v>
          </cell>
          <cell r="B720" t="str">
            <v>U.S. Gov't &amp; Agency</v>
          </cell>
          <cell r="D720" t="str">
            <v>A-1+</v>
          </cell>
        </row>
        <row r="721">
          <cell r="A721" t="str">
            <v>313589MV2</v>
          </cell>
          <cell r="B721" t="str">
            <v>U.S. Gov't &amp; Agency</v>
          </cell>
          <cell r="D721" t="str">
            <v>A-1+</v>
          </cell>
        </row>
        <row r="722">
          <cell r="A722" t="str">
            <v>313589MW0</v>
          </cell>
          <cell r="B722" t="str">
            <v>U.S. Gov't &amp; Agency</v>
          </cell>
          <cell r="D722" t="str">
            <v>A-1+</v>
          </cell>
        </row>
        <row r="723">
          <cell r="A723" t="str">
            <v>313589N41</v>
          </cell>
          <cell r="B723" t="str">
            <v>U.S. Gov't &amp; Agency</v>
          </cell>
          <cell r="D723" t="str">
            <v>A-1+</v>
          </cell>
        </row>
        <row r="724">
          <cell r="A724" t="str">
            <v>313589PN7</v>
          </cell>
          <cell r="B724" t="str">
            <v>U.S. Gov't &amp; Agency</v>
          </cell>
          <cell r="D724" t="str">
            <v>A-1+</v>
          </cell>
        </row>
        <row r="725">
          <cell r="A725" t="str">
            <v>313589Q97</v>
          </cell>
          <cell r="B725" t="str">
            <v>U.S. Gov't &amp; Agency</v>
          </cell>
          <cell r="D725" t="str">
            <v>A-1+</v>
          </cell>
        </row>
        <row r="726">
          <cell r="A726" t="str">
            <v>313589QL0</v>
          </cell>
          <cell r="B726" t="str">
            <v>U.S. Gov't &amp; Agency</v>
          </cell>
          <cell r="D726" t="str">
            <v>A-1+</v>
          </cell>
        </row>
        <row r="727">
          <cell r="A727" t="str">
            <v>313589R88</v>
          </cell>
          <cell r="B727" t="str">
            <v>U.S. Gov't &amp; Agency</v>
          </cell>
          <cell r="D727" t="str">
            <v>A-1+</v>
          </cell>
        </row>
        <row r="728">
          <cell r="A728" t="str">
            <v>313589S79</v>
          </cell>
          <cell r="B728" t="str">
            <v>U.S. Gov't &amp; Agency</v>
          </cell>
          <cell r="D728" t="str">
            <v>A-1+</v>
          </cell>
        </row>
        <row r="729">
          <cell r="A729" t="str">
            <v>313589S95</v>
          </cell>
          <cell r="B729" t="str">
            <v>U.S. Gov't &amp; Agency</v>
          </cell>
          <cell r="D729" t="str">
            <v>A-1+</v>
          </cell>
        </row>
        <row r="730">
          <cell r="A730" t="str">
            <v>313589SE4</v>
          </cell>
          <cell r="B730" t="str">
            <v>U.S. Gov't &amp; Agency</v>
          </cell>
          <cell r="D730" t="str">
            <v>A-1+</v>
          </cell>
        </row>
        <row r="731">
          <cell r="A731" t="str">
            <v>313589SU8</v>
          </cell>
          <cell r="B731" t="str">
            <v>U.S. Gov't &amp; Agency</v>
          </cell>
          <cell r="D731" t="str">
            <v>A-1+</v>
          </cell>
        </row>
        <row r="732">
          <cell r="A732" t="str">
            <v>313589T60</v>
          </cell>
          <cell r="B732" t="str">
            <v>U.S. Gov't &amp; Agency</v>
          </cell>
          <cell r="D732" t="str">
            <v>A-1+</v>
          </cell>
        </row>
        <row r="733">
          <cell r="A733" t="str">
            <v>313589T86</v>
          </cell>
          <cell r="B733" t="str">
            <v>U.S. Gov't &amp; Agency</v>
          </cell>
          <cell r="D733" t="str">
            <v>A-1+</v>
          </cell>
        </row>
        <row r="734">
          <cell r="A734" t="str">
            <v>313589TB9</v>
          </cell>
          <cell r="B734" t="str">
            <v>U.S. Gov't &amp; Agency</v>
          </cell>
          <cell r="D734" t="str">
            <v>A-1+</v>
          </cell>
        </row>
        <row r="735">
          <cell r="A735" t="str">
            <v>313589TJ2</v>
          </cell>
          <cell r="B735" t="str">
            <v>U.S. Gov't &amp; Agency</v>
          </cell>
          <cell r="D735" t="str">
            <v>A-1+</v>
          </cell>
        </row>
        <row r="736">
          <cell r="A736" t="str">
            <v>313589TK9</v>
          </cell>
          <cell r="B736" t="str">
            <v>U.S. Gov't &amp; Agency</v>
          </cell>
          <cell r="D736" t="str">
            <v>A-1+</v>
          </cell>
        </row>
        <row r="737">
          <cell r="A737" t="str">
            <v>313589TL7</v>
          </cell>
          <cell r="B737" t="str">
            <v>U.S. Gov't &amp; Agency</v>
          </cell>
          <cell r="D737" t="str">
            <v>A-1+</v>
          </cell>
        </row>
        <row r="738">
          <cell r="A738" t="str">
            <v>313589TP8</v>
          </cell>
          <cell r="B738" t="str">
            <v>U.S. Gov't &amp; Agency</v>
          </cell>
          <cell r="D738" t="str">
            <v>A-1+</v>
          </cell>
        </row>
        <row r="739">
          <cell r="A739" t="str">
            <v>313589TY9</v>
          </cell>
          <cell r="B739" t="str">
            <v>U.S. Gov't &amp; Agency</v>
          </cell>
          <cell r="D739" t="str">
            <v>A-1+</v>
          </cell>
        </row>
        <row r="740">
          <cell r="A740" t="str">
            <v>313589TZ6</v>
          </cell>
          <cell r="B740" t="str">
            <v>U.S. Gov't &amp; Agency</v>
          </cell>
          <cell r="D740" t="str">
            <v>A-1+</v>
          </cell>
        </row>
        <row r="741">
          <cell r="A741" t="str">
            <v>313589VJ9</v>
          </cell>
          <cell r="B741" t="str">
            <v>U.S. Gov't &amp; Agency</v>
          </cell>
          <cell r="D741" t="str">
            <v>A-1+</v>
          </cell>
        </row>
        <row r="742">
          <cell r="A742" t="str">
            <v>313589XS7</v>
          </cell>
          <cell r="B742" t="str">
            <v>U.S. Gov't &amp; Agency</v>
          </cell>
          <cell r="D742" t="str">
            <v>A-1+</v>
          </cell>
        </row>
        <row r="743">
          <cell r="A743" t="str">
            <v>313589XZ1</v>
          </cell>
          <cell r="B743" t="str">
            <v>U.S. Gov't &amp; Agency</v>
          </cell>
          <cell r="D743" t="str">
            <v>A-1+</v>
          </cell>
        </row>
        <row r="744">
          <cell r="A744" t="str">
            <v>313589YP2</v>
          </cell>
          <cell r="B744" t="str">
            <v>U.S. Gov't &amp; Agency</v>
          </cell>
          <cell r="D744" t="str">
            <v>A-1+</v>
          </cell>
        </row>
        <row r="745">
          <cell r="A745" t="str">
            <v>313589YV9</v>
          </cell>
          <cell r="B745" t="str">
            <v>U.S. Gov't &amp; Agency</v>
          </cell>
          <cell r="D745" t="str">
            <v>A-1+</v>
          </cell>
        </row>
        <row r="746">
          <cell r="A746" t="str">
            <v>313589YW7</v>
          </cell>
          <cell r="B746" t="str">
            <v>U.S. Gov't &amp; Agency</v>
          </cell>
          <cell r="D746" t="str">
            <v>A-1+</v>
          </cell>
        </row>
        <row r="747">
          <cell r="A747" t="str">
            <v>31358M59</v>
          </cell>
          <cell r="B747" t="str">
            <v>U.S. Gov't &amp; Agency</v>
          </cell>
          <cell r="D747" t="str">
            <v>A-1+</v>
          </cell>
        </row>
        <row r="748">
          <cell r="A748" t="str">
            <v>31396CS0</v>
          </cell>
          <cell r="B748" t="str">
            <v>U.S. Gov't &amp; Agency</v>
          </cell>
          <cell r="D748" t="str">
            <v>A-1+</v>
          </cell>
        </row>
        <row r="749">
          <cell r="A749" t="str">
            <v>85338LGQ4</v>
          </cell>
          <cell r="B749" t="str">
            <v>U.S. Gov't &amp; Agency</v>
          </cell>
          <cell r="D749" t="str">
            <v>A-1+</v>
          </cell>
        </row>
        <row r="750">
          <cell r="A750" t="str">
            <v>863872BC0</v>
          </cell>
          <cell r="B750" t="str">
            <v>U.S. Gov't &amp; Agency</v>
          </cell>
          <cell r="D750" t="str">
            <v>A-1+</v>
          </cell>
        </row>
        <row r="751">
          <cell r="A751" t="str">
            <v>863873H81</v>
          </cell>
          <cell r="B751" t="str">
            <v>U.S. Gov't &amp; Agency</v>
          </cell>
          <cell r="D751" t="str">
            <v>A-1+</v>
          </cell>
        </row>
        <row r="752">
          <cell r="A752" t="str">
            <v>863873NC5</v>
          </cell>
          <cell r="B752" t="str">
            <v>U.S. Gov't &amp; Agency</v>
          </cell>
          <cell r="D752" t="str">
            <v>A-1+</v>
          </cell>
        </row>
        <row r="753">
          <cell r="A753" t="str">
            <v>3133MXRJ0</v>
          </cell>
          <cell r="B753" t="str">
            <v>U.S. Gov't &amp; Agency</v>
          </cell>
          <cell r="D753" t="str">
            <v>A-1+</v>
          </cell>
        </row>
        <row r="754">
          <cell r="A754" t="str">
            <v>313588H99</v>
          </cell>
          <cell r="B754" t="str">
            <v>U.S. Gov't &amp; Agency</v>
          </cell>
          <cell r="D754" t="str">
            <v>A-1+</v>
          </cell>
        </row>
        <row r="755">
          <cell r="A755" t="str">
            <v>313588YV1</v>
          </cell>
          <cell r="B755" t="str">
            <v>U.S. Gov't &amp; Agency</v>
          </cell>
          <cell r="D755" t="str">
            <v>A-1+</v>
          </cell>
        </row>
        <row r="756">
          <cell r="A756" t="str">
            <v>313588XX8</v>
          </cell>
          <cell r="B756" t="str">
            <v>U.S. Gov't &amp; Agency</v>
          </cell>
          <cell r="D756" t="str">
            <v>A-1+</v>
          </cell>
        </row>
        <row r="757">
          <cell r="A757" t="str">
            <v>313396C35</v>
          </cell>
          <cell r="B757" t="str">
            <v>U.S. Gov't &amp; Agency</v>
          </cell>
          <cell r="D757" t="str">
            <v>A-1+</v>
          </cell>
        </row>
        <row r="758">
          <cell r="A758" t="str">
            <v>313396T37</v>
          </cell>
          <cell r="B758" t="str">
            <v>U.S. Gov't &amp; Agency</v>
          </cell>
          <cell r="D758" t="str">
            <v>A-1+</v>
          </cell>
        </row>
        <row r="759">
          <cell r="A759" t="str">
            <v>313396K44</v>
          </cell>
          <cell r="B759" t="str">
            <v>U.S. Gov't &amp; Agency</v>
          </cell>
          <cell r="D759" t="str">
            <v>A-1</v>
          </cell>
        </row>
        <row r="760">
          <cell r="A760" t="str">
            <v>313588Q57</v>
          </cell>
          <cell r="B760" t="str">
            <v>U.S. Gov't &amp; Agency</v>
          </cell>
          <cell r="C760" t="str">
            <v>Bank</v>
          </cell>
          <cell r="D760" t="str">
            <v>A-1+</v>
          </cell>
        </row>
        <row r="761">
          <cell r="A761" t="str">
            <v>313396M26</v>
          </cell>
          <cell r="B761" t="str">
            <v>U.S. Gov't &amp; Agency</v>
          </cell>
          <cell r="C761" t="str">
            <v>Bank</v>
          </cell>
          <cell r="D761" t="str">
            <v>A-1+</v>
          </cell>
        </row>
        <row r="762">
          <cell r="A762" t="str">
            <v>313588G82</v>
          </cell>
          <cell r="B762" t="str">
            <v>U.S. Gov't &amp; Agency</v>
          </cell>
          <cell r="C762" t="str">
            <v>Bank</v>
          </cell>
          <cell r="D762" t="str">
            <v>A-1+</v>
          </cell>
        </row>
        <row r="763">
          <cell r="A763" t="str">
            <v>313588U37</v>
          </cell>
          <cell r="B763" t="str">
            <v>U.S. Gov't &amp; Agency</v>
          </cell>
          <cell r="C763" t="str">
            <v>Bank</v>
          </cell>
          <cell r="D763" t="str">
            <v>A-1+</v>
          </cell>
        </row>
        <row r="764">
          <cell r="A764" t="str">
            <v>313396AJ2</v>
          </cell>
          <cell r="B764" t="str">
            <v>U.S. Gov't &amp; Agency</v>
          </cell>
          <cell r="C764" t="str">
            <v>Bank</v>
          </cell>
          <cell r="D764" t="str">
            <v>A-1+</v>
          </cell>
        </row>
        <row r="765">
          <cell r="A765" t="str">
            <v>313397CE9</v>
          </cell>
          <cell r="B765" t="str">
            <v>U.S. Gov't &amp; Agency</v>
          </cell>
          <cell r="C765" t="str">
            <v>Bank</v>
          </cell>
          <cell r="D765" t="str">
            <v>A-1+</v>
          </cell>
        </row>
        <row r="766">
          <cell r="A766" t="str">
            <v>313589DJ9</v>
          </cell>
          <cell r="B766" t="str">
            <v>U.S. Gov't &amp; Agency</v>
          </cell>
          <cell r="C766" t="str">
            <v>Bank</v>
          </cell>
          <cell r="D766" t="str">
            <v>A-1+</v>
          </cell>
        </row>
        <row r="767">
          <cell r="A767" t="str">
            <v>313397LJ8</v>
          </cell>
          <cell r="B767" t="str">
            <v>U.S. Gov't &amp; Agency</v>
          </cell>
          <cell r="C767" t="str">
            <v>Bank</v>
          </cell>
          <cell r="D767" t="str">
            <v>A-1+</v>
          </cell>
        </row>
        <row r="768">
          <cell r="A768" t="str">
            <v>313589EP4</v>
          </cell>
          <cell r="B768" t="str">
            <v>U.S. Gov't &amp; Agency</v>
          </cell>
          <cell r="C768" t="str">
            <v>Bank</v>
          </cell>
          <cell r="D768" t="str">
            <v>A-1+</v>
          </cell>
        </row>
        <row r="769">
          <cell r="A769" t="str">
            <v>313397EU1</v>
          </cell>
          <cell r="B769" t="str">
            <v>U.S. Gov't &amp; Agency</v>
          </cell>
          <cell r="C769" t="str">
            <v>Bank</v>
          </cell>
          <cell r="D769" t="str">
            <v>A-1+</v>
          </cell>
        </row>
        <row r="770">
          <cell r="A770" t="str">
            <v>313397HT1</v>
          </cell>
          <cell r="B770" t="str">
            <v>U.S. Gov't &amp; Agency</v>
          </cell>
          <cell r="C770" t="str">
            <v>Bank</v>
          </cell>
          <cell r="D770" t="str">
            <v>A-1+</v>
          </cell>
        </row>
        <row r="771">
          <cell r="A771" t="str">
            <v>313397KF7</v>
          </cell>
          <cell r="B771" t="str">
            <v>U.S. Gov't &amp; Agency</v>
          </cell>
          <cell r="C771" t="str">
            <v>Bank</v>
          </cell>
          <cell r="D771" t="str">
            <v>A-1+</v>
          </cell>
        </row>
        <row r="772">
          <cell r="A772" t="str">
            <v>022249007</v>
          </cell>
          <cell r="B772" t="str">
            <v>Utilities</v>
          </cell>
          <cell r="C772" t="str">
            <v>Aluminum</v>
          </cell>
          <cell r="D772" t="str">
            <v>A-1</v>
          </cell>
        </row>
        <row r="773">
          <cell r="A773" t="str">
            <v>63743D002</v>
          </cell>
          <cell r="B773" t="str">
            <v>Utilities</v>
          </cell>
          <cell r="C773" t="str">
            <v>Bank</v>
          </cell>
          <cell r="D773" t="str">
            <v>A-1+</v>
          </cell>
        </row>
        <row r="774">
          <cell r="A774" t="str">
            <v>637432006</v>
          </cell>
          <cell r="B774" t="str">
            <v>Utilities</v>
          </cell>
          <cell r="C774" t="str">
            <v>Bank</v>
          </cell>
          <cell r="D774" t="str">
            <v>A-1+</v>
          </cell>
        </row>
        <row r="775">
          <cell r="A775" t="str">
            <v>63743C004</v>
          </cell>
          <cell r="B775" t="str">
            <v>Utilities</v>
          </cell>
          <cell r="C775" t="str">
            <v>Bank</v>
          </cell>
          <cell r="D775" t="str">
            <v>A-1+</v>
          </cell>
        </row>
        <row r="776">
          <cell r="A776" t="str">
            <v>264399007</v>
          </cell>
          <cell r="B776" t="str">
            <v>Utilities</v>
          </cell>
          <cell r="C776" t="str">
            <v>Bank</v>
          </cell>
          <cell r="D776" t="str">
            <v>A-1</v>
          </cell>
        </row>
        <row r="777">
          <cell r="A777" t="str">
            <v>977ESZ002</v>
          </cell>
          <cell r="B777" t="str">
            <v>Certificate of Deposit Floating</v>
          </cell>
          <cell r="C777" t="str">
            <v>Bank</v>
          </cell>
          <cell r="D777" t="str">
            <v>A-1</v>
          </cell>
        </row>
        <row r="778">
          <cell r="A778" t="str">
            <v>977QAQII6</v>
          </cell>
          <cell r="B778" t="str">
            <v>Certificate of Deposit Floating</v>
          </cell>
          <cell r="C778" t="str">
            <v>Bank</v>
          </cell>
          <cell r="D778" t="str">
            <v>A-1</v>
          </cell>
        </row>
        <row r="779">
          <cell r="A779" t="str">
            <v>977NLFII5</v>
          </cell>
          <cell r="B779" t="str">
            <v>Certificate of Deposit Floating</v>
          </cell>
          <cell r="C779" t="str">
            <v>Bank</v>
          </cell>
          <cell r="D779" t="str">
            <v>A-1</v>
          </cell>
        </row>
        <row r="780">
          <cell r="A780" t="str">
            <v>977ETSII9</v>
          </cell>
          <cell r="B780" t="str">
            <v>Certificate of Deposit Floating</v>
          </cell>
          <cell r="C780" t="str">
            <v>Bank</v>
          </cell>
          <cell r="D780" t="str">
            <v>A-1+</v>
          </cell>
        </row>
        <row r="781">
          <cell r="A781" t="str">
            <v>977KNYII8</v>
          </cell>
          <cell r="B781" t="str">
            <v>Certificate of Deposit Floating</v>
          </cell>
          <cell r="C781" t="str">
            <v>Bank</v>
          </cell>
          <cell r="D781" t="str">
            <v>A-1</v>
          </cell>
        </row>
        <row r="782">
          <cell r="A782" t="str">
            <v>977KRDII0</v>
          </cell>
          <cell r="B782" t="str">
            <v>Certificate of Deposit Floating</v>
          </cell>
          <cell r="C782" t="str">
            <v>Bank</v>
          </cell>
          <cell r="D782" t="str">
            <v>A-1+</v>
          </cell>
        </row>
        <row r="783">
          <cell r="A783" t="str">
            <v>977PVZII5</v>
          </cell>
          <cell r="B783" t="str">
            <v>Certificate of Deposit Floating</v>
          </cell>
          <cell r="C783" t="str">
            <v>Bank</v>
          </cell>
          <cell r="D783" t="str">
            <v>A-1</v>
          </cell>
        </row>
        <row r="784">
          <cell r="A784" t="str">
            <v>977WFGII0</v>
          </cell>
          <cell r="B784" t="str">
            <v>Certificate of Deposit Floating</v>
          </cell>
          <cell r="C784" t="str">
            <v>Bank</v>
          </cell>
          <cell r="D784" t="str">
            <v>A-1</v>
          </cell>
        </row>
        <row r="785">
          <cell r="A785" t="str">
            <v>975GJPII3</v>
          </cell>
          <cell r="B785" t="str">
            <v>Certificate of Deposit Floating</v>
          </cell>
          <cell r="C785" t="str">
            <v>Bank</v>
          </cell>
          <cell r="D785" t="str">
            <v>A-1+</v>
          </cell>
        </row>
        <row r="786">
          <cell r="A786" t="str">
            <v>975SKL002</v>
          </cell>
          <cell r="B786" t="str">
            <v>Certificate of Deposit Floating</v>
          </cell>
          <cell r="C786" t="str">
            <v>Bank</v>
          </cell>
          <cell r="D786" t="str">
            <v>A-1</v>
          </cell>
        </row>
        <row r="787">
          <cell r="A787" t="str">
            <v>975ZYD009</v>
          </cell>
          <cell r="B787" t="str">
            <v>Certificate of Deposit Floating</v>
          </cell>
          <cell r="C787" t="str">
            <v>Bank</v>
          </cell>
          <cell r="D787" t="str">
            <v>A-1</v>
          </cell>
        </row>
        <row r="788">
          <cell r="A788" t="str">
            <v>ACI04N638</v>
          </cell>
          <cell r="B788" t="str">
            <v>Certificate of Deposit Floating</v>
          </cell>
          <cell r="C788" t="str">
            <v>Bank</v>
          </cell>
          <cell r="D788" t="str">
            <v>A-1+</v>
          </cell>
        </row>
        <row r="789">
          <cell r="A789" t="str">
            <v>ACI05BQX5</v>
          </cell>
          <cell r="B789" t="str">
            <v>Certificate of Deposit Floating</v>
          </cell>
          <cell r="C789" t="str">
            <v>Bank</v>
          </cell>
          <cell r="D789" t="str">
            <v>A-1+</v>
          </cell>
        </row>
        <row r="790">
          <cell r="A790" t="str">
            <v>ACI05SYN1</v>
          </cell>
          <cell r="B790" t="str">
            <v>Certificate of Deposit Floating</v>
          </cell>
          <cell r="C790" t="str">
            <v>Bank</v>
          </cell>
          <cell r="D790" t="str">
            <v>A-1</v>
          </cell>
        </row>
        <row r="791">
          <cell r="A791" t="str">
            <v>ACI05TK61</v>
          </cell>
          <cell r="B791" t="str">
            <v>Certificate of Deposit Floating</v>
          </cell>
          <cell r="C791" t="str">
            <v>Bank</v>
          </cell>
          <cell r="D791" t="str">
            <v>A-1</v>
          </cell>
        </row>
        <row r="792">
          <cell r="A792" t="str">
            <v>ACI05TJW6</v>
          </cell>
          <cell r="B792" t="str">
            <v>Certificate of Deposit Floating</v>
          </cell>
          <cell r="C792" t="str">
            <v>Bank</v>
          </cell>
          <cell r="D792" t="str">
            <v>A-1</v>
          </cell>
        </row>
        <row r="793">
          <cell r="A793" t="str">
            <v>ACI05TJX4</v>
          </cell>
          <cell r="B793" t="str">
            <v>Certificate of Deposit Floating</v>
          </cell>
          <cell r="C793" t="str">
            <v>Bank</v>
          </cell>
          <cell r="D793" t="str">
            <v>A-1</v>
          </cell>
        </row>
        <row r="794">
          <cell r="A794" t="str">
            <v>ACI05QM99</v>
          </cell>
          <cell r="B794" t="str">
            <v>Certificate of Deposit Floating</v>
          </cell>
          <cell r="C794" t="str">
            <v>Bank</v>
          </cell>
          <cell r="D794" t="str">
            <v>A-1+</v>
          </cell>
        </row>
        <row r="795">
          <cell r="A795" t="str">
            <v>ACI069L71</v>
          </cell>
          <cell r="B795" t="str">
            <v>Certificate of Deposit Floating</v>
          </cell>
          <cell r="C795" t="str">
            <v>Bank</v>
          </cell>
          <cell r="D795" t="str">
            <v>A-1</v>
          </cell>
        </row>
        <row r="796">
          <cell r="A796" t="str">
            <v>ACI06D0D2</v>
          </cell>
          <cell r="B796" t="str">
            <v>Certificate of Deposit Floating</v>
          </cell>
          <cell r="C796" t="str">
            <v>Bank</v>
          </cell>
          <cell r="D796" t="str">
            <v>A-1+</v>
          </cell>
        </row>
        <row r="797">
          <cell r="A797" t="str">
            <v>ACI06BHW6</v>
          </cell>
          <cell r="B797" t="str">
            <v>Certificate of Deposit Floating</v>
          </cell>
          <cell r="C797" t="str">
            <v>Bank</v>
          </cell>
          <cell r="D797" t="str">
            <v>A-1</v>
          </cell>
        </row>
        <row r="798">
          <cell r="A798" t="str">
            <v>ACI06C3T6</v>
          </cell>
          <cell r="B798" t="str">
            <v>Certificate of Deposit Floating</v>
          </cell>
          <cell r="C798" t="str">
            <v>Bank</v>
          </cell>
          <cell r="D798" t="str">
            <v>A-1</v>
          </cell>
        </row>
        <row r="799">
          <cell r="A799" t="str">
            <v>ACI06CHM6</v>
          </cell>
          <cell r="B799" t="str">
            <v>Certificate of Deposit Floating</v>
          </cell>
          <cell r="C799" t="str">
            <v>Bank</v>
          </cell>
          <cell r="D799" t="str">
            <v>A-1</v>
          </cell>
        </row>
        <row r="800">
          <cell r="A800" t="str">
            <v>ACI06FGK4</v>
          </cell>
          <cell r="B800" t="str">
            <v>Certificate of Deposit Floating</v>
          </cell>
          <cell r="C800" t="str">
            <v>Bank</v>
          </cell>
          <cell r="D800" t="str">
            <v>A-1</v>
          </cell>
        </row>
        <row r="801">
          <cell r="A801" t="str">
            <v>ACI06NLX3</v>
          </cell>
          <cell r="B801" t="str">
            <v>Certificate of Deposit Floating</v>
          </cell>
          <cell r="C801" t="str">
            <v>Bank</v>
          </cell>
          <cell r="D801" t="str">
            <v>A-1</v>
          </cell>
        </row>
        <row r="802">
          <cell r="A802" t="str">
            <v>ACI06PLY6</v>
          </cell>
          <cell r="B802" t="str">
            <v>Certificate of Deposit Floating</v>
          </cell>
          <cell r="C802" t="str">
            <v>Bank</v>
          </cell>
          <cell r="D802" t="str">
            <v>A-1</v>
          </cell>
        </row>
        <row r="803">
          <cell r="A803" t="str">
            <v>921UYTII2</v>
          </cell>
          <cell r="B803" t="str">
            <v>Certificate of Deposit Floating</v>
          </cell>
          <cell r="C803" t="str">
            <v>Bank</v>
          </cell>
          <cell r="D803" t="str">
            <v>A-1</v>
          </cell>
        </row>
        <row r="804">
          <cell r="A804" t="str">
            <v>ACI089NC6</v>
          </cell>
          <cell r="B804" t="str">
            <v>Certificate of Deposit Floating</v>
          </cell>
          <cell r="C804" t="str">
            <v>Bank</v>
          </cell>
          <cell r="D804" t="str">
            <v>A-1</v>
          </cell>
        </row>
        <row r="805">
          <cell r="A805" t="str">
            <v>ACI088NC8</v>
          </cell>
          <cell r="B805" t="str">
            <v>Certificate of Deposit Floating</v>
          </cell>
          <cell r="C805" t="str">
            <v>Bank</v>
          </cell>
          <cell r="D805" t="str">
            <v>A-1</v>
          </cell>
        </row>
        <row r="806">
          <cell r="A806" t="str">
            <v>ACI089LZ7</v>
          </cell>
          <cell r="B806" t="str">
            <v>Certificate of Deposit Floating</v>
          </cell>
          <cell r="C806" t="str">
            <v>Bank</v>
          </cell>
          <cell r="D806" t="str">
            <v>A-1</v>
          </cell>
        </row>
        <row r="807">
          <cell r="A807" t="str">
            <v>ACI08PNW6</v>
          </cell>
          <cell r="B807" t="str">
            <v>Certificate of Deposit Floating</v>
          </cell>
          <cell r="C807" t="str">
            <v>Bank</v>
          </cell>
          <cell r="D807" t="str">
            <v>A-1</v>
          </cell>
        </row>
        <row r="808">
          <cell r="A808" t="str">
            <v>ACI08TL67</v>
          </cell>
          <cell r="B808" t="str">
            <v>Certificate of Deposit Floating</v>
          </cell>
          <cell r="C808" t="str">
            <v>Bank</v>
          </cell>
          <cell r="D808" t="str">
            <v>A-1</v>
          </cell>
        </row>
        <row r="809">
          <cell r="A809" t="str">
            <v>ACI08VLQ8</v>
          </cell>
          <cell r="B809" t="str">
            <v>Certificate of Deposit Floating</v>
          </cell>
          <cell r="C809" t="str">
            <v>Bank</v>
          </cell>
          <cell r="D809" t="str">
            <v>A-1</v>
          </cell>
        </row>
        <row r="810">
          <cell r="A810" t="str">
            <v>ACI08VLS4</v>
          </cell>
          <cell r="B810" t="str">
            <v>Certificate of Deposit Floating</v>
          </cell>
          <cell r="C810" t="str">
            <v>Bank</v>
          </cell>
          <cell r="D810" t="str">
            <v>A-1</v>
          </cell>
        </row>
        <row r="811">
          <cell r="A811" t="str">
            <v>924KVAII5</v>
          </cell>
          <cell r="B811" t="str">
            <v>Certificate of Deposit Floating</v>
          </cell>
          <cell r="C811" t="str">
            <v>Bank</v>
          </cell>
          <cell r="D811" t="str">
            <v>A-1</v>
          </cell>
        </row>
        <row r="812">
          <cell r="A812" t="str">
            <v>ACI09N3K8</v>
          </cell>
          <cell r="B812" t="str">
            <v>Certificate of Deposit Floating</v>
          </cell>
          <cell r="C812" t="str">
            <v>Bank</v>
          </cell>
          <cell r="D812" t="str">
            <v>A-1</v>
          </cell>
        </row>
        <row r="813">
          <cell r="A813" t="str">
            <v>ACI09P109</v>
          </cell>
          <cell r="B813" t="str">
            <v>Certificate of Deposit Floating</v>
          </cell>
          <cell r="C813" t="str">
            <v>Bank</v>
          </cell>
          <cell r="D813" t="str">
            <v>A-1</v>
          </cell>
        </row>
        <row r="814">
          <cell r="A814" t="str">
            <v>ACI09PY45</v>
          </cell>
          <cell r="B814" t="str">
            <v>Certificate of Deposit Floating</v>
          </cell>
          <cell r="C814" t="str">
            <v>Bank</v>
          </cell>
          <cell r="D814" t="str">
            <v>A-1</v>
          </cell>
        </row>
        <row r="815">
          <cell r="A815" t="str">
            <v>ACI09S4M2</v>
          </cell>
          <cell r="B815" t="str">
            <v>Certificate of Deposit Floating</v>
          </cell>
          <cell r="C815" t="str">
            <v>Bank</v>
          </cell>
          <cell r="D815" t="str">
            <v>A-1</v>
          </cell>
        </row>
        <row r="816">
          <cell r="A816" t="str">
            <v>ACI09TCK5</v>
          </cell>
          <cell r="B816" t="str">
            <v>Certificate of Deposit Floating</v>
          </cell>
          <cell r="C816" t="str">
            <v>Bank</v>
          </cell>
          <cell r="D816" t="str">
            <v>A-1</v>
          </cell>
        </row>
        <row r="817">
          <cell r="A817" t="str">
            <v>ACI09TVM0</v>
          </cell>
          <cell r="B817" t="str">
            <v>Certificate of Deposit Floating</v>
          </cell>
          <cell r="C817" t="str">
            <v>Bank</v>
          </cell>
          <cell r="D817" t="str">
            <v>A-1</v>
          </cell>
        </row>
        <row r="818">
          <cell r="A818" t="str">
            <v>ACI0C6P43</v>
          </cell>
          <cell r="B818" t="str">
            <v>Certificate of Deposit Floating</v>
          </cell>
          <cell r="C818" t="str">
            <v>Bank</v>
          </cell>
          <cell r="D818" t="str">
            <v>A-1</v>
          </cell>
        </row>
        <row r="819">
          <cell r="A819" t="str">
            <v>ACI0C6QK6</v>
          </cell>
          <cell r="B819" t="str">
            <v>Certificate of Deposit Floating</v>
          </cell>
          <cell r="C819" t="str">
            <v>Bank</v>
          </cell>
          <cell r="D819" t="str">
            <v>A-1</v>
          </cell>
        </row>
        <row r="820">
          <cell r="A820" t="str">
            <v>ACI050L48</v>
          </cell>
          <cell r="B820" t="str">
            <v>Certificate of Deposit Floating</v>
          </cell>
          <cell r="D820" t="str">
            <v>A-1</v>
          </cell>
        </row>
        <row r="821">
          <cell r="A821" t="str">
            <v>921VZNII2</v>
          </cell>
          <cell r="B821" t="str">
            <v>Certificate of Deposit Floating</v>
          </cell>
          <cell r="D821" t="str">
            <v>A-1+</v>
          </cell>
        </row>
        <row r="822">
          <cell r="A822" t="str">
            <v>ACI08RJ15</v>
          </cell>
          <cell r="B822" t="str">
            <v>Certificate of Deposit Floating</v>
          </cell>
          <cell r="D822" t="str">
            <v>A-1</v>
          </cell>
        </row>
        <row r="823">
          <cell r="A823" t="str">
            <v>ACI0BWPS4</v>
          </cell>
          <cell r="B823" t="str">
            <v>Certificate of Deposit Floating</v>
          </cell>
          <cell r="D823" t="str">
            <v>A-1</v>
          </cell>
        </row>
        <row r="824">
          <cell r="A824" t="str">
            <v>ACI0CM3D2</v>
          </cell>
          <cell r="B824" t="str">
            <v>Certificate of Deposit Floating</v>
          </cell>
          <cell r="D824" t="str">
            <v>A-1</v>
          </cell>
        </row>
        <row r="825">
          <cell r="A825" t="str">
            <v>973SDU002</v>
          </cell>
          <cell r="B825" t="str">
            <v>Certificate of Deposit Zero Coupon</v>
          </cell>
          <cell r="C825" t="str">
            <v>Bank</v>
          </cell>
          <cell r="D825" t="str">
            <v>A-1+</v>
          </cell>
        </row>
        <row r="826">
          <cell r="A826" t="str">
            <v>987LJWII3</v>
          </cell>
          <cell r="B826" t="str">
            <v>Certificate of Deposit Zero Coupon</v>
          </cell>
          <cell r="C826" t="str">
            <v>Bank</v>
          </cell>
          <cell r="D826" t="str">
            <v>A-1</v>
          </cell>
        </row>
        <row r="827">
          <cell r="A827" t="str">
            <v>983ABJII8</v>
          </cell>
          <cell r="B827" t="str">
            <v>Certificate of Deposit Zero Coupon</v>
          </cell>
          <cell r="C827" t="str">
            <v>Bank</v>
          </cell>
          <cell r="D827" t="str">
            <v>A-1</v>
          </cell>
        </row>
        <row r="828">
          <cell r="A828" t="str">
            <v>912UQEII5</v>
          </cell>
          <cell r="B828" t="str">
            <v>Certificate of Deposit Zero Coupon</v>
          </cell>
          <cell r="C828" t="str">
            <v>Bank</v>
          </cell>
          <cell r="D828" t="str">
            <v>A-1</v>
          </cell>
        </row>
        <row r="829">
          <cell r="A829" t="str">
            <v>912UPW004</v>
          </cell>
          <cell r="B829" t="str">
            <v>Certificate of Deposit Zero Coupon</v>
          </cell>
          <cell r="C829" t="str">
            <v>Bank</v>
          </cell>
          <cell r="D829" t="str">
            <v>A-1</v>
          </cell>
        </row>
        <row r="830">
          <cell r="A830" t="str">
            <v>912UQA001</v>
          </cell>
          <cell r="B830" t="str">
            <v>Certificate of Deposit Zero Coupon</v>
          </cell>
          <cell r="C830" t="str">
            <v>Bank</v>
          </cell>
          <cell r="D830" t="str">
            <v>A-1+</v>
          </cell>
        </row>
        <row r="831">
          <cell r="A831" t="str">
            <v>912UPY000</v>
          </cell>
          <cell r="B831" t="str">
            <v>Certificate of Deposit Zero Coupon</v>
          </cell>
          <cell r="C831" t="str">
            <v>Bank</v>
          </cell>
          <cell r="D831" t="str">
            <v>A-1</v>
          </cell>
        </row>
        <row r="832">
          <cell r="A832" t="str">
            <v>912YTGII9</v>
          </cell>
          <cell r="B832" t="str">
            <v>Certificate of Deposit Zero Coupon</v>
          </cell>
          <cell r="C832" t="str">
            <v>Bank</v>
          </cell>
          <cell r="D832" t="str">
            <v>A-1</v>
          </cell>
        </row>
        <row r="833">
          <cell r="A833" t="str">
            <v>912UQSII4</v>
          </cell>
          <cell r="B833" t="str">
            <v>Certificate of Deposit Zero Coupon</v>
          </cell>
          <cell r="C833" t="str">
            <v>Bank</v>
          </cell>
          <cell r="D833" t="str">
            <v>A-1+</v>
          </cell>
        </row>
        <row r="834">
          <cell r="A834" t="str">
            <v>912UQU007</v>
          </cell>
          <cell r="B834" t="str">
            <v>Certificate of Deposit Zero Coupon</v>
          </cell>
          <cell r="C834" t="str">
            <v>Bank</v>
          </cell>
          <cell r="D834" t="str">
            <v>A-1</v>
          </cell>
        </row>
        <row r="835">
          <cell r="A835" t="str">
            <v>912XNE000</v>
          </cell>
          <cell r="B835" t="str">
            <v>Certificate of Deposit Zero Coupon</v>
          </cell>
          <cell r="C835" t="str">
            <v>Bank</v>
          </cell>
          <cell r="D835" t="str">
            <v>A-1</v>
          </cell>
        </row>
        <row r="836">
          <cell r="A836" t="str">
            <v>912YHEII7</v>
          </cell>
          <cell r="B836" t="str">
            <v>Certificate of Deposit Zero Coupon</v>
          </cell>
          <cell r="C836" t="str">
            <v>Bank</v>
          </cell>
          <cell r="D836" t="str">
            <v>A-1+</v>
          </cell>
        </row>
        <row r="837">
          <cell r="A837" t="str">
            <v>912WEQII7</v>
          </cell>
          <cell r="B837" t="str">
            <v>Certificate of Deposit Zero Coupon</v>
          </cell>
          <cell r="C837" t="str">
            <v>Bank</v>
          </cell>
          <cell r="D837" t="str">
            <v>A-1+</v>
          </cell>
        </row>
        <row r="838">
          <cell r="A838" t="str">
            <v>980KZBII0</v>
          </cell>
          <cell r="B838" t="str">
            <v>Certificate of Deposit Zero Coupon</v>
          </cell>
          <cell r="C838" t="str">
            <v>Bank</v>
          </cell>
          <cell r="D838" t="str">
            <v>A-1+</v>
          </cell>
        </row>
        <row r="839">
          <cell r="A839" t="str">
            <v>912YLYII8</v>
          </cell>
          <cell r="B839" t="str">
            <v>Certificate of Deposit Zero Coupon</v>
          </cell>
          <cell r="C839" t="str">
            <v>Bank</v>
          </cell>
          <cell r="D839" t="str">
            <v>A-1</v>
          </cell>
        </row>
        <row r="840">
          <cell r="A840" t="str">
            <v>910ZFHII1</v>
          </cell>
          <cell r="B840" t="str">
            <v>Certificate of Deposit Zero Coupon</v>
          </cell>
          <cell r="C840" t="str">
            <v>Bank</v>
          </cell>
          <cell r="D840" t="str">
            <v>A-1</v>
          </cell>
        </row>
        <row r="841">
          <cell r="A841" t="str">
            <v>912YVXII9</v>
          </cell>
          <cell r="B841" t="str">
            <v>Certificate of Deposit Zero Coupon</v>
          </cell>
          <cell r="C841" t="str">
            <v>Bank</v>
          </cell>
          <cell r="D841" t="str">
            <v>A-1+</v>
          </cell>
        </row>
        <row r="842">
          <cell r="A842" t="str">
            <v>910AFUII7</v>
          </cell>
          <cell r="B842" t="str">
            <v>Certificate of Deposit Zero Coupon</v>
          </cell>
          <cell r="C842" t="str">
            <v>Bank</v>
          </cell>
          <cell r="D842" t="str">
            <v>A-1+</v>
          </cell>
        </row>
        <row r="843">
          <cell r="A843" t="str">
            <v>910ZEMII1</v>
          </cell>
          <cell r="B843" t="str">
            <v>Certificate of Deposit Zero Coupon</v>
          </cell>
          <cell r="C843" t="str">
            <v>Bank</v>
          </cell>
          <cell r="D843" t="str">
            <v>A-1+</v>
          </cell>
        </row>
        <row r="844">
          <cell r="A844" t="str">
            <v>910AGE000</v>
          </cell>
          <cell r="B844" t="str">
            <v>Certificate of Deposit Zero Coupon</v>
          </cell>
          <cell r="C844" t="str">
            <v>Bank</v>
          </cell>
          <cell r="D844" t="str">
            <v>A-1+</v>
          </cell>
        </row>
        <row r="845">
          <cell r="A845" t="str">
            <v>910AGRII3</v>
          </cell>
          <cell r="B845" t="str">
            <v>Certificate of Deposit Zero Coupon</v>
          </cell>
          <cell r="C845" t="str">
            <v>Bank</v>
          </cell>
          <cell r="D845" t="str">
            <v>A-1+</v>
          </cell>
        </row>
        <row r="846">
          <cell r="A846" t="str">
            <v>910AFYII9</v>
          </cell>
          <cell r="B846" t="str">
            <v>Certificate of Deposit Zero Coupon</v>
          </cell>
          <cell r="C846" t="str">
            <v>Bank</v>
          </cell>
          <cell r="D846" t="str">
            <v>A-1</v>
          </cell>
        </row>
        <row r="847">
          <cell r="A847" t="str">
            <v>910AGVII4</v>
          </cell>
          <cell r="B847" t="str">
            <v>Certificate of Deposit Zero Coupon</v>
          </cell>
          <cell r="C847" t="str">
            <v>Bank</v>
          </cell>
          <cell r="D847" t="str">
            <v>A-1</v>
          </cell>
        </row>
        <row r="848">
          <cell r="A848" t="str">
            <v>910AAY002</v>
          </cell>
          <cell r="B848" t="str">
            <v>Certificate of Deposit Zero Coupon</v>
          </cell>
          <cell r="C848" t="str">
            <v>Bank</v>
          </cell>
          <cell r="D848" t="str">
            <v>A-1+</v>
          </cell>
        </row>
        <row r="849">
          <cell r="A849" t="str">
            <v>910BZUII3</v>
          </cell>
          <cell r="B849" t="str">
            <v>Certificate of Deposit Zero Coupon</v>
          </cell>
          <cell r="C849" t="str">
            <v>Bank</v>
          </cell>
          <cell r="D849" t="str">
            <v>A-1+</v>
          </cell>
        </row>
        <row r="850">
          <cell r="A850" t="str">
            <v>910EJGII6</v>
          </cell>
          <cell r="B850" t="str">
            <v>Certificate of Deposit Zero Coupon</v>
          </cell>
          <cell r="C850" t="str">
            <v>Bank</v>
          </cell>
          <cell r="D850" t="str">
            <v>A-1+</v>
          </cell>
        </row>
        <row r="851">
          <cell r="A851" t="str">
            <v>910ADCII9</v>
          </cell>
          <cell r="B851" t="str">
            <v>Certificate of Deposit Zero Coupon</v>
          </cell>
          <cell r="C851" t="str">
            <v>Bank</v>
          </cell>
          <cell r="D851" t="str">
            <v>A-1+</v>
          </cell>
        </row>
        <row r="852">
          <cell r="A852" t="str">
            <v>910ADGII0</v>
          </cell>
          <cell r="B852" t="str">
            <v>Certificate of Deposit Zero Coupon</v>
          </cell>
          <cell r="C852" t="str">
            <v>Bank</v>
          </cell>
          <cell r="D852" t="str">
            <v>A-1+</v>
          </cell>
        </row>
        <row r="853">
          <cell r="A853" t="str">
            <v>B3G48Z002</v>
          </cell>
          <cell r="B853" t="str">
            <v>Certificate of Deposit Zero Coupon</v>
          </cell>
          <cell r="C853" t="str">
            <v>Bank</v>
          </cell>
          <cell r="D853" t="str">
            <v>A-1</v>
          </cell>
        </row>
        <row r="854">
          <cell r="A854" t="str">
            <v>910DSQII6</v>
          </cell>
          <cell r="B854" t="str">
            <v>Certificate of Deposit Zero Coupon</v>
          </cell>
          <cell r="C854" t="str">
            <v>Bank</v>
          </cell>
          <cell r="D854" t="str">
            <v>A-1</v>
          </cell>
        </row>
        <row r="855">
          <cell r="A855" t="str">
            <v>980MDY008</v>
          </cell>
          <cell r="B855" t="str">
            <v>Certificate of Deposit Zero Coupon</v>
          </cell>
          <cell r="C855" t="str">
            <v>Bank</v>
          </cell>
          <cell r="D855" t="str">
            <v>A-1+</v>
          </cell>
        </row>
        <row r="856">
          <cell r="A856" t="str">
            <v>980MDX000</v>
          </cell>
          <cell r="B856" t="str">
            <v>Certificate of Deposit Zero Coupon</v>
          </cell>
          <cell r="C856" t="str">
            <v>Bank</v>
          </cell>
          <cell r="D856" t="str">
            <v>A-1+</v>
          </cell>
        </row>
        <row r="857">
          <cell r="A857" t="str">
            <v>910GLL005</v>
          </cell>
          <cell r="B857" t="str">
            <v>Certificate of Deposit Zero Coupon</v>
          </cell>
          <cell r="C857" t="str">
            <v>Bank</v>
          </cell>
          <cell r="D857" t="str">
            <v>A-1</v>
          </cell>
        </row>
        <row r="858">
          <cell r="A858" t="str">
            <v>910GRSII6</v>
          </cell>
          <cell r="B858" t="str">
            <v>Certificate of Deposit Zero Coupon</v>
          </cell>
          <cell r="C858" t="str">
            <v>Bank</v>
          </cell>
          <cell r="D858" t="str">
            <v>A-1</v>
          </cell>
        </row>
        <row r="859">
          <cell r="A859" t="str">
            <v>B3GH98001</v>
          </cell>
          <cell r="B859" t="str">
            <v>Certificate of Deposit Zero Coupon</v>
          </cell>
          <cell r="C859" t="str">
            <v>Bank</v>
          </cell>
          <cell r="D859" t="str">
            <v>A-1</v>
          </cell>
        </row>
        <row r="860">
          <cell r="A860" t="str">
            <v>910KWEII2</v>
          </cell>
          <cell r="B860" t="str">
            <v>Certificate of Deposit Zero Coupon</v>
          </cell>
          <cell r="C860" t="str">
            <v>Bank</v>
          </cell>
          <cell r="D860" t="str">
            <v>A-1+</v>
          </cell>
        </row>
        <row r="861">
          <cell r="A861" t="str">
            <v>910FDQ005</v>
          </cell>
          <cell r="B861" t="str">
            <v>Certificate of Deposit Zero Coupon</v>
          </cell>
          <cell r="C861" t="str">
            <v>Bank</v>
          </cell>
          <cell r="D861" t="str">
            <v>A-1</v>
          </cell>
        </row>
        <row r="862">
          <cell r="A862" t="str">
            <v>910HFSII7</v>
          </cell>
          <cell r="B862" t="str">
            <v>Certificate of Deposit Zero Coupon</v>
          </cell>
          <cell r="C862" t="str">
            <v>Bank</v>
          </cell>
          <cell r="D862" t="str">
            <v>A-1+</v>
          </cell>
        </row>
        <row r="863">
          <cell r="A863" t="str">
            <v>910HFQII1</v>
          </cell>
          <cell r="B863" t="str">
            <v>Certificate of Deposit Zero Coupon</v>
          </cell>
          <cell r="C863" t="str">
            <v>Bank</v>
          </cell>
          <cell r="D863" t="str">
            <v>A-1+</v>
          </cell>
        </row>
        <row r="864">
          <cell r="A864" t="str">
            <v>910HVAII9</v>
          </cell>
          <cell r="B864" t="str">
            <v>Certificate of Deposit Zero Coupon</v>
          </cell>
          <cell r="C864" t="str">
            <v>Bank</v>
          </cell>
          <cell r="D864" t="str">
            <v>A-1</v>
          </cell>
        </row>
        <row r="865">
          <cell r="A865" t="str">
            <v>910HFRII9</v>
          </cell>
          <cell r="B865" t="str">
            <v>Certificate of Deposit Zero Coupon</v>
          </cell>
          <cell r="C865" t="str">
            <v>Bank</v>
          </cell>
          <cell r="D865" t="str">
            <v>A-1</v>
          </cell>
        </row>
        <row r="866">
          <cell r="A866" t="str">
            <v>910HUAII9</v>
          </cell>
          <cell r="B866" t="str">
            <v>Certificate of Deposit Zero Coupon</v>
          </cell>
          <cell r="C866" t="str">
            <v>Bank</v>
          </cell>
          <cell r="D866" t="str">
            <v>A-1</v>
          </cell>
        </row>
        <row r="867">
          <cell r="A867" t="str">
            <v>910HUGII6</v>
          </cell>
          <cell r="B867" t="str">
            <v>Certificate of Deposit Zero Coupon</v>
          </cell>
          <cell r="C867" t="str">
            <v>Bank</v>
          </cell>
          <cell r="D867" t="str">
            <v>A-1+</v>
          </cell>
        </row>
        <row r="868">
          <cell r="A868" t="str">
            <v>910HUNII1</v>
          </cell>
          <cell r="B868" t="str">
            <v>Certificate of Deposit Zero Coupon</v>
          </cell>
          <cell r="C868" t="str">
            <v>Bank</v>
          </cell>
          <cell r="D868" t="str">
            <v>A-1+</v>
          </cell>
        </row>
        <row r="869">
          <cell r="A869" t="str">
            <v>910FWUII7</v>
          </cell>
          <cell r="B869" t="str">
            <v>Certificate of Deposit Zero Coupon</v>
          </cell>
          <cell r="C869" t="str">
            <v>Bank</v>
          </cell>
          <cell r="D869" t="str">
            <v>A-1+</v>
          </cell>
        </row>
        <row r="870">
          <cell r="A870" t="str">
            <v>910HUH002</v>
          </cell>
          <cell r="B870" t="str">
            <v>Certificate of Deposit Zero Coupon</v>
          </cell>
          <cell r="C870" t="str">
            <v>Bank</v>
          </cell>
          <cell r="D870" t="str">
            <v>A-1+</v>
          </cell>
        </row>
        <row r="871">
          <cell r="A871" t="str">
            <v>B3G498001</v>
          </cell>
          <cell r="B871" t="str">
            <v>Certificate of Deposit Zero Coupon</v>
          </cell>
          <cell r="C871" t="str">
            <v>Bank</v>
          </cell>
          <cell r="D871" t="str">
            <v>A-1</v>
          </cell>
        </row>
        <row r="872">
          <cell r="A872" t="str">
            <v>910FEEII3</v>
          </cell>
          <cell r="B872" t="str">
            <v>Certificate of Deposit Zero Coupon</v>
          </cell>
          <cell r="C872" t="str">
            <v>Bank</v>
          </cell>
          <cell r="D872" t="str">
            <v>A-1</v>
          </cell>
        </row>
        <row r="873">
          <cell r="A873" t="str">
            <v>910KZS006</v>
          </cell>
          <cell r="B873" t="str">
            <v>Certificate of Deposit Zero Coupon</v>
          </cell>
          <cell r="C873" t="str">
            <v>Bank</v>
          </cell>
          <cell r="D873" t="str">
            <v>A-1+</v>
          </cell>
        </row>
        <row r="874">
          <cell r="A874" t="str">
            <v>910MRRII5</v>
          </cell>
          <cell r="B874" t="str">
            <v>Certificate of Deposit Zero Coupon</v>
          </cell>
          <cell r="C874" t="str">
            <v>Bank</v>
          </cell>
          <cell r="D874" t="str">
            <v>A-1</v>
          </cell>
        </row>
        <row r="875">
          <cell r="A875" t="str">
            <v>910MKQII4</v>
          </cell>
          <cell r="B875" t="str">
            <v>Certificate of Deposit Zero Coupon</v>
          </cell>
          <cell r="C875" t="str">
            <v>Bank</v>
          </cell>
          <cell r="D875" t="str">
            <v>A-1+</v>
          </cell>
        </row>
        <row r="876">
          <cell r="A876" t="str">
            <v>910QADII5</v>
          </cell>
          <cell r="B876" t="str">
            <v>Certificate of Deposit Zero Coupon</v>
          </cell>
          <cell r="C876" t="str">
            <v>Bank</v>
          </cell>
          <cell r="D876" t="str">
            <v>A-1+</v>
          </cell>
        </row>
        <row r="877">
          <cell r="A877" t="str">
            <v>910QBEII2</v>
          </cell>
          <cell r="B877" t="str">
            <v>Certificate of Deposit Zero Coupon</v>
          </cell>
          <cell r="C877" t="str">
            <v>Bank</v>
          </cell>
          <cell r="D877" t="str">
            <v>A-1+</v>
          </cell>
        </row>
        <row r="878">
          <cell r="A878" t="str">
            <v>910MLX006</v>
          </cell>
          <cell r="B878" t="str">
            <v>Certificate of Deposit Zero Coupon</v>
          </cell>
          <cell r="C878" t="str">
            <v>Bank</v>
          </cell>
          <cell r="D878" t="str">
            <v>A-1</v>
          </cell>
        </row>
        <row r="879">
          <cell r="A879" t="str">
            <v>910MQZII8</v>
          </cell>
          <cell r="B879" t="str">
            <v>Certificate of Deposit Zero Coupon</v>
          </cell>
          <cell r="C879" t="str">
            <v>Bank</v>
          </cell>
          <cell r="D879" t="str">
            <v>A-1+</v>
          </cell>
        </row>
        <row r="880">
          <cell r="A880" t="str">
            <v>910PJHII9</v>
          </cell>
          <cell r="B880" t="str">
            <v>Certificate of Deposit Zero Coupon</v>
          </cell>
          <cell r="C880" t="str">
            <v>Bank</v>
          </cell>
          <cell r="D880" t="str">
            <v>A-1+</v>
          </cell>
        </row>
        <row r="881">
          <cell r="A881" t="str">
            <v>910PJZII9</v>
          </cell>
          <cell r="B881" t="str">
            <v>Certificate of Deposit Zero Coupon</v>
          </cell>
          <cell r="C881" t="str">
            <v>Bank</v>
          </cell>
          <cell r="D881" t="str">
            <v>A-1+</v>
          </cell>
        </row>
        <row r="882">
          <cell r="A882" t="str">
            <v>B3G5F0008</v>
          </cell>
          <cell r="B882" t="str">
            <v>Certificate of Deposit Zero Coupon</v>
          </cell>
          <cell r="C882" t="str">
            <v>Bank</v>
          </cell>
          <cell r="D882" t="str">
            <v>A-1</v>
          </cell>
        </row>
        <row r="883">
          <cell r="A883" t="str">
            <v>980SFNII9</v>
          </cell>
          <cell r="B883" t="str">
            <v>Certificate of Deposit Zero Coupon</v>
          </cell>
          <cell r="C883" t="str">
            <v>Bank</v>
          </cell>
          <cell r="D883" t="str">
            <v>A-1</v>
          </cell>
        </row>
        <row r="884">
          <cell r="A884" t="str">
            <v>910TWTII0</v>
          </cell>
          <cell r="B884" t="str">
            <v>Certificate of Deposit Zero Coupon</v>
          </cell>
          <cell r="C884" t="str">
            <v>Bank</v>
          </cell>
          <cell r="D884" t="str">
            <v>A-1+</v>
          </cell>
        </row>
        <row r="885">
          <cell r="A885" t="str">
            <v>910VUEII0</v>
          </cell>
          <cell r="B885" t="str">
            <v>Certificate of Deposit Zero Coupon</v>
          </cell>
          <cell r="C885" t="str">
            <v>Bank</v>
          </cell>
          <cell r="D885" t="str">
            <v>A-1</v>
          </cell>
        </row>
        <row r="886">
          <cell r="A886" t="str">
            <v>910WNN004</v>
          </cell>
          <cell r="B886" t="str">
            <v>Certificate of Deposit Zero Coupon</v>
          </cell>
          <cell r="C886" t="str">
            <v>Bank</v>
          </cell>
          <cell r="D886" t="str">
            <v>A-1+</v>
          </cell>
        </row>
        <row r="887">
          <cell r="A887" t="str">
            <v>910YBTII2</v>
          </cell>
          <cell r="B887" t="str">
            <v>Certificate of Deposit Zero Coupon</v>
          </cell>
          <cell r="C887" t="str">
            <v>Bank</v>
          </cell>
          <cell r="D887" t="str">
            <v>A-1</v>
          </cell>
        </row>
        <row r="888">
          <cell r="A888" t="str">
            <v>910WQK007</v>
          </cell>
          <cell r="B888" t="str">
            <v>Certificate of Deposit Zero Coupon</v>
          </cell>
          <cell r="C888" t="str">
            <v>Bank</v>
          </cell>
          <cell r="D888" t="str">
            <v>A-1</v>
          </cell>
        </row>
        <row r="889">
          <cell r="A889" t="str">
            <v>980SNBII6</v>
          </cell>
          <cell r="B889" t="str">
            <v>Certificate of Deposit Zero Coupon</v>
          </cell>
          <cell r="C889" t="str">
            <v>Bank</v>
          </cell>
          <cell r="D889" t="str">
            <v>A-1</v>
          </cell>
        </row>
        <row r="890">
          <cell r="A890" t="str">
            <v>910XTKII4</v>
          </cell>
          <cell r="B890" t="str">
            <v>Certificate of Deposit Zero Coupon</v>
          </cell>
          <cell r="C890" t="str">
            <v>Bank</v>
          </cell>
          <cell r="D890" t="str">
            <v>A-1+</v>
          </cell>
        </row>
        <row r="891">
          <cell r="A891" t="str">
            <v>910XSEII9</v>
          </cell>
          <cell r="B891" t="str">
            <v>Certificate of Deposit Zero Coupon</v>
          </cell>
          <cell r="C891" t="str">
            <v>Bank</v>
          </cell>
          <cell r="D891" t="str">
            <v>A-1</v>
          </cell>
        </row>
        <row r="892">
          <cell r="A892" t="str">
            <v>910ANC006</v>
          </cell>
          <cell r="B892" t="str">
            <v>Certificate of Deposit Zero Coupon</v>
          </cell>
          <cell r="C892" t="str">
            <v>Bank</v>
          </cell>
          <cell r="D892" t="str">
            <v>A-1</v>
          </cell>
        </row>
        <row r="893">
          <cell r="A893" t="str">
            <v>910AKH008</v>
          </cell>
          <cell r="B893" t="str">
            <v>Certificate of Deposit Zero Coupon</v>
          </cell>
          <cell r="C893" t="str">
            <v>Bank</v>
          </cell>
          <cell r="D893" t="str">
            <v>A-1+</v>
          </cell>
        </row>
        <row r="894">
          <cell r="A894" t="str">
            <v>910TRJII8</v>
          </cell>
          <cell r="B894" t="str">
            <v>Certificate of Deposit Zero Coupon</v>
          </cell>
          <cell r="C894" t="str">
            <v>Bank</v>
          </cell>
          <cell r="D894" t="str">
            <v>A-1</v>
          </cell>
        </row>
        <row r="895">
          <cell r="A895" t="str">
            <v>910XKL009</v>
          </cell>
          <cell r="B895" t="str">
            <v>Certificate of Deposit Zero Coupon</v>
          </cell>
          <cell r="C895" t="str">
            <v>Bank</v>
          </cell>
          <cell r="D895" t="str">
            <v>A-1</v>
          </cell>
        </row>
        <row r="896">
          <cell r="A896" t="str">
            <v>929DJN000</v>
          </cell>
          <cell r="B896" t="str">
            <v>Certificate of Deposit Zero Coupon</v>
          </cell>
          <cell r="C896" t="str">
            <v>Bank</v>
          </cell>
          <cell r="D896" t="str">
            <v>A-1+</v>
          </cell>
        </row>
        <row r="897">
          <cell r="A897" t="str">
            <v>915APK001</v>
          </cell>
          <cell r="B897" t="str">
            <v>Certificate of Deposit Zero Coupon</v>
          </cell>
          <cell r="C897" t="str">
            <v>Bank</v>
          </cell>
          <cell r="D897" t="str">
            <v>A-1</v>
          </cell>
        </row>
        <row r="898">
          <cell r="A898" t="str">
            <v>929DJP005</v>
          </cell>
          <cell r="B898" t="str">
            <v>Certificate of Deposit Zero Coupon</v>
          </cell>
          <cell r="C898" t="str">
            <v>Bank</v>
          </cell>
          <cell r="D898" t="str">
            <v>A-1+</v>
          </cell>
        </row>
        <row r="899">
          <cell r="A899" t="str">
            <v>915ARCII9</v>
          </cell>
          <cell r="B899" t="str">
            <v>Certificate of Deposit Zero Coupon</v>
          </cell>
          <cell r="C899" t="str">
            <v>Bank</v>
          </cell>
          <cell r="D899" t="str">
            <v>A-1</v>
          </cell>
        </row>
        <row r="900">
          <cell r="A900" t="str">
            <v>980USLII4</v>
          </cell>
          <cell r="B900" t="str">
            <v>Certificate of Deposit Zero Coupon</v>
          </cell>
          <cell r="C900" t="str">
            <v>Bank</v>
          </cell>
          <cell r="D900" t="str">
            <v>A-1+</v>
          </cell>
        </row>
        <row r="901">
          <cell r="A901" t="str">
            <v>929EUE005</v>
          </cell>
          <cell r="B901" t="str">
            <v>Certificate of Deposit Zero Coupon</v>
          </cell>
          <cell r="C901" t="str">
            <v>Bank</v>
          </cell>
          <cell r="D901" t="str">
            <v>A-1</v>
          </cell>
        </row>
        <row r="902">
          <cell r="A902" t="str">
            <v>929EWR004</v>
          </cell>
          <cell r="B902" t="str">
            <v>Certificate of Deposit Zero Coupon</v>
          </cell>
          <cell r="C902" t="str">
            <v>Bank</v>
          </cell>
          <cell r="D902" t="str">
            <v>A-1+</v>
          </cell>
        </row>
        <row r="903">
          <cell r="A903" t="str">
            <v>929EWLII9</v>
          </cell>
          <cell r="B903" t="str">
            <v>Certificate of Deposit Zero Coupon</v>
          </cell>
          <cell r="C903" t="str">
            <v>Bank</v>
          </cell>
          <cell r="D903" t="str">
            <v>A-1</v>
          </cell>
        </row>
        <row r="904">
          <cell r="A904" t="str">
            <v>929EWHII8</v>
          </cell>
          <cell r="B904" t="str">
            <v>Certificate of Deposit Zero Coupon</v>
          </cell>
          <cell r="C904" t="str">
            <v>Bank</v>
          </cell>
          <cell r="D904" t="str">
            <v>A-1</v>
          </cell>
        </row>
        <row r="905">
          <cell r="A905" t="str">
            <v>929EWJII4</v>
          </cell>
          <cell r="B905" t="str">
            <v>Certificate of Deposit Zero Coupon</v>
          </cell>
          <cell r="C905" t="str">
            <v>Bank</v>
          </cell>
          <cell r="D905" t="str">
            <v>A-1</v>
          </cell>
        </row>
        <row r="906">
          <cell r="A906" t="str">
            <v>929DPMII7</v>
          </cell>
          <cell r="B906" t="str">
            <v>Certificate of Deposit Zero Coupon</v>
          </cell>
          <cell r="C906" t="str">
            <v>Bank</v>
          </cell>
          <cell r="D906" t="str">
            <v>A-1</v>
          </cell>
        </row>
        <row r="907">
          <cell r="A907" t="str">
            <v>929EVR005</v>
          </cell>
          <cell r="B907" t="str">
            <v>Certificate of Deposit Zero Coupon</v>
          </cell>
          <cell r="C907" t="str">
            <v>Bank</v>
          </cell>
          <cell r="D907" t="str">
            <v>A-1</v>
          </cell>
        </row>
        <row r="908">
          <cell r="A908" t="str">
            <v>929EXKII0</v>
          </cell>
          <cell r="B908" t="str">
            <v>Certificate of Deposit Zero Coupon</v>
          </cell>
          <cell r="C908" t="str">
            <v>Bank</v>
          </cell>
          <cell r="D908" t="str">
            <v>A-1</v>
          </cell>
        </row>
        <row r="909">
          <cell r="A909" t="str">
            <v>929JBRII8</v>
          </cell>
          <cell r="B909" t="str">
            <v>Certificate of Deposit Zero Coupon</v>
          </cell>
          <cell r="C909" t="str">
            <v>Bank</v>
          </cell>
          <cell r="D909" t="str">
            <v>A-1</v>
          </cell>
        </row>
        <row r="910">
          <cell r="A910" t="str">
            <v>929EXE002</v>
          </cell>
          <cell r="B910" t="str">
            <v>Certificate of Deposit Zero Coupon</v>
          </cell>
          <cell r="C910" t="str">
            <v>Bank</v>
          </cell>
          <cell r="D910" t="str">
            <v>A-1</v>
          </cell>
        </row>
        <row r="911">
          <cell r="A911" t="str">
            <v>929EXLII8</v>
          </cell>
          <cell r="B911" t="str">
            <v>Certificate of Deposit Zero Coupon</v>
          </cell>
          <cell r="C911" t="str">
            <v>Bank</v>
          </cell>
          <cell r="D911" t="str">
            <v>A-1</v>
          </cell>
        </row>
        <row r="912">
          <cell r="A912" t="str">
            <v>929EXH005</v>
          </cell>
          <cell r="B912" t="str">
            <v>Certificate of Deposit Zero Coupon</v>
          </cell>
          <cell r="C912" t="str">
            <v>Bank</v>
          </cell>
          <cell r="D912" t="str">
            <v>A-1+</v>
          </cell>
        </row>
        <row r="913">
          <cell r="A913" t="str">
            <v>929HHP008</v>
          </cell>
          <cell r="B913" t="str">
            <v>Certificate of Deposit Zero Coupon</v>
          </cell>
          <cell r="C913" t="str">
            <v>Bank</v>
          </cell>
          <cell r="D913" t="str">
            <v>A-1</v>
          </cell>
        </row>
        <row r="914">
          <cell r="A914" t="str">
            <v>929HYFII3</v>
          </cell>
          <cell r="B914" t="str">
            <v>Certificate of Deposit Zero Coupon</v>
          </cell>
          <cell r="C914" t="str">
            <v>Bank</v>
          </cell>
          <cell r="D914" t="str">
            <v>A-1+</v>
          </cell>
        </row>
        <row r="915">
          <cell r="A915" t="str">
            <v>929HVYII5</v>
          </cell>
          <cell r="B915" t="str">
            <v>Certificate of Deposit Zero Coupon</v>
          </cell>
          <cell r="C915" t="str">
            <v>Bank</v>
          </cell>
          <cell r="D915" t="str">
            <v>A-1+</v>
          </cell>
        </row>
        <row r="916">
          <cell r="A916" t="str">
            <v>929KEBII7</v>
          </cell>
          <cell r="B916" t="str">
            <v>Certificate of Deposit Zero Coupon</v>
          </cell>
          <cell r="C916" t="str">
            <v>Bank</v>
          </cell>
          <cell r="D916" t="str">
            <v>A-1</v>
          </cell>
        </row>
        <row r="917">
          <cell r="A917" t="str">
            <v>910GYCII3</v>
          </cell>
          <cell r="B917" t="str">
            <v>Certificate of Deposit Zero Coupon</v>
          </cell>
          <cell r="C917" t="str">
            <v>Bank</v>
          </cell>
          <cell r="D917" t="str">
            <v>A-1</v>
          </cell>
        </row>
        <row r="918">
          <cell r="A918" t="str">
            <v>929KFPII5</v>
          </cell>
          <cell r="B918" t="str">
            <v>Certificate of Deposit Zero Coupon</v>
          </cell>
          <cell r="C918" t="str">
            <v>Bank</v>
          </cell>
          <cell r="D918" t="str">
            <v>A-1</v>
          </cell>
        </row>
        <row r="919">
          <cell r="A919" t="str">
            <v>B3G550II1</v>
          </cell>
          <cell r="B919" t="str">
            <v>Certificate of Deposit Zero Coupon</v>
          </cell>
          <cell r="C919" t="str">
            <v>Bank</v>
          </cell>
          <cell r="D919" t="str">
            <v>A-1+</v>
          </cell>
        </row>
        <row r="920">
          <cell r="A920" t="str">
            <v>929MVPII3</v>
          </cell>
          <cell r="B920" t="str">
            <v>Certificate of Deposit Zero Coupon</v>
          </cell>
          <cell r="C920" t="str">
            <v>Bank</v>
          </cell>
          <cell r="D920" t="str">
            <v>A-1</v>
          </cell>
        </row>
        <row r="921">
          <cell r="A921" t="str">
            <v>929PYWII8</v>
          </cell>
          <cell r="B921" t="str">
            <v>Certificate of Deposit Zero Coupon</v>
          </cell>
          <cell r="C921" t="str">
            <v>Bank</v>
          </cell>
          <cell r="D921" t="str">
            <v>A-1+</v>
          </cell>
        </row>
        <row r="922">
          <cell r="A922" t="str">
            <v>929LENII9</v>
          </cell>
          <cell r="B922" t="str">
            <v>Certificate of Deposit Zero Coupon</v>
          </cell>
          <cell r="C922" t="str">
            <v>Bank</v>
          </cell>
          <cell r="D922" t="str">
            <v>A-1+</v>
          </cell>
        </row>
        <row r="923">
          <cell r="A923" t="str">
            <v>929MWSII6</v>
          </cell>
          <cell r="B923" t="str">
            <v>Certificate of Deposit Zero Coupon</v>
          </cell>
          <cell r="C923" t="str">
            <v>Bank</v>
          </cell>
          <cell r="D923" t="str">
            <v>A-1</v>
          </cell>
        </row>
        <row r="924">
          <cell r="A924" t="str">
            <v>929SACII2</v>
          </cell>
          <cell r="B924" t="str">
            <v>Certificate of Deposit Zero Coupon</v>
          </cell>
          <cell r="C924" t="str">
            <v>Bank</v>
          </cell>
          <cell r="D924" t="str">
            <v>A-1</v>
          </cell>
        </row>
        <row r="925">
          <cell r="A925" t="str">
            <v>929QAK006</v>
          </cell>
          <cell r="B925" t="str">
            <v>Certificate of Deposit Zero Coupon</v>
          </cell>
          <cell r="C925" t="str">
            <v>Bank</v>
          </cell>
          <cell r="D925" t="str">
            <v>A-1</v>
          </cell>
        </row>
        <row r="926">
          <cell r="A926" t="str">
            <v>929SBMII9</v>
          </cell>
          <cell r="B926" t="str">
            <v>Certificate of Deposit Zero Coupon</v>
          </cell>
          <cell r="C926" t="str">
            <v>Bank</v>
          </cell>
          <cell r="D926" t="str">
            <v>A-1</v>
          </cell>
        </row>
        <row r="927">
          <cell r="A927" t="str">
            <v>980WZRII9</v>
          </cell>
          <cell r="B927" t="str">
            <v>Certificate of Deposit Zero Coupon</v>
          </cell>
          <cell r="C927" t="str">
            <v>Bank</v>
          </cell>
          <cell r="D927" t="str">
            <v>A-1</v>
          </cell>
        </row>
        <row r="928">
          <cell r="A928" t="str">
            <v>929QEPII3</v>
          </cell>
          <cell r="B928" t="str">
            <v>Certificate of Deposit Zero Coupon</v>
          </cell>
          <cell r="C928" t="str">
            <v>Bank</v>
          </cell>
          <cell r="D928" t="str">
            <v>A-1</v>
          </cell>
        </row>
        <row r="929">
          <cell r="A929" t="str">
            <v>929PLL004</v>
          </cell>
          <cell r="B929" t="str">
            <v>Certificate of Deposit Zero Coupon</v>
          </cell>
          <cell r="C929" t="str">
            <v>Bank</v>
          </cell>
          <cell r="D929" t="str">
            <v>A-1</v>
          </cell>
        </row>
        <row r="930">
          <cell r="A930" t="str">
            <v>929MCNII9</v>
          </cell>
          <cell r="B930" t="str">
            <v>Certificate of Deposit Zero Coupon</v>
          </cell>
          <cell r="C930" t="str">
            <v>Bank</v>
          </cell>
          <cell r="D930" t="str">
            <v>A-1</v>
          </cell>
        </row>
        <row r="931">
          <cell r="A931" t="str">
            <v>929WAA005</v>
          </cell>
          <cell r="B931" t="str">
            <v>Certificate of Deposit Zero Coupon</v>
          </cell>
          <cell r="C931" t="str">
            <v>Bank</v>
          </cell>
          <cell r="D931" t="str">
            <v>A-1</v>
          </cell>
        </row>
        <row r="932">
          <cell r="A932" t="str">
            <v>929VHD004</v>
          </cell>
          <cell r="B932" t="str">
            <v>Certificate of Deposit Zero Coupon</v>
          </cell>
          <cell r="C932" t="str">
            <v>Bank</v>
          </cell>
          <cell r="D932" t="str">
            <v>A-1</v>
          </cell>
        </row>
        <row r="933">
          <cell r="A933" t="str">
            <v>929VPQII8</v>
          </cell>
          <cell r="B933" t="str">
            <v>Certificate of Deposit Zero Coupon</v>
          </cell>
          <cell r="C933" t="str">
            <v>Bank</v>
          </cell>
          <cell r="D933" t="str">
            <v>A-1</v>
          </cell>
        </row>
        <row r="934">
          <cell r="A934" t="str">
            <v>998QSL001</v>
          </cell>
          <cell r="B934" t="str">
            <v>Certificate of Deposit Zero Coupon</v>
          </cell>
          <cell r="C934" t="str">
            <v>Bank</v>
          </cell>
          <cell r="D934" t="str">
            <v>A-1</v>
          </cell>
        </row>
        <row r="935">
          <cell r="A935" t="str">
            <v>998QSM009</v>
          </cell>
          <cell r="B935" t="str">
            <v>Certificate of Deposit Zero Coupon</v>
          </cell>
          <cell r="C935" t="str">
            <v>Bank</v>
          </cell>
          <cell r="D935" t="str">
            <v>A-1</v>
          </cell>
        </row>
        <row r="936">
          <cell r="A936" t="str">
            <v>929ZTB006</v>
          </cell>
          <cell r="B936" t="str">
            <v>Certificate of Deposit Zero Coupon</v>
          </cell>
          <cell r="C936" t="str">
            <v>Bank</v>
          </cell>
          <cell r="D936" t="str">
            <v>A-1+</v>
          </cell>
        </row>
        <row r="937">
          <cell r="A937" t="str">
            <v>939FNTII7</v>
          </cell>
          <cell r="B937" t="str">
            <v>Certificate of Deposit Zero Coupon</v>
          </cell>
          <cell r="C937" t="str">
            <v>Bank</v>
          </cell>
          <cell r="D937" t="str">
            <v>A-1</v>
          </cell>
        </row>
        <row r="938">
          <cell r="A938" t="str">
            <v>939FNUII4</v>
          </cell>
          <cell r="B938" t="str">
            <v>Certificate of Deposit Zero Coupon</v>
          </cell>
          <cell r="C938" t="str">
            <v>Bank</v>
          </cell>
          <cell r="D938" t="str">
            <v>A-1+</v>
          </cell>
        </row>
        <row r="939">
          <cell r="A939" t="str">
            <v>939HTHII3</v>
          </cell>
          <cell r="B939" t="str">
            <v>Certificate of Deposit Zero Coupon</v>
          </cell>
          <cell r="C939" t="str">
            <v>Bank</v>
          </cell>
          <cell r="D939" t="str">
            <v>A-1</v>
          </cell>
        </row>
        <row r="940">
          <cell r="A940" t="str">
            <v>939HTGII5</v>
          </cell>
          <cell r="B940" t="str">
            <v>Certificate of Deposit Zero Coupon</v>
          </cell>
          <cell r="C940" t="str">
            <v>Bank</v>
          </cell>
          <cell r="D940" t="str">
            <v>A-1</v>
          </cell>
        </row>
        <row r="941">
          <cell r="A941" t="str">
            <v>939JSH008</v>
          </cell>
          <cell r="B941" t="str">
            <v>Certificate of Deposit Zero Coupon</v>
          </cell>
          <cell r="C941" t="str">
            <v>Bank</v>
          </cell>
          <cell r="D941" t="str">
            <v>A-1</v>
          </cell>
        </row>
        <row r="942">
          <cell r="A942" t="str">
            <v>939QWDII8</v>
          </cell>
          <cell r="B942" t="str">
            <v>Certificate of Deposit Zero Coupon</v>
          </cell>
          <cell r="C942" t="str">
            <v>Bank</v>
          </cell>
          <cell r="D942" t="str">
            <v>A-1</v>
          </cell>
        </row>
        <row r="943">
          <cell r="A943" t="str">
            <v>939UHMII6</v>
          </cell>
          <cell r="B943" t="str">
            <v>Certificate of Deposit Zero Coupon</v>
          </cell>
          <cell r="C943" t="str">
            <v>Bank</v>
          </cell>
          <cell r="D943" t="str">
            <v>A-1</v>
          </cell>
        </row>
        <row r="944">
          <cell r="A944" t="str">
            <v>981HFWII2</v>
          </cell>
          <cell r="B944" t="str">
            <v>Certificate of Deposit Zero Coupon</v>
          </cell>
          <cell r="C944" t="str">
            <v>Bank</v>
          </cell>
          <cell r="D944" t="str">
            <v>A-1+</v>
          </cell>
        </row>
        <row r="945">
          <cell r="A945" t="str">
            <v>939LKP003</v>
          </cell>
          <cell r="B945" t="str">
            <v>Certificate of Deposit Zero Coupon</v>
          </cell>
          <cell r="C945" t="str">
            <v>Bank</v>
          </cell>
          <cell r="D945" t="str">
            <v>A-1</v>
          </cell>
        </row>
        <row r="946">
          <cell r="A946" t="str">
            <v>939TTQ005</v>
          </cell>
          <cell r="B946" t="str">
            <v>Certificate of Deposit Zero Coupon</v>
          </cell>
          <cell r="C946" t="str">
            <v>Bank</v>
          </cell>
          <cell r="D946" t="str">
            <v>A-1</v>
          </cell>
        </row>
        <row r="947">
          <cell r="A947" t="str">
            <v>939UDF003</v>
          </cell>
          <cell r="B947" t="str">
            <v>Certificate of Deposit Zero Coupon</v>
          </cell>
          <cell r="C947" t="str">
            <v>Bank</v>
          </cell>
          <cell r="D947" t="str">
            <v>A-1</v>
          </cell>
        </row>
        <row r="948">
          <cell r="A948" t="str">
            <v>939UETII4</v>
          </cell>
          <cell r="B948" t="str">
            <v>Certificate of Deposit Zero Coupon</v>
          </cell>
          <cell r="C948" t="str">
            <v>Bank</v>
          </cell>
          <cell r="D948" t="str">
            <v>A-1</v>
          </cell>
        </row>
        <row r="949">
          <cell r="A949" t="str">
            <v>910RJZ003</v>
          </cell>
          <cell r="B949" t="str">
            <v>Certificate of Deposit Zero Coupon</v>
          </cell>
          <cell r="C949" t="str">
            <v>Bank</v>
          </cell>
          <cell r="D949" t="str">
            <v>A-1</v>
          </cell>
        </row>
        <row r="950">
          <cell r="A950" t="str">
            <v>939VGLII7</v>
          </cell>
          <cell r="B950" t="str">
            <v>Certificate of Deposit Zero Coupon</v>
          </cell>
          <cell r="C950" t="str">
            <v>Bank</v>
          </cell>
          <cell r="D950" t="str">
            <v>A-1</v>
          </cell>
        </row>
        <row r="951">
          <cell r="A951" t="str">
            <v>939FFA005</v>
          </cell>
          <cell r="B951" t="str">
            <v>Certificate of Deposit Zero Coupon</v>
          </cell>
          <cell r="C951" t="str">
            <v>Bank</v>
          </cell>
          <cell r="D951" t="str">
            <v>A-1</v>
          </cell>
        </row>
        <row r="952">
          <cell r="A952" t="str">
            <v>939JZNII9</v>
          </cell>
          <cell r="B952" t="str">
            <v>Certificate of Deposit Zero Coupon</v>
          </cell>
          <cell r="C952" t="str">
            <v>Bank</v>
          </cell>
          <cell r="D952" t="str">
            <v>A-1</v>
          </cell>
        </row>
        <row r="953">
          <cell r="A953" t="str">
            <v>939ZDGII2</v>
          </cell>
          <cell r="B953" t="str">
            <v>Certificate of Deposit Zero Coupon</v>
          </cell>
          <cell r="C953" t="str">
            <v>Bank</v>
          </cell>
          <cell r="D953" t="str">
            <v>A-1+</v>
          </cell>
        </row>
        <row r="954">
          <cell r="A954" t="str">
            <v>939SWE00</v>
          </cell>
          <cell r="B954" t="str">
            <v>Certificate of Deposit Zero Coupon</v>
          </cell>
          <cell r="C954" t="str">
            <v>Bank</v>
          </cell>
          <cell r="D954" t="str">
            <v>A-1</v>
          </cell>
        </row>
        <row r="955">
          <cell r="A955" t="str">
            <v>981LHGII6</v>
          </cell>
          <cell r="B955" t="str">
            <v>Certificate of Deposit Zero Coupon</v>
          </cell>
          <cell r="C955" t="str">
            <v>Bank</v>
          </cell>
          <cell r="D955" t="str">
            <v>A-1+</v>
          </cell>
        </row>
        <row r="956">
          <cell r="A956" t="str">
            <v>959CNFII9</v>
          </cell>
          <cell r="B956" t="str">
            <v>Certificate of Deposit Zero Coupon</v>
          </cell>
          <cell r="C956" t="str">
            <v>Bank</v>
          </cell>
          <cell r="D956" t="str">
            <v>A-1</v>
          </cell>
        </row>
        <row r="957">
          <cell r="A957" t="str">
            <v>959CCHII7</v>
          </cell>
          <cell r="B957" t="str">
            <v>Certificate of Deposit Zero Coupon</v>
          </cell>
          <cell r="C957" t="str">
            <v>Bank</v>
          </cell>
          <cell r="D957" t="str">
            <v>A-1</v>
          </cell>
        </row>
        <row r="958">
          <cell r="A958" t="str">
            <v>959FGX009</v>
          </cell>
          <cell r="B958" t="str">
            <v>Certificate of Deposit Zero Coupon</v>
          </cell>
          <cell r="C958" t="str">
            <v>Bank</v>
          </cell>
          <cell r="D958" t="str">
            <v>A-1+</v>
          </cell>
        </row>
        <row r="959">
          <cell r="A959" t="str">
            <v>959DBPII8</v>
          </cell>
          <cell r="B959" t="str">
            <v>Certificate of Deposit Zero Coupon</v>
          </cell>
          <cell r="C959" t="str">
            <v>Bank</v>
          </cell>
          <cell r="D959" t="str">
            <v>A-1</v>
          </cell>
        </row>
        <row r="960">
          <cell r="A960" t="str">
            <v>959KNUII8</v>
          </cell>
          <cell r="B960" t="str">
            <v>Certificate of Deposit Zero Coupon</v>
          </cell>
          <cell r="C960" t="str">
            <v>Bank</v>
          </cell>
          <cell r="D960" t="str">
            <v>A-1+</v>
          </cell>
        </row>
        <row r="961">
          <cell r="A961" t="str">
            <v>959JSD002</v>
          </cell>
          <cell r="B961" t="str">
            <v>Certificate of Deposit Zero Coupon</v>
          </cell>
          <cell r="C961" t="str">
            <v>Bank</v>
          </cell>
          <cell r="D961" t="str">
            <v>A-1</v>
          </cell>
        </row>
        <row r="962">
          <cell r="A962" t="str">
            <v>959FWNII5</v>
          </cell>
          <cell r="B962" t="str">
            <v>Certificate of Deposit Zero Coupon</v>
          </cell>
          <cell r="C962" t="str">
            <v>Bank</v>
          </cell>
          <cell r="D962" t="str">
            <v>A-1</v>
          </cell>
        </row>
        <row r="963">
          <cell r="A963" t="str">
            <v>959RGJII6</v>
          </cell>
          <cell r="B963" t="str">
            <v>Certificate of Deposit Zero Coupon</v>
          </cell>
          <cell r="C963" t="str">
            <v>Bank</v>
          </cell>
          <cell r="D963" t="str">
            <v>A-1</v>
          </cell>
        </row>
        <row r="964">
          <cell r="A964" t="str">
            <v>959TNV005</v>
          </cell>
          <cell r="B964" t="str">
            <v>Certificate of Deposit Zero Coupon</v>
          </cell>
          <cell r="C964" t="str">
            <v>Bank</v>
          </cell>
          <cell r="D964" t="str">
            <v>A-1</v>
          </cell>
        </row>
        <row r="965">
          <cell r="A965" t="str">
            <v>959TPHII6</v>
          </cell>
          <cell r="B965" t="str">
            <v>Certificate of Deposit Zero Coupon</v>
          </cell>
          <cell r="C965" t="str">
            <v>Bank</v>
          </cell>
          <cell r="D965" t="str">
            <v>A-1</v>
          </cell>
        </row>
        <row r="966">
          <cell r="A966" t="str">
            <v>959TQL004</v>
          </cell>
          <cell r="B966" t="str">
            <v>Certificate of Deposit Zero Coupon</v>
          </cell>
          <cell r="C966" t="str">
            <v>Bank</v>
          </cell>
          <cell r="D966" t="str">
            <v>A-1</v>
          </cell>
        </row>
        <row r="967">
          <cell r="A967" t="str">
            <v>959VFUII3</v>
          </cell>
          <cell r="B967" t="str">
            <v>Certificate of Deposit Zero Coupon</v>
          </cell>
          <cell r="C967" t="str">
            <v>Bank</v>
          </cell>
          <cell r="D967" t="str">
            <v>A-1</v>
          </cell>
        </row>
        <row r="968">
          <cell r="A968" t="str">
            <v>959XEA002</v>
          </cell>
          <cell r="B968" t="str">
            <v>Certificate of Deposit Zero Coupon</v>
          </cell>
          <cell r="C968" t="str">
            <v>Bank</v>
          </cell>
          <cell r="D968" t="str">
            <v>A-1+</v>
          </cell>
        </row>
        <row r="969">
          <cell r="A969" t="str">
            <v>959XGCII8</v>
          </cell>
          <cell r="B969" t="str">
            <v>Certificate of Deposit Zero Coupon</v>
          </cell>
          <cell r="C969" t="str">
            <v>Bank</v>
          </cell>
          <cell r="D969" t="str">
            <v>A-1</v>
          </cell>
        </row>
        <row r="970">
          <cell r="A970" t="str">
            <v>959XHM003</v>
          </cell>
          <cell r="B970" t="str">
            <v>Certificate of Deposit Zero Coupon</v>
          </cell>
          <cell r="C970" t="str">
            <v>Bank</v>
          </cell>
          <cell r="D970" t="str">
            <v>A-1+</v>
          </cell>
        </row>
        <row r="971">
          <cell r="A971" t="str">
            <v>959XJEII1</v>
          </cell>
          <cell r="B971" t="str">
            <v>Certificate of Deposit Zero Coupon</v>
          </cell>
          <cell r="C971" t="str">
            <v>Bank</v>
          </cell>
          <cell r="D971" t="str">
            <v>A-1</v>
          </cell>
        </row>
        <row r="972">
          <cell r="A972" t="str">
            <v>989CXF000</v>
          </cell>
          <cell r="B972" t="str">
            <v>Certificate of Deposit Zero Coupon</v>
          </cell>
          <cell r="C972" t="str">
            <v>Bank</v>
          </cell>
          <cell r="D972" t="str">
            <v>A-1</v>
          </cell>
        </row>
        <row r="973">
          <cell r="A973" t="str">
            <v>959HFT005</v>
          </cell>
          <cell r="B973" t="str">
            <v>Certificate of Deposit Zero Coupon</v>
          </cell>
          <cell r="C973" t="str">
            <v>Bank</v>
          </cell>
          <cell r="D973" t="str">
            <v>A-1</v>
          </cell>
        </row>
        <row r="974">
          <cell r="A974" t="str">
            <v>389EDWII9</v>
          </cell>
          <cell r="B974" t="str">
            <v>Certificate of Deposit Zero Coupon</v>
          </cell>
          <cell r="C974" t="str">
            <v>Bank</v>
          </cell>
          <cell r="D974" t="str">
            <v>A-1+</v>
          </cell>
        </row>
        <row r="975">
          <cell r="A975" t="str">
            <v>989JUJII2</v>
          </cell>
          <cell r="B975" t="str">
            <v>Certificate of Deposit Zero Coupon</v>
          </cell>
          <cell r="C975" t="str">
            <v>Bank</v>
          </cell>
          <cell r="D975" t="str">
            <v>A-1</v>
          </cell>
        </row>
        <row r="976">
          <cell r="A976" t="str">
            <v>988DNTII2</v>
          </cell>
          <cell r="B976" t="str">
            <v>Certificate of Deposit Zero Coupon</v>
          </cell>
          <cell r="C976" t="str">
            <v>Bank</v>
          </cell>
          <cell r="D976" t="str">
            <v>A-1</v>
          </cell>
        </row>
        <row r="977">
          <cell r="A977" t="str">
            <v>959HTW003</v>
          </cell>
          <cell r="B977" t="str">
            <v>Certificate of Deposit Zero Coupon</v>
          </cell>
          <cell r="C977" t="str">
            <v>Bank</v>
          </cell>
          <cell r="D977" t="str">
            <v>A-1+</v>
          </cell>
        </row>
        <row r="978">
          <cell r="A978" t="str">
            <v>959ZPV009</v>
          </cell>
          <cell r="B978" t="str">
            <v>Certificate of Deposit Zero Coupon</v>
          </cell>
          <cell r="C978" t="str">
            <v>Bank</v>
          </cell>
          <cell r="D978" t="str">
            <v>A-1+</v>
          </cell>
        </row>
        <row r="979">
          <cell r="A979" t="str">
            <v>989KBPII6</v>
          </cell>
          <cell r="B979" t="str">
            <v>Certificate of Deposit Zero Coupon</v>
          </cell>
          <cell r="C979" t="str">
            <v>Bank</v>
          </cell>
          <cell r="D979" t="str">
            <v>A-1</v>
          </cell>
        </row>
        <row r="980">
          <cell r="A980" t="str">
            <v>989NUH005</v>
          </cell>
          <cell r="B980" t="str">
            <v>Certificate of Deposit Zero Coupon</v>
          </cell>
          <cell r="C980" t="str">
            <v>Bank</v>
          </cell>
          <cell r="D980" t="str">
            <v>A-1</v>
          </cell>
        </row>
        <row r="981">
          <cell r="A981" t="str">
            <v>989LPF009</v>
          </cell>
          <cell r="B981" t="str">
            <v>Certificate of Deposit Zero Coupon</v>
          </cell>
          <cell r="C981" t="str">
            <v>Bank</v>
          </cell>
          <cell r="D981" t="str">
            <v>A-1</v>
          </cell>
        </row>
        <row r="982">
          <cell r="A982" t="str">
            <v>989LLSII7</v>
          </cell>
          <cell r="B982" t="str">
            <v>Certificate of Deposit Zero Coupon</v>
          </cell>
          <cell r="C982" t="str">
            <v>Bank</v>
          </cell>
          <cell r="D982" t="str">
            <v>A-1</v>
          </cell>
        </row>
        <row r="983">
          <cell r="A983" t="str">
            <v>989RSYII4</v>
          </cell>
          <cell r="B983" t="str">
            <v>Certificate of Deposit Zero Coupon</v>
          </cell>
          <cell r="C983" t="str">
            <v>Bank</v>
          </cell>
          <cell r="D983" t="str">
            <v>A-1</v>
          </cell>
        </row>
        <row r="984">
          <cell r="A984" t="str">
            <v>989RLMII7</v>
          </cell>
          <cell r="B984" t="str">
            <v>Certificate of Deposit Zero Coupon</v>
          </cell>
          <cell r="C984" t="str">
            <v>Bank</v>
          </cell>
          <cell r="D984" t="str">
            <v>A-1</v>
          </cell>
        </row>
        <row r="985">
          <cell r="A985" t="str">
            <v>989RLB009</v>
          </cell>
          <cell r="B985" t="str">
            <v>Certificate of Deposit Zero Coupon</v>
          </cell>
          <cell r="C985" t="str">
            <v>Bank</v>
          </cell>
          <cell r="D985" t="str">
            <v>A-1</v>
          </cell>
        </row>
        <row r="986">
          <cell r="A986" t="str">
            <v>989SXLII4</v>
          </cell>
          <cell r="B986" t="str">
            <v>Certificate of Deposit Zero Coupon</v>
          </cell>
          <cell r="C986" t="str">
            <v>Bank</v>
          </cell>
          <cell r="D986" t="str">
            <v>A-1</v>
          </cell>
        </row>
        <row r="987">
          <cell r="A987" t="str">
            <v>989TDH001</v>
          </cell>
          <cell r="B987" t="str">
            <v>Certificate of Deposit Zero Coupon</v>
          </cell>
          <cell r="C987" t="str">
            <v>Bank</v>
          </cell>
          <cell r="D987" t="str">
            <v>A-1</v>
          </cell>
        </row>
        <row r="988">
          <cell r="A988" t="str">
            <v>981UZQII4</v>
          </cell>
          <cell r="B988" t="str">
            <v>Certificate of Deposit Zero Coupon</v>
          </cell>
          <cell r="C988" t="str">
            <v>Bank</v>
          </cell>
          <cell r="D988" t="str">
            <v>A-1</v>
          </cell>
        </row>
        <row r="989">
          <cell r="A989" t="str">
            <v>989SDFII9</v>
          </cell>
          <cell r="B989" t="str">
            <v>Certificate of Deposit Zero Coupon</v>
          </cell>
          <cell r="C989" t="str">
            <v>Bank</v>
          </cell>
          <cell r="D989" t="str">
            <v>A-1+</v>
          </cell>
        </row>
        <row r="990">
          <cell r="A990" t="str">
            <v>989VFHII6</v>
          </cell>
          <cell r="B990" t="str">
            <v>Certificate of Deposit Zero Coupon</v>
          </cell>
          <cell r="C990" t="str">
            <v>Bank</v>
          </cell>
          <cell r="D990" t="str">
            <v>A-1</v>
          </cell>
        </row>
        <row r="991">
          <cell r="A991" t="str">
            <v>989VFUII7</v>
          </cell>
          <cell r="B991" t="str">
            <v>Certificate of Deposit Zero Coupon</v>
          </cell>
          <cell r="C991" t="str">
            <v>Bank</v>
          </cell>
          <cell r="D991" t="str">
            <v>A-1+</v>
          </cell>
        </row>
        <row r="992">
          <cell r="A992" t="str">
            <v>989WVX009</v>
          </cell>
          <cell r="B992" t="str">
            <v>Certificate of Deposit Zero Coupon</v>
          </cell>
          <cell r="C992" t="str">
            <v>Bank</v>
          </cell>
          <cell r="D992" t="str">
            <v>A-1+</v>
          </cell>
        </row>
        <row r="993">
          <cell r="A993" t="str">
            <v>989XYN006</v>
          </cell>
          <cell r="B993" t="str">
            <v>Certificate of Deposit Zero Coupon</v>
          </cell>
          <cell r="C993" t="str">
            <v>Bank</v>
          </cell>
          <cell r="D993" t="str">
            <v>A-1+</v>
          </cell>
        </row>
        <row r="994">
          <cell r="A994" t="str">
            <v>989YSR002</v>
          </cell>
          <cell r="B994" t="str">
            <v>Certificate of Deposit Zero Coupon</v>
          </cell>
          <cell r="C994" t="str">
            <v>Bank</v>
          </cell>
          <cell r="D994" t="str">
            <v>A-1</v>
          </cell>
        </row>
        <row r="995">
          <cell r="A995" t="str">
            <v>989ZMJII5</v>
          </cell>
          <cell r="B995" t="str">
            <v>Certificate of Deposit Zero Coupon</v>
          </cell>
          <cell r="C995" t="str">
            <v>Bank</v>
          </cell>
          <cell r="D995" t="str">
            <v>A-1</v>
          </cell>
        </row>
        <row r="996">
          <cell r="A996" t="str">
            <v>989ZMMII8</v>
          </cell>
          <cell r="B996" t="str">
            <v>Certificate of Deposit Zero Coupon</v>
          </cell>
          <cell r="C996" t="str">
            <v>Bank</v>
          </cell>
          <cell r="D996" t="str">
            <v>A-1</v>
          </cell>
        </row>
        <row r="997">
          <cell r="A997" t="str">
            <v>989NPLII4</v>
          </cell>
          <cell r="B997" t="str">
            <v>Certificate of Deposit Zero Coupon</v>
          </cell>
          <cell r="C997" t="str">
            <v>Bank</v>
          </cell>
          <cell r="D997" t="str">
            <v>A-1+</v>
          </cell>
        </row>
        <row r="998">
          <cell r="A998" t="str">
            <v>985CRU008</v>
          </cell>
          <cell r="B998" t="str">
            <v>Certificate of Deposit Zero Coupon</v>
          </cell>
          <cell r="C998" t="str">
            <v>Bank</v>
          </cell>
          <cell r="D998" t="str">
            <v>A-1+</v>
          </cell>
        </row>
        <row r="999">
          <cell r="A999" t="str">
            <v>985DFGII2</v>
          </cell>
          <cell r="B999" t="str">
            <v>Certificate of Deposit Zero Coupon</v>
          </cell>
          <cell r="C999" t="str">
            <v>Bank</v>
          </cell>
          <cell r="D999" t="str">
            <v>A-1</v>
          </cell>
        </row>
        <row r="1000">
          <cell r="A1000" t="str">
            <v>985DFH008</v>
          </cell>
          <cell r="B1000" t="str">
            <v>Certificate of Deposit Zero Coupon</v>
          </cell>
          <cell r="C1000" t="str">
            <v>Bank</v>
          </cell>
          <cell r="D1000" t="str">
            <v>A-1</v>
          </cell>
        </row>
        <row r="1001">
          <cell r="A1001" t="str">
            <v>985FCD005</v>
          </cell>
          <cell r="B1001" t="str">
            <v>Certificate of Deposit Zero Coupon</v>
          </cell>
          <cell r="C1001" t="str">
            <v>Bank</v>
          </cell>
          <cell r="D1001" t="str">
            <v>A-1</v>
          </cell>
        </row>
        <row r="1002">
          <cell r="A1002" t="str">
            <v>985FYN009</v>
          </cell>
          <cell r="B1002" t="str">
            <v>Certificate of Deposit Zero Coupon</v>
          </cell>
          <cell r="C1002" t="str">
            <v>Bank</v>
          </cell>
          <cell r="D1002" t="str">
            <v>A-1+</v>
          </cell>
        </row>
        <row r="1003">
          <cell r="A1003" t="str">
            <v>985HYBII3</v>
          </cell>
          <cell r="B1003" t="str">
            <v>Certificate of Deposit Zero Coupon</v>
          </cell>
          <cell r="C1003" t="str">
            <v>Bank</v>
          </cell>
          <cell r="D1003" t="str">
            <v>A-1+</v>
          </cell>
        </row>
        <row r="1004">
          <cell r="A1004" t="str">
            <v>985HAF008</v>
          </cell>
          <cell r="B1004" t="str">
            <v>Certificate of Deposit Zero Coupon</v>
          </cell>
          <cell r="C1004" t="str">
            <v>Bank</v>
          </cell>
          <cell r="D1004" t="str">
            <v>A-1</v>
          </cell>
        </row>
        <row r="1005">
          <cell r="A1005" t="str">
            <v>985HAUII7</v>
          </cell>
          <cell r="B1005" t="str">
            <v>Certificate of Deposit Zero Coupon</v>
          </cell>
          <cell r="C1005" t="str">
            <v>Bank</v>
          </cell>
          <cell r="D1005" t="str">
            <v>A-1</v>
          </cell>
        </row>
        <row r="1006">
          <cell r="A1006" t="str">
            <v>985HAVII5</v>
          </cell>
          <cell r="B1006" t="str">
            <v>Certificate of Deposit Zero Coupon</v>
          </cell>
          <cell r="C1006" t="str">
            <v>Bank</v>
          </cell>
          <cell r="D1006" t="str">
            <v>A-1+</v>
          </cell>
        </row>
        <row r="1007">
          <cell r="A1007" t="str">
            <v>985HAY007</v>
          </cell>
          <cell r="B1007" t="str">
            <v>Certificate of Deposit Zero Coupon</v>
          </cell>
          <cell r="C1007" t="str">
            <v>Bank</v>
          </cell>
          <cell r="D1007" t="str">
            <v>A-1</v>
          </cell>
        </row>
        <row r="1008">
          <cell r="A1008" t="str">
            <v>985JFUII8</v>
          </cell>
          <cell r="B1008" t="str">
            <v>Certificate of Deposit Zero Coupon</v>
          </cell>
          <cell r="C1008" t="str">
            <v>Bank</v>
          </cell>
          <cell r="D1008" t="str">
            <v>A-1</v>
          </cell>
        </row>
        <row r="1009">
          <cell r="A1009" t="str">
            <v>B3JYZ9001</v>
          </cell>
          <cell r="B1009" t="str">
            <v>Certificate of Deposit Zero Coupon</v>
          </cell>
          <cell r="C1009" t="str">
            <v>Bank</v>
          </cell>
          <cell r="D1009" t="str">
            <v>A-1</v>
          </cell>
        </row>
        <row r="1010">
          <cell r="A1010" t="str">
            <v>985LKFII0</v>
          </cell>
          <cell r="B1010" t="str">
            <v>Certificate of Deposit Zero Coupon</v>
          </cell>
          <cell r="C1010" t="str">
            <v>Bank</v>
          </cell>
          <cell r="D1010" t="str">
            <v>A-1</v>
          </cell>
        </row>
        <row r="1011">
          <cell r="A1011" t="str">
            <v>985NMP000</v>
          </cell>
          <cell r="B1011" t="str">
            <v>Certificate of Deposit Zero Coupon</v>
          </cell>
          <cell r="C1011" t="str">
            <v>Bank</v>
          </cell>
          <cell r="D1011" t="str">
            <v>A-1</v>
          </cell>
        </row>
        <row r="1012">
          <cell r="A1012" t="str">
            <v>985RSC004</v>
          </cell>
          <cell r="B1012" t="str">
            <v>Certificate of Deposit Zero Coupon</v>
          </cell>
          <cell r="C1012" t="str">
            <v>Bank</v>
          </cell>
          <cell r="D1012" t="str">
            <v>A-1+</v>
          </cell>
        </row>
        <row r="1013">
          <cell r="A1013" t="str">
            <v>985RSAII0</v>
          </cell>
          <cell r="B1013" t="str">
            <v>Certificate of Deposit Zero Coupon</v>
          </cell>
          <cell r="C1013" t="str">
            <v>Bank</v>
          </cell>
          <cell r="D1013" t="str">
            <v>A-1+</v>
          </cell>
        </row>
        <row r="1014">
          <cell r="A1014" t="str">
            <v>985QGT002</v>
          </cell>
          <cell r="B1014" t="str">
            <v>Certificate of Deposit Zero Coupon</v>
          </cell>
          <cell r="C1014" t="str">
            <v>Bank</v>
          </cell>
          <cell r="D1014" t="str">
            <v>A-1+</v>
          </cell>
        </row>
        <row r="1015">
          <cell r="A1015" t="str">
            <v>985QGP000</v>
          </cell>
          <cell r="B1015" t="str">
            <v>Certificate of Deposit Zero Coupon</v>
          </cell>
          <cell r="C1015" t="str">
            <v>Bank</v>
          </cell>
          <cell r="D1015" t="str">
            <v>A-1</v>
          </cell>
        </row>
        <row r="1016">
          <cell r="A1016" t="str">
            <v>985QGM007</v>
          </cell>
          <cell r="B1016" t="str">
            <v>Certificate of Deposit Zero Coupon</v>
          </cell>
          <cell r="C1016" t="str">
            <v>Bank</v>
          </cell>
          <cell r="D1016" t="str">
            <v>A-1</v>
          </cell>
        </row>
        <row r="1017">
          <cell r="A1017" t="str">
            <v>985PWN009</v>
          </cell>
          <cell r="B1017" t="str">
            <v>Certificate of Deposit Zero Coupon</v>
          </cell>
          <cell r="C1017" t="str">
            <v>Bank</v>
          </cell>
          <cell r="D1017" t="str">
            <v>A-1</v>
          </cell>
        </row>
        <row r="1018">
          <cell r="A1018" t="str">
            <v>985RSHII5</v>
          </cell>
          <cell r="B1018" t="str">
            <v>Certificate of Deposit Zero Coupon</v>
          </cell>
          <cell r="C1018" t="str">
            <v>Bank</v>
          </cell>
          <cell r="D1018" t="str">
            <v>A-1</v>
          </cell>
        </row>
        <row r="1019">
          <cell r="A1019" t="str">
            <v>985RSGII7</v>
          </cell>
          <cell r="B1019" t="str">
            <v>Certificate of Deposit Zero Coupon</v>
          </cell>
          <cell r="C1019" t="str">
            <v>Bank</v>
          </cell>
          <cell r="D1019" t="str">
            <v>A-1</v>
          </cell>
        </row>
        <row r="1020">
          <cell r="A1020" t="str">
            <v>985RSS009</v>
          </cell>
          <cell r="B1020" t="str">
            <v>Certificate of Deposit Zero Coupon</v>
          </cell>
          <cell r="C1020" t="str">
            <v>Bank</v>
          </cell>
          <cell r="D1020" t="str">
            <v>A-1</v>
          </cell>
        </row>
        <row r="1021">
          <cell r="A1021" t="str">
            <v>985QGZII0</v>
          </cell>
          <cell r="B1021" t="str">
            <v>Certificate of Deposit Zero Coupon</v>
          </cell>
          <cell r="C1021" t="str">
            <v>Bank</v>
          </cell>
          <cell r="D1021" t="str">
            <v>A-1</v>
          </cell>
        </row>
        <row r="1022">
          <cell r="A1022" t="str">
            <v>985QTUII7</v>
          </cell>
          <cell r="B1022" t="str">
            <v>Certificate of Deposit Zero Coupon</v>
          </cell>
          <cell r="C1022" t="str">
            <v>Bank</v>
          </cell>
          <cell r="D1022" t="str">
            <v>A-1</v>
          </cell>
        </row>
        <row r="1023">
          <cell r="A1023" t="str">
            <v>985SNUII9</v>
          </cell>
          <cell r="B1023" t="str">
            <v>Certificate of Deposit Zero Coupon</v>
          </cell>
          <cell r="C1023" t="str">
            <v>Bank</v>
          </cell>
          <cell r="D1023" t="str">
            <v>A-1</v>
          </cell>
        </row>
        <row r="1024">
          <cell r="A1024" t="str">
            <v>985TTD007</v>
          </cell>
          <cell r="B1024" t="str">
            <v>Certificate of Deposit Zero Coupon</v>
          </cell>
          <cell r="C1024" t="str">
            <v>Bank</v>
          </cell>
          <cell r="D1024" t="str">
            <v>A-1+</v>
          </cell>
        </row>
        <row r="1025">
          <cell r="A1025" t="str">
            <v>985RSKII8</v>
          </cell>
          <cell r="B1025" t="str">
            <v>Certificate of Deposit Zero Coupon</v>
          </cell>
          <cell r="C1025" t="str">
            <v>Bank</v>
          </cell>
          <cell r="D1025" t="str">
            <v>A-1+</v>
          </cell>
        </row>
        <row r="1026">
          <cell r="A1026" t="str">
            <v>982JGYII2</v>
          </cell>
          <cell r="B1026" t="str">
            <v>Certificate of Deposit Zero Coupon</v>
          </cell>
          <cell r="C1026" t="str">
            <v>Bank</v>
          </cell>
          <cell r="D1026" t="str">
            <v>A-1</v>
          </cell>
        </row>
        <row r="1027">
          <cell r="A1027" t="str">
            <v>985TUFII2</v>
          </cell>
          <cell r="B1027" t="str">
            <v>Certificate of Deposit Zero Coupon</v>
          </cell>
          <cell r="C1027" t="str">
            <v>Bank</v>
          </cell>
          <cell r="D1027" t="str">
            <v>A-1</v>
          </cell>
        </row>
        <row r="1028">
          <cell r="A1028" t="str">
            <v>985WKA005</v>
          </cell>
          <cell r="B1028" t="str">
            <v>Certificate of Deposit Zero Coupon</v>
          </cell>
          <cell r="C1028" t="str">
            <v>Bank</v>
          </cell>
          <cell r="D1028" t="str">
            <v>A-1+</v>
          </cell>
        </row>
        <row r="1029">
          <cell r="A1029" t="str">
            <v>985WKB003</v>
          </cell>
          <cell r="B1029" t="str">
            <v>Certificate of Deposit Zero Coupon</v>
          </cell>
          <cell r="C1029" t="str">
            <v>Bank</v>
          </cell>
          <cell r="D1029" t="str">
            <v>A-1+</v>
          </cell>
        </row>
        <row r="1030">
          <cell r="A1030" t="str">
            <v>985WKPII4</v>
          </cell>
          <cell r="B1030" t="str">
            <v>Certificate of Deposit Zero Coupon</v>
          </cell>
          <cell r="C1030" t="str">
            <v>Bank</v>
          </cell>
          <cell r="D1030" t="str">
            <v>A-1+</v>
          </cell>
        </row>
        <row r="1031">
          <cell r="A1031" t="str">
            <v>985XHYII7</v>
          </cell>
          <cell r="B1031" t="str">
            <v>Certificate of Deposit Zero Coupon</v>
          </cell>
          <cell r="C1031" t="str">
            <v>Bank</v>
          </cell>
          <cell r="D1031" t="str">
            <v>A-1</v>
          </cell>
        </row>
        <row r="1032">
          <cell r="A1032" t="str">
            <v>985UZPII2</v>
          </cell>
          <cell r="B1032" t="str">
            <v>Certificate of Deposit Zero Coupon</v>
          </cell>
          <cell r="C1032" t="str">
            <v>Bank</v>
          </cell>
          <cell r="D1032" t="str">
            <v>A-1</v>
          </cell>
        </row>
        <row r="1033">
          <cell r="A1033" t="str">
            <v>985UZQII0</v>
          </cell>
          <cell r="B1033" t="str">
            <v>Certificate of Deposit Zero Coupon</v>
          </cell>
          <cell r="C1033" t="str">
            <v>Bank</v>
          </cell>
          <cell r="D1033" t="str">
            <v>A-1</v>
          </cell>
        </row>
        <row r="1034">
          <cell r="A1034" t="str">
            <v>985UZR006</v>
          </cell>
          <cell r="B1034" t="str">
            <v>Certificate of Deposit Zero Coupon</v>
          </cell>
          <cell r="C1034" t="str">
            <v>Bank</v>
          </cell>
          <cell r="D1034" t="str">
            <v>A-1</v>
          </cell>
        </row>
        <row r="1035">
          <cell r="A1035" t="str">
            <v>985VLNII0</v>
          </cell>
          <cell r="B1035" t="str">
            <v>Certificate of Deposit Zero Coupon</v>
          </cell>
          <cell r="C1035" t="str">
            <v>Bank</v>
          </cell>
          <cell r="D1035" t="str">
            <v>A-1</v>
          </cell>
        </row>
        <row r="1036">
          <cell r="A1036" t="str">
            <v>939PQLII9</v>
          </cell>
          <cell r="B1036" t="str">
            <v>Certificate of Deposit Zero Coupon</v>
          </cell>
          <cell r="C1036" t="str">
            <v>Bank</v>
          </cell>
          <cell r="D1036" t="str">
            <v>A-1</v>
          </cell>
        </row>
        <row r="1037">
          <cell r="A1037" t="str">
            <v>982KFRII5</v>
          </cell>
          <cell r="B1037" t="str">
            <v>Certificate of Deposit Zero Coupon</v>
          </cell>
          <cell r="C1037" t="str">
            <v>Bank</v>
          </cell>
          <cell r="D1037" t="str">
            <v>A-1</v>
          </cell>
        </row>
        <row r="1038">
          <cell r="A1038" t="str">
            <v>985WMNII7</v>
          </cell>
          <cell r="B1038" t="str">
            <v>Certificate of Deposit Zero Coupon</v>
          </cell>
          <cell r="C1038" t="str">
            <v>Bank</v>
          </cell>
          <cell r="D1038" t="str">
            <v>A-1</v>
          </cell>
        </row>
        <row r="1039">
          <cell r="A1039" t="str">
            <v>983AQNII3</v>
          </cell>
          <cell r="B1039" t="str">
            <v>Certificate of Deposit Zero Coupon</v>
          </cell>
          <cell r="C1039" t="str">
            <v>Bank</v>
          </cell>
          <cell r="D1039" t="str">
            <v>A-1</v>
          </cell>
        </row>
        <row r="1040">
          <cell r="A1040" t="str">
            <v>983AQQII6</v>
          </cell>
          <cell r="B1040" t="str">
            <v>Certificate of Deposit Zero Coupon</v>
          </cell>
          <cell r="C1040" t="str">
            <v>Bank</v>
          </cell>
          <cell r="D1040" t="str">
            <v>A-1</v>
          </cell>
        </row>
        <row r="1041">
          <cell r="A1041" t="str">
            <v>983BSX005</v>
          </cell>
          <cell r="B1041" t="str">
            <v>Certificate of Deposit Zero Coupon</v>
          </cell>
          <cell r="C1041" t="str">
            <v>Bank</v>
          </cell>
          <cell r="D1041" t="str">
            <v>A-1</v>
          </cell>
        </row>
        <row r="1042">
          <cell r="A1042" t="str">
            <v>985ZFZ009</v>
          </cell>
          <cell r="B1042" t="str">
            <v>Certificate of Deposit Zero Coupon</v>
          </cell>
          <cell r="C1042" t="str">
            <v>Bank</v>
          </cell>
          <cell r="D1042" t="str">
            <v>A-1+</v>
          </cell>
        </row>
        <row r="1043">
          <cell r="A1043" t="str">
            <v>987AJB001</v>
          </cell>
          <cell r="B1043" t="str">
            <v>Certificate of Deposit Zero Coupon</v>
          </cell>
          <cell r="C1043" t="str">
            <v>Bank</v>
          </cell>
          <cell r="D1043" t="str">
            <v>A-1+</v>
          </cell>
        </row>
        <row r="1044">
          <cell r="A1044" t="str">
            <v>987BDHII4</v>
          </cell>
          <cell r="B1044" t="str">
            <v>Certificate of Deposit Zero Coupon</v>
          </cell>
          <cell r="C1044" t="str">
            <v>Bank</v>
          </cell>
          <cell r="D1044" t="str">
            <v>A-1</v>
          </cell>
        </row>
        <row r="1045">
          <cell r="A1045" t="str">
            <v>B3T95P002</v>
          </cell>
          <cell r="B1045" t="str">
            <v>Certificate of Deposit Zero Coupon</v>
          </cell>
          <cell r="C1045" t="str">
            <v>Bank</v>
          </cell>
          <cell r="D1045" t="str">
            <v>A-1</v>
          </cell>
        </row>
        <row r="1046">
          <cell r="A1046" t="str">
            <v>985ZFY002</v>
          </cell>
          <cell r="B1046" t="str">
            <v>Certificate of Deposit Zero Coupon</v>
          </cell>
          <cell r="C1046" t="str">
            <v>Bank</v>
          </cell>
          <cell r="D1046" t="str">
            <v>A-1</v>
          </cell>
        </row>
        <row r="1047">
          <cell r="A1047" t="str">
            <v>983DYYII4</v>
          </cell>
          <cell r="B1047" t="str">
            <v>Certificate of Deposit Zero Coupon</v>
          </cell>
          <cell r="C1047" t="str">
            <v>Bank</v>
          </cell>
          <cell r="D1047" t="str">
            <v>A-1+</v>
          </cell>
        </row>
        <row r="1048">
          <cell r="A1048" t="str">
            <v>987BDN009</v>
          </cell>
          <cell r="B1048" t="str">
            <v>Certificate of Deposit Zero Coupon</v>
          </cell>
          <cell r="C1048" t="str">
            <v>Bank</v>
          </cell>
          <cell r="D1048" t="str">
            <v>A-1</v>
          </cell>
        </row>
        <row r="1049">
          <cell r="A1049" t="str">
            <v>983EEA004</v>
          </cell>
          <cell r="B1049" t="str">
            <v>Certificate of Deposit Zero Coupon</v>
          </cell>
          <cell r="C1049" t="str">
            <v>Bank</v>
          </cell>
          <cell r="D1049" t="str">
            <v>A-1+</v>
          </cell>
        </row>
        <row r="1050">
          <cell r="A1050" t="str">
            <v>983BVX001</v>
          </cell>
          <cell r="B1050" t="str">
            <v>Certificate of Deposit Zero Coupon</v>
          </cell>
          <cell r="C1050" t="str">
            <v>Bank</v>
          </cell>
          <cell r="D1050" t="str">
            <v>A-1</v>
          </cell>
        </row>
        <row r="1051">
          <cell r="A1051" t="str">
            <v>987BES007</v>
          </cell>
          <cell r="B1051" t="str">
            <v>Certificate of Deposit Zero Coupon</v>
          </cell>
          <cell r="C1051" t="str">
            <v>Bank</v>
          </cell>
          <cell r="D1051" t="str">
            <v>A-1+</v>
          </cell>
        </row>
        <row r="1052">
          <cell r="A1052" t="str">
            <v>983DLSII1</v>
          </cell>
          <cell r="B1052" t="str">
            <v>Certificate of Deposit Zero Coupon</v>
          </cell>
          <cell r="C1052" t="str">
            <v>Bank</v>
          </cell>
          <cell r="D1052" t="str">
            <v>A-1</v>
          </cell>
        </row>
        <row r="1053">
          <cell r="A1053" t="str">
            <v>987BFSII8</v>
          </cell>
          <cell r="B1053" t="str">
            <v>Certificate of Deposit Zero Coupon</v>
          </cell>
          <cell r="C1053" t="str">
            <v>Bank</v>
          </cell>
          <cell r="D1053" t="str">
            <v>A-1</v>
          </cell>
        </row>
        <row r="1054">
          <cell r="A1054" t="str">
            <v>983DLU004</v>
          </cell>
          <cell r="B1054" t="str">
            <v>Certificate of Deposit Zero Coupon</v>
          </cell>
          <cell r="C1054" t="str">
            <v>Bank</v>
          </cell>
          <cell r="D1054" t="str">
            <v>A-1</v>
          </cell>
        </row>
        <row r="1055">
          <cell r="A1055" t="str">
            <v>983GAT002</v>
          </cell>
          <cell r="B1055" t="str">
            <v>Certificate of Deposit Zero Coupon</v>
          </cell>
          <cell r="C1055" t="str">
            <v>Bank</v>
          </cell>
          <cell r="D1055" t="str">
            <v>A-1</v>
          </cell>
        </row>
        <row r="1056">
          <cell r="A1056" t="str">
            <v>983JFG009</v>
          </cell>
          <cell r="B1056" t="str">
            <v>Certificate of Deposit Zero Coupon</v>
          </cell>
          <cell r="C1056" t="str">
            <v>Bank</v>
          </cell>
          <cell r="D1056" t="str">
            <v>A-1</v>
          </cell>
        </row>
        <row r="1057">
          <cell r="A1057" t="str">
            <v>989FMA006</v>
          </cell>
          <cell r="B1057" t="str">
            <v>Certificate of Deposit Zero Coupon</v>
          </cell>
          <cell r="C1057" t="str">
            <v>Bank</v>
          </cell>
          <cell r="D1057" t="str">
            <v>A-1</v>
          </cell>
        </row>
        <row r="1058">
          <cell r="A1058" t="str">
            <v>983GHPII5</v>
          </cell>
          <cell r="B1058" t="str">
            <v>Certificate of Deposit Zero Coupon</v>
          </cell>
          <cell r="C1058" t="str">
            <v>Bank</v>
          </cell>
          <cell r="D1058" t="str">
            <v>A-1</v>
          </cell>
        </row>
        <row r="1059">
          <cell r="A1059" t="str">
            <v>985WYB008</v>
          </cell>
          <cell r="B1059" t="str">
            <v>Certificate of Deposit Zero Coupon</v>
          </cell>
          <cell r="C1059" t="str">
            <v>Bank</v>
          </cell>
          <cell r="D1059" t="str">
            <v>A-1</v>
          </cell>
        </row>
        <row r="1060">
          <cell r="A1060" t="str">
            <v>985XUE004</v>
          </cell>
          <cell r="B1060" t="str">
            <v>Certificate of Deposit Zero Coupon</v>
          </cell>
          <cell r="C1060" t="str">
            <v>Bank</v>
          </cell>
          <cell r="D1060" t="str">
            <v>A-1+</v>
          </cell>
        </row>
        <row r="1061">
          <cell r="A1061" t="str">
            <v>983HGB003</v>
          </cell>
          <cell r="B1061" t="str">
            <v>Certificate of Deposit Zero Coupon</v>
          </cell>
          <cell r="C1061" t="str">
            <v>Bank</v>
          </cell>
          <cell r="D1061" t="str">
            <v>A-1+</v>
          </cell>
        </row>
        <row r="1062">
          <cell r="A1062" t="str">
            <v>983FTH000</v>
          </cell>
          <cell r="B1062" t="str">
            <v>Certificate of Deposit Zero Coupon</v>
          </cell>
          <cell r="C1062" t="str">
            <v>Bank</v>
          </cell>
          <cell r="D1062" t="str">
            <v>A-1</v>
          </cell>
        </row>
        <row r="1063">
          <cell r="A1063" t="str">
            <v>983QXH001</v>
          </cell>
          <cell r="B1063" t="str">
            <v>Certificate of Deposit Zero Coupon</v>
          </cell>
          <cell r="C1063" t="str">
            <v>Bank</v>
          </cell>
          <cell r="D1063" t="str">
            <v>A-1+</v>
          </cell>
        </row>
        <row r="1064">
          <cell r="A1064" t="str">
            <v>983NRSII3</v>
          </cell>
          <cell r="B1064" t="str">
            <v>Certificate of Deposit Zero Coupon</v>
          </cell>
          <cell r="C1064" t="str">
            <v>Bank</v>
          </cell>
          <cell r="D1064" t="str">
            <v>A-1+</v>
          </cell>
        </row>
        <row r="1065">
          <cell r="A1065" t="str">
            <v>983LNC004</v>
          </cell>
          <cell r="B1065" t="str">
            <v>Certificate of Deposit Zero Coupon</v>
          </cell>
          <cell r="C1065" t="str">
            <v>Bank</v>
          </cell>
          <cell r="D1065" t="str">
            <v>A-1+</v>
          </cell>
        </row>
        <row r="1066">
          <cell r="A1066" t="str">
            <v>983RFYII4</v>
          </cell>
          <cell r="B1066" t="str">
            <v>Certificate of Deposit Zero Coupon</v>
          </cell>
          <cell r="C1066" t="str">
            <v>Bank</v>
          </cell>
          <cell r="D1066" t="str">
            <v>A-1+</v>
          </cell>
        </row>
        <row r="1067">
          <cell r="A1067" t="str">
            <v>983RAS000</v>
          </cell>
          <cell r="B1067" t="str">
            <v>Certificate of Deposit Zero Coupon</v>
          </cell>
          <cell r="C1067" t="str">
            <v>Bank</v>
          </cell>
          <cell r="D1067" t="str">
            <v>A-1+</v>
          </cell>
        </row>
        <row r="1068">
          <cell r="A1068" t="str">
            <v>983UNLII6</v>
          </cell>
          <cell r="B1068" t="str">
            <v>Certificate of Deposit Zero Coupon</v>
          </cell>
          <cell r="C1068" t="str">
            <v>Bank</v>
          </cell>
          <cell r="D1068" t="str">
            <v>A-1</v>
          </cell>
        </row>
        <row r="1069">
          <cell r="A1069" t="str">
            <v>987FFLII4</v>
          </cell>
          <cell r="B1069" t="str">
            <v>Certificate of Deposit Zero Coupon</v>
          </cell>
          <cell r="C1069" t="str">
            <v>Bank</v>
          </cell>
          <cell r="D1069" t="str">
            <v>A-1</v>
          </cell>
        </row>
        <row r="1070">
          <cell r="A1070" t="str">
            <v>983SYZII8</v>
          </cell>
          <cell r="B1070" t="str">
            <v>Certificate of Deposit Zero Coupon</v>
          </cell>
          <cell r="C1070" t="str">
            <v>Bank</v>
          </cell>
          <cell r="D1070" t="str">
            <v>A-1+</v>
          </cell>
        </row>
        <row r="1071">
          <cell r="A1071" t="str">
            <v>983YBMII9</v>
          </cell>
          <cell r="B1071" t="str">
            <v>Certificate of Deposit Zero Coupon</v>
          </cell>
          <cell r="C1071" t="str">
            <v>Bank</v>
          </cell>
          <cell r="D1071" t="str">
            <v>A-1</v>
          </cell>
        </row>
        <row r="1072">
          <cell r="A1072" t="str">
            <v>983YBN005</v>
          </cell>
          <cell r="B1072" t="str">
            <v>Certificate of Deposit Zero Coupon</v>
          </cell>
          <cell r="C1072" t="str">
            <v>Bank</v>
          </cell>
          <cell r="D1072" t="str">
            <v>A-1</v>
          </cell>
        </row>
        <row r="1073">
          <cell r="A1073" t="str">
            <v>983YCVII8</v>
          </cell>
          <cell r="B1073" t="str">
            <v>Certificate of Deposit Zero Coupon</v>
          </cell>
          <cell r="C1073" t="str">
            <v>Bank</v>
          </cell>
          <cell r="D1073" t="str">
            <v>A-1</v>
          </cell>
        </row>
        <row r="1074">
          <cell r="A1074" t="str">
            <v>983YCWII6</v>
          </cell>
          <cell r="B1074" t="str">
            <v>Certificate of Deposit Zero Coupon</v>
          </cell>
          <cell r="C1074" t="str">
            <v>Bank</v>
          </cell>
          <cell r="D1074" t="str">
            <v>A-1</v>
          </cell>
        </row>
        <row r="1075">
          <cell r="A1075" t="str">
            <v>987GAMII5</v>
          </cell>
          <cell r="B1075" t="str">
            <v>Certificate of Deposit Zero Coupon</v>
          </cell>
          <cell r="C1075" t="str">
            <v>Bank</v>
          </cell>
          <cell r="D1075" t="str">
            <v>A-1</v>
          </cell>
        </row>
        <row r="1076">
          <cell r="A1076" t="str">
            <v>987GVKII6</v>
          </cell>
          <cell r="B1076" t="str">
            <v>Certificate of Deposit Zero Coupon</v>
          </cell>
          <cell r="C1076" t="str">
            <v>Bank</v>
          </cell>
          <cell r="D1076" t="str">
            <v>A-1</v>
          </cell>
        </row>
        <row r="1077">
          <cell r="A1077" t="str">
            <v>987GDK004</v>
          </cell>
          <cell r="B1077" t="str">
            <v>Certificate of Deposit Zero Coupon</v>
          </cell>
          <cell r="C1077" t="str">
            <v>Bank</v>
          </cell>
          <cell r="D1077" t="str">
            <v>A-1+</v>
          </cell>
        </row>
        <row r="1078">
          <cell r="A1078" t="str">
            <v>987KKE001</v>
          </cell>
          <cell r="B1078" t="str">
            <v>Certificate of Deposit Zero Coupon</v>
          </cell>
          <cell r="C1078" t="str">
            <v>Bank</v>
          </cell>
          <cell r="D1078" t="str">
            <v>A-1</v>
          </cell>
        </row>
        <row r="1079">
          <cell r="A1079" t="str">
            <v>987LJE001</v>
          </cell>
          <cell r="B1079" t="str">
            <v>Certificate of Deposit Zero Coupon</v>
          </cell>
          <cell r="C1079" t="str">
            <v>Bank</v>
          </cell>
          <cell r="D1079" t="str">
            <v>A-1+</v>
          </cell>
        </row>
        <row r="1080">
          <cell r="A1080" t="str">
            <v>987KSA001</v>
          </cell>
          <cell r="B1080" t="str">
            <v>Certificate of Deposit Zero Coupon</v>
          </cell>
          <cell r="C1080" t="str">
            <v>Bank</v>
          </cell>
          <cell r="D1080" t="str">
            <v>A-1</v>
          </cell>
        </row>
        <row r="1081">
          <cell r="A1081" t="str">
            <v>987KSB009</v>
          </cell>
          <cell r="B1081" t="str">
            <v>Certificate of Deposit Zero Coupon</v>
          </cell>
          <cell r="C1081" t="str">
            <v>Bank</v>
          </cell>
          <cell r="D1081" t="str">
            <v>A-1+</v>
          </cell>
        </row>
        <row r="1082">
          <cell r="A1082" t="str">
            <v>987KRUII0</v>
          </cell>
          <cell r="B1082" t="str">
            <v>Certificate of Deposit Zero Coupon</v>
          </cell>
          <cell r="C1082" t="str">
            <v>Bank</v>
          </cell>
          <cell r="D1082" t="str">
            <v>A-1</v>
          </cell>
        </row>
        <row r="1083">
          <cell r="A1083" t="str">
            <v>939PSMII5</v>
          </cell>
          <cell r="B1083" t="str">
            <v>Certificate of Deposit Zero Coupon</v>
          </cell>
          <cell r="C1083" t="str">
            <v>Bank</v>
          </cell>
          <cell r="D1083" t="str">
            <v>A-1</v>
          </cell>
        </row>
        <row r="1084">
          <cell r="A1084" t="str">
            <v>987KUL004</v>
          </cell>
          <cell r="B1084" t="str">
            <v>Certificate of Deposit Zero Coupon</v>
          </cell>
          <cell r="C1084" t="str">
            <v>Bank</v>
          </cell>
          <cell r="D1084" t="str">
            <v>A-1+</v>
          </cell>
        </row>
        <row r="1085">
          <cell r="A1085" t="str">
            <v>987KUM002</v>
          </cell>
          <cell r="B1085" t="str">
            <v>Certificate of Deposit Zero Coupon</v>
          </cell>
          <cell r="C1085" t="str">
            <v>Bank</v>
          </cell>
          <cell r="D1085" t="str">
            <v>A-1</v>
          </cell>
        </row>
        <row r="1086">
          <cell r="A1086" t="str">
            <v>987QAU003</v>
          </cell>
          <cell r="B1086" t="str">
            <v>Certificate of Deposit Zero Coupon</v>
          </cell>
          <cell r="C1086" t="str">
            <v>Bank</v>
          </cell>
          <cell r="D1086" t="str">
            <v>A-1+</v>
          </cell>
        </row>
        <row r="1087">
          <cell r="A1087" t="str">
            <v>987RCC009</v>
          </cell>
          <cell r="B1087" t="str">
            <v>Certificate of Deposit Zero Coupon</v>
          </cell>
          <cell r="C1087" t="str">
            <v>Bank</v>
          </cell>
          <cell r="D1087" t="str">
            <v>A-1+</v>
          </cell>
        </row>
        <row r="1088">
          <cell r="A1088" t="str">
            <v>987KRG009</v>
          </cell>
          <cell r="B1088" t="str">
            <v>Certificate of Deposit Zero Coupon</v>
          </cell>
          <cell r="C1088" t="str">
            <v>Bank</v>
          </cell>
          <cell r="D1088" t="str">
            <v>A-1</v>
          </cell>
        </row>
        <row r="1089">
          <cell r="A1089" t="str">
            <v>987KUSII1</v>
          </cell>
          <cell r="B1089" t="str">
            <v>Certificate of Deposit Zero Coupon</v>
          </cell>
          <cell r="C1089" t="str">
            <v>Bank</v>
          </cell>
          <cell r="D1089" t="str">
            <v>A-1+</v>
          </cell>
        </row>
        <row r="1090">
          <cell r="A1090" t="str">
            <v>987RKDII0</v>
          </cell>
          <cell r="B1090" t="str">
            <v>Certificate of Deposit Zero Coupon</v>
          </cell>
          <cell r="C1090" t="str">
            <v>Bank</v>
          </cell>
          <cell r="D1090" t="str">
            <v>A-1</v>
          </cell>
        </row>
        <row r="1091">
          <cell r="A1091" t="str">
            <v>987KRTII3</v>
          </cell>
          <cell r="B1091" t="str">
            <v>Certificate of Deposit Zero Coupon</v>
          </cell>
          <cell r="C1091" t="str">
            <v>Bank</v>
          </cell>
          <cell r="D1091" t="str">
            <v>A-1</v>
          </cell>
        </row>
        <row r="1092">
          <cell r="A1092" t="str">
            <v>987RKZII1</v>
          </cell>
          <cell r="B1092" t="str">
            <v>Certificate of Deposit Zero Coupon</v>
          </cell>
          <cell r="C1092" t="str">
            <v>Bank</v>
          </cell>
          <cell r="D1092" t="str">
            <v>A-1+</v>
          </cell>
        </row>
        <row r="1093">
          <cell r="A1093" t="str">
            <v>987RLTII4</v>
          </cell>
          <cell r="B1093" t="str">
            <v>Certificate of Deposit Zero Coupon</v>
          </cell>
          <cell r="C1093" t="str">
            <v>Bank</v>
          </cell>
          <cell r="D1093" t="str">
            <v>A-1+</v>
          </cell>
        </row>
        <row r="1094">
          <cell r="A1094" t="str">
            <v>987RLXII5</v>
          </cell>
          <cell r="B1094" t="str">
            <v>Certificate of Deposit Zero Coupon</v>
          </cell>
          <cell r="C1094" t="str">
            <v>Bank</v>
          </cell>
          <cell r="D1094" t="str">
            <v>A-1</v>
          </cell>
        </row>
        <row r="1095">
          <cell r="A1095" t="str">
            <v>987TUA009</v>
          </cell>
          <cell r="B1095" t="str">
            <v>Certificate of Deposit Zero Coupon</v>
          </cell>
          <cell r="C1095" t="str">
            <v>Bank</v>
          </cell>
          <cell r="D1095" t="str">
            <v>A-1</v>
          </cell>
        </row>
        <row r="1096">
          <cell r="A1096" t="str">
            <v>939PWQ009</v>
          </cell>
          <cell r="B1096" t="str">
            <v>Certificate of Deposit Zero Coupon</v>
          </cell>
          <cell r="C1096" t="str">
            <v>Bank</v>
          </cell>
          <cell r="D1096" t="str">
            <v>A-1+</v>
          </cell>
        </row>
        <row r="1097">
          <cell r="A1097" t="str">
            <v>987VTMII2</v>
          </cell>
          <cell r="B1097" t="str">
            <v>Certificate of Deposit Zero Coupon</v>
          </cell>
          <cell r="C1097" t="str">
            <v>Bank</v>
          </cell>
          <cell r="D1097" t="str">
            <v>A-1+</v>
          </cell>
        </row>
        <row r="1098">
          <cell r="A1098" t="str">
            <v>987TVT007</v>
          </cell>
          <cell r="B1098" t="str">
            <v>Certificate of Deposit Zero Coupon</v>
          </cell>
          <cell r="C1098" t="str">
            <v>Bank</v>
          </cell>
          <cell r="D1098" t="str">
            <v>A-1+</v>
          </cell>
        </row>
        <row r="1099">
          <cell r="A1099" t="str">
            <v>987RSYII6</v>
          </cell>
          <cell r="B1099" t="str">
            <v>Certificate of Deposit Zero Coupon</v>
          </cell>
          <cell r="C1099" t="str">
            <v>Bank</v>
          </cell>
          <cell r="D1099" t="str">
            <v>A-1+</v>
          </cell>
        </row>
        <row r="1100">
          <cell r="A1100" t="str">
            <v>939PUBII6</v>
          </cell>
          <cell r="B1100" t="str">
            <v>Certificate of Deposit Zero Coupon</v>
          </cell>
          <cell r="C1100" t="str">
            <v>Bank</v>
          </cell>
          <cell r="D1100" t="str">
            <v>A-1</v>
          </cell>
        </row>
        <row r="1101">
          <cell r="A1101" t="str">
            <v>987TVWII2</v>
          </cell>
          <cell r="B1101" t="str">
            <v>Certificate of Deposit Zero Coupon</v>
          </cell>
          <cell r="C1101" t="str">
            <v>Bank</v>
          </cell>
          <cell r="D1101" t="str">
            <v>A-1</v>
          </cell>
        </row>
        <row r="1102">
          <cell r="A1102" t="str">
            <v>987TWLII5</v>
          </cell>
          <cell r="B1102" t="str">
            <v>Certificate of Deposit Zero Coupon</v>
          </cell>
          <cell r="C1102" t="str">
            <v>Bank</v>
          </cell>
          <cell r="D1102" t="str">
            <v>A-1</v>
          </cell>
        </row>
        <row r="1103">
          <cell r="A1103" t="str">
            <v>939PUDII2</v>
          </cell>
          <cell r="B1103" t="str">
            <v>Certificate of Deposit Zero Coupon</v>
          </cell>
          <cell r="C1103" t="str">
            <v>Bank</v>
          </cell>
          <cell r="D1103" t="str">
            <v>A-1</v>
          </cell>
        </row>
        <row r="1104">
          <cell r="A1104" t="str">
            <v>939PUFII7</v>
          </cell>
          <cell r="B1104" t="str">
            <v>Certificate of Deposit Zero Coupon</v>
          </cell>
          <cell r="C1104" t="str">
            <v>Bank</v>
          </cell>
          <cell r="D1104" t="str">
            <v>A-1+</v>
          </cell>
        </row>
        <row r="1105">
          <cell r="A1105" t="str">
            <v>987VRTII9</v>
          </cell>
          <cell r="B1105" t="str">
            <v>Certificate of Deposit Zero Coupon</v>
          </cell>
          <cell r="C1105" t="str">
            <v>Bank</v>
          </cell>
          <cell r="D1105" t="str">
            <v>A-1+</v>
          </cell>
        </row>
        <row r="1106">
          <cell r="A1106" t="str">
            <v>987WBZII0</v>
          </cell>
          <cell r="B1106" t="str">
            <v>Certificate of Deposit Zero Coupon</v>
          </cell>
          <cell r="C1106" t="str">
            <v>Bank</v>
          </cell>
          <cell r="D1106" t="str">
            <v>A-1+</v>
          </cell>
        </row>
        <row r="1107">
          <cell r="A1107" t="str">
            <v>987XMNII3</v>
          </cell>
          <cell r="B1107" t="str">
            <v>Certificate of Deposit Zero Coupon</v>
          </cell>
          <cell r="C1107" t="str">
            <v>Bank</v>
          </cell>
          <cell r="D1107" t="str">
            <v>A-1</v>
          </cell>
        </row>
        <row r="1108">
          <cell r="A1108" t="str">
            <v>987WMP008</v>
          </cell>
          <cell r="B1108" t="str">
            <v>Certificate of Deposit Zero Coupon</v>
          </cell>
          <cell r="C1108" t="str">
            <v>Bank</v>
          </cell>
          <cell r="D1108" t="str">
            <v>A-1+</v>
          </cell>
        </row>
        <row r="1109">
          <cell r="A1109" t="str">
            <v>987WNA000</v>
          </cell>
          <cell r="B1109" t="str">
            <v>Certificate of Deposit Zero Coupon</v>
          </cell>
          <cell r="C1109" t="str">
            <v>Bank</v>
          </cell>
          <cell r="D1109" t="str">
            <v>A-1</v>
          </cell>
        </row>
        <row r="1110">
          <cell r="A1110" t="str">
            <v>987TCR002</v>
          </cell>
          <cell r="B1110" t="str">
            <v>Certificate of Deposit Zero Coupon</v>
          </cell>
          <cell r="C1110" t="str">
            <v>Bank</v>
          </cell>
          <cell r="D1110" t="str">
            <v>A-1+</v>
          </cell>
        </row>
        <row r="1111">
          <cell r="A1111" t="str">
            <v>987WNY008</v>
          </cell>
          <cell r="B1111" t="str">
            <v>Certificate of Deposit Zero Coupon</v>
          </cell>
          <cell r="C1111" t="str">
            <v>Bank</v>
          </cell>
          <cell r="D1111" t="str">
            <v>A-1</v>
          </cell>
        </row>
        <row r="1112">
          <cell r="A1112" t="str">
            <v>977DDQII2</v>
          </cell>
          <cell r="B1112" t="str">
            <v>Certificate of Deposit Zero Coupon</v>
          </cell>
          <cell r="C1112" t="str">
            <v>Bank</v>
          </cell>
          <cell r="D1112" t="str">
            <v>A-1</v>
          </cell>
        </row>
        <row r="1113">
          <cell r="A1113" t="str">
            <v>977KFCII5</v>
          </cell>
          <cell r="B1113" t="str">
            <v>Certificate of Deposit Zero Coupon</v>
          </cell>
          <cell r="C1113" t="str">
            <v>Bank</v>
          </cell>
          <cell r="D1113" t="str">
            <v>A-1</v>
          </cell>
        </row>
        <row r="1114">
          <cell r="A1114" t="str">
            <v>77KFCII5</v>
          </cell>
          <cell r="B1114" t="str">
            <v>Certificate of Deposit Zero Coupon</v>
          </cell>
          <cell r="C1114" t="str">
            <v>Bank</v>
          </cell>
          <cell r="D1114" t="str">
            <v>A-1+</v>
          </cell>
        </row>
        <row r="1115">
          <cell r="A1115" t="str">
            <v>977BSN005</v>
          </cell>
          <cell r="B1115" t="str">
            <v>Certificate of Deposit Zero Coupon</v>
          </cell>
          <cell r="C1115" t="str">
            <v>Bank</v>
          </cell>
          <cell r="D1115" t="str">
            <v>A-1+</v>
          </cell>
        </row>
        <row r="1116">
          <cell r="A1116" t="str">
            <v>977ESJII0</v>
          </cell>
          <cell r="B1116" t="str">
            <v>Certificate of Deposit Zero Coupon</v>
          </cell>
          <cell r="C1116" t="str">
            <v>Bank</v>
          </cell>
          <cell r="D1116" t="str">
            <v>A-1+</v>
          </cell>
        </row>
        <row r="1117">
          <cell r="A1117" t="str">
            <v>977KNC004</v>
          </cell>
          <cell r="B1117" t="str">
            <v>Certificate of Deposit Zero Coupon</v>
          </cell>
          <cell r="C1117" t="str">
            <v>Bank</v>
          </cell>
          <cell r="D1117" t="str">
            <v>A-1+</v>
          </cell>
        </row>
        <row r="1118">
          <cell r="A1118" t="str">
            <v>977QBVII4</v>
          </cell>
          <cell r="B1118" t="str">
            <v>Certificate of Deposit Zero Coupon</v>
          </cell>
          <cell r="C1118" t="str">
            <v>Bank</v>
          </cell>
          <cell r="D1118" t="str">
            <v>A-1</v>
          </cell>
        </row>
        <row r="1119">
          <cell r="A1119" t="str">
            <v>977LVZII4</v>
          </cell>
          <cell r="B1119" t="str">
            <v>Certificate of Deposit Zero Coupon</v>
          </cell>
          <cell r="C1119" t="str">
            <v>Bank</v>
          </cell>
          <cell r="D1119" t="str">
            <v>A-1+</v>
          </cell>
        </row>
        <row r="1120">
          <cell r="A1120" t="str">
            <v>977QDM000</v>
          </cell>
          <cell r="B1120" t="str">
            <v>Certificate of Deposit Zero Coupon</v>
          </cell>
          <cell r="C1120" t="str">
            <v>Bank</v>
          </cell>
          <cell r="D1120" t="str">
            <v>A-1</v>
          </cell>
        </row>
        <row r="1121">
          <cell r="A1121" t="str">
            <v>977KRV008</v>
          </cell>
          <cell r="B1121" t="str">
            <v>Certificate of Deposit Zero Coupon</v>
          </cell>
          <cell r="C1121" t="str">
            <v>Bank</v>
          </cell>
          <cell r="D1121" t="str">
            <v>A-1</v>
          </cell>
        </row>
        <row r="1122">
          <cell r="A1122" t="str">
            <v>977WCNII8</v>
          </cell>
          <cell r="B1122" t="str">
            <v>Certificate of Deposit Zero Coupon</v>
          </cell>
          <cell r="C1122" t="str">
            <v>Bank</v>
          </cell>
          <cell r="D1122" t="str">
            <v>A-1+</v>
          </cell>
        </row>
        <row r="1123">
          <cell r="A1123" t="str">
            <v>977WCAII6</v>
          </cell>
          <cell r="B1123" t="str">
            <v>Certificate of Deposit Zero Coupon</v>
          </cell>
          <cell r="C1123" t="str">
            <v>Bank</v>
          </cell>
          <cell r="D1123" t="str">
            <v>A-1</v>
          </cell>
        </row>
        <row r="1124">
          <cell r="A1124" t="str">
            <v>977KQCII3</v>
          </cell>
          <cell r="B1124" t="str">
            <v>Certificate of Deposit Zero Coupon</v>
          </cell>
          <cell r="C1124" t="str">
            <v>Bank</v>
          </cell>
          <cell r="D1124" t="str">
            <v>A-1</v>
          </cell>
        </row>
        <row r="1125">
          <cell r="A1125" t="str">
            <v>975ANF001</v>
          </cell>
          <cell r="B1125" t="str">
            <v>Certificate of Deposit Zero Coupon</v>
          </cell>
          <cell r="C1125" t="str">
            <v>Bank</v>
          </cell>
          <cell r="D1125" t="str">
            <v>A-1</v>
          </cell>
        </row>
        <row r="1126">
          <cell r="A1126" t="str">
            <v>975CAZ007</v>
          </cell>
          <cell r="B1126" t="str">
            <v>Certificate of Deposit Zero Coupon</v>
          </cell>
          <cell r="C1126" t="str">
            <v>Bank</v>
          </cell>
          <cell r="D1126" t="str">
            <v>A-1</v>
          </cell>
        </row>
        <row r="1127">
          <cell r="A1127" t="str">
            <v>977TGFII8</v>
          </cell>
          <cell r="B1127" t="str">
            <v>Certificate of Deposit Zero Coupon</v>
          </cell>
          <cell r="C1127" t="str">
            <v>Bank</v>
          </cell>
          <cell r="D1127" t="str">
            <v>A-1+</v>
          </cell>
        </row>
        <row r="1128">
          <cell r="A1128" t="str">
            <v>977WEJ003</v>
          </cell>
          <cell r="B1128" t="str">
            <v>Certificate of Deposit Zero Coupon</v>
          </cell>
          <cell r="C1128" t="str">
            <v>Bank</v>
          </cell>
          <cell r="D1128" t="str">
            <v>A-1+</v>
          </cell>
        </row>
        <row r="1129">
          <cell r="A1129" t="str">
            <v>977WFQII8</v>
          </cell>
          <cell r="B1129" t="str">
            <v>Certificate of Deposit Zero Coupon</v>
          </cell>
          <cell r="C1129" t="str">
            <v>Bank</v>
          </cell>
          <cell r="D1129" t="str">
            <v>A-1+</v>
          </cell>
        </row>
        <row r="1130">
          <cell r="A1130" t="str">
            <v>975CSAII5</v>
          </cell>
          <cell r="B1130" t="str">
            <v>Certificate of Deposit Zero Coupon</v>
          </cell>
          <cell r="C1130" t="str">
            <v>Bank</v>
          </cell>
          <cell r="D1130" t="str">
            <v>A-1</v>
          </cell>
        </row>
        <row r="1131">
          <cell r="A1131" t="str">
            <v>975GFCII6</v>
          </cell>
          <cell r="B1131" t="str">
            <v>Certificate of Deposit Zero Coupon</v>
          </cell>
          <cell r="C1131" t="str">
            <v>Bank</v>
          </cell>
          <cell r="D1131" t="str">
            <v>A-1</v>
          </cell>
        </row>
        <row r="1132">
          <cell r="A1132" t="str">
            <v>975CTSII5</v>
          </cell>
          <cell r="B1132" t="str">
            <v>Certificate of Deposit Zero Coupon</v>
          </cell>
          <cell r="C1132" t="str">
            <v>Bank</v>
          </cell>
          <cell r="D1132" t="str">
            <v>A-1+</v>
          </cell>
        </row>
        <row r="1133">
          <cell r="A1133" t="str">
            <v>975CVVII5</v>
          </cell>
          <cell r="B1133" t="str">
            <v>Certificate of Deposit Zero Coupon</v>
          </cell>
          <cell r="C1133" t="str">
            <v>Bank</v>
          </cell>
          <cell r="D1133" t="str">
            <v>A-1+</v>
          </cell>
        </row>
        <row r="1134">
          <cell r="A1134" t="str">
            <v>975MPXII6</v>
          </cell>
          <cell r="B1134" t="str">
            <v>Certificate of Deposit Zero Coupon</v>
          </cell>
          <cell r="C1134" t="str">
            <v>Bank</v>
          </cell>
          <cell r="D1134" t="str">
            <v>A-1+</v>
          </cell>
        </row>
        <row r="1135">
          <cell r="A1135" t="str">
            <v>975NWQII1</v>
          </cell>
          <cell r="B1135" t="str">
            <v>Certificate of Deposit Zero Coupon</v>
          </cell>
          <cell r="C1135" t="str">
            <v>Bank</v>
          </cell>
          <cell r="D1135" t="str">
            <v>A-1</v>
          </cell>
        </row>
        <row r="1136">
          <cell r="A1136" t="str">
            <v>975MQEII7</v>
          </cell>
          <cell r="B1136" t="str">
            <v>Certificate of Deposit Zero Coupon</v>
          </cell>
          <cell r="C1136" t="str">
            <v>Bank</v>
          </cell>
          <cell r="D1136" t="str">
            <v>A-1+</v>
          </cell>
        </row>
        <row r="1137">
          <cell r="A1137" t="str">
            <v>975MQQII0</v>
          </cell>
          <cell r="B1137" t="str">
            <v>Certificate of Deposit Zero Coupon</v>
          </cell>
          <cell r="C1137" t="str">
            <v>Bank</v>
          </cell>
          <cell r="D1137" t="str">
            <v>A-1</v>
          </cell>
        </row>
        <row r="1138">
          <cell r="A1138" t="str">
            <v>975GJQII1</v>
          </cell>
          <cell r="B1138" t="str">
            <v>Certificate of Deposit Zero Coupon</v>
          </cell>
          <cell r="C1138" t="str">
            <v>Bank</v>
          </cell>
          <cell r="D1138" t="str">
            <v>A-1</v>
          </cell>
        </row>
        <row r="1139">
          <cell r="A1139" t="str">
            <v>975TZW000</v>
          </cell>
          <cell r="B1139" t="str">
            <v>Certificate of Deposit Zero Coupon</v>
          </cell>
          <cell r="C1139" t="str">
            <v>Bank</v>
          </cell>
          <cell r="D1139" t="str">
            <v>A-1</v>
          </cell>
        </row>
        <row r="1140">
          <cell r="A1140" t="str">
            <v>975GJRII9</v>
          </cell>
          <cell r="B1140" t="str">
            <v>Certificate of Deposit Zero Coupon</v>
          </cell>
          <cell r="C1140" t="str">
            <v>Bank</v>
          </cell>
          <cell r="D1140" t="str">
            <v>A-1</v>
          </cell>
        </row>
        <row r="1141">
          <cell r="A1141" t="str">
            <v>975GJSII7</v>
          </cell>
          <cell r="B1141" t="str">
            <v>Certificate of Deposit Zero Coupon</v>
          </cell>
          <cell r="C1141" t="str">
            <v>Bank</v>
          </cell>
          <cell r="D1141" t="str">
            <v>A-1+</v>
          </cell>
        </row>
        <row r="1142">
          <cell r="A1142" t="str">
            <v>975SYK009</v>
          </cell>
          <cell r="B1142" t="str">
            <v>Certificate of Deposit Zero Coupon</v>
          </cell>
          <cell r="C1142" t="str">
            <v>Bank</v>
          </cell>
          <cell r="D1142" t="str">
            <v>A-1</v>
          </cell>
        </row>
        <row r="1143">
          <cell r="A1143" t="str">
            <v>975PRQ000</v>
          </cell>
          <cell r="B1143" t="str">
            <v>Certificate of Deposit Zero Coupon</v>
          </cell>
          <cell r="C1143" t="str">
            <v>Bank</v>
          </cell>
          <cell r="D1143" t="str">
            <v>A-1</v>
          </cell>
        </row>
        <row r="1144">
          <cell r="A1144" t="str">
            <v>975SZK008</v>
          </cell>
          <cell r="B1144" t="str">
            <v>Certificate of Deposit Zero Coupon</v>
          </cell>
          <cell r="C1144" t="str">
            <v>Bank</v>
          </cell>
          <cell r="D1144" t="str">
            <v>A-1+</v>
          </cell>
        </row>
        <row r="1145">
          <cell r="A1145" t="str">
            <v>975UCDII6</v>
          </cell>
          <cell r="B1145" t="str">
            <v>Certificate of Deposit Zero Coupon</v>
          </cell>
          <cell r="C1145" t="str">
            <v>Bank</v>
          </cell>
          <cell r="D1145" t="str">
            <v>A-1+</v>
          </cell>
        </row>
        <row r="1146">
          <cell r="A1146" t="str">
            <v>977WLX905</v>
          </cell>
          <cell r="B1146" t="str">
            <v>Certificate of Deposit Zero Coupon</v>
          </cell>
          <cell r="C1146" t="str">
            <v>Bank</v>
          </cell>
          <cell r="D1146" t="str">
            <v>A-1+</v>
          </cell>
        </row>
        <row r="1147">
          <cell r="A1147" t="str">
            <v>975TBEII8</v>
          </cell>
          <cell r="B1147" t="str">
            <v>Certificate of Deposit Zero Coupon</v>
          </cell>
          <cell r="C1147" t="str">
            <v>Bank</v>
          </cell>
          <cell r="D1147" t="str">
            <v>A-1</v>
          </cell>
        </row>
        <row r="1148">
          <cell r="A1148" t="str">
            <v>975WDNII9</v>
          </cell>
          <cell r="B1148" t="str">
            <v>Certificate of Deposit Zero Coupon</v>
          </cell>
          <cell r="C1148" t="str">
            <v>Bank</v>
          </cell>
          <cell r="D1148" t="str">
            <v>A-1</v>
          </cell>
        </row>
        <row r="1149">
          <cell r="A1149" t="str">
            <v>975TBD008</v>
          </cell>
          <cell r="B1149" t="str">
            <v>Certificate of Deposit Zero Coupon</v>
          </cell>
          <cell r="C1149" t="str">
            <v>Bank</v>
          </cell>
          <cell r="D1149" t="str">
            <v>A-1</v>
          </cell>
        </row>
        <row r="1150">
          <cell r="A1150" t="str">
            <v>975WEVII0</v>
          </cell>
          <cell r="B1150" t="str">
            <v>Certificate of Deposit Zero Coupon</v>
          </cell>
          <cell r="C1150" t="str">
            <v>Bank</v>
          </cell>
          <cell r="D1150" t="str">
            <v>A-1+</v>
          </cell>
        </row>
        <row r="1151">
          <cell r="A1151" t="str">
            <v>975TCV007</v>
          </cell>
          <cell r="B1151" t="str">
            <v>Certificate of Deposit Zero Coupon</v>
          </cell>
          <cell r="C1151" t="str">
            <v>Bank</v>
          </cell>
          <cell r="D1151" t="str">
            <v>A-1</v>
          </cell>
        </row>
        <row r="1152">
          <cell r="A1152" t="str">
            <v>975TDZ007</v>
          </cell>
          <cell r="B1152" t="str">
            <v>Certificate of Deposit Zero Coupon</v>
          </cell>
          <cell r="C1152" t="str">
            <v>Bank</v>
          </cell>
          <cell r="D1152" t="str">
            <v>A-1</v>
          </cell>
        </row>
        <row r="1153">
          <cell r="A1153" t="str">
            <v>975TDSII5</v>
          </cell>
          <cell r="B1153" t="str">
            <v>Certificate of Deposit Zero Coupon</v>
          </cell>
          <cell r="C1153" t="str">
            <v>Bank</v>
          </cell>
          <cell r="D1153" t="str">
            <v>A-1+</v>
          </cell>
        </row>
        <row r="1154">
          <cell r="A1154" t="str">
            <v>975WFPII2</v>
          </cell>
          <cell r="B1154" t="str">
            <v>Certificate of Deposit Zero Coupon</v>
          </cell>
          <cell r="C1154" t="str">
            <v>Bank</v>
          </cell>
          <cell r="D1154" t="str">
            <v>A-1+</v>
          </cell>
        </row>
        <row r="1155">
          <cell r="A1155" t="str">
            <v>975WFT002</v>
          </cell>
          <cell r="B1155" t="str">
            <v>Certificate of Deposit Zero Coupon</v>
          </cell>
          <cell r="C1155" t="str">
            <v>Bank</v>
          </cell>
          <cell r="D1155" t="str">
            <v>A-1</v>
          </cell>
        </row>
        <row r="1156">
          <cell r="A1156" t="str">
            <v>975CZA005</v>
          </cell>
          <cell r="B1156" t="str">
            <v>Certificate of Deposit Zero Coupon</v>
          </cell>
          <cell r="C1156" t="str">
            <v>Bank</v>
          </cell>
          <cell r="D1156" t="str">
            <v>A-1+</v>
          </cell>
        </row>
        <row r="1157">
          <cell r="A1157" t="str">
            <v>975WVX005</v>
          </cell>
          <cell r="B1157" t="str">
            <v>Certificate of Deposit Zero Coupon</v>
          </cell>
          <cell r="C1157" t="str">
            <v>Bank</v>
          </cell>
          <cell r="D1157" t="str">
            <v>A-1+</v>
          </cell>
        </row>
        <row r="1158">
          <cell r="A1158" t="str">
            <v>973CPSII1</v>
          </cell>
          <cell r="B1158" t="str">
            <v>Certificate of Deposit Zero Coupon</v>
          </cell>
          <cell r="C1158" t="str">
            <v>Bank</v>
          </cell>
          <cell r="D1158" t="str">
            <v>A-1</v>
          </cell>
        </row>
        <row r="1159">
          <cell r="A1159" t="str">
            <v>973DEL004</v>
          </cell>
          <cell r="B1159" t="str">
            <v>Certificate of Deposit Zero Coupon</v>
          </cell>
          <cell r="C1159" t="str">
            <v>Bank</v>
          </cell>
          <cell r="D1159" t="str">
            <v>A-1</v>
          </cell>
        </row>
        <row r="1160">
          <cell r="A1160" t="str">
            <v>973DEJ009</v>
          </cell>
          <cell r="B1160" t="str">
            <v>Certificate of Deposit Zero Coupon</v>
          </cell>
          <cell r="C1160" t="str">
            <v>Bank</v>
          </cell>
          <cell r="D1160" t="str">
            <v>A-1</v>
          </cell>
        </row>
        <row r="1161">
          <cell r="A1161" t="str">
            <v>973MMA009</v>
          </cell>
          <cell r="B1161" t="str">
            <v>Certificate of Deposit Zero Coupon</v>
          </cell>
          <cell r="C1161" t="str">
            <v>Bank</v>
          </cell>
          <cell r="D1161" t="str">
            <v>A-1</v>
          </cell>
        </row>
        <row r="1162">
          <cell r="A1162" t="str">
            <v>973MMMII5</v>
          </cell>
          <cell r="B1162" t="str">
            <v>Certificate of Deposit Zero Coupon</v>
          </cell>
          <cell r="C1162" t="str">
            <v>Bank</v>
          </cell>
          <cell r="D1162" t="str">
            <v>A-1+</v>
          </cell>
        </row>
        <row r="1163">
          <cell r="A1163" t="str">
            <v>973DEZ003</v>
          </cell>
          <cell r="B1163" t="str">
            <v>Certificate of Deposit Zero Coupon</v>
          </cell>
          <cell r="C1163" t="str">
            <v>Bank</v>
          </cell>
          <cell r="D1163" t="str">
            <v>A-1</v>
          </cell>
        </row>
        <row r="1164">
          <cell r="A1164" t="str">
            <v>973SAX009</v>
          </cell>
          <cell r="B1164" t="str">
            <v>Certificate of Deposit Zero Coupon</v>
          </cell>
          <cell r="C1164" t="str">
            <v>Bank</v>
          </cell>
          <cell r="D1164" t="str">
            <v>A-1</v>
          </cell>
        </row>
        <row r="1165">
          <cell r="A1165" t="str">
            <v>973MNNII2</v>
          </cell>
          <cell r="B1165" t="str">
            <v>Certificate of Deposit Zero Coupon</v>
          </cell>
          <cell r="C1165" t="str">
            <v>Bank</v>
          </cell>
          <cell r="D1165" t="str">
            <v>A-1</v>
          </cell>
        </row>
        <row r="1166">
          <cell r="A1166" t="str">
            <v>973MNVII4</v>
          </cell>
          <cell r="B1166" t="str">
            <v>Certificate of Deposit Zero Coupon</v>
          </cell>
          <cell r="C1166" t="str">
            <v>Bank</v>
          </cell>
          <cell r="D1166" t="str">
            <v>A-1</v>
          </cell>
        </row>
        <row r="1167">
          <cell r="A1167" t="str">
            <v>973NKMII5</v>
          </cell>
          <cell r="B1167" t="str">
            <v>Certificate of Deposit Zero Coupon</v>
          </cell>
          <cell r="C1167" t="str">
            <v>Bank</v>
          </cell>
          <cell r="D1167" t="str">
            <v>A-1</v>
          </cell>
        </row>
        <row r="1168">
          <cell r="A1168" t="str">
            <v>973SCA007</v>
          </cell>
          <cell r="B1168" t="str">
            <v>Certificate of Deposit Zero Coupon</v>
          </cell>
          <cell r="C1168" t="str">
            <v>Bank</v>
          </cell>
          <cell r="D1168" t="str">
            <v>A-1</v>
          </cell>
        </row>
        <row r="1169">
          <cell r="A1169" t="str">
            <v>973SEFII6</v>
          </cell>
          <cell r="B1169" t="str">
            <v>Certificate of Deposit Zero Coupon</v>
          </cell>
          <cell r="C1169" t="str">
            <v>Bank</v>
          </cell>
          <cell r="D1169" t="str">
            <v>A-1</v>
          </cell>
        </row>
        <row r="1170">
          <cell r="A1170" t="str">
            <v>977TJU000</v>
          </cell>
          <cell r="B1170" t="str">
            <v>Certificate of Deposit Zero Coupon</v>
          </cell>
          <cell r="C1170" t="str">
            <v>Bank</v>
          </cell>
          <cell r="D1170" t="str">
            <v>A-1+</v>
          </cell>
        </row>
        <row r="1171">
          <cell r="A1171" t="str">
            <v>973UVA001</v>
          </cell>
          <cell r="B1171" t="str">
            <v>Certificate of Deposit Zero Coupon</v>
          </cell>
          <cell r="C1171" t="str">
            <v>Bank</v>
          </cell>
          <cell r="D1171" t="str">
            <v>A-1+</v>
          </cell>
        </row>
        <row r="1172">
          <cell r="A1172" t="str">
            <v>973WDJII0</v>
          </cell>
          <cell r="B1172" t="str">
            <v>Certificate of Deposit Zero Coupon</v>
          </cell>
          <cell r="C1172" t="str">
            <v>Bank</v>
          </cell>
          <cell r="D1172" t="str">
            <v>A-1+</v>
          </cell>
        </row>
        <row r="1173">
          <cell r="A1173" t="str">
            <v>973ZGQ002</v>
          </cell>
          <cell r="B1173" t="str">
            <v>Certificate of Deposit Zero Coupon</v>
          </cell>
          <cell r="C1173" t="str">
            <v>Bank</v>
          </cell>
          <cell r="D1173" t="str">
            <v>A-1</v>
          </cell>
        </row>
        <row r="1174">
          <cell r="A1174" t="str">
            <v>973ZGP004</v>
          </cell>
          <cell r="B1174" t="str">
            <v>Certificate of Deposit Zero Coupon</v>
          </cell>
          <cell r="C1174" t="str">
            <v>Bank</v>
          </cell>
          <cell r="D1174" t="str">
            <v>A-1</v>
          </cell>
        </row>
        <row r="1175">
          <cell r="A1175" t="str">
            <v>973ZLCII9</v>
          </cell>
          <cell r="B1175" t="str">
            <v>Certificate of Deposit Zero Coupon</v>
          </cell>
          <cell r="C1175" t="str">
            <v>Bank</v>
          </cell>
          <cell r="D1175" t="str">
            <v>A-1</v>
          </cell>
        </row>
        <row r="1176">
          <cell r="A1176" t="str">
            <v>973VANII6</v>
          </cell>
          <cell r="B1176" t="str">
            <v>Certificate of Deposit Zero Coupon</v>
          </cell>
          <cell r="C1176" t="str">
            <v>Bank</v>
          </cell>
          <cell r="D1176" t="str">
            <v>A-1+</v>
          </cell>
        </row>
        <row r="1177">
          <cell r="A1177" t="str">
            <v>973ZWY007</v>
          </cell>
          <cell r="B1177" t="str">
            <v>Certificate of Deposit Zero Coupon</v>
          </cell>
          <cell r="C1177" t="str">
            <v>Bank</v>
          </cell>
          <cell r="D1177" t="str">
            <v>A-1+</v>
          </cell>
        </row>
        <row r="1178">
          <cell r="A1178" t="str">
            <v>973ZGT006</v>
          </cell>
          <cell r="B1178" t="str">
            <v>Certificate of Deposit Zero Coupon</v>
          </cell>
          <cell r="C1178" t="str">
            <v>Bank</v>
          </cell>
          <cell r="D1178" t="str">
            <v>A-1</v>
          </cell>
        </row>
        <row r="1179">
          <cell r="A1179" t="str">
            <v>973ZAZII0</v>
          </cell>
          <cell r="B1179" t="str">
            <v>Certificate of Deposit Zero Coupon</v>
          </cell>
          <cell r="C1179" t="str">
            <v>Bank</v>
          </cell>
          <cell r="D1179" t="str">
            <v>A-1</v>
          </cell>
        </row>
        <row r="1180">
          <cell r="A1180" t="str">
            <v>973ZHPII5</v>
          </cell>
          <cell r="B1180" t="str">
            <v>Certificate of Deposit Zero Coupon</v>
          </cell>
          <cell r="C1180" t="str">
            <v>Bank</v>
          </cell>
          <cell r="D1180" t="str">
            <v>A-1+</v>
          </cell>
        </row>
        <row r="1181">
          <cell r="A1181" t="str">
            <v>973YVP000</v>
          </cell>
          <cell r="B1181" t="str">
            <v>Certificate of Deposit Zero Coupon</v>
          </cell>
          <cell r="C1181" t="str">
            <v>Bank</v>
          </cell>
          <cell r="D1181" t="str">
            <v>A-1+</v>
          </cell>
        </row>
        <row r="1182">
          <cell r="A1182" t="str">
            <v>973ZHS007</v>
          </cell>
          <cell r="B1182" t="str">
            <v>Certificate of Deposit Zero Coupon</v>
          </cell>
          <cell r="C1182" t="str">
            <v>Bank</v>
          </cell>
          <cell r="D1182" t="str">
            <v>A-1</v>
          </cell>
        </row>
        <row r="1183">
          <cell r="A1183" t="str">
            <v>973ZHXII8</v>
          </cell>
          <cell r="B1183" t="str">
            <v>Certificate of Deposit Zero Coupon</v>
          </cell>
          <cell r="C1183" t="str">
            <v>Bank</v>
          </cell>
          <cell r="D1183" t="str">
            <v>A-1</v>
          </cell>
        </row>
        <row r="1184">
          <cell r="A1184" t="str">
            <v>973ZHSII9</v>
          </cell>
          <cell r="B1184" t="str">
            <v>Certificate of Deposit Zero Coupon</v>
          </cell>
          <cell r="C1184" t="str">
            <v>Bank</v>
          </cell>
          <cell r="D1184" t="str">
            <v>A-1+</v>
          </cell>
        </row>
        <row r="1185">
          <cell r="A1185" t="str">
            <v>971AXCII3</v>
          </cell>
          <cell r="B1185" t="str">
            <v>Certificate of Deposit Zero Coupon</v>
          </cell>
          <cell r="C1185" t="str">
            <v>Bank</v>
          </cell>
          <cell r="D1185" t="str">
            <v>A-1</v>
          </cell>
        </row>
        <row r="1186">
          <cell r="A1186" t="str">
            <v>973SJYII0</v>
          </cell>
          <cell r="B1186" t="str">
            <v>Certificate of Deposit Zero Coupon</v>
          </cell>
          <cell r="C1186" t="str">
            <v>Bank</v>
          </cell>
          <cell r="D1186" t="str">
            <v>A-1+</v>
          </cell>
        </row>
        <row r="1187">
          <cell r="A1187" t="str">
            <v>971BLHII3</v>
          </cell>
          <cell r="B1187" t="str">
            <v>Certificate of Deposit Zero Coupon</v>
          </cell>
          <cell r="C1187" t="str">
            <v>Bank</v>
          </cell>
          <cell r="D1187" t="str">
            <v>A-1</v>
          </cell>
        </row>
        <row r="1188">
          <cell r="A1188" t="str">
            <v>971GBB004</v>
          </cell>
          <cell r="B1188" t="str">
            <v>Certificate of Deposit Zero Coupon</v>
          </cell>
          <cell r="C1188" t="str">
            <v>Bank</v>
          </cell>
          <cell r="D1188" t="str">
            <v>A-1</v>
          </cell>
        </row>
        <row r="1189">
          <cell r="A1189" t="str">
            <v>971BLJII9</v>
          </cell>
          <cell r="B1189" t="str">
            <v>Certificate of Deposit Zero Coupon</v>
          </cell>
          <cell r="C1189" t="str">
            <v>Bank</v>
          </cell>
          <cell r="D1189" t="str">
            <v>A-1</v>
          </cell>
        </row>
        <row r="1190">
          <cell r="A1190" t="str">
            <v>971APTII5</v>
          </cell>
          <cell r="B1190" t="str">
            <v>Certificate of Deposit Zero Coupon</v>
          </cell>
          <cell r="C1190" t="str">
            <v>Bank</v>
          </cell>
          <cell r="D1190" t="str">
            <v>A-1+</v>
          </cell>
        </row>
        <row r="1191">
          <cell r="A1191" t="str">
            <v>971BLKII6</v>
          </cell>
          <cell r="B1191" t="str">
            <v>Certificate of Deposit Zero Coupon</v>
          </cell>
          <cell r="C1191" t="str">
            <v>Bank</v>
          </cell>
          <cell r="D1191" t="str">
            <v>A-1+</v>
          </cell>
        </row>
        <row r="1192">
          <cell r="A1192" t="str">
            <v>971GBDII2</v>
          </cell>
          <cell r="B1192" t="str">
            <v>Certificate of Deposit Zero Coupon</v>
          </cell>
          <cell r="C1192" t="str">
            <v>Bank</v>
          </cell>
          <cell r="D1192" t="str">
            <v>A-1</v>
          </cell>
        </row>
        <row r="1193">
          <cell r="A1193" t="str">
            <v>971JKHII7</v>
          </cell>
          <cell r="B1193" t="str">
            <v>Certificate of Deposit Zero Coupon</v>
          </cell>
          <cell r="C1193" t="str">
            <v>Bank</v>
          </cell>
          <cell r="D1193" t="str">
            <v>A-1</v>
          </cell>
        </row>
        <row r="1194">
          <cell r="A1194" t="str">
            <v>971AWNII0</v>
          </cell>
          <cell r="B1194" t="str">
            <v>Certificate of Deposit Zero Coupon</v>
          </cell>
          <cell r="C1194" t="str">
            <v>Bank</v>
          </cell>
          <cell r="D1194" t="str">
            <v>A-1</v>
          </cell>
        </row>
        <row r="1195">
          <cell r="A1195" t="str">
            <v>971GCTII6</v>
          </cell>
          <cell r="B1195" t="str">
            <v>Certificate of Deposit Zero Coupon</v>
          </cell>
          <cell r="C1195" t="str">
            <v>Bank</v>
          </cell>
          <cell r="D1195" t="str">
            <v>A-1</v>
          </cell>
        </row>
        <row r="1196">
          <cell r="A1196" t="str">
            <v>971BMZII2</v>
          </cell>
          <cell r="B1196" t="str">
            <v>Certificate of Deposit Zero Coupon</v>
          </cell>
          <cell r="C1196" t="str">
            <v>Bank</v>
          </cell>
          <cell r="D1196" t="str">
            <v>A-1+</v>
          </cell>
        </row>
        <row r="1197">
          <cell r="A1197" t="str">
            <v>971GDU000</v>
          </cell>
          <cell r="B1197" t="str">
            <v>Certificate of Deposit Zero Coupon</v>
          </cell>
          <cell r="C1197" t="str">
            <v>Bank</v>
          </cell>
          <cell r="D1197" t="str">
            <v>A-1</v>
          </cell>
        </row>
        <row r="1198">
          <cell r="A1198" t="str">
            <v>971BMPII4</v>
          </cell>
          <cell r="B1198" t="str">
            <v>Certificate of Deposit Zero Coupon</v>
          </cell>
          <cell r="C1198" t="str">
            <v>Bank</v>
          </cell>
          <cell r="D1198" t="str">
            <v>A-1</v>
          </cell>
        </row>
        <row r="1199">
          <cell r="A1199" t="str">
            <v>971JLYII9</v>
          </cell>
          <cell r="B1199" t="str">
            <v>Certificate of Deposit Zero Coupon</v>
          </cell>
          <cell r="C1199" t="str">
            <v>Bank</v>
          </cell>
          <cell r="D1199" t="str">
            <v>A-1+</v>
          </cell>
        </row>
        <row r="1200">
          <cell r="A1200" t="str">
            <v>971BMQII2</v>
          </cell>
          <cell r="B1200" t="str">
            <v>Certificate of Deposit Zero Coupon</v>
          </cell>
          <cell r="C1200" t="str">
            <v>Bank</v>
          </cell>
          <cell r="D1200" t="str">
            <v>A-1</v>
          </cell>
        </row>
        <row r="1201">
          <cell r="A1201" t="str">
            <v>971BBZII4</v>
          </cell>
          <cell r="B1201" t="str">
            <v>Certificate of Deposit Zero Coupon</v>
          </cell>
          <cell r="C1201" t="str">
            <v>Bank</v>
          </cell>
          <cell r="D1201" t="str">
            <v>A-1</v>
          </cell>
        </row>
        <row r="1202">
          <cell r="A1202" t="str">
            <v>971BNQII1</v>
          </cell>
          <cell r="B1202" t="str">
            <v>Certificate of Deposit Zero Coupon</v>
          </cell>
          <cell r="C1202" t="str">
            <v>Bank</v>
          </cell>
          <cell r="D1202" t="str">
            <v>A-1</v>
          </cell>
        </row>
        <row r="1203">
          <cell r="A1203" t="str">
            <v>971QXD004</v>
          </cell>
          <cell r="B1203" t="str">
            <v>Certificate of Deposit Zero Coupon</v>
          </cell>
          <cell r="C1203" t="str">
            <v>Bank</v>
          </cell>
          <cell r="D1203" t="str">
            <v>A-1</v>
          </cell>
        </row>
        <row r="1204">
          <cell r="A1204" t="str">
            <v>ACI018XB6</v>
          </cell>
          <cell r="B1204" t="str">
            <v>Certificate of Deposit Zero Coupon</v>
          </cell>
          <cell r="C1204" t="str">
            <v>Bank</v>
          </cell>
          <cell r="D1204" t="str">
            <v>A-1</v>
          </cell>
        </row>
        <row r="1205">
          <cell r="A1205" t="str">
            <v>971BWW006</v>
          </cell>
          <cell r="B1205" t="str">
            <v>Certificate of Deposit Zero Coupon</v>
          </cell>
          <cell r="C1205" t="str">
            <v>Bank</v>
          </cell>
          <cell r="D1205" t="str">
            <v>A-1+</v>
          </cell>
        </row>
        <row r="1206">
          <cell r="A1206" t="str">
            <v>ACI019467</v>
          </cell>
          <cell r="B1206" t="str">
            <v>Certificate of Deposit Zero Coupon</v>
          </cell>
          <cell r="C1206" t="str">
            <v>Bank</v>
          </cell>
          <cell r="D1206" t="str">
            <v>A-1</v>
          </cell>
        </row>
        <row r="1207">
          <cell r="A1207" t="str">
            <v>971KSB007</v>
          </cell>
          <cell r="B1207" t="str">
            <v>Certificate of Deposit Zero Coupon</v>
          </cell>
          <cell r="C1207" t="str">
            <v>Bank</v>
          </cell>
          <cell r="D1207" t="str">
            <v>A-1</v>
          </cell>
        </row>
        <row r="1208">
          <cell r="A1208" t="str">
            <v>ACI019SR5</v>
          </cell>
          <cell r="B1208" t="str">
            <v>Certificate of Deposit Zero Coupon</v>
          </cell>
          <cell r="C1208" t="str">
            <v>Bank</v>
          </cell>
          <cell r="D1208" t="str">
            <v>A-1</v>
          </cell>
        </row>
        <row r="1209">
          <cell r="A1209" t="str">
            <v>ACI01A449</v>
          </cell>
          <cell r="B1209" t="str">
            <v>Certificate of Deposit Zero Coupon</v>
          </cell>
          <cell r="C1209" t="str">
            <v>Bank</v>
          </cell>
          <cell r="D1209" t="str">
            <v>A-1+</v>
          </cell>
        </row>
        <row r="1210">
          <cell r="A1210" t="str">
            <v>ACI019QG1</v>
          </cell>
          <cell r="B1210" t="str">
            <v>Certificate of Deposit Zero Coupon</v>
          </cell>
          <cell r="C1210" t="str">
            <v>Bank</v>
          </cell>
          <cell r="D1210" t="str">
            <v>A-1+</v>
          </cell>
        </row>
        <row r="1211">
          <cell r="A1211" t="str">
            <v>ACI01HJP1</v>
          </cell>
          <cell r="B1211" t="str">
            <v>Certificate of Deposit Zero Coupon</v>
          </cell>
          <cell r="C1211" t="str">
            <v>Bank</v>
          </cell>
          <cell r="D1211" t="str">
            <v>A-1</v>
          </cell>
        </row>
        <row r="1212">
          <cell r="A1212" t="str">
            <v>ACI01HMI3</v>
          </cell>
          <cell r="B1212" t="str">
            <v>Certificate of Deposit Zero Coupon</v>
          </cell>
          <cell r="C1212" t="str">
            <v>Bank</v>
          </cell>
          <cell r="D1212" t="str">
            <v>A-1</v>
          </cell>
        </row>
        <row r="1213">
          <cell r="A1213" t="str">
            <v>ACI01HLQ6</v>
          </cell>
          <cell r="B1213" t="str">
            <v>Certificate of Deposit Zero Coupon</v>
          </cell>
          <cell r="C1213" t="str">
            <v>Bank</v>
          </cell>
          <cell r="D1213" t="str">
            <v>A-1+</v>
          </cell>
        </row>
        <row r="1214">
          <cell r="A1214" t="str">
            <v>ACI01HL86</v>
          </cell>
          <cell r="B1214" t="str">
            <v>Certificate of Deposit Zero Coupon</v>
          </cell>
          <cell r="C1214" t="str">
            <v>Bank</v>
          </cell>
          <cell r="D1214" t="str">
            <v>A-1+</v>
          </cell>
        </row>
        <row r="1215">
          <cell r="A1215" t="str">
            <v>ACI01HMM4</v>
          </cell>
          <cell r="B1215" t="str">
            <v>Certificate of Deposit Zero Coupon</v>
          </cell>
          <cell r="C1215" t="str">
            <v>Bank</v>
          </cell>
          <cell r="D1215" t="str">
            <v>A-1</v>
          </cell>
        </row>
        <row r="1216">
          <cell r="A1216" t="str">
            <v>971WMM003</v>
          </cell>
          <cell r="B1216" t="str">
            <v>Certificate of Deposit Zero Coupon</v>
          </cell>
          <cell r="C1216" t="str">
            <v>Bank</v>
          </cell>
          <cell r="D1216" t="str">
            <v>A-1</v>
          </cell>
        </row>
        <row r="1217">
          <cell r="A1217" t="str">
            <v>ACI01IF16</v>
          </cell>
          <cell r="B1217" t="str">
            <v>Certificate of Deposit Zero Coupon</v>
          </cell>
          <cell r="C1217" t="str">
            <v>Bank</v>
          </cell>
          <cell r="D1217" t="str">
            <v>A-1</v>
          </cell>
        </row>
        <row r="1218">
          <cell r="A1218" t="str">
            <v>ACI01IFH1</v>
          </cell>
          <cell r="B1218" t="str">
            <v>Certificate of Deposit Zero Coupon</v>
          </cell>
          <cell r="C1218" t="str">
            <v>Bank</v>
          </cell>
          <cell r="D1218" t="str">
            <v>A-1+</v>
          </cell>
        </row>
        <row r="1219">
          <cell r="A1219" t="str">
            <v>ACI01IOD0</v>
          </cell>
          <cell r="B1219" t="str">
            <v>Certificate of Deposit Zero Coupon</v>
          </cell>
          <cell r="C1219" t="str">
            <v>Bank</v>
          </cell>
          <cell r="D1219" t="str">
            <v>A-1</v>
          </cell>
        </row>
        <row r="1220">
          <cell r="A1220" t="str">
            <v>ACI01ISR5</v>
          </cell>
          <cell r="B1220" t="str">
            <v>Certificate of Deposit Zero Coupon</v>
          </cell>
          <cell r="C1220" t="str">
            <v>Bank</v>
          </cell>
          <cell r="D1220" t="str">
            <v>A-1+</v>
          </cell>
        </row>
        <row r="1221">
          <cell r="A1221" t="str">
            <v>ACI01RR96</v>
          </cell>
          <cell r="B1221" t="str">
            <v>Certificate of Deposit Zero Coupon</v>
          </cell>
          <cell r="C1221" t="str">
            <v>Bank</v>
          </cell>
          <cell r="D1221" t="str">
            <v>A-1</v>
          </cell>
        </row>
        <row r="1222">
          <cell r="A1222" t="str">
            <v>ACI01RRX3</v>
          </cell>
          <cell r="B1222" t="str">
            <v>Certificate of Deposit Zero Coupon</v>
          </cell>
          <cell r="C1222" t="str">
            <v>Bank</v>
          </cell>
          <cell r="D1222" t="str">
            <v>A-1</v>
          </cell>
        </row>
        <row r="1223">
          <cell r="A1223" t="str">
            <v>ACI01RR88</v>
          </cell>
          <cell r="B1223" t="str">
            <v>Certificate of Deposit Zero Coupon</v>
          </cell>
          <cell r="C1223" t="str">
            <v>Bank</v>
          </cell>
          <cell r="D1223" t="str">
            <v>A-1</v>
          </cell>
        </row>
        <row r="1224">
          <cell r="A1224" t="str">
            <v>ACI01UBL9</v>
          </cell>
          <cell r="B1224" t="str">
            <v>Certificate of Deposit Zero Coupon</v>
          </cell>
          <cell r="C1224" t="str">
            <v>Bank</v>
          </cell>
          <cell r="D1224" t="str">
            <v>A-1</v>
          </cell>
        </row>
        <row r="1225">
          <cell r="A1225" t="str">
            <v>ACI01UGF7</v>
          </cell>
          <cell r="B1225" t="str">
            <v>Certificate of Deposit Zero Coupon</v>
          </cell>
          <cell r="C1225" t="str">
            <v>Bank</v>
          </cell>
          <cell r="D1225" t="str">
            <v>A-1</v>
          </cell>
        </row>
        <row r="1226">
          <cell r="A1226" t="str">
            <v>ACI01UHS8</v>
          </cell>
          <cell r="B1226" t="str">
            <v>Certificate of Deposit Zero Coupon</v>
          </cell>
          <cell r="C1226" t="str">
            <v>Bank</v>
          </cell>
          <cell r="D1226" t="str">
            <v>A-1+</v>
          </cell>
        </row>
        <row r="1227">
          <cell r="A1227" t="str">
            <v>ACI01UHW9</v>
          </cell>
          <cell r="B1227" t="str">
            <v>Certificate of Deposit Zero Coupon</v>
          </cell>
          <cell r="C1227" t="str">
            <v>Bank</v>
          </cell>
          <cell r="D1227" t="str">
            <v>A-1</v>
          </cell>
        </row>
        <row r="1228">
          <cell r="A1228" t="str">
            <v>ACI01UHB5</v>
          </cell>
          <cell r="B1228" t="str">
            <v>Certificate of Deposit Zero Coupon</v>
          </cell>
          <cell r="C1228" t="str">
            <v>Bank</v>
          </cell>
          <cell r="D1228" t="str">
            <v>A-1+</v>
          </cell>
        </row>
        <row r="1229">
          <cell r="A1229" t="str">
            <v>ACI01UYY6</v>
          </cell>
          <cell r="B1229" t="str">
            <v>Certificate of Deposit Zero Coupon</v>
          </cell>
          <cell r="C1229" t="str">
            <v>Bank</v>
          </cell>
          <cell r="D1229" t="str">
            <v>A-1</v>
          </cell>
        </row>
        <row r="1230">
          <cell r="A1230" t="str">
            <v>970LUC001</v>
          </cell>
          <cell r="B1230" t="str">
            <v>Certificate of Deposit Zero Coupon</v>
          </cell>
          <cell r="C1230" t="str">
            <v>Bank</v>
          </cell>
          <cell r="D1230" t="str">
            <v>A-1+</v>
          </cell>
        </row>
        <row r="1231">
          <cell r="A1231" t="str">
            <v>ACI015KZ3</v>
          </cell>
          <cell r="B1231" t="str">
            <v>Certificate of Deposit Zero Coupon</v>
          </cell>
          <cell r="C1231" t="str">
            <v>Bank</v>
          </cell>
          <cell r="D1231" t="str">
            <v>A-1+</v>
          </cell>
        </row>
        <row r="1232">
          <cell r="A1232" t="str">
            <v>ACI01VCR3</v>
          </cell>
          <cell r="B1232" t="str">
            <v>Certificate of Deposit Zero Coupon</v>
          </cell>
          <cell r="C1232" t="str">
            <v>Bank</v>
          </cell>
          <cell r="D1232" t="str">
            <v>A-1</v>
          </cell>
        </row>
        <row r="1233">
          <cell r="A1233" t="str">
            <v>ACI01VER1</v>
          </cell>
          <cell r="B1233" t="str">
            <v>Certificate of Deposit Zero Coupon</v>
          </cell>
          <cell r="C1233" t="str">
            <v>Bank</v>
          </cell>
          <cell r="D1233" t="str">
            <v>A-1</v>
          </cell>
        </row>
        <row r="1234">
          <cell r="A1234" t="str">
            <v>ACI01VK29</v>
          </cell>
          <cell r="B1234" t="str">
            <v>Certificate of Deposit Zero Coupon</v>
          </cell>
          <cell r="C1234" t="str">
            <v>Bank</v>
          </cell>
          <cell r="D1234" t="str">
            <v>A-1</v>
          </cell>
        </row>
        <row r="1235">
          <cell r="A1235" t="str">
            <v>ACI01VKP8</v>
          </cell>
          <cell r="B1235" t="str">
            <v>Certificate of Deposit Zero Coupon</v>
          </cell>
          <cell r="C1235" t="str">
            <v>Bank</v>
          </cell>
          <cell r="D1235" t="str">
            <v>A-1</v>
          </cell>
        </row>
        <row r="1236">
          <cell r="A1236" t="str">
            <v>ACI01W5Y4</v>
          </cell>
          <cell r="B1236" t="str">
            <v>Certificate of Deposit Zero Coupon</v>
          </cell>
          <cell r="C1236" t="str">
            <v>Bank</v>
          </cell>
          <cell r="D1236" t="str">
            <v>A-1</v>
          </cell>
        </row>
        <row r="1237">
          <cell r="A1237" t="str">
            <v>ACI01W0B9</v>
          </cell>
          <cell r="B1237" t="str">
            <v>Certificate of Deposit Zero Coupon</v>
          </cell>
          <cell r="C1237" t="str">
            <v>Bank</v>
          </cell>
          <cell r="D1237" t="str">
            <v>A-1</v>
          </cell>
        </row>
        <row r="1238">
          <cell r="A1238" t="str">
            <v>ACI01WKS0</v>
          </cell>
          <cell r="B1238" t="str">
            <v>Certificate of Deposit Zero Coupon</v>
          </cell>
          <cell r="C1238" t="str">
            <v>Bank</v>
          </cell>
          <cell r="D1238" t="str">
            <v>A-1</v>
          </cell>
        </row>
        <row r="1239">
          <cell r="A1239" t="str">
            <v>ACI01WJW3</v>
          </cell>
          <cell r="B1239" t="str">
            <v>Certificate of Deposit Zero Coupon</v>
          </cell>
          <cell r="C1239" t="str">
            <v>Bank</v>
          </cell>
          <cell r="D1239" t="str">
            <v>A-1</v>
          </cell>
        </row>
        <row r="1240">
          <cell r="A1240" t="str">
            <v>ACI01WF56</v>
          </cell>
          <cell r="B1240" t="str">
            <v>Certificate of Deposit Zero Coupon</v>
          </cell>
          <cell r="C1240" t="str">
            <v>Bank</v>
          </cell>
          <cell r="D1240" t="str">
            <v>A-1</v>
          </cell>
        </row>
        <row r="1241">
          <cell r="A1241" t="str">
            <v>ACI01XVK3</v>
          </cell>
          <cell r="B1241" t="str">
            <v>Certificate of Deposit Zero Coupon</v>
          </cell>
          <cell r="C1241" t="str">
            <v>Bank</v>
          </cell>
          <cell r="D1241" t="str">
            <v>A-1+</v>
          </cell>
        </row>
        <row r="1242">
          <cell r="A1242" t="str">
            <v>955ABJ000</v>
          </cell>
          <cell r="B1242" t="str">
            <v>Certificate of Deposit Zero Coupon</v>
          </cell>
          <cell r="C1242" t="str">
            <v>Bank</v>
          </cell>
          <cell r="D1242" t="str">
            <v>A-1</v>
          </cell>
        </row>
        <row r="1243">
          <cell r="A1243" t="str">
            <v>ACI01Y5E4</v>
          </cell>
          <cell r="B1243" t="str">
            <v>Certificate of Deposit Zero Coupon</v>
          </cell>
          <cell r="C1243" t="str">
            <v>Bank</v>
          </cell>
          <cell r="D1243" t="str">
            <v>A-1+</v>
          </cell>
        </row>
        <row r="1244">
          <cell r="A1244" t="str">
            <v>ACI01Y967</v>
          </cell>
          <cell r="B1244" t="str">
            <v>Certificate of Deposit Zero Coupon</v>
          </cell>
          <cell r="C1244" t="str">
            <v>Bank</v>
          </cell>
          <cell r="D1244" t="str">
            <v>A-1</v>
          </cell>
        </row>
        <row r="1245">
          <cell r="A1245" t="str">
            <v>ACI01Y975</v>
          </cell>
          <cell r="B1245" t="str">
            <v>Certificate of Deposit Zero Coupon</v>
          </cell>
          <cell r="C1245" t="str">
            <v>Bank</v>
          </cell>
          <cell r="D1245" t="str">
            <v>A-1</v>
          </cell>
        </row>
        <row r="1246">
          <cell r="A1246" t="str">
            <v>970MJV000</v>
          </cell>
          <cell r="B1246" t="str">
            <v>Certificate of Deposit Zero Coupon</v>
          </cell>
          <cell r="C1246" t="str">
            <v>Bank</v>
          </cell>
          <cell r="D1246" t="str">
            <v>A-1</v>
          </cell>
        </row>
        <row r="1247">
          <cell r="A1247" t="str">
            <v>ACI01Y2V9</v>
          </cell>
          <cell r="B1247" t="str">
            <v>Certificate of Deposit Zero Coupon</v>
          </cell>
          <cell r="C1247" t="str">
            <v>Bank</v>
          </cell>
          <cell r="D1247" t="str">
            <v>A-1</v>
          </cell>
        </row>
        <row r="1248">
          <cell r="A1248" t="str">
            <v>ACI01YO37</v>
          </cell>
          <cell r="B1248" t="str">
            <v>Certificate of Deposit Zero Coupon</v>
          </cell>
          <cell r="C1248" t="str">
            <v>Bank</v>
          </cell>
          <cell r="D1248" t="str">
            <v>A-1+</v>
          </cell>
        </row>
        <row r="1249">
          <cell r="A1249" t="str">
            <v>ACI01YDV7</v>
          </cell>
          <cell r="B1249" t="str">
            <v>Certificate of Deposit Zero Coupon</v>
          </cell>
          <cell r="C1249" t="str">
            <v>Bank</v>
          </cell>
          <cell r="D1249" t="str">
            <v>A-1</v>
          </cell>
        </row>
        <row r="1250">
          <cell r="A1250" t="str">
            <v>ACI01YP85</v>
          </cell>
          <cell r="B1250" t="str">
            <v>Certificate of Deposit Zero Coupon</v>
          </cell>
          <cell r="C1250" t="str">
            <v>Bank</v>
          </cell>
          <cell r="D1250" t="str">
            <v>A-1</v>
          </cell>
        </row>
        <row r="1251">
          <cell r="A1251" t="str">
            <v>970MJX006</v>
          </cell>
          <cell r="B1251" t="str">
            <v>Certificate of Deposit Zero Coupon</v>
          </cell>
          <cell r="C1251" t="str">
            <v>Bank</v>
          </cell>
          <cell r="D1251" t="str">
            <v>A-1</v>
          </cell>
        </row>
        <row r="1252">
          <cell r="A1252" t="str">
            <v>ACI01YLC0</v>
          </cell>
          <cell r="B1252" t="str">
            <v>Certificate of Deposit Zero Coupon</v>
          </cell>
          <cell r="C1252" t="str">
            <v>Bank</v>
          </cell>
          <cell r="D1252" t="str">
            <v>A-1+</v>
          </cell>
        </row>
        <row r="1253">
          <cell r="A1253" t="str">
            <v>955CGA000</v>
          </cell>
          <cell r="B1253" t="str">
            <v>Certificate of Deposit Zero Coupon</v>
          </cell>
          <cell r="C1253" t="str">
            <v>Bank</v>
          </cell>
          <cell r="D1253" t="str">
            <v>A-1+</v>
          </cell>
        </row>
        <row r="1254">
          <cell r="A1254" t="str">
            <v>ACI01ZWB7</v>
          </cell>
          <cell r="B1254" t="str">
            <v>Certificate of Deposit Zero Coupon</v>
          </cell>
          <cell r="C1254" t="str">
            <v>Bank</v>
          </cell>
          <cell r="D1254" t="str">
            <v>A-1+</v>
          </cell>
        </row>
        <row r="1255">
          <cell r="A1255" t="str">
            <v>ACI0204G3</v>
          </cell>
          <cell r="B1255" t="str">
            <v>Certificate of Deposit Zero Coupon</v>
          </cell>
          <cell r="C1255" t="str">
            <v>Bank</v>
          </cell>
          <cell r="D1255" t="str">
            <v>A-1</v>
          </cell>
        </row>
        <row r="1256">
          <cell r="A1256" t="str">
            <v>ACI020C74</v>
          </cell>
          <cell r="B1256" t="str">
            <v>Certificate of Deposit Zero Coupon</v>
          </cell>
          <cell r="C1256" t="str">
            <v>Bank</v>
          </cell>
          <cell r="D1256" t="str">
            <v>A-1+</v>
          </cell>
        </row>
        <row r="1257">
          <cell r="A1257" t="str">
            <v>972KYQII8</v>
          </cell>
          <cell r="B1257" t="str">
            <v>Certificate of Deposit Zero Coupon</v>
          </cell>
          <cell r="C1257" t="str">
            <v>Bank</v>
          </cell>
          <cell r="D1257" t="str">
            <v>A-1+</v>
          </cell>
        </row>
        <row r="1258">
          <cell r="A1258" t="str">
            <v>ACI020OY2</v>
          </cell>
          <cell r="B1258" t="str">
            <v>Certificate of Deposit Zero Coupon</v>
          </cell>
          <cell r="C1258" t="str">
            <v>Bank</v>
          </cell>
          <cell r="D1258" t="str">
            <v>A-1</v>
          </cell>
        </row>
        <row r="1259">
          <cell r="A1259" t="str">
            <v>ACI020O06</v>
          </cell>
          <cell r="B1259" t="str">
            <v>Certificate of Deposit Zero Coupon</v>
          </cell>
          <cell r="C1259" t="str">
            <v>Bank</v>
          </cell>
          <cell r="D1259" t="str">
            <v>A-1+</v>
          </cell>
        </row>
        <row r="1260">
          <cell r="A1260" t="str">
            <v>ACI021513</v>
          </cell>
          <cell r="B1260" t="str">
            <v>Certificate of Deposit Zero Coupon</v>
          </cell>
          <cell r="C1260" t="str">
            <v>Bank</v>
          </cell>
          <cell r="D1260" t="str">
            <v>A-1</v>
          </cell>
        </row>
        <row r="1261">
          <cell r="A1261" t="str">
            <v>ACI021588</v>
          </cell>
          <cell r="B1261" t="str">
            <v>Certificate of Deposit Zero Coupon</v>
          </cell>
          <cell r="C1261" t="str">
            <v>Bank</v>
          </cell>
          <cell r="D1261" t="str">
            <v>A-1</v>
          </cell>
        </row>
        <row r="1262">
          <cell r="A1262" t="str">
            <v>ACI0217H6</v>
          </cell>
          <cell r="B1262" t="str">
            <v>Certificate of Deposit Zero Coupon</v>
          </cell>
          <cell r="C1262" t="str">
            <v>Bank</v>
          </cell>
          <cell r="D1262" t="str">
            <v>A-1+</v>
          </cell>
        </row>
        <row r="1263">
          <cell r="A1263" t="str">
            <v>955CGQ005</v>
          </cell>
          <cell r="B1263" t="str">
            <v>Certificate of Deposit Zero Coupon</v>
          </cell>
          <cell r="C1263" t="str">
            <v>Bank</v>
          </cell>
          <cell r="D1263" t="str">
            <v>A-1+</v>
          </cell>
        </row>
        <row r="1264">
          <cell r="A1264" t="str">
            <v>ACI021N05</v>
          </cell>
          <cell r="B1264" t="str">
            <v>Certificate of Deposit Zero Coupon</v>
          </cell>
          <cell r="C1264" t="str">
            <v>Bank</v>
          </cell>
          <cell r="D1264" t="str">
            <v>A-1+</v>
          </cell>
        </row>
        <row r="1265">
          <cell r="A1265" t="str">
            <v>955CGS001</v>
          </cell>
          <cell r="B1265" t="str">
            <v>Certificate of Deposit Zero Coupon</v>
          </cell>
          <cell r="C1265" t="str">
            <v>Bank</v>
          </cell>
          <cell r="D1265" t="str">
            <v>A-1+</v>
          </cell>
        </row>
        <row r="1266">
          <cell r="A1266" t="str">
            <v>ACI018956</v>
          </cell>
          <cell r="B1266" t="str">
            <v>Certificate of Deposit Zero Coupon</v>
          </cell>
          <cell r="C1266" t="str">
            <v>Bank</v>
          </cell>
          <cell r="D1266" t="str">
            <v>A-1+</v>
          </cell>
        </row>
        <row r="1267">
          <cell r="A1267" t="str">
            <v>972DGZ002</v>
          </cell>
          <cell r="B1267" t="str">
            <v>Certificate of Deposit Zero Coupon</v>
          </cell>
          <cell r="C1267" t="str">
            <v>Bank</v>
          </cell>
          <cell r="D1267" t="str">
            <v>A-1</v>
          </cell>
        </row>
        <row r="1268">
          <cell r="A1268" t="str">
            <v>ACI023E68</v>
          </cell>
          <cell r="B1268" t="str">
            <v>Certificate of Deposit Zero Coupon</v>
          </cell>
          <cell r="C1268" t="str">
            <v>Bank</v>
          </cell>
          <cell r="D1268" t="str">
            <v>A-1</v>
          </cell>
        </row>
        <row r="1269">
          <cell r="A1269" t="str">
            <v>955KKV001</v>
          </cell>
          <cell r="B1269" t="str">
            <v>Certificate of Deposit Zero Coupon</v>
          </cell>
          <cell r="C1269" t="str">
            <v>Bank</v>
          </cell>
          <cell r="D1269" t="str">
            <v>A-1</v>
          </cell>
        </row>
        <row r="1270">
          <cell r="A1270" t="str">
            <v>ACI01SQN4</v>
          </cell>
          <cell r="B1270" t="str">
            <v>Certificate of Deposit Zero Coupon</v>
          </cell>
          <cell r="C1270" t="str">
            <v>Bank</v>
          </cell>
          <cell r="D1270" t="str">
            <v>A-1</v>
          </cell>
        </row>
        <row r="1271">
          <cell r="A1271" t="str">
            <v>ACI025L32</v>
          </cell>
          <cell r="B1271" t="str">
            <v>Certificate of Deposit Zero Coupon</v>
          </cell>
          <cell r="C1271" t="str">
            <v>Bank</v>
          </cell>
          <cell r="D1271" t="str">
            <v>A-1+</v>
          </cell>
        </row>
        <row r="1272">
          <cell r="A1272" t="str">
            <v>955BKA007</v>
          </cell>
          <cell r="B1272" t="str">
            <v>Certificate of Deposit Zero Coupon</v>
          </cell>
          <cell r="C1272" t="str">
            <v>Bank</v>
          </cell>
          <cell r="D1272" t="str">
            <v>A-1+</v>
          </cell>
        </row>
        <row r="1273">
          <cell r="A1273" t="str">
            <v>ACI025L65</v>
          </cell>
          <cell r="B1273" t="str">
            <v>Certificate of Deposit Zero Coupon</v>
          </cell>
          <cell r="C1273" t="str">
            <v>Bank</v>
          </cell>
          <cell r="D1273" t="str">
            <v>A-1+</v>
          </cell>
        </row>
        <row r="1274">
          <cell r="A1274" t="str">
            <v>ACI025RC6</v>
          </cell>
          <cell r="B1274" t="str">
            <v>Certificate of Deposit Zero Coupon</v>
          </cell>
          <cell r="C1274" t="str">
            <v>Bank</v>
          </cell>
          <cell r="D1274" t="str">
            <v>A-1</v>
          </cell>
        </row>
        <row r="1275">
          <cell r="A1275" t="str">
            <v>ACI0266J2</v>
          </cell>
          <cell r="B1275" t="str">
            <v>Certificate of Deposit Zero Coupon</v>
          </cell>
          <cell r="C1275" t="str">
            <v>Bank</v>
          </cell>
          <cell r="D1275" t="str">
            <v>A-1</v>
          </cell>
        </row>
        <row r="1276">
          <cell r="A1276" t="str">
            <v>ACI0265S3</v>
          </cell>
          <cell r="B1276" t="str">
            <v>Certificate of Deposit Zero Coupon</v>
          </cell>
          <cell r="C1276" t="str">
            <v>Bank</v>
          </cell>
          <cell r="D1276" t="str">
            <v>A-1</v>
          </cell>
        </row>
        <row r="1277">
          <cell r="A1277" t="str">
            <v>955BKE009</v>
          </cell>
          <cell r="B1277" t="str">
            <v>Certificate of Deposit Zero Coupon</v>
          </cell>
          <cell r="C1277" t="str">
            <v>Bank</v>
          </cell>
          <cell r="D1277" t="str">
            <v>A-1</v>
          </cell>
        </row>
        <row r="1278">
          <cell r="A1278" t="str">
            <v>ACI026DM7</v>
          </cell>
          <cell r="B1278" t="str">
            <v>Certificate of Deposit Zero Coupon</v>
          </cell>
          <cell r="C1278" t="str">
            <v>Bank</v>
          </cell>
          <cell r="D1278" t="str">
            <v>A-1</v>
          </cell>
        </row>
        <row r="1279">
          <cell r="A1279" t="str">
            <v>ACI026LQ9</v>
          </cell>
          <cell r="B1279" t="str">
            <v>Certificate of Deposit Zero Coupon</v>
          </cell>
          <cell r="C1279" t="str">
            <v>Bank</v>
          </cell>
          <cell r="D1279" t="str">
            <v>A-1</v>
          </cell>
        </row>
        <row r="1280">
          <cell r="A1280" t="str">
            <v>ACI0271M8</v>
          </cell>
          <cell r="B1280" t="str">
            <v>Certificate of Deposit Zero Coupon</v>
          </cell>
          <cell r="C1280" t="str">
            <v>Bank</v>
          </cell>
          <cell r="D1280" t="str">
            <v>A-1</v>
          </cell>
        </row>
        <row r="1281">
          <cell r="A1281" t="str">
            <v>ACI0271V8</v>
          </cell>
          <cell r="B1281" t="str">
            <v>Certificate of Deposit Zero Coupon</v>
          </cell>
          <cell r="C1281" t="str">
            <v>Bank</v>
          </cell>
          <cell r="D1281" t="str">
            <v>A-1+</v>
          </cell>
        </row>
        <row r="1282">
          <cell r="A1282" t="str">
            <v>ACI027C61</v>
          </cell>
          <cell r="B1282" t="str">
            <v>Certificate of Deposit Zero Coupon</v>
          </cell>
          <cell r="C1282" t="str">
            <v>Bank</v>
          </cell>
          <cell r="D1282" t="str">
            <v>A-1</v>
          </cell>
        </row>
        <row r="1283">
          <cell r="A1283" t="str">
            <v>ACI027A89</v>
          </cell>
          <cell r="B1283" t="str">
            <v>Certificate of Deposit Zero Coupon</v>
          </cell>
          <cell r="C1283" t="str">
            <v>Bank</v>
          </cell>
          <cell r="D1283" t="str">
            <v>A-1</v>
          </cell>
        </row>
        <row r="1284">
          <cell r="A1284" t="str">
            <v>ACI027YH3</v>
          </cell>
          <cell r="B1284" t="str">
            <v>Certificate of Deposit Zero Coupon</v>
          </cell>
          <cell r="C1284" t="str">
            <v>Bank</v>
          </cell>
          <cell r="D1284" t="str">
            <v>A-1</v>
          </cell>
        </row>
        <row r="1285">
          <cell r="A1285" t="str">
            <v>ACI027YI1</v>
          </cell>
          <cell r="B1285" t="str">
            <v>Certificate of Deposit Zero Coupon</v>
          </cell>
          <cell r="C1285" t="str">
            <v>Bank</v>
          </cell>
          <cell r="D1285" t="str">
            <v>A-1</v>
          </cell>
        </row>
        <row r="1286">
          <cell r="A1286" t="str">
            <v>ACI0284D3</v>
          </cell>
          <cell r="B1286" t="str">
            <v>Certificate of Deposit Zero Coupon</v>
          </cell>
          <cell r="C1286" t="str">
            <v>Bank</v>
          </cell>
          <cell r="D1286" t="str">
            <v>A-1</v>
          </cell>
        </row>
        <row r="1287">
          <cell r="A1287" t="str">
            <v>ACI028484</v>
          </cell>
          <cell r="B1287" t="str">
            <v>Certificate of Deposit Zero Coupon</v>
          </cell>
          <cell r="C1287" t="str">
            <v>Bank</v>
          </cell>
          <cell r="D1287" t="str">
            <v>A-1</v>
          </cell>
        </row>
        <row r="1288">
          <cell r="A1288" t="str">
            <v>ACI0289J5</v>
          </cell>
          <cell r="B1288" t="str">
            <v>Certificate of Deposit Zero Coupon</v>
          </cell>
          <cell r="C1288" t="str">
            <v>Bank</v>
          </cell>
          <cell r="D1288" t="str">
            <v>A-1</v>
          </cell>
        </row>
        <row r="1289">
          <cell r="A1289" t="str">
            <v>ACI028JZ8</v>
          </cell>
          <cell r="B1289" t="str">
            <v>Certificate of Deposit Zero Coupon</v>
          </cell>
          <cell r="C1289" t="str">
            <v>Bank</v>
          </cell>
          <cell r="D1289" t="str">
            <v>A-1</v>
          </cell>
        </row>
        <row r="1290">
          <cell r="A1290" t="str">
            <v>ACI028P32</v>
          </cell>
          <cell r="B1290" t="str">
            <v>Certificate of Deposit Zero Coupon</v>
          </cell>
          <cell r="C1290" t="str">
            <v>Bank</v>
          </cell>
          <cell r="D1290" t="str">
            <v>A-1</v>
          </cell>
        </row>
        <row r="1291">
          <cell r="A1291" t="str">
            <v>ACI028OQ2</v>
          </cell>
          <cell r="B1291" t="str">
            <v>Certificate of Deposit Zero Coupon</v>
          </cell>
          <cell r="C1291" t="str">
            <v>Bank</v>
          </cell>
          <cell r="D1291" t="str">
            <v>A-1</v>
          </cell>
        </row>
        <row r="1292">
          <cell r="A1292" t="str">
            <v>ACI0284H4</v>
          </cell>
          <cell r="B1292" t="str">
            <v>Certificate of Deposit Zero Coupon</v>
          </cell>
          <cell r="C1292" t="str">
            <v>Bank</v>
          </cell>
          <cell r="D1292" t="str">
            <v>A-1</v>
          </cell>
        </row>
        <row r="1293">
          <cell r="A1293" t="str">
            <v>ACI028U36</v>
          </cell>
          <cell r="B1293" t="str">
            <v>Certificate of Deposit Zero Coupon</v>
          </cell>
          <cell r="C1293" t="str">
            <v>Bank</v>
          </cell>
          <cell r="D1293" t="str">
            <v>A-1</v>
          </cell>
        </row>
        <row r="1294">
          <cell r="A1294" t="str">
            <v>ACI02GLU8</v>
          </cell>
          <cell r="B1294" t="str">
            <v>Certificate of Deposit Zero Coupon</v>
          </cell>
          <cell r="C1294" t="str">
            <v>Bank</v>
          </cell>
          <cell r="D1294" t="str">
            <v>A-1</v>
          </cell>
        </row>
        <row r="1295">
          <cell r="A1295" t="str">
            <v>ACI02GHH2</v>
          </cell>
          <cell r="B1295" t="str">
            <v>Certificate of Deposit Zero Coupon</v>
          </cell>
          <cell r="C1295" t="str">
            <v>Bank</v>
          </cell>
          <cell r="D1295" t="str">
            <v>A-1</v>
          </cell>
        </row>
        <row r="1296">
          <cell r="A1296" t="str">
            <v>ACI02GTR7</v>
          </cell>
          <cell r="B1296" t="str">
            <v>Certificate of Deposit Zero Coupon</v>
          </cell>
          <cell r="C1296" t="str">
            <v>Bank</v>
          </cell>
          <cell r="D1296" t="str">
            <v>A-1</v>
          </cell>
        </row>
        <row r="1297">
          <cell r="A1297" t="str">
            <v>ACI02GUO2</v>
          </cell>
          <cell r="B1297" t="str">
            <v>Certificate of Deposit Zero Coupon</v>
          </cell>
          <cell r="C1297" t="str">
            <v>Bank</v>
          </cell>
          <cell r="D1297" t="str">
            <v>A-1</v>
          </cell>
        </row>
        <row r="1298">
          <cell r="A1298" t="str">
            <v>988HFVII7</v>
          </cell>
          <cell r="B1298" t="str">
            <v>Certificate of Deposit Zero Coupon</v>
          </cell>
          <cell r="C1298" t="str">
            <v>Bank</v>
          </cell>
          <cell r="D1298" t="str">
            <v>A-1</v>
          </cell>
        </row>
        <row r="1299">
          <cell r="A1299" t="str">
            <v>ACI02HCA0</v>
          </cell>
          <cell r="B1299" t="str">
            <v>Certificate of Deposit Zero Coupon</v>
          </cell>
          <cell r="C1299" t="str">
            <v>Bank</v>
          </cell>
          <cell r="D1299" t="str">
            <v>A-1+</v>
          </cell>
        </row>
        <row r="1300">
          <cell r="A1300" t="str">
            <v>ACI02H3E2</v>
          </cell>
          <cell r="B1300" t="str">
            <v>Certificate of Deposit Zero Coupon</v>
          </cell>
          <cell r="C1300" t="str">
            <v>Bank</v>
          </cell>
          <cell r="D1300" t="str">
            <v>A-1</v>
          </cell>
        </row>
        <row r="1301">
          <cell r="A1301" t="str">
            <v>ACI02H492</v>
          </cell>
          <cell r="B1301" t="str">
            <v>Certificate of Deposit Zero Coupon</v>
          </cell>
          <cell r="C1301" t="str">
            <v>Bank</v>
          </cell>
          <cell r="D1301" t="str">
            <v>A-1</v>
          </cell>
        </row>
        <row r="1302">
          <cell r="A1302" t="str">
            <v>ACI02H5B6</v>
          </cell>
          <cell r="B1302" t="str">
            <v>Certificate of Deposit Zero Coupon</v>
          </cell>
          <cell r="C1302" t="str">
            <v>Bank</v>
          </cell>
          <cell r="D1302" t="str">
            <v>A-1</v>
          </cell>
        </row>
        <row r="1303">
          <cell r="A1303" t="str">
            <v>ACI02H5Z3</v>
          </cell>
          <cell r="B1303" t="str">
            <v>Certificate of Deposit Zero Coupon</v>
          </cell>
          <cell r="C1303" t="str">
            <v>Bank</v>
          </cell>
          <cell r="D1303" t="str">
            <v>A-1</v>
          </cell>
        </row>
        <row r="1304">
          <cell r="A1304" t="str">
            <v>ACI02H534</v>
          </cell>
          <cell r="B1304" t="str">
            <v>Certificate of Deposit Zero Coupon</v>
          </cell>
          <cell r="C1304" t="str">
            <v>Bank</v>
          </cell>
          <cell r="D1304" t="str">
            <v>A-1</v>
          </cell>
        </row>
        <row r="1305">
          <cell r="A1305" t="str">
            <v>ACI02H591</v>
          </cell>
          <cell r="B1305" t="str">
            <v>Certificate of Deposit Zero Coupon</v>
          </cell>
          <cell r="C1305" t="str">
            <v>Bank</v>
          </cell>
          <cell r="D1305" t="str">
            <v>A-1</v>
          </cell>
        </row>
        <row r="1306">
          <cell r="A1306" t="str">
            <v>ACI02H6H2</v>
          </cell>
          <cell r="B1306" t="str">
            <v>Certificate of Deposit Zero Coupon</v>
          </cell>
          <cell r="C1306" t="str">
            <v>Bank</v>
          </cell>
          <cell r="D1306" t="str">
            <v>A-1</v>
          </cell>
        </row>
        <row r="1307">
          <cell r="A1307" t="str">
            <v>ACI02H6N9</v>
          </cell>
          <cell r="B1307" t="str">
            <v>Certificate of Deposit Zero Coupon</v>
          </cell>
          <cell r="C1307" t="str">
            <v>Bank</v>
          </cell>
          <cell r="D1307" t="str">
            <v>A-1</v>
          </cell>
        </row>
        <row r="1308">
          <cell r="A1308" t="str">
            <v>ACI02H633</v>
          </cell>
          <cell r="B1308" t="str">
            <v>Certificate of Deposit Zero Coupon</v>
          </cell>
          <cell r="C1308" t="str">
            <v>Bank</v>
          </cell>
          <cell r="D1308" t="str">
            <v>A-1+</v>
          </cell>
        </row>
        <row r="1309">
          <cell r="A1309" t="str">
            <v>988HFTII2</v>
          </cell>
          <cell r="B1309" t="str">
            <v>Certificate of Deposit Zero Coupon</v>
          </cell>
          <cell r="C1309" t="str">
            <v>Bank</v>
          </cell>
          <cell r="D1309" t="str">
            <v>A-1</v>
          </cell>
        </row>
        <row r="1310">
          <cell r="A1310" t="str">
            <v>988JPBII6</v>
          </cell>
          <cell r="B1310" t="str">
            <v>Certificate of Deposit Zero Coupon</v>
          </cell>
          <cell r="C1310" t="str">
            <v>Bank</v>
          </cell>
          <cell r="D1310" t="str">
            <v>A-1</v>
          </cell>
        </row>
        <row r="1311">
          <cell r="A1311" t="str">
            <v>ACI02JJ19</v>
          </cell>
          <cell r="B1311" t="str">
            <v>Certificate of Deposit Zero Coupon</v>
          </cell>
          <cell r="C1311" t="str">
            <v>Bank</v>
          </cell>
          <cell r="D1311" t="str">
            <v>A-1</v>
          </cell>
        </row>
        <row r="1312">
          <cell r="A1312" t="str">
            <v>ACI02JTG5</v>
          </cell>
          <cell r="B1312" t="str">
            <v>Certificate of Deposit Zero Coupon</v>
          </cell>
          <cell r="C1312" t="str">
            <v>Bank</v>
          </cell>
          <cell r="D1312" t="str">
            <v>A-1</v>
          </cell>
        </row>
        <row r="1313">
          <cell r="A1313" t="str">
            <v>ACI02K198</v>
          </cell>
          <cell r="B1313" t="str">
            <v>Certificate of Deposit Zero Coupon</v>
          </cell>
          <cell r="C1313" t="str">
            <v>Bank</v>
          </cell>
          <cell r="D1313" t="str">
            <v>A-1</v>
          </cell>
        </row>
        <row r="1314">
          <cell r="A1314" t="str">
            <v>ACI02KCI6</v>
          </cell>
          <cell r="B1314" t="str">
            <v>Certificate of Deposit Zero Coupon</v>
          </cell>
          <cell r="C1314" t="str">
            <v>Bank</v>
          </cell>
          <cell r="D1314" t="str">
            <v>A-1</v>
          </cell>
        </row>
        <row r="1315">
          <cell r="A1315" t="str">
            <v>ACI02K1T4</v>
          </cell>
          <cell r="B1315" t="str">
            <v>Certificate of Deposit Zero Coupon</v>
          </cell>
          <cell r="C1315" t="str">
            <v>Bank</v>
          </cell>
          <cell r="D1315" t="str">
            <v>A-1</v>
          </cell>
        </row>
        <row r="1316">
          <cell r="A1316" t="str">
            <v>ACI02K1Z0</v>
          </cell>
          <cell r="B1316" t="str">
            <v>Certificate of Deposit Zero Coupon</v>
          </cell>
          <cell r="C1316" t="str">
            <v>Bank</v>
          </cell>
          <cell r="D1316" t="str">
            <v>A-1</v>
          </cell>
        </row>
        <row r="1317">
          <cell r="A1317" t="str">
            <v>ACI02K2G1</v>
          </cell>
          <cell r="B1317" t="str">
            <v>Certificate of Deposit Zero Coupon</v>
          </cell>
          <cell r="C1317" t="str">
            <v>Bank</v>
          </cell>
          <cell r="D1317" t="str">
            <v>A-1</v>
          </cell>
        </row>
        <row r="1318">
          <cell r="A1318" t="str">
            <v>ACI02K214</v>
          </cell>
          <cell r="B1318" t="str">
            <v>Certificate of Deposit Zero Coupon</v>
          </cell>
          <cell r="C1318" t="str">
            <v>Bank</v>
          </cell>
          <cell r="D1318" t="str">
            <v>A-1</v>
          </cell>
        </row>
        <row r="1319">
          <cell r="A1319" t="str">
            <v>955HWV005</v>
          </cell>
          <cell r="B1319" t="str">
            <v>Certificate of Deposit Zero Coupon</v>
          </cell>
          <cell r="C1319" t="str">
            <v>Bank</v>
          </cell>
          <cell r="D1319" t="str">
            <v>A-1</v>
          </cell>
        </row>
        <row r="1320">
          <cell r="A1320" t="str">
            <v>ACI02KCH8</v>
          </cell>
          <cell r="B1320" t="str">
            <v>Certificate of Deposit Zero Coupon</v>
          </cell>
          <cell r="C1320" t="str">
            <v>Bank</v>
          </cell>
          <cell r="D1320" t="str">
            <v>A-1</v>
          </cell>
        </row>
        <row r="1321">
          <cell r="A1321" t="str">
            <v>ACI02K0T5</v>
          </cell>
          <cell r="B1321" t="str">
            <v>Certificate of Deposit Zero Coupon</v>
          </cell>
          <cell r="C1321" t="str">
            <v>Bank</v>
          </cell>
          <cell r="D1321" t="str">
            <v>A-1</v>
          </cell>
        </row>
        <row r="1322">
          <cell r="A1322" t="str">
            <v>ACI02KFD4</v>
          </cell>
          <cell r="B1322" t="str">
            <v>Certificate of Deposit Zero Coupon</v>
          </cell>
          <cell r="C1322" t="str">
            <v>Bank</v>
          </cell>
          <cell r="D1322" t="str">
            <v>A-1+</v>
          </cell>
        </row>
        <row r="1323">
          <cell r="A1323" t="str">
            <v>ACI02L7R0</v>
          </cell>
          <cell r="B1323" t="str">
            <v>Certificate of Deposit Zero Coupon</v>
          </cell>
          <cell r="C1323" t="str">
            <v>Bank</v>
          </cell>
          <cell r="D1323" t="str">
            <v>A-1</v>
          </cell>
        </row>
        <row r="1324">
          <cell r="A1324" t="str">
            <v>ACI02LRV9</v>
          </cell>
          <cell r="B1324" t="str">
            <v>Certificate of Deposit Zero Coupon</v>
          </cell>
          <cell r="C1324" t="str">
            <v>Bank</v>
          </cell>
          <cell r="D1324" t="str">
            <v>A-1+</v>
          </cell>
        </row>
        <row r="1325">
          <cell r="A1325" t="str">
            <v>ACI02LS30</v>
          </cell>
          <cell r="B1325" t="str">
            <v>Certificate of Deposit Zero Coupon</v>
          </cell>
          <cell r="C1325" t="str">
            <v>Bank</v>
          </cell>
          <cell r="D1325" t="str">
            <v>A-1</v>
          </cell>
        </row>
        <row r="1326">
          <cell r="A1326" t="str">
            <v>ACI02LDA0</v>
          </cell>
          <cell r="B1326" t="str">
            <v>Certificate of Deposit Zero Coupon</v>
          </cell>
          <cell r="C1326" t="str">
            <v>Bank</v>
          </cell>
          <cell r="D1326" t="str">
            <v>A-1</v>
          </cell>
        </row>
        <row r="1327">
          <cell r="A1327" t="str">
            <v>ACI02LUS2</v>
          </cell>
          <cell r="B1327" t="str">
            <v>Certificate of Deposit Zero Coupon</v>
          </cell>
          <cell r="C1327" t="str">
            <v>Bank</v>
          </cell>
          <cell r="D1327" t="str">
            <v>A-1+</v>
          </cell>
        </row>
        <row r="1328">
          <cell r="A1328" t="str">
            <v>ACI02LT70</v>
          </cell>
          <cell r="B1328" t="str">
            <v>Certificate of Deposit Zero Coupon</v>
          </cell>
          <cell r="C1328" t="str">
            <v>Bank</v>
          </cell>
          <cell r="D1328" t="str">
            <v>A-1+</v>
          </cell>
        </row>
        <row r="1329">
          <cell r="A1329" t="str">
            <v>ACI02LZN8</v>
          </cell>
          <cell r="B1329" t="str">
            <v>Certificate of Deposit Zero Coupon</v>
          </cell>
          <cell r="C1329" t="str">
            <v>Bank</v>
          </cell>
          <cell r="D1329" t="str">
            <v>A-1</v>
          </cell>
        </row>
        <row r="1330">
          <cell r="A1330" t="str">
            <v>ACI02M4Y6</v>
          </cell>
          <cell r="B1330" t="str">
            <v>Certificate of Deposit Zero Coupon</v>
          </cell>
          <cell r="C1330" t="str">
            <v>Bank</v>
          </cell>
          <cell r="D1330" t="str">
            <v>A-1</v>
          </cell>
        </row>
        <row r="1331">
          <cell r="A1331" t="str">
            <v>ACI02MGL1</v>
          </cell>
          <cell r="B1331" t="str">
            <v>Certificate of Deposit Zero Coupon</v>
          </cell>
          <cell r="C1331" t="str">
            <v>Bank</v>
          </cell>
          <cell r="D1331" t="str">
            <v>A-1</v>
          </cell>
        </row>
        <row r="1332">
          <cell r="A1332" t="str">
            <v>ACI02MEL3</v>
          </cell>
          <cell r="B1332" t="str">
            <v>Certificate of Deposit Zero Coupon</v>
          </cell>
          <cell r="C1332" t="str">
            <v>Bank</v>
          </cell>
          <cell r="D1332" t="str">
            <v>A-1</v>
          </cell>
        </row>
        <row r="1333">
          <cell r="A1333" t="str">
            <v>955GHH005</v>
          </cell>
          <cell r="B1333" t="str">
            <v>Certificate of Deposit Zero Coupon</v>
          </cell>
          <cell r="C1333" t="str">
            <v>Bank</v>
          </cell>
          <cell r="D1333" t="str">
            <v>A-1</v>
          </cell>
        </row>
        <row r="1334">
          <cell r="A1334" t="str">
            <v>ACI02MSI5</v>
          </cell>
          <cell r="B1334" t="str">
            <v>Certificate of Deposit Zero Coupon</v>
          </cell>
          <cell r="C1334" t="str">
            <v>Bank</v>
          </cell>
          <cell r="D1334" t="str">
            <v>A-1</v>
          </cell>
        </row>
        <row r="1335">
          <cell r="A1335" t="str">
            <v>ACI02MUG6</v>
          </cell>
          <cell r="B1335" t="str">
            <v>Certificate of Deposit Zero Coupon</v>
          </cell>
          <cell r="C1335" t="str">
            <v>Bank</v>
          </cell>
          <cell r="D1335" t="str">
            <v>A-1+</v>
          </cell>
        </row>
        <row r="1336">
          <cell r="A1336" t="str">
            <v>ACI02O1A7</v>
          </cell>
          <cell r="B1336" t="str">
            <v>Certificate of Deposit Zero Coupon</v>
          </cell>
          <cell r="C1336" t="str">
            <v>Bank</v>
          </cell>
          <cell r="D1336" t="str">
            <v>A-1+</v>
          </cell>
        </row>
        <row r="1337">
          <cell r="A1337" t="str">
            <v>ACI02O1B5</v>
          </cell>
          <cell r="B1337" t="str">
            <v>Certificate of Deposit Zero Coupon</v>
          </cell>
          <cell r="C1337" t="str">
            <v>Bank</v>
          </cell>
          <cell r="D1337" t="str">
            <v>A-1</v>
          </cell>
        </row>
        <row r="1338">
          <cell r="A1338" t="str">
            <v>ACI02O1E9</v>
          </cell>
          <cell r="B1338" t="str">
            <v>Certificate of Deposit Zero Coupon</v>
          </cell>
          <cell r="C1338" t="str">
            <v>Bank</v>
          </cell>
          <cell r="D1338" t="str">
            <v>A-1</v>
          </cell>
        </row>
        <row r="1339">
          <cell r="A1339" t="str">
            <v>ACI02OLR8</v>
          </cell>
          <cell r="B1339" t="str">
            <v>Certificate of Deposit Zero Coupon</v>
          </cell>
          <cell r="C1339" t="str">
            <v>Bank</v>
          </cell>
          <cell r="D1339" t="str">
            <v>A-1</v>
          </cell>
        </row>
        <row r="1340">
          <cell r="A1340" t="str">
            <v>ACI02OJ18</v>
          </cell>
          <cell r="B1340" t="str">
            <v>Certificate of Deposit Zero Coupon</v>
          </cell>
          <cell r="C1340" t="str">
            <v>Bank</v>
          </cell>
          <cell r="D1340" t="str">
            <v>A-1</v>
          </cell>
        </row>
        <row r="1341">
          <cell r="A1341" t="str">
            <v>ACI02OTB5</v>
          </cell>
          <cell r="B1341" t="str">
            <v>Certificate of Deposit Zero Coupon</v>
          </cell>
          <cell r="C1341" t="str">
            <v>Bank</v>
          </cell>
          <cell r="D1341" t="str">
            <v>A-1</v>
          </cell>
        </row>
        <row r="1342">
          <cell r="A1342" t="str">
            <v>ACI02OT41</v>
          </cell>
          <cell r="B1342" t="str">
            <v>Certificate of Deposit Zero Coupon</v>
          </cell>
          <cell r="C1342" t="str">
            <v>Bank</v>
          </cell>
          <cell r="D1342" t="str">
            <v>A-1+</v>
          </cell>
        </row>
        <row r="1343">
          <cell r="A1343" t="str">
            <v>ACI02OMP1</v>
          </cell>
          <cell r="B1343" t="str">
            <v>Certificate of Deposit Zero Coupon</v>
          </cell>
          <cell r="C1343" t="str">
            <v>Bank</v>
          </cell>
          <cell r="D1343" t="str">
            <v>A-1</v>
          </cell>
        </row>
        <row r="1344">
          <cell r="A1344" t="str">
            <v>ACI02OWM7</v>
          </cell>
          <cell r="B1344" t="str">
            <v>Certificate of Deposit Zero Coupon</v>
          </cell>
          <cell r="C1344" t="str">
            <v>Bank</v>
          </cell>
          <cell r="D1344" t="str">
            <v>A-1</v>
          </cell>
        </row>
        <row r="1345">
          <cell r="A1345" t="str">
            <v>ACI02P536</v>
          </cell>
          <cell r="B1345" t="str">
            <v>Certificate of Deposit Zero Coupon</v>
          </cell>
          <cell r="C1345" t="str">
            <v>Bank</v>
          </cell>
          <cell r="D1345" t="str">
            <v>A-1</v>
          </cell>
        </row>
        <row r="1346">
          <cell r="A1346" t="str">
            <v>ACI02PHL3</v>
          </cell>
          <cell r="B1346" t="str">
            <v>Certificate of Deposit Zero Coupon</v>
          </cell>
          <cell r="C1346" t="str">
            <v>Bank</v>
          </cell>
          <cell r="D1346" t="str">
            <v>A-1</v>
          </cell>
        </row>
        <row r="1347">
          <cell r="A1347" t="str">
            <v>988THQII0</v>
          </cell>
          <cell r="B1347" t="str">
            <v>Certificate of Deposit Zero Coupon</v>
          </cell>
          <cell r="C1347" t="str">
            <v>Bank</v>
          </cell>
          <cell r="D1347" t="str">
            <v>A-1</v>
          </cell>
        </row>
        <row r="1348">
          <cell r="A1348" t="str">
            <v>ACI02PRV0</v>
          </cell>
          <cell r="B1348" t="str">
            <v>Certificate of Deposit Zero Coupon</v>
          </cell>
          <cell r="C1348" t="str">
            <v>Bank</v>
          </cell>
          <cell r="D1348" t="str">
            <v>A-1</v>
          </cell>
        </row>
        <row r="1349">
          <cell r="A1349" t="str">
            <v>988UPSII4</v>
          </cell>
          <cell r="B1349" t="str">
            <v>Certificate of Deposit Zero Coupon</v>
          </cell>
          <cell r="C1349" t="str">
            <v>Bank</v>
          </cell>
          <cell r="D1349" t="str">
            <v>A-1</v>
          </cell>
        </row>
        <row r="1350">
          <cell r="A1350" t="str">
            <v>ACI02QH72</v>
          </cell>
          <cell r="B1350" t="str">
            <v>Certificate of Deposit Zero Coupon</v>
          </cell>
          <cell r="C1350" t="str">
            <v>Bank</v>
          </cell>
          <cell r="D1350" t="str">
            <v>A-1</v>
          </cell>
        </row>
        <row r="1351">
          <cell r="A1351" t="str">
            <v>ACI02QCJ1</v>
          </cell>
          <cell r="B1351" t="str">
            <v>Certificate of Deposit Zero Coupon</v>
          </cell>
          <cell r="C1351" t="str">
            <v>Bank</v>
          </cell>
          <cell r="D1351" t="str">
            <v>A-1</v>
          </cell>
        </row>
        <row r="1352">
          <cell r="A1352" t="str">
            <v>ACI02QPZ1</v>
          </cell>
          <cell r="B1352" t="str">
            <v>Certificate of Deposit Zero Coupon</v>
          </cell>
          <cell r="C1352" t="str">
            <v>Bank</v>
          </cell>
          <cell r="D1352" t="str">
            <v>A-1</v>
          </cell>
        </row>
        <row r="1353">
          <cell r="A1353" t="str">
            <v>ACI02QHP2</v>
          </cell>
          <cell r="B1353" t="str">
            <v>Certificate of Deposit Zero Coupon</v>
          </cell>
          <cell r="C1353" t="str">
            <v>Bank</v>
          </cell>
          <cell r="D1353" t="str">
            <v>A-1</v>
          </cell>
        </row>
        <row r="1354">
          <cell r="A1354" t="str">
            <v>955HXNII4</v>
          </cell>
          <cell r="B1354" t="str">
            <v>Certificate of Deposit Zero Coupon</v>
          </cell>
          <cell r="C1354" t="str">
            <v>Bank</v>
          </cell>
          <cell r="D1354" t="str">
            <v>A-1+</v>
          </cell>
        </row>
        <row r="1355">
          <cell r="A1355" t="str">
            <v>ACI02RD41</v>
          </cell>
          <cell r="B1355" t="str">
            <v>Certificate of Deposit Zero Coupon</v>
          </cell>
          <cell r="C1355" t="str">
            <v>Bank</v>
          </cell>
          <cell r="D1355" t="str">
            <v>A-1</v>
          </cell>
        </row>
        <row r="1356">
          <cell r="A1356" t="str">
            <v>ACI02RDI0</v>
          </cell>
          <cell r="B1356" t="str">
            <v>Certificate of Deposit Zero Coupon</v>
          </cell>
          <cell r="C1356" t="str">
            <v>Bank</v>
          </cell>
          <cell r="D1356" t="str">
            <v>A-1+</v>
          </cell>
        </row>
        <row r="1357">
          <cell r="A1357" t="str">
            <v>ACI02RFJ6</v>
          </cell>
          <cell r="B1357" t="str">
            <v>Certificate of Deposit Zero Coupon</v>
          </cell>
          <cell r="C1357" t="str">
            <v>Bank</v>
          </cell>
          <cell r="D1357" t="str">
            <v>A-1</v>
          </cell>
        </row>
        <row r="1358">
          <cell r="A1358" t="str">
            <v>955SCJII2</v>
          </cell>
          <cell r="B1358" t="str">
            <v>Certificate of Deposit Zero Coupon</v>
          </cell>
          <cell r="C1358" t="str">
            <v>Bank</v>
          </cell>
          <cell r="D1358" t="str">
            <v>A-1+</v>
          </cell>
        </row>
        <row r="1359">
          <cell r="A1359" t="str">
            <v>955SCKII9</v>
          </cell>
          <cell r="B1359" t="str">
            <v>Certificate of Deposit Zero Coupon</v>
          </cell>
          <cell r="C1359" t="str">
            <v>Bank</v>
          </cell>
          <cell r="D1359" t="str">
            <v>A-1</v>
          </cell>
        </row>
        <row r="1360">
          <cell r="A1360" t="str">
            <v>ACI02SRS1</v>
          </cell>
          <cell r="B1360" t="str">
            <v>Certificate of Deposit Zero Coupon</v>
          </cell>
          <cell r="C1360" t="str">
            <v>Bank</v>
          </cell>
          <cell r="D1360" t="str">
            <v>A-1+</v>
          </cell>
        </row>
        <row r="1361">
          <cell r="A1361" t="str">
            <v>ACI02SSG6</v>
          </cell>
          <cell r="B1361" t="str">
            <v>Certificate of Deposit Zero Coupon</v>
          </cell>
          <cell r="C1361" t="str">
            <v>Bank</v>
          </cell>
          <cell r="D1361" t="str">
            <v>A-1+</v>
          </cell>
        </row>
        <row r="1362">
          <cell r="A1362" t="str">
            <v>ACI02SZ86</v>
          </cell>
          <cell r="B1362" t="str">
            <v>Certificate of Deposit Zero Coupon</v>
          </cell>
          <cell r="C1362" t="str">
            <v>Bank</v>
          </cell>
          <cell r="D1362" t="str">
            <v>A-1+</v>
          </cell>
        </row>
        <row r="1363">
          <cell r="A1363" t="str">
            <v>ACI02T512</v>
          </cell>
          <cell r="B1363" t="str">
            <v>Certificate of Deposit Zero Coupon</v>
          </cell>
          <cell r="C1363" t="str">
            <v>Bank</v>
          </cell>
          <cell r="D1363" t="str">
            <v>A-1</v>
          </cell>
        </row>
        <row r="1364">
          <cell r="A1364" t="str">
            <v>ACI02T611</v>
          </cell>
          <cell r="B1364" t="str">
            <v>Certificate of Deposit Zero Coupon</v>
          </cell>
          <cell r="C1364" t="str">
            <v>Bank</v>
          </cell>
          <cell r="D1364" t="str">
            <v>A-1</v>
          </cell>
        </row>
        <row r="1365">
          <cell r="A1365" t="str">
            <v>ACI04FRF5</v>
          </cell>
          <cell r="B1365" t="str">
            <v>Certificate of Deposit Zero Coupon</v>
          </cell>
          <cell r="C1365" t="str">
            <v>Bank</v>
          </cell>
          <cell r="D1365" t="str">
            <v>A-1</v>
          </cell>
        </row>
        <row r="1366">
          <cell r="A1366" t="str">
            <v>ACI04FR57</v>
          </cell>
          <cell r="B1366" t="str">
            <v>Certificate of Deposit Zero Coupon</v>
          </cell>
          <cell r="C1366" t="str">
            <v>Bank</v>
          </cell>
          <cell r="D1366" t="str">
            <v>A-1</v>
          </cell>
        </row>
        <row r="1367">
          <cell r="A1367" t="str">
            <v>ACI04HM74</v>
          </cell>
          <cell r="B1367" t="str">
            <v>Certificate of Deposit Zero Coupon</v>
          </cell>
          <cell r="C1367" t="str">
            <v>Bank</v>
          </cell>
          <cell r="D1367" t="str">
            <v>A-1</v>
          </cell>
        </row>
        <row r="1368">
          <cell r="A1368" t="str">
            <v>ACI04HPK2</v>
          </cell>
          <cell r="B1368" t="str">
            <v>Certificate of Deposit Zero Coupon</v>
          </cell>
          <cell r="C1368" t="str">
            <v>Bank</v>
          </cell>
          <cell r="D1368" t="str">
            <v>A-1</v>
          </cell>
        </row>
        <row r="1369">
          <cell r="A1369" t="str">
            <v>ACI04JHL5</v>
          </cell>
          <cell r="B1369" t="str">
            <v>Certificate of Deposit Zero Coupon</v>
          </cell>
          <cell r="C1369" t="str">
            <v>Bank</v>
          </cell>
          <cell r="D1369" t="str">
            <v>A-1</v>
          </cell>
        </row>
        <row r="1370">
          <cell r="A1370" t="str">
            <v>921EHXII8</v>
          </cell>
          <cell r="B1370" t="str">
            <v>Certificate of Deposit Zero Coupon</v>
          </cell>
          <cell r="C1370" t="str">
            <v>Bank</v>
          </cell>
          <cell r="D1370" t="str">
            <v>A-1</v>
          </cell>
        </row>
        <row r="1371">
          <cell r="A1371" t="str">
            <v>ACI04JHM3</v>
          </cell>
          <cell r="B1371" t="str">
            <v>Certificate of Deposit Zero Coupon</v>
          </cell>
          <cell r="C1371" t="str">
            <v>Bank</v>
          </cell>
          <cell r="D1371" t="str">
            <v>A-1</v>
          </cell>
        </row>
        <row r="1372">
          <cell r="A1372" t="str">
            <v>921HYQII7</v>
          </cell>
          <cell r="B1372" t="str">
            <v>Certificate of Deposit Zero Coupon</v>
          </cell>
          <cell r="C1372" t="str">
            <v>Bank</v>
          </cell>
          <cell r="D1372" t="str">
            <v>A-1</v>
          </cell>
        </row>
        <row r="1373">
          <cell r="A1373" t="str">
            <v>921HYLII8</v>
          </cell>
          <cell r="B1373" t="str">
            <v>Certificate of Deposit Zero Coupon</v>
          </cell>
          <cell r="C1373" t="str">
            <v>Bank</v>
          </cell>
          <cell r="D1373" t="str">
            <v>A-1+</v>
          </cell>
        </row>
        <row r="1374">
          <cell r="A1374" t="str">
            <v>ACI04LL19</v>
          </cell>
          <cell r="B1374" t="str">
            <v>Certificate of Deposit Zero Coupon</v>
          </cell>
          <cell r="C1374" t="str">
            <v>Bank</v>
          </cell>
          <cell r="D1374" t="str">
            <v>A-1</v>
          </cell>
        </row>
        <row r="1375">
          <cell r="A1375" t="str">
            <v>ACI04LWP4</v>
          </cell>
          <cell r="B1375" t="str">
            <v>Certificate of Deposit Zero Coupon</v>
          </cell>
          <cell r="C1375" t="str">
            <v>Bank</v>
          </cell>
          <cell r="D1375" t="str">
            <v>A-1</v>
          </cell>
        </row>
        <row r="1376">
          <cell r="A1376" t="str">
            <v>ACI04LWQ2</v>
          </cell>
          <cell r="B1376" t="str">
            <v>Certificate of Deposit Zero Coupon</v>
          </cell>
          <cell r="C1376" t="str">
            <v>Bank</v>
          </cell>
          <cell r="D1376" t="str">
            <v>A-1+</v>
          </cell>
        </row>
        <row r="1377">
          <cell r="A1377" t="str">
            <v>ACI04LWS8</v>
          </cell>
          <cell r="B1377" t="str">
            <v>Certificate of Deposit Zero Coupon</v>
          </cell>
          <cell r="C1377" t="str">
            <v>Bank</v>
          </cell>
          <cell r="D1377" t="str">
            <v>A-1</v>
          </cell>
        </row>
        <row r="1378">
          <cell r="A1378" t="str">
            <v>ACI04M465</v>
          </cell>
          <cell r="B1378" t="str">
            <v>Certificate of Deposit Zero Coupon</v>
          </cell>
          <cell r="C1378" t="str">
            <v>Bank</v>
          </cell>
          <cell r="D1378" t="str">
            <v>A-1</v>
          </cell>
        </row>
        <row r="1379">
          <cell r="A1379" t="str">
            <v>ACI04M531</v>
          </cell>
          <cell r="B1379" t="str">
            <v>Certificate of Deposit Zero Coupon</v>
          </cell>
          <cell r="C1379" t="str">
            <v>Bank</v>
          </cell>
          <cell r="D1379" t="str">
            <v>A-1</v>
          </cell>
        </row>
        <row r="1380">
          <cell r="A1380" t="str">
            <v>ACI04MD99</v>
          </cell>
          <cell r="B1380" t="str">
            <v>Certificate of Deposit Zero Coupon</v>
          </cell>
          <cell r="C1380" t="str">
            <v>Bank</v>
          </cell>
          <cell r="D1380" t="str">
            <v>A-1</v>
          </cell>
        </row>
        <row r="1381">
          <cell r="A1381" t="str">
            <v>ACI04MV24</v>
          </cell>
          <cell r="B1381" t="str">
            <v>Certificate of Deposit Zero Coupon</v>
          </cell>
          <cell r="C1381" t="str">
            <v>Bank</v>
          </cell>
          <cell r="D1381" t="str">
            <v>A-1</v>
          </cell>
        </row>
        <row r="1382">
          <cell r="A1382" t="str">
            <v>ACI04MV40</v>
          </cell>
          <cell r="B1382" t="str">
            <v>Certificate of Deposit Zero Coupon</v>
          </cell>
          <cell r="C1382" t="str">
            <v>Bank</v>
          </cell>
          <cell r="D1382" t="str">
            <v>A-1</v>
          </cell>
        </row>
        <row r="1383">
          <cell r="A1383" t="str">
            <v>ACI04N3W7</v>
          </cell>
          <cell r="B1383" t="str">
            <v>Certificate of Deposit Zero Coupon</v>
          </cell>
          <cell r="C1383" t="str">
            <v>Bank</v>
          </cell>
          <cell r="D1383" t="str">
            <v>A-1+</v>
          </cell>
        </row>
        <row r="1384">
          <cell r="A1384" t="str">
            <v>ACI04NNL9</v>
          </cell>
          <cell r="B1384" t="str">
            <v>Certificate of Deposit Zero Coupon</v>
          </cell>
          <cell r="C1384" t="str">
            <v>Bank</v>
          </cell>
          <cell r="D1384" t="str">
            <v>A-1+</v>
          </cell>
        </row>
        <row r="1385">
          <cell r="A1385" t="str">
            <v>ACI04NNQ8</v>
          </cell>
          <cell r="B1385" t="str">
            <v>Certificate of Deposit Zero Coupon</v>
          </cell>
          <cell r="C1385" t="str">
            <v>Bank</v>
          </cell>
          <cell r="D1385" t="str">
            <v>A-1</v>
          </cell>
        </row>
        <row r="1386">
          <cell r="A1386" t="str">
            <v>ACI04NN88</v>
          </cell>
          <cell r="B1386" t="str">
            <v>Certificate of Deposit Zero Coupon</v>
          </cell>
          <cell r="C1386" t="str">
            <v>Bank</v>
          </cell>
          <cell r="D1386" t="str">
            <v>A-1</v>
          </cell>
        </row>
        <row r="1387">
          <cell r="A1387" t="str">
            <v>ACI04N695</v>
          </cell>
          <cell r="B1387" t="str">
            <v>Certificate of Deposit Zero Coupon</v>
          </cell>
          <cell r="C1387" t="str">
            <v>Bank</v>
          </cell>
          <cell r="D1387" t="str">
            <v>A-1</v>
          </cell>
        </row>
        <row r="1388">
          <cell r="A1388" t="str">
            <v>ACI04QYN6</v>
          </cell>
          <cell r="B1388" t="str">
            <v>Certificate of Deposit Zero Coupon</v>
          </cell>
          <cell r="C1388" t="str">
            <v>Bank</v>
          </cell>
          <cell r="D1388" t="str">
            <v>A-1</v>
          </cell>
        </row>
        <row r="1389">
          <cell r="A1389" t="str">
            <v>ACI04QZW5</v>
          </cell>
          <cell r="B1389" t="str">
            <v>Certificate of Deposit Zero Coupon</v>
          </cell>
          <cell r="C1389" t="str">
            <v>Bank</v>
          </cell>
          <cell r="D1389" t="str">
            <v>A-1+</v>
          </cell>
        </row>
        <row r="1390">
          <cell r="A1390" t="str">
            <v>ACI04QZ70</v>
          </cell>
          <cell r="B1390" t="str">
            <v>Certificate of Deposit Zero Coupon</v>
          </cell>
          <cell r="C1390" t="str">
            <v>Bank</v>
          </cell>
          <cell r="D1390" t="str">
            <v>A-1+</v>
          </cell>
        </row>
        <row r="1391">
          <cell r="A1391" t="str">
            <v>ACI04QKB7</v>
          </cell>
          <cell r="B1391" t="str">
            <v>Certificate of Deposit Zero Coupon</v>
          </cell>
          <cell r="C1391" t="str">
            <v>Bank</v>
          </cell>
          <cell r="D1391" t="str">
            <v>A-1</v>
          </cell>
        </row>
        <row r="1392">
          <cell r="A1392" t="str">
            <v>ACI04QY22</v>
          </cell>
          <cell r="B1392" t="str">
            <v>Certificate of Deposit Zero Coupon</v>
          </cell>
          <cell r="C1392" t="str">
            <v>Bank</v>
          </cell>
          <cell r="D1392" t="str">
            <v>A-1</v>
          </cell>
        </row>
        <row r="1393">
          <cell r="A1393" t="str">
            <v>ACI04RBT6</v>
          </cell>
          <cell r="B1393" t="str">
            <v>Certificate of Deposit Zero Coupon</v>
          </cell>
          <cell r="C1393" t="str">
            <v>Bank</v>
          </cell>
          <cell r="D1393" t="str">
            <v>A-1</v>
          </cell>
        </row>
        <row r="1394">
          <cell r="A1394" t="str">
            <v>ACI04RSY7</v>
          </cell>
          <cell r="B1394" t="str">
            <v>Certificate of Deposit Zero Coupon</v>
          </cell>
          <cell r="C1394" t="str">
            <v>Bank</v>
          </cell>
          <cell r="D1394" t="str">
            <v>A-1</v>
          </cell>
        </row>
        <row r="1395">
          <cell r="A1395" t="str">
            <v>ACI04S1Q1</v>
          </cell>
          <cell r="B1395" t="str">
            <v>Certificate of Deposit Zero Coupon</v>
          </cell>
          <cell r="C1395" t="str">
            <v>Bank</v>
          </cell>
          <cell r="D1395" t="str">
            <v>A-1</v>
          </cell>
        </row>
        <row r="1396">
          <cell r="A1396" t="str">
            <v>ACI04S223</v>
          </cell>
          <cell r="B1396" t="str">
            <v>Certificate of Deposit Zero Coupon</v>
          </cell>
          <cell r="C1396" t="str">
            <v>Bank</v>
          </cell>
          <cell r="D1396" t="str">
            <v>A-1+</v>
          </cell>
        </row>
        <row r="1397">
          <cell r="A1397" t="str">
            <v>ACI04SG10</v>
          </cell>
          <cell r="B1397" t="str">
            <v>Certificate of Deposit Zero Coupon</v>
          </cell>
          <cell r="C1397" t="str">
            <v>Bank</v>
          </cell>
          <cell r="D1397" t="str">
            <v>A-1</v>
          </cell>
        </row>
        <row r="1398">
          <cell r="A1398" t="str">
            <v>ACI04S4M7</v>
          </cell>
          <cell r="B1398" t="str">
            <v>Certificate of Deposit Zero Coupon</v>
          </cell>
          <cell r="C1398" t="str">
            <v>Bank</v>
          </cell>
          <cell r="D1398" t="str">
            <v>A-1</v>
          </cell>
        </row>
        <row r="1399">
          <cell r="A1399" t="str">
            <v>ACI04V1K7</v>
          </cell>
          <cell r="B1399" t="str">
            <v>Certificate of Deposit Zero Coupon</v>
          </cell>
          <cell r="C1399" t="str">
            <v>Bank</v>
          </cell>
          <cell r="D1399" t="str">
            <v>A-1</v>
          </cell>
        </row>
        <row r="1400">
          <cell r="A1400" t="str">
            <v>ACI04WBC2</v>
          </cell>
          <cell r="B1400" t="str">
            <v>Certificate of Deposit Zero Coupon</v>
          </cell>
          <cell r="C1400" t="str">
            <v>Bank</v>
          </cell>
          <cell r="D1400" t="str">
            <v>A-1</v>
          </cell>
        </row>
        <row r="1401">
          <cell r="A1401" t="str">
            <v>ACI04WD55</v>
          </cell>
          <cell r="B1401" t="str">
            <v>Certificate of Deposit Zero Coupon</v>
          </cell>
          <cell r="C1401" t="str">
            <v>Bank</v>
          </cell>
          <cell r="D1401" t="str">
            <v>A-1</v>
          </cell>
        </row>
        <row r="1402">
          <cell r="A1402" t="str">
            <v>ACI04WNY1</v>
          </cell>
          <cell r="B1402" t="str">
            <v>Certificate of Deposit Zero Coupon</v>
          </cell>
          <cell r="C1402" t="str">
            <v>Bank</v>
          </cell>
          <cell r="D1402" t="str">
            <v>A-1+</v>
          </cell>
        </row>
        <row r="1403">
          <cell r="A1403" t="str">
            <v>ACI04WCH0</v>
          </cell>
          <cell r="B1403" t="str">
            <v>Certificate of Deposit Zero Coupon</v>
          </cell>
          <cell r="C1403" t="str">
            <v>Bank</v>
          </cell>
          <cell r="D1403" t="str">
            <v>A-1</v>
          </cell>
        </row>
        <row r="1404">
          <cell r="A1404" t="str">
            <v>ACI04X040</v>
          </cell>
          <cell r="B1404" t="str">
            <v>Certificate of Deposit Zero Coupon</v>
          </cell>
          <cell r="C1404" t="str">
            <v>Bank</v>
          </cell>
          <cell r="D1404" t="str">
            <v>A-1</v>
          </cell>
        </row>
        <row r="1405">
          <cell r="A1405" t="str">
            <v>ACI04TRH1</v>
          </cell>
          <cell r="B1405" t="str">
            <v>Certificate of Deposit Zero Coupon</v>
          </cell>
          <cell r="C1405" t="str">
            <v>Bank</v>
          </cell>
          <cell r="D1405" t="str">
            <v>A-1</v>
          </cell>
        </row>
        <row r="1406">
          <cell r="A1406" t="str">
            <v>ACI052KX1</v>
          </cell>
          <cell r="B1406" t="str">
            <v>Certificate of Deposit Zero Coupon</v>
          </cell>
          <cell r="C1406" t="str">
            <v>Bank</v>
          </cell>
          <cell r="D1406" t="str">
            <v>A-1+</v>
          </cell>
        </row>
        <row r="1407">
          <cell r="A1407" t="str">
            <v>ACI057B44</v>
          </cell>
          <cell r="B1407" t="str">
            <v>Certificate of Deposit Zero Coupon</v>
          </cell>
          <cell r="C1407" t="str">
            <v>Bank</v>
          </cell>
          <cell r="D1407" t="str">
            <v>A-1</v>
          </cell>
        </row>
        <row r="1408">
          <cell r="A1408" t="str">
            <v>ACI057F57</v>
          </cell>
          <cell r="B1408" t="str">
            <v>Certificate of Deposit Zero Coupon</v>
          </cell>
          <cell r="C1408" t="str">
            <v>Bank</v>
          </cell>
          <cell r="D1408" t="str">
            <v>A-1</v>
          </cell>
        </row>
        <row r="1409">
          <cell r="A1409" t="str">
            <v>921XBD004</v>
          </cell>
          <cell r="B1409" t="str">
            <v>Certificate of Deposit Zero Coupon</v>
          </cell>
          <cell r="C1409" t="str">
            <v>Bank</v>
          </cell>
          <cell r="D1409" t="str">
            <v>A-1</v>
          </cell>
        </row>
        <row r="1410">
          <cell r="A1410" t="str">
            <v>921XPAII7</v>
          </cell>
          <cell r="B1410" t="str">
            <v>Certificate of Deposit Zero Coupon</v>
          </cell>
          <cell r="C1410" t="str">
            <v>Bank</v>
          </cell>
          <cell r="D1410" t="str">
            <v>A-1</v>
          </cell>
        </row>
        <row r="1411">
          <cell r="A1411" t="str">
            <v>ACI05BQJ6</v>
          </cell>
          <cell r="B1411" t="str">
            <v>Certificate of Deposit Zero Coupon</v>
          </cell>
          <cell r="C1411" t="str">
            <v>Bank</v>
          </cell>
          <cell r="D1411" t="str">
            <v>A-1+</v>
          </cell>
        </row>
        <row r="1412">
          <cell r="A1412" t="str">
            <v>ACI05F2F1</v>
          </cell>
          <cell r="B1412" t="str">
            <v>Certificate of Deposit Zero Coupon</v>
          </cell>
          <cell r="C1412" t="str">
            <v>Bank</v>
          </cell>
          <cell r="D1412" t="str">
            <v>A-1</v>
          </cell>
        </row>
        <row r="1413">
          <cell r="A1413" t="str">
            <v>ACI05F4K8</v>
          </cell>
          <cell r="B1413" t="str">
            <v>Certificate of Deposit Zero Coupon</v>
          </cell>
          <cell r="C1413" t="str">
            <v>Bank</v>
          </cell>
          <cell r="D1413" t="str">
            <v>A-1</v>
          </cell>
        </row>
        <row r="1414">
          <cell r="A1414" t="str">
            <v>921WPZII4</v>
          </cell>
          <cell r="B1414" t="str">
            <v>Certificate of Deposit Zero Coupon</v>
          </cell>
          <cell r="C1414" t="str">
            <v>Bank</v>
          </cell>
          <cell r="D1414" t="str">
            <v>A-1</v>
          </cell>
        </row>
        <row r="1415">
          <cell r="A1415" t="str">
            <v>921WPHII4</v>
          </cell>
          <cell r="B1415" t="str">
            <v>Certificate of Deposit Zero Coupon</v>
          </cell>
          <cell r="C1415" t="str">
            <v>Bank</v>
          </cell>
          <cell r="D1415" t="str">
            <v>A-1</v>
          </cell>
        </row>
        <row r="1416">
          <cell r="A1416" t="str">
            <v>921WPTII8</v>
          </cell>
          <cell r="B1416" t="str">
            <v>Certificate of Deposit Zero Coupon</v>
          </cell>
          <cell r="C1416" t="str">
            <v>Bank</v>
          </cell>
          <cell r="D1416" t="str">
            <v>A-1</v>
          </cell>
        </row>
        <row r="1417">
          <cell r="A1417" t="str">
            <v>ACI05HRW3</v>
          </cell>
          <cell r="B1417" t="str">
            <v>Certificate of Deposit Zero Coupon</v>
          </cell>
          <cell r="C1417" t="str">
            <v>Bank</v>
          </cell>
          <cell r="D1417" t="str">
            <v>A-1</v>
          </cell>
        </row>
        <row r="1418">
          <cell r="A1418" t="str">
            <v>ACI05JG35</v>
          </cell>
          <cell r="B1418" t="str">
            <v>Certificate of Deposit Zero Coupon</v>
          </cell>
          <cell r="C1418" t="str">
            <v>Bank</v>
          </cell>
          <cell r="D1418" t="str">
            <v>A-1</v>
          </cell>
        </row>
        <row r="1419">
          <cell r="A1419" t="str">
            <v>921WQU002</v>
          </cell>
          <cell r="B1419" t="str">
            <v>Certificate of Deposit Zero Coupon</v>
          </cell>
          <cell r="C1419" t="str">
            <v>Bank</v>
          </cell>
          <cell r="D1419" t="str">
            <v>A-1</v>
          </cell>
        </row>
        <row r="1420">
          <cell r="A1420" t="str">
            <v>ACI05ST64</v>
          </cell>
          <cell r="B1420" t="str">
            <v>Certificate of Deposit Zero Coupon</v>
          </cell>
          <cell r="C1420" t="str">
            <v>Bank</v>
          </cell>
          <cell r="D1420" t="str">
            <v>A-1</v>
          </cell>
        </row>
        <row r="1421">
          <cell r="A1421" t="str">
            <v>ACI05T626</v>
          </cell>
          <cell r="B1421" t="str">
            <v>Certificate of Deposit Zero Coupon</v>
          </cell>
          <cell r="C1421" t="str">
            <v>Bank</v>
          </cell>
          <cell r="D1421" t="str">
            <v>A-1</v>
          </cell>
        </row>
        <row r="1422">
          <cell r="A1422" t="str">
            <v>ACI05T634</v>
          </cell>
          <cell r="B1422" t="str">
            <v>Certificate of Deposit Zero Coupon</v>
          </cell>
          <cell r="C1422" t="str">
            <v>Bank</v>
          </cell>
          <cell r="D1422" t="str">
            <v>A-1</v>
          </cell>
        </row>
        <row r="1423">
          <cell r="A1423" t="str">
            <v>ACI05TJY2</v>
          </cell>
          <cell r="B1423" t="str">
            <v>Certificate of Deposit Zero Coupon</v>
          </cell>
          <cell r="C1423" t="str">
            <v>Bank</v>
          </cell>
          <cell r="D1423" t="str">
            <v>A-1</v>
          </cell>
        </row>
        <row r="1424">
          <cell r="A1424" t="str">
            <v>ACI05T5S0</v>
          </cell>
          <cell r="B1424" t="str">
            <v>Certificate of Deposit Zero Coupon</v>
          </cell>
          <cell r="C1424" t="str">
            <v>Bank</v>
          </cell>
          <cell r="D1424" t="str">
            <v>A-1+</v>
          </cell>
        </row>
        <row r="1425">
          <cell r="A1425" t="str">
            <v>ACI05T550</v>
          </cell>
          <cell r="B1425" t="str">
            <v>Certificate of Deposit Zero Coupon</v>
          </cell>
          <cell r="C1425" t="str">
            <v>Bank</v>
          </cell>
          <cell r="D1425" t="str">
            <v>A-1</v>
          </cell>
        </row>
        <row r="1426">
          <cell r="A1426" t="str">
            <v>922EKD005</v>
          </cell>
          <cell r="B1426" t="str">
            <v>Certificate of Deposit Zero Coupon</v>
          </cell>
          <cell r="C1426" t="str">
            <v>Bank</v>
          </cell>
          <cell r="D1426" t="str">
            <v>A-1</v>
          </cell>
        </row>
        <row r="1427">
          <cell r="A1427" t="str">
            <v>ACI05TXZ3</v>
          </cell>
          <cell r="B1427" t="str">
            <v>Certificate of Deposit Zero Coupon</v>
          </cell>
          <cell r="C1427" t="str">
            <v>Bank</v>
          </cell>
          <cell r="D1427" t="str">
            <v>A-1</v>
          </cell>
        </row>
        <row r="1428">
          <cell r="A1428" t="str">
            <v>ACI05V613</v>
          </cell>
          <cell r="B1428" t="str">
            <v>Certificate of Deposit Zero Coupon</v>
          </cell>
          <cell r="C1428" t="str">
            <v>Bank</v>
          </cell>
          <cell r="D1428" t="str">
            <v>A-1</v>
          </cell>
        </row>
        <row r="1429">
          <cell r="A1429" t="str">
            <v>ACI05V670</v>
          </cell>
          <cell r="B1429" t="str">
            <v>Certificate of Deposit Zero Coupon</v>
          </cell>
          <cell r="C1429" t="str">
            <v>Bank</v>
          </cell>
          <cell r="D1429" t="str">
            <v>A-1+</v>
          </cell>
        </row>
        <row r="1430">
          <cell r="A1430" t="str">
            <v>ACI05V3T5</v>
          </cell>
          <cell r="B1430" t="str">
            <v>Certificate of Deposit Zero Coupon</v>
          </cell>
          <cell r="C1430" t="str">
            <v>Bank</v>
          </cell>
          <cell r="D1430" t="str">
            <v>A-1</v>
          </cell>
        </row>
        <row r="1431">
          <cell r="A1431" t="str">
            <v>ACI05VNB2</v>
          </cell>
          <cell r="B1431" t="str">
            <v>Certificate of Deposit Zero Coupon</v>
          </cell>
          <cell r="C1431" t="str">
            <v>Bank</v>
          </cell>
          <cell r="D1431" t="str">
            <v>A-1</v>
          </cell>
        </row>
        <row r="1432">
          <cell r="A1432" t="str">
            <v>ACI05X171</v>
          </cell>
          <cell r="B1432" t="str">
            <v>Certificate of Deposit Zero Coupon</v>
          </cell>
          <cell r="C1432" t="str">
            <v>Bank</v>
          </cell>
          <cell r="D1432" t="str">
            <v>A-1</v>
          </cell>
        </row>
        <row r="1433">
          <cell r="A1433" t="str">
            <v>ACI05XTQ9</v>
          </cell>
          <cell r="B1433" t="str">
            <v>Certificate of Deposit Zero Coupon</v>
          </cell>
          <cell r="C1433" t="str">
            <v>Bank</v>
          </cell>
          <cell r="D1433" t="str">
            <v>A-1</v>
          </cell>
        </row>
        <row r="1434">
          <cell r="A1434" t="str">
            <v>ACI05XV78</v>
          </cell>
          <cell r="B1434" t="str">
            <v>Certificate of Deposit Zero Coupon</v>
          </cell>
          <cell r="C1434" t="str">
            <v>Bank</v>
          </cell>
          <cell r="D1434" t="str">
            <v>A-1</v>
          </cell>
        </row>
        <row r="1435">
          <cell r="A1435" t="str">
            <v>ACI05X2D7</v>
          </cell>
          <cell r="B1435" t="str">
            <v>Certificate of Deposit Zero Coupon</v>
          </cell>
          <cell r="C1435" t="str">
            <v>Bank</v>
          </cell>
          <cell r="D1435" t="str">
            <v>A-1</v>
          </cell>
        </row>
        <row r="1436">
          <cell r="A1436" t="str">
            <v>ACI05XC12</v>
          </cell>
          <cell r="B1436" t="str">
            <v>Certificate of Deposit Zero Coupon</v>
          </cell>
          <cell r="C1436" t="str">
            <v>Bank</v>
          </cell>
          <cell r="D1436" t="str">
            <v>A-1</v>
          </cell>
        </row>
        <row r="1437">
          <cell r="A1437" t="str">
            <v>ACI05WT65</v>
          </cell>
          <cell r="B1437" t="str">
            <v>Certificate of Deposit Zero Coupon</v>
          </cell>
          <cell r="C1437" t="str">
            <v>Bank</v>
          </cell>
          <cell r="D1437" t="str">
            <v>A-1</v>
          </cell>
        </row>
        <row r="1438">
          <cell r="A1438" t="str">
            <v>ACI05XS98</v>
          </cell>
          <cell r="B1438" t="str">
            <v>Certificate of Deposit Zero Coupon</v>
          </cell>
          <cell r="C1438" t="str">
            <v>Bank</v>
          </cell>
          <cell r="D1438" t="str">
            <v>A-1</v>
          </cell>
        </row>
        <row r="1439">
          <cell r="A1439" t="str">
            <v>ACI05Y5F7</v>
          </cell>
          <cell r="B1439" t="str">
            <v>Certificate of Deposit Zero Coupon</v>
          </cell>
          <cell r="C1439" t="str">
            <v>Bank</v>
          </cell>
          <cell r="D1439" t="str">
            <v>A-1</v>
          </cell>
        </row>
        <row r="1440">
          <cell r="A1440" t="str">
            <v>ACI05Y518</v>
          </cell>
          <cell r="B1440" t="str">
            <v>Certificate of Deposit Zero Coupon</v>
          </cell>
          <cell r="C1440" t="str">
            <v>Bank</v>
          </cell>
          <cell r="D1440" t="str">
            <v>A-1</v>
          </cell>
        </row>
        <row r="1441">
          <cell r="A1441" t="str">
            <v>ACI05ZCR0</v>
          </cell>
          <cell r="B1441" t="str">
            <v>Certificate of Deposit Zero Coupon</v>
          </cell>
          <cell r="C1441" t="str">
            <v>Bank</v>
          </cell>
          <cell r="D1441" t="str">
            <v>A-1</v>
          </cell>
        </row>
        <row r="1442">
          <cell r="A1442" t="str">
            <v>ACI05Z580</v>
          </cell>
          <cell r="B1442" t="str">
            <v>Certificate of Deposit Zero Coupon</v>
          </cell>
          <cell r="C1442" t="str">
            <v>Bank</v>
          </cell>
          <cell r="D1442" t="str">
            <v>A-1</v>
          </cell>
        </row>
        <row r="1443">
          <cell r="A1443" t="str">
            <v>ACI05WD13</v>
          </cell>
          <cell r="B1443" t="str">
            <v>Certificate of Deposit Zero Coupon</v>
          </cell>
          <cell r="C1443" t="str">
            <v>Bank</v>
          </cell>
          <cell r="D1443" t="str">
            <v>A-1</v>
          </cell>
        </row>
        <row r="1444">
          <cell r="A1444" t="str">
            <v>ACI05YKX1</v>
          </cell>
          <cell r="B1444" t="str">
            <v>Certificate of Deposit Zero Coupon</v>
          </cell>
          <cell r="C1444" t="str">
            <v>Bank</v>
          </cell>
          <cell r="D1444" t="str">
            <v>A-1</v>
          </cell>
        </row>
        <row r="1445">
          <cell r="A1445" t="str">
            <v>ACI05YKJ2</v>
          </cell>
          <cell r="B1445" t="str">
            <v>Certificate of Deposit Zero Coupon</v>
          </cell>
          <cell r="C1445" t="str">
            <v>Bank</v>
          </cell>
          <cell r="D1445" t="str">
            <v>A-1+</v>
          </cell>
        </row>
        <row r="1446">
          <cell r="A1446" t="str">
            <v>ACI05Z4K4</v>
          </cell>
          <cell r="B1446" t="str">
            <v>Certificate of Deposit Zero Coupon</v>
          </cell>
          <cell r="C1446" t="str">
            <v>Bank</v>
          </cell>
          <cell r="D1446" t="str">
            <v>A-1</v>
          </cell>
        </row>
        <row r="1447">
          <cell r="A1447" t="str">
            <v>ACI05ZD40</v>
          </cell>
          <cell r="B1447" t="str">
            <v>Certificate of Deposit Zero Coupon</v>
          </cell>
          <cell r="C1447" t="str">
            <v>Bank</v>
          </cell>
          <cell r="D1447" t="str">
            <v>A-1+</v>
          </cell>
        </row>
        <row r="1448">
          <cell r="A1448" t="str">
            <v>ACI05ZFY2</v>
          </cell>
          <cell r="B1448" t="str">
            <v>Certificate of Deposit Zero Coupon</v>
          </cell>
          <cell r="C1448" t="str">
            <v>Bank</v>
          </cell>
          <cell r="D1448" t="str">
            <v>A-1</v>
          </cell>
        </row>
        <row r="1449">
          <cell r="A1449" t="str">
            <v>ACI05ZSJ1</v>
          </cell>
          <cell r="B1449" t="str">
            <v>Certificate of Deposit Zero Coupon</v>
          </cell>
          <cell r="C1449" t="str">
            <v>Bank</v>
          </cell>
          <cell r="D1449" t="str">
            <v>A-1</v>
          </cell>
        </row>
        <row r="1450">
          <cell r="A1450" t="str">
            <v>ACI060RQ2</v>
          </cell>
          <cell r="B1450" t="str">
            <v>Certificate of Deposit Zero Coupon</v>
          </cell>
          <cell r="C1450" t="str">
            <v>Bank</v>
          </cell>
          <cell r="D1450" t="str">
            <v>A-1</v>
          </cell>
        </row>
        <row r="1451">
          <cell r="A1451" t="str">
            <v>922HAD009</v>
          </cell>
          <cell r="B1451" t="str">
            <v>Certificate of Deposit Zero Coupon</v>
          </cell>
          <cell r="C1451" t="str">
            <v>Bank</v>
          </cell>
          <cell r="D1451" t="str">
            <v>A-1+</v>
          </cell>
        </row>
        <row r="1452">
          <cell r="A1452" t="str">
            <v>922HNP008</v>
          </cell>
          <cell r="B1452" t="str">
            <v>Certificate of Deposit Zero Coupon</v>
          </cell>
          <cell r="C1452" t="str">
            <v>Bank</v>
          </cell>
          <cell r="D1452" t="str">
            <v>A-1</v>
          </cell>
        </row>
        <row r="1453">
          <cell r="A1453" t="str">
            <v>ACI061SX4</v>
          </cell>
          <cell r="B1453" t="str">
            <v>Certificate of Deposit Zero Coupon</v>
          </cell>
          <cell r="C1453" t="str">
            <v>Bank</v>
          </cell>
          <cell r="D1453" t="str">
            <v>A-1</v>
          </cell>
        </row>
        <row r="1454">
          <cell r="A1454" t="str">
            <v>ACI062418</v>
          </cell>
          <cell r="B1454" t="str">
            <v>Certificate of Deposit Zero Coupon</v>
          </cell>
          <cell r="C1454" t="str">
            <v>Bank</v>
          </cell>
          <cell r="D1454" t="str">
            <v>A-1</v>
          </cell>
        </row>
        <row r="1455">
          <cell r="A1455" t="str">
            <v>ACI062TY9</v>
          </cell>
          <cell r="B1455" t="str">
            <v>Certificate of Deposit Zero Coupon</v>
          </cell>
          <cell r="C1455" t="str">
            <v>Bank</v>
          </cell>
          <cell r="D1455" t="str">
            <v>A-1+</v>
          </cell>
        </row>
        <row r="1456">
          <cell r="A1456" t="str">
            <v>ACI062B93</v>
          </cell>
          <cell r="B1456" t="str">
            <v>Certificate of Deposit Zero Coupon</v>
          </cell>
          <cell r="C1456" t="str">
            <v>Bank</v>
          </cell>
          <cell r="D1456" t="str">
            <v>A-1</v>
          </cell>
        </row>
        <row r="1457">
          <cell r="A1457" t="str">
            <v>ACI064372</v>
          </cell>
          <cell r="B1457" t="str">
            <v>Certificate of Deposit Zero Coupon</v>
          </cell>
          <cell r="C1457" t="str">
            <v>Bank</v>
          </cell>
          <cell r="D1457" t="str">
            <v>A-1+</v>
          </cell>
        </row>
        <row r="1458">
          <cell r="A1458" t="str">
            <v>ACI064KL2</v>
          </cell>
          <cell r="B1458" t="str">
            <v>Certificate of Deposit Zero Coupon</v>
          </cell>
          <cell r="C1458" t="str">
            <v>Bank</v>
          </cell>
          <cell r="D1458" t="str">
            <v>A-1</v>
          </cell>
        </row>
        <row r="1459">
          <cell r="A1459" t="str">
            <v>ACI065338</v>
          </cell>
          <cell r="B1459" t="str">
            <v>Certificate of Deposit Zero Coupon</v>
          </cell>
          <cell r="C1459" t="str">
            <v>Bank</v>
          </cell>
          <cell r="D1459" t="str">
            <v>A-1+</v>
          </cell>
        </row>
        <row r="1460">
          <cell r="A1460" t="str">
            <v>ACI0654J2</v>
          </cell>
          <cell r="B1460" t="str">
            <v>Certificate of Deposit Zero Coupon</v>
          </cell>
          <cell r="C1460" t="str">
            <v>Bank</v>
          </cell>
          <cell r="D1460" t="str">
            <v>A-1+</v>
          </cell>
        </row>
        <row r="1461">
          <cell r="A1461" t="str">
            <v>ACI0654L7</v>
          </cell>
          <cell r="B1461" t="str">
            <v>Certificate of Deposit Zero Coupon</v>
          </cell>
          <cell r="C1461" t="str">
            <v>Bank</v>
          </cell>
          <cell r="D1461" t="str">
            <v>A-1+</v>
          </cell>
        </row>
        <row r="1462">
          <cell r="A1462" t="str">
            <v>ACI065MB9</v>
          </cell>
          <cell r="B1462" t="str">
            <v>Certificate of Deposit Zero Coupon</v>
          </cell>
          <cell r="C1462" t="str">
            <v>Bank</v>
          </cell>
          <cell r="D1462" t="str">
            <v>A-1</v>
          </cell>
        </row>
        <row r="1463">
          <cell r="A1463" t="str">
            <v>ACI065M60</v>
          </cell>
          <cell r="B1463" t="str">
            <v>Certificate of Deposit Zero Coupon</v>
          </cell>
          <cell r="C1463" t="str">
            <v>Bank</v>
          </cell>
          <cell r="D1463" t="str">
            <v>A-1+</v>
          </cell>
        </row>
        <row r="1464">
          <cell r="A1464" t="str">
            <v>ACI066518</v>
          </cell>
          <cell r="B1464" t="str">
            <v>Certificate of Deposit Zero Coupon</v>
          </cell>
          <cell r="C1464" t="str">
            <v>Bank</v>
          </cell>
          <cell r="D1464" t="str">
            <v>A-1+</v>
          </cell>
        </row>
        <row r="1465">
          <cell r="A1465" t="str">
            <v>ACI066JT2</v>
          </cell>
          <cell r="B1465" t="str">
            <v>Certificate of Deposit Zero Coupon</v>
          </cell>
          <cell r="C1465" t="str">
            <v>Bank</v>
          </cell>
          <cell r="D1465" t="str">
            <v>A-1</v>
          </cell>
        </row>
        <row r="1466">
          <cell r="A1466" t="str">
            <v>922DUQII9</v>
          </cell>
          <cell r="B1466" t="str">
            <v>Certificate of Deposit Zero Coupon</v>
          </cell>
          <cell r="C1466" t="str">
            <v>Bank</v>
          </cell>
          <cell r="D1466" t="str">
            <v>A-1</v>
          </cell>
        </row>
        <row r="1467">
          <cell r="A1467" t="str">
            <v>922KZYII1</v>
          </cell>
          <cell r="B1467" t="str">
            <v>Certificate of Deposit Zero Coupon</v>
          </cell>
          <cell r="C1467" t="str">
            <v>Bank</v>
          </cell>
          <cell r="D1467" t="str">
            <v>A-1</v>
          </cell>
        </row>
        <row r="1468">
          <cell r="A1468" t="str">
            <v>ACI0678C9</v>
          </cell>
          <cell r="B1468" t="str">
            <v>Certificate of Deposit Zero Coupon</v>
          </cell>
          <cell r="C1468" t="str">
            <v>Bank</v>
          </cell>
          <cell r="D1468" t="str">
            <v>A-1</v>
          </cell>
        </row>
        <row r="1469">
          <cell r="A1469" t="str">
            <v>ACI0681P5</v>
          </cell>
          <cell r="B1469" t="str">
            <v>Certificate of Deposit Zero Coupon</v>
          </cell>
          <cell r="C1469" t="str">
            <v>Bank</v>
          </cell>
          <cell r="D1469" t="str">
            <v>A-1</v>
          </cell>
        </row>
        <row r="1470">
          <cell r="A1470" t="str">
            <v>ACI068HD5</v>
          </cell>
          <cell r="B1470" t="str">
            <v>Certificate of Deposit Zero Coupon</v>
          </cell>
          <cell r="C1470" t="str">
            <v>Bank</v>
          </cell>
          <cell r="D1470" t="str">
            <v>A-1</v>
          </cell>
        </row>
        <row r="1471">
          <cell r="A1471" t="str">
            <v>ACI068V31</v>
          </cell>
          <cell r="B1471" t="str">
            <v>Certificate of Deposit Zero Coupon</v>
          </cell>
          <cell r="C1471" t="str">
            <v>Bank</v>
          </cell>
          <cell r="D1471" t="str">
            <v>A-1</v>
          </cell>
        </row>
        <row r="1472">
          <cell r="A1472" t="str">
            <v>ACI06B5Y5</v>
          </cell>
          <cell r="B1472" t="str">
            <v>Certificate of Deposit Zero Coupon</v>
          </cell>
          <cell r="C1472" t="str">
            <v>Bank</v>
          </cell>
          <cell r="D1472" t="str">
            <v>A-1</v>
          </cell>
        </row>
        <row r="1473">
          <cell r="A1473" t="str">
            <v>ACI06C2K6</v>
          </cell>
          <cell r="B1473" t="str">
            <v>Certificate of Deposit Zero Coupon</v>
          </cell>
          <cell r="C1473" t="str">
            <v>Bank</v>
          </cell>
          <cell r="D1473" t="str">
            <v>A-1</v>
          </cell>
        </row>
        <row r="1474">
          <cell r="A1474" t="str">
            <v>922MGNII2</v>
          </cell>
          <cell r="B1474" t="str">
            <v>Certificate of Deposit Zero Coupon</v>
          </cell>
          <cell r="C1474" t="str">
            <v>Bank</v>
          </cell>
          <cell r="D1474" t="str">
            <v>A-1</v>
          </cell>
        </row>
        <row r="1475">
          <cell r="A1475" t="str">
            <v>ACI06B9J4</v>
          </cell>
          <cell r="B1475" t="str">
            <v>Certificate of Deposit Zero Coupon</v>
          </cell>
          <cell r="C1475" t="str">
            <v>Bank</v>
          </cell>
          <cell r="D1475" t="str">
            <v>A-1</v>
          </cell>
        </row>
        <row r="1476">
          <cell r="A1476" t="str">
            <v>ACI06D0F7</v>
          </cell>
          <cell r="B1476" t="str">
            <v>Certificate of Deposit Zero Coupon</v>
          </cell>
          <cell r="C1476" t="str">
            <v>Bank</v>
          </cell>
          <cell r="D1476" t="str">
            <v>A-1+</v>
          </cell>
        </row>
        <row r="1477">
          <cell r="A1477" t="str">
            <v>922NRCII2</v>
          </cell>
          <cell r="B1477" t="str">
            <v>Certificate of Deposit Zero Coupon</v>
          </cell>
          <cell r="C1477" t="str">
            <v>Bank</v>
          </cell>
          <cell r="D1477" t="str">
            <v>A-1</v>
          </cell>
        </row>
        <row r="1478">
          <cell r="A1478" t="str">
            <v>ACI06D7B9</v>
          </cell>
          <cell r="B1478" t="str">
            <v>Certificate of Deposit Zero Coupon</v>
          </cell>
          <cell r="C1478" t="str">
            <v>Bank</v>
          </cell>
          <cell r="D1478" t="str">
            <v>A-1+</v>
          </cell>
        </row>
        <row r="1479">
          <cell r="A1479" t="str">
            <v>ACI06D7J2</v>
          </cell>
          <cell r="B1479" t="str">
            <v>Certificate of Deposit Zero Coupon</v>
          </cell>
          <cell r="C1479" t="str">
            <v>Bank</v>
          </cell>
          <cell r="D1479" t="str">
            <v>A-1</v>
          </cell>
        </row>
        <row r="1480">
          <cell r="A1480" t="str">
            <v>ACI06D7K9</v>
          </cell>
          <cell r="B1480" t="str">
            <v>Certificate of Deposit Zero Coupon</v>
          </cell>
          <cell r="C1480" t="str">
            <v>Bank</v>
          </cell>
          <cell r="D1480" t="str">
            <v>A-1</v>
          </cell>
        </row>
        <row r="1481">
          <cell r="A1481" t="str">
            <v>ACI06DLM9</v>
          </cell>
          <cell r="B1481" t="str">
            <v>Certificate of Deposit Zero Coupon</v>
          </cell>
          <cell r="C1481" t="str">
            <v>Bank</v>
          </cell>
          <cell r="D1481" t="str">
            <v>A-1</v>
          </cell>
        </row>
        <row r="1482">
          <cell r="A1482" t="str">
            <v>ACI06DVB2</v>
          </cell>
          <cell r="B1482" t="str">
            <v>Certificate of Deposit Zero Coupon</v>
          </cell>
          <cell r="C1482" t="str">
            <v>Bank</v>
          </cell>
          <cell r="D1482" t="str">
            <v>A-1</v>
          </cell>
        </row>
        <row r="1483">
          <cell r="A1483" t="str">
            <v>ACI06FGD0</v>
          </cell>
          <cell r="B1483" t="str">
            <v>Certificate of Deposit Zero Coupon</v>
          </cell>
          <cell r="C1483" t="str">
            <v>Bank</v>
          </cell>
          <cell r="D1483" t="str">
            <v>A-1</v>
          </cell>
        </row>
        <row r="1484">
          <cell r="A1484" t="str">
            <v>ACI06G4L3</v>
          </cell>
          <cell r="B1484" t="str">
            <v>Certificate of Deposit Zero Coupon</v>
          </cell>
          <cell r="C1484" t="str">
            <v>Bank</v>
          </cell>
          <cell r="D1484" t="str">
            <v>A-1+</v>
          </cell>
        </row>
        <row r="1485">
          <cell r="A1485" t="str">
            <v>ACI06GM90</v>
          </cell>
          <cell r="B1485" t="str">
            <v>Certificate of Deposit Zero Coupon</v>
          </cell>
          <cell r="C1485" t="str">
            <v>Bank</v>
          </cell>
          <cell r="D1485" t="str">
            <v>A-1</v>
          </cell>
        </row>
        <row r="1486">
          <cell r="A1486" t="str">
            <v>922PREII3</v>
          </cell>
          <cell r="B1486" t="str">
            <v>Certificate of Deposit Zero Coupon</v>
          </cell>
          <cell r="C1486" t="str">
            <v>Bank</v>
          </cell>
          <cell r="D1486" t="str">
            <v>A-1</v>
          </cell>
        </row>
        <row r="1487">
          <cell r="A1487" t="str">
            <v>ACI06HJS0</v>
          </cell>
          <cell r="B1487" t="str">
            <v>Certificate of Deposit Zero Coupon</v>
          </cell>
          <cell r="C1487" t="str">
            <v>Bank</v>
          </cell>
          <cell r="D1487" t="str">
            <v>A-1</v>
          </cell>
        </row>
        <row r="1488">
          <cell r="A1488" t="str">
            <v>ACI06KF32</v>
          </cell>
          <cell r="B1488" t="str">
            <v>Certificate of Deposit Zero Coupon</v>
          </cell>
          <cell r="C1488" t="str">
            <v>Bank</v>
          </cell>
          <cell r="D1488" t="str">
            <v>A-1</v>
          </cell>
        </row>
        <row r="1489">
          <cell r="A1489" t="str">
            <v>ACI06JV78</v>
          </cell>
          <cell r="B1489" t="str">
            <v>Certificate of Deposit Zero Coupon</v>
          </cell>
          <cell r="C1489" t="str">
            <v>Bank</v>
          </cell>
          <cell r="D1489" t="str">
            <v>A-1</v>
          </cell>
        </row>
        <row r="1490">
          <cell r="A1490" t="str">
            <v>ACI06KJ12</v>
          </cell>
          <cell r="B1490" t="str">
            <v>Certificate of Deposit Zero Coupon</v>
          </cell>
          <cell r="C1490" t="str">
            <v>Bank</v>
          </cell>
          <cell r="D1490" t="str">
            <v>A-1</v>
          </cell>
        </row>
        <row r="1491">
          <cell r="A1491" t="str">
            <v>922RVB008</v>
          </cell>
          <cell r="B1491" t="str">
            <v>Certificate of Deposit Zero Coupon</v>
          </cell>
          <cell r="C1491" t="str">
            <v>Bank</v>
          </cell>
          <cell r="D1491" t="str">
            <v>A-1+</v>
          </cell>
        </row>
        <row r="1492">
          <cell r="A1492" t="str">
            <v>ACI06KR13</v>
          </cell>
          <cell r="B1492" t="str">
            <v>Certificate of Deposit Zero Coupon</v>
          </cell>
          <cell r="C1492" t="str">
            <v>Bank</v>
          </cell>
          <cell r="D1492" t="str">
            <v>A-1</v>
          </cell>
        </row>
        <row r="1493">
          <cell r="A1493" t="str">
            <v>ACI06L2P5</v>
          </cell>
          <cell r="B1493" t="str">
            <v>Certificate of Deposit Zero Coupon</v>
          </cell>
          <cell r="C1493" t="str">
            <v>Bank</v>
          </cell>
          <cell r="D1493" t="str">
            <v>A-1</v>
          </cell>
        </row>
        <row r="1494">
          <cell r="A1494" t="str">
            <v>ACI06KYT4</v>
          </cell>
          <cell r="B1494" t="str">
            <v>Certificate of Deposit Zero Coupon</v>
          </cell>
          <cell r="C1494" t="str">
            <v>Bank</v>
          </cell>
          <cell r="D1494" t="str">
            <v>A-1+</v>
          </cell>
        </row>
        <row r="1495">
          <cell r="A1495" t="str">
            <v>ACI06KYS6</v>
          </cell>
          <cell r="B1495" t="str">
            <v>Certificate of Deposit Zero Coupon</v>
          </cell>
          <cell r="C1495" t="str">
            <v>Bank</v>
          </cell>
          <cell r="D1495" t="str">
            <v>A-1</v>
          </cell>
        </row>
        <row r="1496">
          <cell r="A1496" t="str">
            <v>ACI06L9Y9</v>
          </cell>
          <cell r="B1496" t="str">
            <v>Certificate of Deposit Zero Coupon</v>
          </cell>
          <cell r="C1496" t="str">
            <v>Bank</v>
          </cell>
          <cell r="D1496" t="str">
            <v>A-1+</v>
          </cell>
        </row>
        <row r="1497">
          <cell r="A1497" t="str">
            <v>ACI06LS10</v>
          </cell>
          <cell r="B1497" t="str">
            <v>Certificate of Deposit Zero Coupon</v>
          </cell>
          <cell r="C1497" t="str">
            <v>Bank</v>
          </cell>
          <cell r="D1497" t="str">
            <v>A-1+</v>
          </cell>
        </row>
        <row r="1498">
          <cell r="A1498" t="str">
            <v>ACI06LVH1</v>
          </cell>
          <cell r="B1498" t="str">
            <v>Certificate of Deposit Zero Coupon</v>
          </cell>
          <cell r="C1498" t="str">
            <v>Bank</v>
          </cell>
          <cell r="D1498" t="str">
            <v>A-1</v>
          </cell>
        </row>
        <row r="1499">
          <cell r="A1499" t="str">
            <v>ACI06LVN8</v>
          </cell>
          <cell r="B1499" t="str">
            <v>Certificate of Deposit Zero Coupon</v>
          </cell>
          <cell r="C1499" t="str">
            <v>Bank</v>
          </cell>
          <cell r="D1499" t="str">
            <v>A-1</v>
          </cell>
        </row>
        <row r="1500">
          <cell r="A1500" t="str">
            <v>ACI06LS02</v>
          </cell>
          <cell r="B1500" t="str">
            <v>Certificate of Deposit Zero Coupon</v>
          </cell>
          <cell r="C1500" t="str">
            <v>Bank</v>
          </cell>
          <cell r="D1500" t="str">
            <v>A-1</v>
          </cell>
        </row>
        <row r="1501">
          <cell r="A1501" t="str">
            <v>922SMU004</v>
          </cell>
          <cell r="B1501" t="str">
            <v>Certificate of Deposit Zero Coupon</v>
          </cell>
          <cell r="C1501" t="str">
            <v>Bank</v>
          </cell>
          <cell r="D1501" t="str">
            <v>A-1</v>
          </cell>
        </row>
        <row r="1502">
          <cell r="A1502" t="str">
            <v>ACI06MF61</v>
          </cell>
          <cell r="B1502" t="str">
            <v>Certificate of Deposit Zero Coupon</v>
          </cell>
          <cell r="C1502" t="str">
            <v>Bank</v>
          </cell>
          <cell r="D1502" t="str">
            <v>A-1</v>
          </cell>
        </row>
        <row r="1503">
          <cell r="A1503" t="str">
            <v>ACI06MGL7</v>
          </cell>
          <cell r="B1503" t="str">
            <v>Certificate of Deposit Zero Coupon</v>
          </cell>
          <cell r="C1503" t="str">
            <v>Bank</v>
          </cell>
          <cell r="D1503" t="str">
            <v>A-1+</v>
          </cell>
        </row>
        <row r="1504">
          <cell r="A1504" t="str">
            <v>ACI06M8B8</v>
          </cell>
          <cell r="B1504" t="str">
            <v>Certificate of Deposit Zero Coupon</v>
          </cell>
          <cell r="C1504" t="str">
            <v>Bank</v>
          </cell>
          <cell r="D1504" t="str">
            <v>A-1+</v>
          </cell>
        </row>
        <row r="1505">
          <cell r="A1505" t="str">
            <v>922RJV008</v>
          </cell>
          <cell r="B1505" t="str">
            <v>Certificate of Deposit Zero Coupon</v>
          </cell>
          <cell r="C1505" t="str">
            <v>Bank</v>
          </cell>
          <cell r="D1505" t="str">
            <v>A-1</v>
          </cell>
        </row>
        <row r="1506">
          <cell r="A1506" t="str">
            <v>922TLGII6</v>
          </cell>
          <cell r="B1506" t="str">
            <v>Certificate of Deposit Zero Coupon</v>
          </cell>
          <cell r="C1506" t="str">
            <v>Bank</v>
          </cell>
          <cell r="D1506" t="str">
            <v>A-1</v>
          </cell>
        </row>
        <row r="1507">
          <cell r="A1507" t="str">
            <v>ACI06MLY3</v>
          </cell>
          <cell r="B1507" t="str">
            <v>Certificate of Deposit Zero Coupon</v>
          </cell>
          <cell r="C1507" t="str">
            <v>Bank</v>
          </cell>
          <cell r="D1507" t="str">
            <v>A-1</v>
          </cell>
        </row>
        <row r="1508">
          <cell r="A1508" t="str">
            <v>ACI06N057</v>
          </cell>
          <cell r="B1508" t="str">
            <v>Certificate of Deposit Zero Coupon</v>
          </cell>
          <cell r="C1508" t="str">
            <v>Bank</v>
          </cell>
          <cell r="D1508" t="str">
            <v>A-1</v>
          </cell>
        </row>
        <row r="1509">
          <cell r="A1509" t="str">
            <v>ACI06NGN1</v>
          </cell>
          <cell r="B1509" t="str">
            <v>Certificate of Deposit Zero Coupon</v>
          </cell>
          <cell r="C1509" t="str">
            <v>Bank</v>
          </cell>
          <cell r="D1509" t="str">
            <v>A-1</v>
          </cell>
        </row>
        <row r="1510">
          <cell r="A1510" t="str">
            <v>ACI06N5D5</v>
          </cell>
          <cell r="B1510" t="str">
            <v>Certificate of Deposit Zero Coupon</v>
          </cell>
          <cell r="C1510" t="str">
            <v>Bank</v>
          </cell>
          <cell r="D1510" t="str">
            <v>A-1</v>
          </cell>
        </row>
        <row r="1511">
          <cell r="A1511" t="str">
            <v>ACI06N5G8</v>
          </cell>
          <cell r="B1511" t="str">
            <v>Certificate of Deposit Zero Coupon</v>
          </cell>
          <cell r="C1511" t="str">
            <v>Bank</v>
          </cell>
          <cell r="D1511" t="str">
            <v>A-1</v>
          </cell>
        </row>
        <row r="1512">
          <cell r="A1512" t="str">
            <v>ACI06NGM3</v>
          </cell>
          <cell r="B1512" t="str">
            <v>Certificate of Deposit Zero Coupon</v>
          </cell>
          <cell r="C1512" t="str">
            <v>Bank</v>
          </cell>
          <cell r="D1512" t="str">
            <v>A-1</v>
          </cell>
        </row>
        <row r="1513">
          <cell r="A1513" t="str">
            <v>ACI06NPF8</v>
          </cell>
          <cell r="B1513" t="str">
            <v>Certificate of Deposit Zero Coupon</v>
          </cell>
          <cell r="C1513" t="str">
            <v>Bank</v>
          </cell>
          <cell r="D1513" t="str">
            <v>A-1</v>
          </cell>
        </row>
        <row r="1514">
          <cell r="A1514" t="str">
            <v>ACI06NY01</v>
          </cell>
          <cell r="B1514" t="str">
            <v>Certificate of Deposit Zero Coupon</v>
          </cell>
          <cell r="C1514" t="str">
            <v>Bank</v>
          </cell>
          <cell r="D1514" t="str">
            <v>A-1</v>
          </cell>
        </row>
        <row r="1515">
          <cell r="A1515" t="str">
            <v>ACI06NY19</v>
          </cell>
          <cell r="B1515" t="str">
            <v>Certificate of Deposit Zero Coupon</v>
          </cell>
          <cell r="C1515" t="str">
            <v>Bank</v>
          </cell>
          <cell r="D1515" t="str">
            <v>A-1</v>
          </cell>
        </row>
        <row r="1516">
          <cell r="A1516" t="str">
            <v>ACI06PHT2</v>
          </cell>
          <cell r="B1516" t="str">
            <v>Certificate of Deposit Zero Coupon</v>
          </cell>
          <cell r="C1516" t="str">
            <v>Bank</v>
          </cell>
          <cell r="D1516" t="str">
            <v>A-1</v>
          </cell>
        </row>
        <row r="1517">
          <cell r="A1517" t="str">
            <v>ACI06PRP9</v>
          </cell>
          <cell r="B1517" t="str">
            <v>Certificate of Deposit Zero Coupon</v>
          </cell>
          <cell r="C1517" t="str">
            <v>Bank</v>
          </cell>
          <cell r="D1517" t="str">
            <v>A-1+</v>
          </cell>
        </row>
        <row r="1518">
          <cell r="A1518" t="str">
            <v>ACI06Q7P9</v>
          </cell>
          <cell r="B1518" t="str">
            <v>Certificate of Deposit Zero Coupon</v>
          </cell>
          <cell r="C1518" t="str">
            <v>Bank</v>
          </cell>
          <cell r="D1518" t="str">
            <v>A-1</v>
          </cell>
        </row>
        <row r="1519">
          <cell r="A1519" t="str">
            <v>ACI06QGW4</v>
          </cell>
          <cell r="B1519" t="str">
            <v>Certificate of Deposit Zero Coupon</v>
          </cell>
          <cell r="C1519" t="str">
            <v>Bank</v>
          </cell>
          <cell r="D1519" t="str">
            <v>A-1</v>
          </cell>
        </row>
        <row r="1520">
          <cell r="A1520" t="str">
            <v>ACI06QXT2</v>
          </cell>
          <cell r="B1520" t="str">
            <v>Certificate of Deposit Zero Coupon</v>
          </cell>
          <cell r="C1520" t="str">
            <v>Bank</v>
          </cell>
          <cell r="D1520" t="str">
            <v>A-1</v>
          </cell>
        </row>
        <row r="1521">
          <cell r="A1521" t="str">
            <v>ACI06QGP9</v>
          </cell>
          <cell r="B1521" t="str">
            <v>Certificate of Deposit Zero Coupon</v>
          </cell>
          <cell r="C1521" t="str">
            <v>Bank</v>
          </cell>
          <cell r="D1521" t="str">
            <v>A-1+</v>
          </cell>
        </row>
        <row r="1522">
          <cell r="A1522" t="str">
            <v>922VUC008</v>
          </cell>
          <cell r="B1522" t="str">
            <v>Certificate of Deposit Zero Coupon</v>
          </cell>
          <cell r="C1522" t="str">
            <v>Bank</v>
          </cell>
          <cell r="D1522" t="str">
            <v>A-1+</v>
          </cell>
        </row>
        <row r="1523">
          <cell r="A1523" t="str">
            <v>ACI06QPZ7</v>
          </cell>
          <cell r="B1523" t="str">
            <v>Certificate of Deposit Zero Coupon</v>
          </cell>
          <cell r="C1523" t="str">
            <v>Bank</v>
          </cell>
          <cell r="D1523" t="str">
            <v>A-1</v>
          </cell>
        </row>
        <row r="1524">
          <cell r="A1524" t="str">
            <v>ACI06QQV5</v>
          </cell>
          <cell r="B1524" t="str">
            <v>Certificate of Deposit Zero Coupon</v>
          </cell>
          <cell r="C1524" t="str">
            <v>Bank</v>
          </cell>
          <cell r="D1524" t="str">
            <v>A-1</v>
          </cell>
        </row>
        <row r="1525">
          <cell r="A1525" t="str">
            <v>ACI06R4P0</v>
          </cell>
          <cell r="B1525" t="str">
            <v>Certificate of Deposit Zero Coupon</v>
          </cell>
          <cell r="C1525" t="str">
            <v>Bank</v>
          </cell>
          <cell r="D1525" t="str">
            <v>A-1</v>
          </cell>
        </row>
        <row r="1526">
          <cell r="A1526" t="str">
            <v>B7P2M1907</v>
          </cell>
          <cell r="B1526" t="str">
            <v>Certificate of Deposit Zero Coupon</v>
          </cell>
          <cell r="C1526" t="str">
            <v>Bank</v>
          </cell>
          <cell r="D1526" t="str">
            <v>A-1+</v>
          </cell>
        </row>
        <row r="1527">
          <cell r="A1527" t="str">
            <v>ACI06RR42</v>
          </cell>
          <cell r="B1527" t="str">
            <v>Certificate of Deposit Zero Coupon</v>
          </cell>
          <cell r="C1527" t="str">
            <v>Bank</v>
          </cell>
          <cell r="D1527" t="str">
            <v>A-1</v>
          </cell>
        </row>
        <row r="1528">
          <cell r="A1528" t="str">
            <v>B7P3HG007</v>
          </cell>
          <cell r="B1528" t="str">
            <v>Certificate of Deposit Zero Coupon</v>
          </cell>
          <cell r="C1528" t="str">
            <v>Bank</v>
          </cell>
          <cell r="D1528" t="str">
            <v>A-1</v>
          </cell>
        </row>
        <row r="1529">
          <cell r="A1529" t="str">
            <v>ACI06F8N7</v>
          </cell>
          <cell r="B1529" t="str">
            <v>Certificate of Deposit Zero Coupon</v>
          </cell>
          <cell r="C1529" t="str">
            <v>Bank</v>
          </cell>
          <cell r="D1529" t="str">
            <v>A-1+</v>
          </cell>
        </row>
        <row r="1530">
          <cell r="A1530" t="str">
            <v>ACI06VGX1</v>
          </cell>
          <cell r="B1530" t="str">
            <v>Certificate of Deposit Zero Coupon</v>
          </cell>
          <cell r="C1530" t="str">
            <v>Bank</v>
          </cell>
          <cell r="D1530" t="str">
            <v>A-1</v>
          </cell>
        </row>
        <row r="1531">
          <cell r="A1531" t="str">
            <v>ACI06XZR9</v>
          </cell>
          <cell r="B1531" t="str">
            <v>Certificate of Deposit Zero Coupon</v>
          </cell>
          <cell r="C1531" t="str">
            <v>Bank</v>
          </cell>
          <cell r="D1531" t="str">
            <v>A-1</v>
          </cell>
        </row>
        <row r="1532">
          <cell r="A1532" t="str">
            <v>ACI06YCJ0</v>
          </cell>
          <cell r="B1532" t="str">
            <v>Certificate of Deposit Zero Coupon</v>
          </cell>
          <cell r="C1532" t="str">
            <v>Bank</v>
          </cell>
          <cell r="D1532" t="str">
            <v>A-1</v>
          </cell>
        </row>
        <row r="1533">
          <cell r="A1533" t="str">
            <v>ACI06ZJ01</v>
          </cell>
          <cell r="B1533" t="str">
            <v>Certificate of Deposit Zero Coupon</v>
          </cell>
          <cell r="C1533" t="str">
            <v>Bank</v>
          </cell>
          <cell r="D1533" t="str">
            <v>A-1</v>
          </cell>
        </row>
        <row r="1534">
          <cell r="A1534" t="str">
            <v>ACI06ZRK8</v>
          </cell>
          <cell r="B1534" t="str">
            <v>Certificate of Deposit Zero Coupon</v>
          </cell>
          <cell r="C1534" t="str">
            <v>Bank</v>
          </cell>
          <cell r="D1534" t="str">
            <v>A-1</v>
          </cell>
        </row>
        <row r="1535">
          <cell r="A1535" t="str">
            <v>923CJF005</v>
          </cell>
          <cell r="B1535" t="str">
            <v>Certificate of Deposit Zero Coupon</v>
          </cell>
          <cell r="C1535" t="str">
            <v>Bank</v>
          </cell>
          <cell r="D1535" t="str">
            <v>A-1+</v>
          </cell>
        </row>
        <row r="1536">
          <cell r="A1536" t="str">
            <v>ACI070NJ1</v>
          </cell>
          <cell r="B1536" t="str">
            <v>Certificate of Deposit Zero Coupon</v>
          </cell>
          <cell r="C1536" t="str">
            <v>Bank</v>
          </cell>
          <cell r="D1536" t="str">
            <v>A-1+</v>
          </cell>
        </row>
        <row r="1537">
          <cell r="A1537" t="str">
            <v>ACI0716G4</v>
          </cell>
          <cell r="B1537" t="str">
            <v>Certificate of Deposit Zero Coupon</v>
          </cell>
          <cell r="C1537" t="str">
            <v>Bank</v>
          </cell>
          <cell r="D1537" t="str">
            <v>A-1</v>
          </cell>
        </row>
        <row r="1538">
          <cell r="A1538" t="str">
            <v>ACI0716W9</v>
          </cell>
          <cell r="B1538" t="str">
            <v>Certificate of Deposit Zero Coupon</v>
          </cell>
          <cell r="C1538" t="str">
            <v>Bank</v>
          </cell>
          <cell r="D1538" t="str">
            <v>A-1</v>
          </cell>
        </row>
        <row r="1539">
          <cell r="A1539" t="str">
            <v>ACI070WR3</v>
          </cell>
          <cell r="B1539" t="str">
            <v>Certificate of Deposit Zero Coupon</v>
          </cell>
          <cell r="C1539" t="str">
            <v>Bank</v>
          </cell>
          <cell r="D1539" t="str">
            <v>A-1</v>
          </cell>
        </row>
        <row r="1540">
          <cell r="A1540" t="str">
            <v>ACI071BS2</v>
          </cell>
          <cell r="B1540" t="str">
            <v>Certificate of Deposit Zero Coupon</v>
          </cell>
          <cell r="C1540" t="str">
            <v>Bank</v>
          </cell>
          <cell r="D1540" t="str">
            <v>A-1</v>
          </cell>
        </row>
        <row r="1541">
          <cell r="A1541" t="str">
            <v>ACI074ML9</v>
          </cell>
          <cell r="B1541" t="str">
            <v>Certificate of Deposit Zero Coupon</v>
          </cell>
          <cell r="C1541" t="str">
            <v>Bank</v>
          </cell>
          <cell r="D1541" t="str">
            <v>A-1</v>
          </cell>
        </row>
        <row r="1542">
          <cell r="A1542" t="str">
            <v>923HBX003</v>
          </cell>
          <cell r="B1542" t="str">
            <v>Certificate of Deposit Zero Coupon</v>
          </cell>
          <cell r="C1542" t="str">
            <v>Bank</v>
          </cell>
          <cell r="D1542" t="str">
            <v>A-1</v>
          </cell>
        </row>
        <row r="1543">
          <cell r="A1543" t="str">
            <v>ACI07DRV2</v>
          </cell>
          <cell r="B1543" t="str">
            <v>Certificate of Deposit Zero Coupon</v>
          </cell>
          <cell r="C1543" t="str">
            <v>Bank</v>
          </cell>
          <cell r="D1543" t="str">
            <v>A-1</v>
          </cell>
        </row>
        <row r="1544">
          <cell r="A1544" t="str">
            <v>ACI06Z8R4</v>
          </cell>
          <cell r="B1544" t="str">
            <v>Certificate of Deposit Zero Coupon</v>
          </cell>
          <cell r="C1544" t="str">
            <v>Bank</v>
          </cell>
          <cell r="D1544" t="str">
            <v>A-1</v>
          </cell>
        </row>
        <row r="1545">
          <cell r="A1545" t="str">
            <v>923JYS005</v>
          </cell>
          <cell r="B1545" t="str">
            <v>Certificate of Deposit Zero Coupon</v>
          </cell>
          <cell r="C1545" t="str">
            <v>Bank</v>
          </cell>
          <cell r="D1545" t="str">
            <v>A-1</v>
          </cell>
        </row>
        <row r="1546">
          <cell r="A1546" t="str">
            <v>923LCJ004</v>
          </cell>
          <cell r="B1546" t="str">
            <v>Certificate of Deposit Zero Coupon</v>
          </cell>
          <cell r="C1546" t="str">
            <v>Bank</v>
          </cell>
          <cell r="D1546" t="str">
            <v>A-1+</v>
          </cell>
        </row>
        <row r="1547">
          <cell r="A1547" t="str">
            <v>ACI07JY33</v>
          </cell>
          <cell r="B1547" t="str">
            <v>Certificate of Deposit Zero Coupon</v>
          </cell>
          <cell r="C1547" t="str">
            <v>Bank</v>
          </cell>
          <cell r="D1547" t="str">
            <v>A-1</v>
          </cell>
        </row>
        <row r="1548">
          <cell r="A1548" t="str">
            <v>ACI07JXZ3</v>
          </cell>
          <cell r="B1548" t="str">
            <v>Certificate of Deposit Zero Coupon</v>
          </cell>
          <cell r="C1548" t="str">
            <v>Bank</v>
          </cell>
          <cell r="D1548" t="str">
            <v>A-1</v>
          </cell>
        </row>
        <row r="1549">
          <cell r="A1549" t="str">
            <v>ACI07KDB5</v>
          </cell>
          <cell r="B1549" t="str">
            <v>Certificate of Deposit Zero Coupon</v>
          </cell>
          <cell r="C1549" t="str">
            <v>Bank</v>
          </cell>
          <cell r="D1549" t="str">
            <v>A-1</v>
          </cell>
        </row>
        <row r="1550">
          <cell r="A1550" t="str">
            <v>ACI07K9W4</v>
          </cell>
          <cell r="B1550" t="str">
            <v>Certificate of Deposit Zero Coupon</v>
          </cell>
          <cell r="C1550" t="str">
            <v>Bank</v>
          </cell>
          <cell r="D1550" t="str">
            <v>A-1</v>
          </cell>
        </row>
        <row r="1551">
          <cell r="A1551" t="str">
            <v>ACI07KD90</v>
          </cell>
          <cell r="B1551" t="str">
            <v>Certificate of Deposit Zero Coupon</v>
          </cell>
          <cell r="C1551" t="str">
            <v>Bank</v>
          </cell>
          <cell r="D1551" t="str">
            <v>A-1</v>
          </cell>
        </row>
        <row r="1552">
          <cell r="A1552" t="str">
            <v>923LNBII1</v>
          </cell>
          <cell r="B1552" t="str">
            <v>Certificate of Deposit Zero Coupon</v>
          </cell>
          <cell r="C1552" t="str">
            <v>Bank</v>
          </cell>
          <cell r="D1552" t="str">
            <v>A-1</v>
          </cell>
        </row>
        <row r="1553">
          <cell r="A1553" t="str">
            <v>923LCV007</v>
          </cell>
          <cell r="B1553" t="str">
            <v>Certificate of Deposit Zero Coupon</v>
          </cell>
          <cell r="C1553" t="str">
            <v>Bank</v>
          </cell>
          <cell r="D1553" t="str">
            <v>A-1</v>
          </cell>
        </row>
        <row r="1554">
          <cell r="A1554" t="str">
            <v>ACI07KTN2</v>
          </cell>
          <cell r="B1554" t="str">
            <v>Certificate of Deposit Zero Coupon</v>
          </cell>
          <cell r="C1554" t="str">
            <v>Bank</v>
          </cell>
          <cell r="D1554" t="str">
            <v>A-1+</v>
          </cell>
        </row>
        <row r="1555">
          <cell r="A1555" t="str">
            <v>ACI07L3K4</v>
          </cell>
          <cell r="B1555" t="str">
            <v>Certificate of Deposit Zero Coupon</v>
          </cell>
          <cell r="C1555" t="str">
            <v>Bank</v>
          </cell>
          <cell r="D1555" t="str">
            <v>A-1</v>
          </cell>
        </row>
        <row r="1556">
          <cell r="A1556" t="str">
            <v>ACI07L3F5</v>
          </cell>
          <cell r="B1556" t="str">
            <v>Certificate of Deposit Zero Coupon</v>
          </cell>
          <cell r="C1556" t="str">
            <v>Bank</v>
          </cell>
          <cell r="D1556" t="str">
            <v>A-1</v>
          </cell>
        </row>
        <row r="1557">
          <cell r="A1557" t="str">
            <v>ACI07LQF0</v>
          </cell>
          <cell r="B1557" t="str">
            <v>Certificate of Deposit Zero Coupon</v>
          </cell>
          <cell r="C1557" t="str">
            <v>Bank</v>
          </cell>
          <cell r="D1557" t="str">
            <v>A-1+</v>
          </cell>
        </row>
        <row r="1558">
          <cell r="A1558" t="str">
            <v>923MAD007</v>
          </cell>
          <cell r="B1558" t="str">
            <v>Certificate of Deposit Zero Coupon</v>
          </cell>
          <cell r="C1558" t="str">
            <v>Bank</v>
          </cell>
          <cell r="D1558" t="str">
            <v>A-1</v>
          </cell>
        </row>
        <row r="1559">
          <cell r="A1559" t="str">
            <v>ACI07LH03</v>
          </cell>
          <cell r="B1559" t="str">
            <v>Certificate of Deposit Zero Coupon</v>
          </cell>
          <cell r="C1559" t="str">
            <v>Bank</v>
          </cell>
          <cell r="D1559" t="str">
            <v>A-1+</v>
          </cell>
        </row>
        <row r="1560">
          <cell r="A1560" t="str">
            <v>ACI07KJS2</v>
          </cell>
          <cell r="B1560" t="str">
            <v>Certificate of Deposit Zero Coupon</v>
          </cell>
          <cell r="C1560" t="str">
            <v>Bank</v>
          </cell>
          <cell r="D1560" t="str">
            <v>A-1+</v>
          </cell>
        </row>
        <row r="1561">
          <cell r="A1561" t="str">
            <v>ACI07NB39</v>
          </cell>
          <cell r="B1561" t="str">
            <v>Certificate of Deposit Zero Coupon</v>
          </cell>
          <cell r="C1561" t="str">
            <v>Bank</v>
          </cell>
          <cell r="D1561" t="str">
            <v>A-1</v>
          </cell>
        </row>
        <row r="1562">
          <cell r="A1562" t="str">
            <v>ACI07NHM1</v>
          </cell>
          <cell r="B1562" t="str">
            <v>Certificate of Deposit Zero Coupon</v>
          </cell>
          <cell r="C1562" t="str">
            <v>Bank</v>
          </cell>
          <cell r="D1562" t="str">
            <v>A-1</v>
          </cell>
        </row>
        <row r="1563">
          <cell r="A1563" t="str">
            <v>ACI07QF87</v>
          </cell>
          <cell r="B1563" t="str">
            <v>Certificate of Deposit Zero Coupon</v>
          </cell>
          <cell r="C1563" t="str">
            <v>Bank</v>
          </cell>
          <cell r="D1563" t="str">
            <v>A-1</v>
          </cell>
        </row>
        <row r="1564">
          <cell r="A1564" t="str">
            <v>ACI07QWY1</v>
          </cell>
          <cell r="B1564" t="str">
            <v>Certificate of Deposit Zero Coupon</v>
          </cell>
          <cell r="C1564" t="str">
            <v>Bank</v>
          </cell>
          <cell r="D1564" t="str">
            <v>A-1</v>
          </cell>
        </row>
        <row r="1565">
          <cell r="A1565" t="str">
            <v>ACI07RDX2</v>
          </cell>
          <cell r="B1565" t="str">
            <v>Certificate of Deposit Zero Coupon</v>
          </cell>
          <cell r="C1565" t="str">
            <v>Bank</v>
          </cell>
          <cell r="D1565" t="str">
            <v>A-1+</v>
          </cell>
        </row>
        <row r="1566">
          <cell r="A1566" t="str">
            <v>ACI07RDY0</v>
          </cell>
          <cell r="B1566" t="str">
            <v>Certificate of Deposit Zero Coupon</v>
          </cell>
          <cell r="C1566" t="str">
            <v>Bank</v>
          </cell>
          <cell r="D1566" t="str">
            <v>A-1+</v>
          </cell>
        </row>
        <row r="1567">
          <cell r="A1567" t="str">
            <v>ACI07VNX2</v>
          </cell>
          <cell r="B1567" t="str">
            <v>Certificate of Deposit Zero Coupon</v>
          </cell>
          <cell r="C1567" t="str">
            <v>Bank</v>
          </cell>
          <cell r="D1567" t="str">
            <v>A-1</v>
          </cell>
        </row>
        <row r="1568">
          <cell r="A1568" t="str">
            <v>ACI07TPP2</v>
          </cell>
          <cell r="B1568" t="str">
            <v>Certificate of Deposit Zero Coupon</v>
          </cell>
          <cell r="C1568" t="str">
            <v>Bank</v>
          </cell>
          <cell r="D1568" t="str">
            <v>A-1</v>
          </cell>
        </row>
        <row r="1569">
          <cell r="A1569" t="str">
            <v>923PSV001</v>
          </cell>
          <cell r="B1569" t="str">
            <v>Certificate of Deposit Zero Coupon</v>
          </cell>
          <cell r="C1569" t="str">
            <v>Bank</v>
          </cell>
          <cell r="D1569" t="str">
            <v>A-1</v>
          </cell>
        </row>
        <row r="1570">
          <cell r="A1570" t="str">
            <v>ACI07VQZ4</v>
          </cell>
          <cell r="B1570" t="str">
            <v>Certificate of Deposit Zero Coupon</v>
          </cell>
          <cell r="C1570" t="str">
            <v>Bank</v>
          </cell>
          <cell r="D1570" t="str">
            <v>A-1+</v>
          </cell>
        </row>
        <row r="1571">
          <cell r="A1571" t="str">
            <v>ACI07WNQ5</v>
          </cell>
          <cell r="B1571" t="str">
            <v>Certificate of Deposit Zero Coupon</v>
          </cell>
          <cell r="C1571" t="str">
            <v>Bank</v>
          </cell>
          <cell r="D1571" t="str">
            <v>A-1+</v>
          </cell>
        </row>
        <row r="1572">
          <cell r="A1572" t="str">
            <v>ACI07WCL8</v>
          </cell>
          <cell r="B1572" t="str">
            <v>Certificate of Deposit Zero Coupon</v>
          </cell>
          <cell r="C1572" t="str">
            <v>Bank</v>
          </cell>
          <cell r="D1572" t="str">
            <v>A-1</v>
          </cell>
        </row>
        <row r="1573">
          <cell r="A1573" t="str">
            <v>ACI07WJ23</v>
          </cell>
          <cell r="B1573" t="str">
            <v>Certificate of Deposit Zero Coupon</v>
          </cell>
          <cell r="C1573" t="str">
            <v>Bank</v>
          </cell>
          <cell r="D1573" t="str">
            <v>A-1</v>
          </cell>
        </row>
        <row r="1574">
          <cell r="A1574" t="str">
            <v>ACI07WHY5</v>
          </cell>
          <cell r="B1574" t="str">
            <v>Certificate of Deposit Zero Coupon</v>
          </cell>
          <cell r="C1574" t="str">
            <v>Bank</v>
          </cell>
          <cell r="D1574" t="str">
            <v>A-1</v>
          </cell>
        </row>
        <row r="1575">
          <cell r="A1575" t="str">
            <v>ACI07WPT7</v>
          </cell>
          <cell r="B1575" t="str">
            <v>Certificate of Deposit Zero Coupon</v>
          </cell>
          <cell r="C1575" t="str">
            <v>Bank</v>
          </cell>
          <cell r="D1575" t="str">
            <v>A-1</v>
          </cell>
        </row>
        <row r="1576">
          <cell r="A1576" t="str">
            <v>ACI07XWD2</v>
          </cell>
          <cell r="B1576" t="str">
            <v>Certificate of Deposit Zero Coupon</v>
          </cell>
          <cell r="C1576" t="str">
            <v>Bank</v>
          </cell>
          <cell r="D1576" t="str">
            <v>A-1+</v>
          </cell>
        </row>
        <row r="1577">
          <cell r="A1577" t="str">
            <v>ACI07Y6M9</v>
          </cell>
          <cell r="B1577" t="str">
            <v>Certificate of Deposit Zero Coupon</v>
          </cell>
          <cell r="C1577" t="str">
            <v>Bank</v>
          </cell>
          <cell r="D1577" t="str">
            <v>A-1</v>
          </cell>
        </row>
        <row r="1578">
          <cell r="A1578" t="str">
            <v>ACI080W01</v>
          </cell>
          <cell r="B1578" t="str">
            <v>Certificate of Deposit Zero Coupon</v>
          </cell>
          <cell r="C1578" t="str">
            <v>Bank</v>
          </cell>
          <cell r="D1578" t="str">
            <v>A-1</v>
          </cell>
        </row>
        <row r="1579">
          <cell r="A1579" t="str">
            <v>ACI0819Z8</v>
          </cell>
          <cell r="B1579" t="str">
            <v>Certificate of Deposit Zero Coupon</v>
          </cell>
          <cell r="C1579" t="str">
            <v>Bank</v>
          </cell>
          <cell r="D1579" t="str">
            <v>A-1+</v>
          </cell>
        </row>
        <row r="1580">
          <cell r="A1580" t="str">
            <v>923TZM005</v>
          </cell>
          <cell r="B1580" t="str">
            <v>Certificate of Deposit Zero Coupon</v>
          </cell>
          <cell r="C1580" t="str">
            <v>Bank</v>
          </cell>
          <cell r="D1580" t="str">
            <v>A-1+</v>
          </cell>
        </row>
        <row r="1581">
          <cell r="A1581" t="str">
            <v>ACI081MF7</v>
          </cell>
          <cell r="B1581" t="str">
            <v>Certificate of Deposit Zero Coupon</v>
          </cell>
          <cell r="C1581" t="str">
            <v>Bank</v>
          </cell>
          <cell r="D1581" t="str">
            <v>A-1+</v>
          </cell>
        </row>
        <row r="1582">
          <cell r="A1582" t="str">
            <v>ACI081N74</v>
          </cell>
          <cell r="B1582" t="str">
            <v>Certificate of Deposit Zero Coupon</v>
          </cell>
          <cell r="C1582" t="str">
            <v>Bank</v>
          </cell>
          <cell r="D1582" t="str">
            <v>A-1+</v>
          </cell>
        </row>
        <row r="1583">
          <cell r="A1583" t="str">
            <v>ACI084MZ7</v>
          </cell>
          <cell r="B1583" t="str">
            <v>Certificate of Deposit Zero Coupon</v>
          </cell>
          <cell r="C1583" t="str">
            <v>Bank</v>
          </cell>
          <cell r="D1583" t="str">
            <v>A-1</v>
          </cell>
        </row>
        <row r="1584">
          <cell r="A1584" t="str">
            <v>ACI084Z18</v>
          </cell>
          <cell r="B1584" t="str">
            <v>Certificate of Deposit Zero Coupon</v>
          </cell>
          <cell r="C1584" t="str">
            <v>Bank</v>
          </cell>
          <cell r="D1584" t="str">
            <v>A-1</v>
          </cell>
        </row>
        <row r="1585">
          <cell r="A1585" t="str">
            <v>ACI085M27</v>
          </cell>
          <cell r="B1585" t="str">
            <v>Certificate of Deposit Zero Coupon</v>
          </cell>
          <cell r="C1585" t="str">
            <v>Bank</v>
          </cell>
          <cell r="D1585" t="str">
            <v>A-1</v>
          </cell>
        </row>
        <row r="1586">
          <cell r="A1586" t="str">
            <v>ACI085LP7</v>
          </cell>
          <cell r="B1586" t="str">
            <v>Certificate of Deposit Zero Coupon</v>
          </cell>
          <cell r="C1586" t="str">
            <v>Bank</v>
          </cell>
          <cell r="D1586" t="str">
            <v>A-1+</v>
          </cell>
        </row>
        <row r="1587">
          <cell r="A1587" t="str">
            <v>ACI086391</v>
          </cell>
          <cell r="B1587" t="str">
            <v>Certificate of Deposit Zero Coupon</v>
          </cell>
          <cell r="C1587" t="str">
            <v>Bank</v>
          </cell>
          <cell r="D1587" t="str">
            <v>A-1</v>
          </cell>
        </row>
        <row r="1588">
          <cell r="A1588" t="str">
            <v>ACI086CP5</v>
          </cell>
          <cell r="B1588" t="str">
            <v>Certificate of Deposit Zero Coupon</v>
          </cell>
          <cell r="C1588" t="str">
            <v>Bank</v>
          </cell>
          <cell r="D1588" t="str">
            <v>A-1</v>
          </cell>
        </row>
        <row r="1589">
          <cell r="A1589" t="str">
            <v>ACI086FN7</v>
          </cell>
          <cell r="B1589" t="str">
            <v>Certificate of Deposit Zero Coupon</v>
          </cell>
          <cell r="C1589" t="str">
            <v>Bank</v>
          </cell>
          <cell r="D1589" t="str">
            <v>A-1</v>
          </cell>
        </row>
        <row r="1590">
          <cell r="A1590" t="str">
            <v>ACI086TZ5</v>
          </cell>
          <cell r="B1590" t="str">
            <v>Certificate of Deposit Zero Coupon</v>
          </cell>
          <cell r="C1590" t="str">
            <v>Bank</v>
          </cell>
          <cell r="D1590" t="str">
            <v>A-1</v>
          </cell>
        </row>
        <row r="1591">
          <cell r="A1591" t="str">
            <v>ACI086FL1</v>
          </cell>
          <cell r="B1591" t="str">
            <v>Certificate of Deposit Zero Coupon</v>
          </cell>
          <cell r="C1591" t="str">
            <v>Bank</v>
          </cell>
          <cell r="D1591" t="str">
            <v>A-1</v>
          </cell>
        </row>
        <row r="1592">
          <cell r="A1592" t="str">
            <v>ACI0879S1</v>
          </cell>
          <cell r="B1592" t="str">
            <v>Certificate of Deposit Zero Coupon</v>
          </cell>
          <cell r="C1592" t="str">
            <v>Bank</v>
          </cell>
          <cell r="D1592" t="str">
            <v>A-1</v>
          </cell>
        </row>
        <row r="1593">
          <cell r="A1593" t="str">
            <v>ACI087GF1</v>
          </cell>
          <cell r="B1593" t="str">
            <v>Certificate of Deposit Zero Coupon</v>
          </cell>
          <cell r="C1593" t="str">
            <v>Bank</v>
          </cell>
          <cell r="D1593" t="str">
            <v>A-1</v>
          </cell>
        </row>
        <row r="1594">
          <cell r="A1594" t="str">
            <v>ACI086XT4</v>
          </cell>
          <cell r="B1594" t="str">
            <v>Certificate of Deposit Zero Coupon</v>
          </cell>
          <cell r="C1594" t="str">
            <v>Bank</v>
          </cell>
          <cell r="D1594" t="str">
            <v>A-1</v>
          </cell>
        </row>
        <row r="1595">
          <cell r="A1595" t="str">
            <v>ACI087QN3</v>
          </cell>
          <cell r="B1595" t="str">
            <v>Certificate of Deposit Zero Coupon</v>
          </cell>
          <cell r="C1595" t="str">
            <v>Bank</v>
          </cell>
          <cell r="D1595" t="str">
            <v>A-1+</v>
          </cell>
        </row>
        <row r="1596">
          <cell r="A1596" t="str">
            <v>ACI087QP8</v>
          </cell>
          <cell r="B1596" t="str">
            <v>Certificate of Deposit Zero Coupon</v>
          </cell>
          <cell r="C1596" t="str">
            <v>Bank</v>
          </cell>
          <cell r="D1596" t="str">
            <v>A-1+</v>
          </cell>
        </row>
        <row r="1597">
          <cell r="A1597" t="str">
            <v>ACI087QR4</v>
          </cell>
          <cell r="B1597" t="str">
            <v>Certificate of Deposit Zero Coupon</v>
          </cell>
          <cell r="C1597" t="str">
            <v>Bank</v>
          </cell>
          <cell r="D1597" t="str">
            <v>A-1+</v>
          </cell>
        </row>
        <row r="1598">
          <cell r="A1598" t="str">
            <v>ACI088LY2</v>
          </cell>
          <cell r="B1598" t="str">
            <v>Certificate of Deposit Zero Coupon</v>
          </cell>
          <cell r="C1598" t="str">
            <v>Bank</v>
          </cell>
          <cell r="D1598" t="str">
            <v>A-1</v>
          </cell>
        </row>
        <row r="1599">
          <cell r="A1599" t="str">
            <v>ACI088MJ4</v>
          </cell>
          <cell r="B1599" t="str">
            <v>Certificate of Deposit Zero Coupon</v>
          </cell>
          <cell r="C1599" t="str">
            <v>Bank</v>
          </cell>
          <cell r="D1599" t="str">
            <v>A-1</v>
          </cell>
        </row>
        <row r="1600">
          <cell r="A1600" t="str">
            <v>ACI088V54</v>
          </cell>
          <cell r="B1600" t="str">
            <v>Certificate of Deposit Zero Coupon</v>
          </cell>
          <cell r="C1600" t="str">
            <v>Bank</v>
          </cell>
          <cell r="D1600" t="str">
            <v>A-1</v>
          </cell>
        </row>
        <row r="1601">
          <cell r="A1601" t="str">
            <v>ACI0890S6</v>
          </cell>
          <cell r="B1601" t="str">
            <v>Certificate of Deposit Zero Coupon</v>
          </cell>
          <cell r="C1601" t="str">
            <v>Bank</v>
          </cell>
          <cell r="D1601" t="str">
            <v>A-1</v>
          </cell>
        </row>
        <row r="1602">
          <cell r="A1602" t="str">
            <v>ACI088YF9</v>
          </cell>
          <cell r="B1602" t="str">
            <v>Certificate of Deposit Zero Coupon</v>
          </cell>
          <cell r="C1602" t="str">
            <v>Bank</v>
          </cell>
          <cell r="D1602" t="str">
            <v>A-1</v>
          </cell>
        </row>
        <row r="1603">
          <cell r="A1603" t="str">
            <v>ACI088W95</v>
          </cell>
          <cell r="B1603" t="str">
            <v>Certificate of Deposit Zero Coupon</v>
          </cell>
          <cell r="C1603" t="str">
            <v>Bank</v>
          </cell>
          <cell r="D1603" t="str">
            <v>A-1</v>
          </cell>
        </row>
        <row r="1604">
          <cell r="A1604" t="str">
            <v>ACI089163</v>
          </cell>
          <cell r="B1604" t="str">
            <v>Certificate of Deposit Zero Coupon</v>
          </cell>
          <cell r="C1604" t="str">
            <v>Bank</v>
          </cell>
          <cell r="D1604" t="str">
            <v>A-1</v>
          </cell>
        </row>
        <row r="1605">
          <cell r="A1605" t="str">
            <v>ACI08B0X0</v>
          </cell>
          <cell r="B1605" t="str">
            <v>Certificate of Deposit Zero Coupon</v>
          </cell>
          <cell r="C1605" t="str">
            <v>Bank</v>
          </cell>
          <cell r="D1605" t="str">
            <v>A-1</v>
          </cell>
        </row>
        <row r="1606">
          <cell r="A1606" t="str">
            <v>ACI08BHS3</v>
          </cell>
          <cell r="B1606" t="str">
            <v>Certificate of Deposit Zero Coupon</v>
          </cell>
          <cell r="C1606" t="str">
            <v>Bank</v>
          </cell>
          <cell r="D1606" t="str">
            <v>A-1+</v>
          </cell>
        </row>
        <row r="1607">
          <cell r="A1607" t="str">
            <v>ACI08BMJ7</v>
          </cell>
          <cell r="B1607" t="str">
            <v>Certificate of Deposit Zero Coupon</v>
          </cell>
          <cell r="C1607" t="str">
            <v>Bank</v>
          </cell>
          <cell r="D1607" t="str">
            <v>A-1</v>
          </cell>
        </row>
        <row r="1608">
          <cell r="A1608" t="str">
            <v>ACI08BRD5</v>
          </cell>
          <cell r="B1608" t="str">
            <v>Certificate of Deposit Zero Coupon</v>
          </cell>
          <cell r="C1608" t="str">
            <v>Bank</v>
          </cell>
          <cell r="D1608" t="str">
            <v>A-1</v>
          </cell>
        </row>
        <row r="1609">
          <cell r="A1609" t="str">
            <v>ACI08BSF9</v>
          </cell>
          <cell r="B1609" t="str">
            <v>Certificate of Deposit Zero Coupon</v>
          </cell>
          <cell r="C1609" t="str">
            <v>Bank</v>
          </cell>
          <cell r="D1609" t="str">
            <v>A-1+</v>
          </cell>
        </row>
        <row r="1610">
          <cell r="A1610" t="str">
            <v>ACI08CK73</v>
          </cell>
          <cell r="B1610" t="str">
            <v>Certificate of Deposit Zero Coupon</v>
          </cell>
          <cell r="C1610" t="str">
            <v>Bank</v>
          </cell>
          <cell r="D1610" t="str">
            <v>A-1</v>
          </cell>
        </row>
        <row r="1611">
          <cell r="A1611" t="str">
            <v>ACI08CK99</v>
          </cell>
          <cell r="B1611" t="str">
            <v>Certificate of Deposit Zero Coupon</v>
          </cell>
          <cell r="C1611" t="str">
            <v>Bank</v>
          </cell>
          <cell r="D1611" t="str">
            <v>A-1</v>
          </cell>
        </row>
        <row r="1612">
          <cell r="A1612" t="str">
            <v>ACI08CKP3</v>
          </cell>
          <cell r="B1612" t="str">
            <v>Certificate of Deposit Zero Coupon</v>
          </cell>
          <cell r="C1612" t="str">
            <v>Bank</v>
          </cell>
          <cell r="D1612" t="str">
            <v>A-1</v>
          </cell>
        </row>
        <row r="1613">
          <cell r="A1613" t="str">
            <v>ACI08CD06</v>
          </cell>
          <cell r="B1613" t="str">
            <v>Certificate of Deposit Zero Coupon</v>
          </cell>
          <cell r="C1613" t="str">
            <v>Bank</v>
          </cell>
          <cell r="D1613" t="str">
            <v>A-1</v>
          </cell>
        </row>
        <row r="1614">
          <cell r="A1614" t="str">
            <v>ACI08BZ38</v>
          </cell>
          <cell r="B1614" t="str">
            <v>Certificate of Deposit Zero Coupon</v>
          </cell>
          <cell r="C1614" t="str">
            <v>Bank</v>
          </cell>
          <cell r="D1614" t="str">
            <v>A-1</v>
          </cell>
        </row>
        <row r="1615">
          <cell r="A1615" t="str">
            <v>ACI08D2V8</v>
          </cell>
          <cell r="B1615" t="str">
            <v>Certificate of Deposit Zero Coupon</v>
          </cell>
          <cell r="C1615" t="str">
            <v>Bank</v>
          </cell>
          <cell r="D1615" t="str">
            <v>A-1</v>
          </cell>
        </row>
        <row r="1616">
          <cell r="A1616" t="str">
            <v>ACI08D3G0</v>
          </cell>
          <cell r="B1616" t="str">
            <v>Certificate of Deposit Zero Coupon</v>
          </cell>
          <cell r="C1616" t="str">
            <v>Bank</v>
          </cell>
          <cell r="D1616" t="str">
            <v>A-1</v>
          </cell>
        </row>
        <row r="1617">
          <cell r="A1617" t="str">
            <v>ACI08D7Z4</v>
          </cell>
          <cell r="B1617" t="str">
            <v>Certificate of Deposit Zero Coupon</v>
          </cell>
          <cell r="C1617" t="str">
            <v>Bank</v>
          </cell>
          <cell r="D1617" t="str">
            <v>A-1+</v>
          </cell>
        </row>
        <row r="1618">
          <cell r="A1618" t="str">
            <v>ACI08D8C4</v>
          </cell>
          <cell r="B1618" t="str">
            <v>Certificate of Deposit Zero Coupon</v>
          </cell>
          <cell r="C1618" t="str">
            <v>Bank</v>
          </cell>
          <cell r="D1618" t="str">
            <v>A-1+</v>
          </cell>
        </row>
        <row r="1619">
          <cell r="A1619" t="str">
            <v>ACI08DBM8</v>
          </cell>
          <cell r="B1619" t="str">
            <v>Certificate of Deposit Zero Coupon</v>
          </cell>
          <cell r="C1619" t="str">
            <v>Bank</v>
          </cell>
          <cell r="D1619" t="str">
            <v>A-1</v>
          </cell>
        </row>
        <row r="1620">
          <cell r="A1620" t="str">
            <v>ACI08F1Z5</v>
          </cell>
          <cell r="B1620" t="str">
            <v>Certificate of Deposit Zero Coupon</v>
          </cell>
          <cell r="C1620" t="str">
            <v>Bank</v>
          </cell>
          <cell r="D1620" t="str">
            <v>A-1</v>
          </cell>
        </row>
        <row r="1621">
          <cell r="A1621" t="str">
            <v>924ADD009</v>
          </cell>
          <cell r="B1621" t="str">
            <v>Certificate of Deposit Zero Coupon</v>
          </cell>
          <cell r="C1621" t="str">
            <v>Bank</v>
          </cell>
          <cell r="D1621" t="str">
            <v>A-1+</v>
          </cell>
        </row>
        <row r="1622">
          <cell r="A1622" t="str">
            <v>ACI08DLP0</v>
          </cell>
          <cell r="B1622" t="str">
            <v>Certificate of Deposit Zero Coupon</v>
          </cell>
          <cell r="C1622" t="str">
            <v>Bank</v>
          </cell>
          <cell r="D1622" t="str">
            <v>A-1</v>
          </cell>
        </row>
        <row r="1623">
          <cell r="A1623" t="str">
            <v>ACI08F1N2</v>
          </cell>
          <cell r="B1623" t="str">
            <v>Certificate of Deposit Zero Coupon</v>
          </cell>
          <cell r="C1623" t="str">
            <v>Bank</v>
          </cell>
          <cell r="D1623" t="str">
            <v>A-1</v>
          </cell>
        </row>
        <row r="1624">
          <cell r="A1624" t="str">
            <v>ACI08F1R3</v>
          </cell>
          <cell r="B1624" t="str">
            <v>Certificate of Deposit Zero Coupon</v>
          </cell>
          <cell r="C1624" t="str">
            <v>Bank</v>
          </cell>
          <cell r="D1624" t="str">
            <v>A-1+</v>
          </cell>
        </row>
        <row r="1625">
          <cell r="A1625" t="str">
            <v>ACI08F6J6</v>
          </cell>
          <cell r="B1625" t="str">
            <v>Certificate of Deposit Zero Coupon</v>
          </cell>
          <cell r="C1625" t="str">
            <v>Bank</v>
          </cell>
          <cell r="D1625" t="str">
            <v>A-1</v>
          </cell>
        </row>
        <row r="1626">
          <cell r="A1626" t="str">
            <v>ACI08FR87</v>
          </cell>
          <cell r="B1626" t="str">
            <v>Certificate of Deposit Zero Coupon</v>
          </cell>
          <cell r="C1626" t="str">
            <v>Bank</v>
          </cell>
          <cell r="D1626" t="str">
            <v>A-1+</v>
          </cell>
        </row>
        <row r="1627">
          <cell r="A1627" t="str">
            <v>ACI08G0W1</v>
          </cell>
          <cell r="B1627" t="str">
            <v>Certificate of Deposit Zero Coupon</v>
          </cell>
          <cell r="C1627" t="str">
            <v>Bank</v>
          </cell>
          <cell r="D1627" t="str">
            <v>A-1</v>
          </cell>
        </row>
        <row r="1628">
          <cell r="A1628" t="str">
            <v>ACI08GCW8</v>
          </cell>
          <cell r="B1628" t="str">
            <v>Certificate of Deposit Zero Coupon</v>
          </cell>
          <cell r="C1628" t="str">
            <v>Bank</v>
          </cell>
          <cell r="D1628" t="str">
            <v>A-1</v>
          </cell>
        </row>
        <row r="1629">
          <cell r="A1629" t="str">
            <v>ACI08JFH2</v>
          </cell>
          <cell r="B1629" t="str">
            <v>Certificate of Deposit Zero Coupon</v>
          </cell>
          <cell r="C1629" t="str">
            <v>Bank</v>
          </cell>
          <cell r="D1629" t="str">
            <v>A-1</v>
          </cell>
        </row>
        <row r="1630">
          <cell r="A1630" t="str">
            <v>ACI08JDS0</v>
          </cell>
          <cell r="B1630" t="str">
            <v>Certificate of Deposit Zero Coupon</v>
          </cell>
          <cell r="C1630" t="str">
            <v>Bank</v>
          </cell>
          <cell r="D1630" t="str">
            <v>A-1+</v>
          </cell>
        </row>
        <row r="1631">
          <cell r="A1631" t="str">
            <v>ACI08JK52</v>
          </cell>
          <cell r="B1631" t="str">
            <v>Certificate of Deposit Zero Coupon</v>
          </cell>
          <cell r="C1631" t="str">
            <v>Bank</v>
          </cell>
          <cell r="D1631" t="str">
            <v>A-1</v>
          </cell>
        </row>
        <row r="1632">
          <cell r="A1632" t="str">
            <v>ACI08JSP0</v>
          </cell>
          <cell r="B1632" t="str">
            <v>Certificate of Deposit Zero Coupon</v>
          </cell>
          <cell r="C1632" t="str">
            <v>Bank</v>
          </cell>
          <cell r="D1632" t="str">
            <v>A-1</v>
          </cell>
        </row>
        <row r="1633">
          <cell r="A1633" t="str">
            <v>ACI08KPF2</v>
          </cell>
          <cell r="B1633" t="str">
            <v>Certificate of Deposit Zero Coupon</v>
          </cell>
          <cell r="C1633" t="str">
            <v>Bank</v>
          </cell>
          <cell r="D1633" t="str">
            <v>A-1</v>
          </cell>
        </row>
        <row r="1634">
          <cell r="A1634" t="str">
            <v>ACI08K663</v>
          </cell>
          <cell r="B1634" t="str">
            <v>Certificate of Deposit Zero Coupon</v>
          </cell>
          <cell r="C1634" t="str">
            <v>Bank</v>
          </cell>
          <cell r="D1634" t="str">
            <v>A-1</v>
          </cell>
        </row>
        <row r="1635">
          <cell r="A1635" t="str">
            <v>ACI08K9Q6</v>
          </cell>
          <cell r="B1635" t="str">
            <v>Certificate of Deposit Zero Coupon</v>
          </cell>
          <cell r="C1635" t="str">
            <v>Bank</v>
          </cell>
          <cell r="D1635" t="str">
            <v>A-1</v>
          </cell>
        </row>
        <row r="1636">
          <cell r="A1636" t="str">
            <v>ACI08KPK1</v>
          </cell>
          <cell r="B1636" t="str">
            <v>Certificate of Deposit Zero Coupon</v>
          </cell>
          <cell r="C1636" t="str">
            <v>Bank</v>
          </cell>
          <cell r="D1636" t="str">
            <v>A-1</v>
          </cell>
        </row>
        <row r="1637">
          <cell r="A1637" t="str">
            <v>ACI08KWR8</v>
          </cell>
          <cell r="B1637" t="str">
            <v>Certificate of Deposit Zero Coupon</v>
          </cell>
          <cell r="C1637" t="str">
            <v>Bank</v>
          </cell>
          <cell r="D1637" t="str">
            <v>A-1+</v>
          </cell>
        </row>
        <row r="1638">
          <cell r="A1638" t="str">
            <v>ACI08L7Q6</v>
          </cell>
          <cell r="B1638" t="str">
            <v>Certificate of Deposit Zero Coupon</v>
          </cell>
          <cell r="C1638" t="str">
            <v>Bank</v>
          </cell>
          <cell r="D1638" t="str">
            <v>A-1</v>
          </cell>
        </row>
        <row r="1639">
          <cell r="A1639" t="str">
            <v>ACI08L8G7</v>
          </cell>
          <cell r="B1639" t="str">
            <v>Certificate of Deposit Zero Coupon</v>
          </cell>
          <cell r="C1639" t="str">
            <v>Bank</v>
          </cell>
          <cell r="D1639" t="str">
            <v>A-1</v>
          </cell>
        </row>
        <row r="1640">
          <cell r="A1640" t="str">
            <v>ACI08LMW6</v>
          </cell>
          <cell r="B1640" t="str">
            <v>Certificate of Deposit Zero Coupon</v>
          </cell>
          <cell r="C1640" t="str">
            <v>Bank</v>
          </cell>
          <cell r="D1640" t="str">
            <v>A-1</v>
          </cell>
        </row>
        <row r="1641">
          <cell r="A1641" t="str">
            <v>ACI08LSX8</v>
          </cell>
          <cell r="B1641" t="str">
            <v>Certificate of Deposit Zero Coupon</v>
          </cell>
          <cell r="C1641" t="str">
            <v>Bank</v>
          </cell>
          <cell r="D1641" t="str">
            <v>A-1+</v>
          </cell>
        </row>
        <row r="1642">
          <cell r="A1642" t="str">
            <v>ACI08LSM2</v>
          </cell>
          <cell r="B1642" t="str">
            <v>Certificate of Deposit Zero Coupon</v>
          </cell>
          <cell r="C1642" t="str">
            <v>Bank</v>
          </cell>
          <cell r="D1642" t="str">
            <v>A-1+</v>
          </cell>
        </row>
        <row r="1643">
          <cell r="A1643" t="str">
            <v>ACI08M2S5</v>
          </cell>
          <cell r="B1643" t="str">
            <v>Certificate of Deposit Zero Coupon</v>
          </cell>
          <cell r="C1643" t="str">
            <v>Bank</v>
          </cell>
          <cell r="D1643" t="str">
            <v>A-1</v>
          </cell>
        </row>
        <row r="1644">
          <cell r="A1644" t="str">
            <v>ACI08LW47</v>
          </cell>
          <cell r="B1644" t="str">
            <v>Certificate of Deposit Zero Coupon</v>
          </cell>
          <cell r="C1644" t="str">
            <v>Bank</v>
          </cell>
          <cell r="D1644" t="str">
            <v>A-1</v>
          </cell>
        </row>
        <row r="1645">
          <cell r="A1645" t="str">
            <v>BDNJN2005</v>
          </cell>
          <cell r="B1645" t="str">
            <v>Certificate of Deposit Zero Coupon</v>
          </cell>
          <cell r="C1645" t="str">
            <v>Bank</v>
          </cell>
          <cell r="D1645" t="str">
            <v>A-1</v>
          </cell>
        </row>
        <row r="1646">
          <cell r="A1646" t="str">
            <v>BDNJN3003</v>
          </cell>
          <cell r="B1646" t="str">
            <v>Certificate of Deposit Zero Coupon</v>
          </cell>
          <cell r="C1646" t="str">
            <v>Bank</v>
          </cell>
          <cell r="D1646" t="str">
            <v>A-1</v>
          </cell>
        </row>
        <row r="1647">
          <cell r="A1647" t="str">
            <v>ACI08LWM7</v>
          </cell>
          <cell r="B1647" t="str">
            <v>Certificate of Deposit Zero Coupon</v>
          </cell>
          <cell r="C1647" t="str">
            <v>Bank</v>
          </cell>
          <cell r="D1647" t="str">
            <v>A-1</v>
          </cell>
        </row>
        <row r="1648">
          <cell r="A1648" t="str">
            <v>ACI08LVQ9</v>
          </cell>
          <cell r="B1648" t="str">
            <v>Certificate of Deposit Zero Coupon</v>
          </cell>
          <cell r="C1648" t="str">
            <v>Bank</v>
          </cell>
          <cell r="D1648" t="str">
            <v>A-1+</v>
          </cell>
        </row>
        <row r="1649">
          <cell r="A1649" t="str">
            <v>ACI08QQD3</v>
          </cell>
          <cell r="B1649" t="str">
            <v>Certificate of Deposit Zero Coupon</v>
          </cell>
          <cell r="C1649" t="str">
            <v>Bank</v>
          </cell>
          <cell r="D1649" t="str">
            <v>A-1</v>
          </cell>
        </row>
        <row r="1650">
          <cell r="A1650" t="str">
            <v>ACI08S1G9</v>
          </cell>
          <cell r="B1650" t="str">
            <v>Certificate of Deposit Zero Coupon</v>
          </cell>
          <cell r="C1650" t="str">
            <v>Bank</v>
          </cell>
          <cell r="D1650" t="str">
            <v>A-1</v>
          </cell>
        </row>
        <row r="1651">
          <cell r="A1651" t="str">
            <v>ACI08SCG7</v>
          </cell>
          <cell r="B1651" t="str">
            <v>Certificate of Deposit Zero Coupon</v>
          </cell>
          <cell r="C1651" t="str">
            <v>Bank</v>
          </cell>
          <cell r="D1651" t="str">
            <v>A-1</v>
          </cell>
        </row>
        <row r="1652">
          <cell r="A1652" t="str">
            <v>ACI08SVH4</v>
          </cell>
          <cell r="B1652" t="str">
            <v>Certificate of Deposit Zero Coupon</v>
          </cell>
          <cell r="C1652" t="str">
            <v>Bank</v>
          </cell>
          <cell r="D1652" t="str">
            <v>A-1</v>
          </cell>
        </row>
        <row r="1653">
          <cell r="A1653" t="str">
            <v>ACI08VXP7</v>
          </cell>
          <cell r="B1653" t="str">
            <v>Certificate of Deposit Zero Coupon</v>
          </cell>
          <cell r="C1653" t="str">
            <v>Bank</v>
          </cell>
          <cell r="D1653" t="str">
            <v>A-1</v>
          </cell>
        </row>
        <row r="1654">
          <cell r="A1654" t="str">
            <v>ACI08W6C4</v>
          </cell>
          <cell r="B1654" t="str">
            <v>Certificate of Deposit Zero Coupon</v>
          </cell>
          <cell r="C1654" t="str">
            <v>Bank</v>
          </cell>
          <cell r="D1654" t="str">
            <v>A-1</v>
          </cell>
        </row>
        <row r="1655">
          <cell r="A1655" t="str">
            <v>ACI08WLK9</v>
          </cell>
          <cell r="B1655" t="str">
            <v>Certificate of Deposit Zero Coupon</v>
          </cell>
          <cell r="C1655" t="str">
            <v>Bank</v>
          </cell>
          <cell r="D1655" t="str">
            <v>A-1</v>
          </cell>
        </row>
        <row r="1656">
          <cell r="A1656" t="str">
            <v>924HYVII3</v>
          </cell>
          <cell r="B1656" t="str">
            <v>Certificate of Deposit Zero Coupon</v>
          </cell>
          <cell r="C1656" t="str">
            <v>Bank</v>
          </cell>
          <cell r="D1656" t="str">
            <v>A-1</v>
          </cell>
        </row>
        <row r="1657">
          <cell r="A1657" t="str">
            <v>ACI08XZY2</v>
          </cell>
          <cell r="B1657" t="str">
            <v>Certificate of Deposit Zero Coupon</v>
          </cell>
          <cell r="C1657" t="str">
            <v>Bank</v>
          </cell>
          <cell r="D1657" t="str">
            <v>A-1</v>
          </cell>
        </row>
        <row r="1658">
          <cell r="A1658" t="str">
            <v>ACI08Z009</v>
          </cell>
          <cell r="B1658" t="str">
            <v>Certificate of Deposit Zero Coupon</v>
          </cell>
          <cell r="C1658" t="str">
            <v>Bank</v>
          </cell>
          <cell r="D1658" t="str">
            <v>A-1</v>
          </cell>
        </row>
        <row r="1659">
          <cell r="A1659" t="str">
            <v>ACI08Z0W9</v>
          </cell>
          <cell r="B1659" t="str">
            <v>Certificate of Deposit Zero Coupon</v>
          </cell>
          <cell r="C1659" t="str">
            <v>Bank</v>
          </cell>
          <cell r="D1659" t="str">
            <v>A-1</v>
          </cell>
        </row>
        <row r="1660">
          <cell r="A1660" t="str">
            <v>ACI08ZML9</v>
          </cell>
          <cell r="B1660" t="str">
            <v>Certificate of Deposit Zero Coupon</v>
          </cell>
          <cell r="C1660" t="str">
            <v>Bank</v>
          </cell>
          <cell r="D1660" t="str">
            <v>A-1</v>
          </cell>
        </row>
        <row r="1661">
          <cell r="A1661" t="str">
            <v>ACI090T12</v>
          </cell>
          <cell r="B1661" t="str">
            <v>Certificate of Deposit Zero Coupon</v>
          </cell>
          <cell r="C1661" t="str">
            <v>Bank</v>
          </cell>
          <cell r="D1661" t="str">
            <v>A-1</v>
          </cell>
        </row>
        <row r="1662">
          <cell r="A1662" t="str">
            <v>ACI090R48</v>
          </cell>
          <cell r="B1662" t="str">
            <v>Certificate of Deposit Zero Coupon</v>
          </cell>
          <cell r="C1662" t="str">
            <v>Bank</v>
          </cell>
          <cell r="D1662" t="str">
            <v>A-1</v>
          </cell>
        </row>
        <row r="1663">
          <cell r="A1663" t="str">
            <v>ACI091B43</v>
          </cell>
          <cell r="B1663" t="str">
            <v>Certificate of Deposit Zero Coupon</v>
          </cell>
          <cell r="C1663" t="str">
            <v>Bank</v>
          </cell>
          <cell r="D1663" t="str">
            <v>A-1+</v>
          </cell>
        </row>
        <row r="1664">
          <cell r="A1664" t="str">
            <v>ACI091VL3</v>
          </cell>
          <cell r="B1664" t="str">
            <v>Certificate of Deposit Zero Coupon</v>
          </cell>
          <cell r="C1664" t="str">
            <v>Bank</v>
          </cell>
          <cell r="D1664" t="str">
            <v>A-1</v>
          </cell>
        </row>
        <row r="1665">
          <cell r="A1665" t="str">
            <v>ACI092837</v>
          </cell>
          <cell r="B1665" t="str">
            <v>Certificate of Deposit Zero Coupon</v>
          </cell>
          <cell r="C1665" t="str">
            <v>Bank</v>
          </cell>
          <cell r="D1665" t="str">
            <v>A-1+</v>
          </cell>
        </row>
        <row r="1666">
          <cell r="A1666" t="str">
            <v>ACI093QK7</v>
          </cell>
          <cell r="B1666" t="str">
            <v>Certificate of Deposit Zero Coupon</v>
          </cell>
          <cell r="C1666" t="str">
            <v>Bank</v>
          </cell>
          <cell r="D1666" t="str">
            <v>A-1</v>
          </cell>
        </row>
        <row r="1667">
          <cell r="A1667" t="str">
            <v>ACI0948F6</v>
          </cell>
          <cell r="B1667" t="str">
            <v>Certificate of Deposit Zero Coupon</v>
          </cell>
          <cell r="C1667" t="str">
            <v>Bank</v>
          </cell>
          <cell r="D1667" t="str">
            <v>A-1</v>
          </cell>
        </row>
        <row r="1668">
          <cell r="A1668" t="str">
            <v>ACI0944W3</v>
          </cell>
          <cell r="B1668" t="str">
            <v>Certificate of Deposit Zero Coupon</v>
          </cell>
          <cell r="C1668" t="str">
            <v>Bank</v>
          </cell>
          <cell r="D1668" t="str">
            <v>A-1</v>
          </cell>
        </row>
        <row r="1669">
          <cell r="A1669" t="str">
            <v>BDNJCL005</v>
          </cell>
          <cell r="B1669" t="str">
            <v>Certificate of Deposit Zero Coupon</v>
          </cell>
          <cell r="C1669" t="str">
            <v>Bank</v>
          </cell>
          <cell r="D1669" t="str">
            <v>A-1+</v>
          </cell>
        </row>
        <row r="1670">
          <cell r="A1670" t="str">
            <v>ACI095855</v>
          </cell>
          <cell r="B1670" t="str">
            <v>Certificate of Deposit Zero Coupon</v>
          </cell>
          <cell r="C1670" t="str">
            <v>Bank</v>
          </cell>
          <cell r="D1670" t="str">
            <v>A-1+</v>
          </cell>
        </row>
        <row r="1671">
          <cell r="A1671" t="str">
            <v>ACI095P49</v>
          </cell>
          <cell r="B1671" t="str">
            <v>Certificate of Deposit Zero Coupon</v>
          </cell>
          <cell r="C1671" t="str">
            <v>Bank</v>
          </cell>
          <cell r="D1671" t="str">
            <v>A-1</v>
          </cell>
        </row>
        <row r="1672">
          <cell r="A1672" t="str">
            <v>924MZZII2</v>
          </cell>
          <cell r="B1672" t="str">
            <v>Certificate of Deposit Zero Coupon</v>
          </cell>
          <cell r="C1672" t="str">
            <v>Bank</v>
          </cell>
          <cell r="D1672" t="str">
            <v>A-1</v>
          </cell>
        </row>
        <row r="1673">
          <cell r="A1673" t="str">
            <v>ACI095MX8</v>
          </cell>
          <cell r="B1673" t="str">
            <v>Certificate of Deposit Zero Coupon</v>
          </cell>
          <cell r="C1673" t="str">
            <v>Bank</v>
          </cell>
          <cell r="D1673" t="str">
            <v>A-1+</v>
          </cell>
        </row>
        <row r="1674">
          <cell r="A1674" t="str">
            <v>ACI093D96</v>
          </cell>
          <cell r="B1674" t="str">
            <v>Certificate of Deposit Zero Coupon</v>
          </cell>
          <cell r="C1674" t="str">
            <v>Bank</v>
          </cell>
          <cell r="D1674" t="str">
            <v>A-1</v>
          </cell>
        </row>
        <row r="1675">
          <cell r="A1675" t="str">
            <v>ACI097B24</v>
          </cell>
          <cell r="B1675" t="str">
            <v>Certificate of Deposit Zero Coupon</v>
          </cell>
          <cell r="C1675" t="str">
            <v>Bank</v>
          </cell>
          <cell r="D1675" t="str">
            <v>A-1+</v>
          </cell>
        </row>
        <row r="1676">
          <cell r="A1676" t="str">
            <v>ACI0978X0</v>
          </cell>
          <cell r="B1676" t="str">
            <v>Certificate of Deposit Zero Coupon</v>
          </cell>
          <cell r="C1676" t="str">
            <v>Bank</v>
          </cell>
          <cell r="D1676" t="str">
            <v>A-1</v>
          </cell>
        </row>
        <row r="1677">
          <cell r="A1677" t="str">
            <v>ACI097YM5</v>
          </cell>
          <cell r="B1677" t="str">
            <v>Certificate of Deposit Zero Coupon</v>
          </cell>
          <cell r="C1677" t="str">
            <v>Bank</v>
          </cell>
          <cell r="D1677" t="str">
            <v>A-1</v>
          </cell>
        </row>
        <row r="1678">
          <cell r="A1678" t="str">
            <v>ACI098NM5</v>
          </cell>
          <cell r="B1678" t="str">
            <v>Certificate of Deposit Zero Coupon</v>
          </cell>
          <cell r="C1678" t="str">
            <v>Bank</v>
          </cell>
          <cell r="D1678" t="str">
            <v>A-1</v>
          </cell>
        </row>
        <row r="1679">
          <cell r="A1679" t="str">
            <v>ACI098NT0</v>
          </cell>
          <cell r="B1679" t="str">
            <v>Certificate of Deposit Zero Coupon</v>
          </cell>
          <cell r="C1679" t="str">
            <v>Bank</v>
          </cell>
          <cell r="D1679" t="str">
            <v>A-1</v>
          </cell>
        </row>
        <row r="1680">
          <cell r="A1680" t="str">
            <v>ACI099B04</v>
          </cell>
          <cell r="B1680" t="str">
            <v>Certificate of Deposit Zero Coupon</v>
          </cell>
          <cell r="C1680" t="str">
            <v>Bank</v>
          </cell>
          <cell r="D1680" t="str">
            <v>A-1+</v>
          </cell>
        </row>
        <row r="1681">
          <cell r="A1681" t="str">
            <v>ACI099TF2</v>
          </cell>
          <cell r="B1681" t="str">
            <v>Certificate of Deposit Zero Coupon</v>
          </cell>
          <cell r="C1681" t="str">
            <v>Bank</v>
          </cell>
          <cell r="D1681" t="str">
            <v>A-1</v>
          </cell>
        </row>
        <row r="1682">
          <cell r="A1682" t="str">
            <v>ACI099SR7</v>
          </cell>
          <cell r="B1682" t="str">
            <v>Certificate of Deposit Zero Coupon</v>
          </cell>
          <cell r="C1682" t="str">
            <v>Bank</v>
          </cell>
          <cell r="D1682" t="str">
            <v>A-1</v>
          </cell>
        </row>
        <row r="1683">
          <cell r="A1683" t="str">
            <v>ACI09CKK3</v>
          </cell>
          <cell r="B1683" t="str">
            <v>Certificate of Deposit Zero Coupon</v>
          </cell>
          <cell r="C1683" t="str">
            <v>Bank</v>
          </cell>
          <cell r="D1683" t="str">
            <v>A-1</v>
          </cell>
        </row>
        <row r="1684">
          <cell r="A1684" t="str">
            <v>ACI09CS17</v>
          </cell>
          <cell r="B1684" t="str">
            <v>Certificate of Deposit Zero Coupon</v>
          </cell>
          <cell r="C1684" t="str">
            <v>Bank</v>
          </cell>
          <cell r="D1684" t="str">
            <v>A-1</v>
          </cell>
        </row>
        <row r="1685">
          <cell r="A1685" t="str">
            <v>ACI09CS25</v>
          </cell>
          <cell r="B1685" t="str">
            <v>Certificate of Deposit Zero Coupon</v>
          </cell>
          <cell r="C1685" t="str">
            <v>Bank</v>
          </cell>
          <cell r="D1685" t="str">
            <v>A-1</v>
          </cell>
        </row>
        <row r="1686">
          <cell r="A1686" t="str">
            <v>ACI09FX89</v>
          </cell>
          <cell r="B1686" t="str">
            <v>Certificate of Deposit Zero Coupon</v>
          </cell>
          <cell r="C1686" t="str">
            <v>Bank</v>
          </cell>
          <cell r="D1686" t="str">
            <v>A-1</v>
          </cell>
        </row>
        <row r="1687">
          <cell r="A1687" t="str">
            <v>ACI09GBV0</v>
          </cell>
          <cell r="B1687" t="str">
            <v>Certificate of Deposit Zero Coupon</v>
          </cell>
          <cell r="C1687" t="str">
            <v>Bank</v>
          </cell>
          <cell r="D1687" t="str">
            <v>A-1</v>
          </cell>
        </row>
        <row r="1688">
          <cell r="A1688" t="str">
            <v>ACI09GCP2</v>
          </cell>
          <cell r="B1688" t="str">
            <v>Certificate of Deposit Zero Coupon</v>
          </cell>
          <cell r="C1688" t="str">
            <v>Bank</v>
          </cell>
          <cell r="D1688" t="str">
            <v>A-1</v>
          </cell>
        </row>
        <row r="1689">
          <cell r="A1689" t="str">
            <v>ACI09HGG6</v>
          </cell>
          <cell r="B1689" t="str">
            <v>Certificate of Deposit Zero Coupon</v>
          </cell>
          <cell r="C1689" t="str">
            <v>Bank</v>
          </cell>
          <cell r="D1689" t="str">
            <v>A-1</v>
          </cell>
        </row>
        <row r="1690">
          <cell r="A1690" t="str">
            <v>ACI09GRN1</v>
          </cell>
          <cell r="B1690" t="str">
            <v>Certificate of Deposit Zero Coupon</v>
          </cell>
          <cell r="C1690" t="str">
            <v>Bank</v>
          </cell>
          <cell r="D1690" t="str">
            <v>A-1</v>
          </cell>
        </row>
        <row r="1691">
          <cell r="A1691" t="str">
            <v>ACI09H7D3</v>
          </cell>
          <cell r="B1691" t="str">
            <v>Certificate of Deposit Zero Coupon</v>
          </cell>
          <cell r="C1691" t="str">
            <v>Bank</v>
          </cell>
          <cell r="D1691" t="str">
            <v>A-1</v>
          </cell>
        </row>
        <row r="1692">
          <cell r="A1692" t="str">
            <v>ACI09JJC8</v>
          </cell>
          <cell r="B1692" t="str">
            <v>Certificate of Deposit Zero Coupon</v>
          </cell>
          <cell r="C1692" t="str">
            <v>Bank</v>
          </cell>
          <cell r="D1692" t="str">
            <v>A-1+</v>
          </cell>
        </row>
        <row r="1693">
          <cell r="A1693" t="str">
            <v>ACI09JQ63</v>
          </cell>
          <cell r="B1693" t="str">
            <v>Certificate of Deposit Zero Coupon</v>
          </cell>
          <cell r="C1693" t="str">
            <v>Bank</v>
          </cell>
          <cell r="D1693" t="str">
            <v>A-1</v>
          </cell>
        </row>
        <row r="1694">
          <cell r="A1694" t="str">
            <v>ACI09JL50</v>
          </cell>
          <cell r="B1694" t="str">
            <v>Certificate of Deposit Zero Coupon</v>
          </cell>
          <cell r="C1694" t="str">
            <v>Bank</v>
          </cell>
          <cell r="D1694" t="str">
            <v>A-1</v>
          </cell>
        </row>
        <row r="1695">
          <cell r="A1695" t="str">
            <v>ACI09J897</v>
          </cell>
          <cell r="B1695" t="str">
            <v>Certificate of Deposit Zero Coupon</v>
          </cell>
          <cell r="C1695" t="str">
            <v>Bank</v>
          </cell>
          <cell r="D1695" t="str">
            <v>A-1</v>
          </cell>
        </row>
        <row r="1696">
          <cell r="A1696" t="str">
            <v>ACI09L2F4</v>
          </cell>
          <cell r="B1696" t="str">
            <v>Certificate of Deposit Zero Coupon</v>
          </cell>
          <cell r="C1696" t="str">
            <v>Bank</v>
          </cell>
          <cell r="D1696" t="str">
            <v>A-1</v>
          </cell>
        </row>
        <row r="1697">
          <cell r="A1697" t="str">
            <v>ACI09L1F5</v>
          </cell>
          <cell r="B1697" t="str">
            <v>Certificate of Deposit Zero Coupon</v>
          </cell>
          <cell r="C1697" t="str">
            <v>Bank</v>
          </cell>
          <cell r="D1697" t="str">
            <v>A-1</v>
          </cell>
        </row>
        <row r="1698">
          <cell r="A1698" t="str">
            <v>ACI09JPJ6</v>
          </cell>
          <cell r="B1698" t="str">
            <v>Certificate of Deposit Zero Coupon</v>
          </cell>
          <cell r="C1698" t="str">
            <v>Bank</v>
          </cell>
          <cell r="D1698" t="str">
            <v>A-1</v>
          </cell>
        </row>
        <row r="1699">
          <cell r="A1699" t="str">
            <v>ACI09LP77</v>
          </cell>
          <cell r="B1699" t="str">
            <v>Certificate of Deposit Zero Coupon</v>
          </cell>
          <cell r="C1699" t="str">
            <v>Bank</v>
          </cell>
          <cell r="D1699" t="str">
            <v>A-1+</v>
          </cell>
        </row>
        <row r="1700">
          <cell r="A1700" t="str">
            <v>ACI09MMV5</v>
          </cell>
          <cell r="B1700" t="str">
            <v>Certificate of Deposit Zero Coupon</v>
          </cell>
          <cell r="C1700" t="str">
            <v>Bank</v>
          </cell>
          <cell r="D1700" t="str">
            <v>A-1</v>
          </cell>
        </row>
        <row r="1701">
          <cell r="A1701" t="str">
            <v>ACI09N5P5</v>
          </cell>
          <cell r="B1701" t="str">
            <v>Certificate of Deposit Zero Coupon</v>
          </cell>
          <cell r="C1701" t="str">
            <v>Bank</v>
          </cell>
          <cell r="D1701" t="str">
            <v>A-1+</v>
          </cell>
        </row>
        <row r="1702">
          <cell r="A1702" t="str">
            <v>ACI09ND35</v>
          </cell>
          <cell r="B1702" t="str">
            <v>Certificate of Deposit Zero Coupon</v>
          </cell>
          <cell r="C1702" t="str">
            <v>Bank</v>
          </cell>
          <cell r="D1702" t="str">
            <v>A-1</v>
          </cell>
        </row>
        <row r="1703">
          <cell r="A1703" t="str">
            <v>ACI09NCF9</v>
          </cell>
          <cell r="B1703" t="str">
            <v>Certificate of Deposit Zero Coupon</v>
          </cell>
          <cell r="C1703" t="str">
            <v>Bank</v>
          </cell>
          <cell r="D1703" t="str">
            <v>A-1</v>
          </cell>
        </row>
        <row r="1704">
          <cell r="A1704" t="str">
            <v>BDNLT0008</v>
          </cell>
          <cell r="B1704" t="str">
            <v>Certificate of Deposit Zero Coupon</v>
          </cell>
          <cell r="C1704" t="str">
            <v>Bank</v>
          </cell>
          <cell r="D1704" t="str">
            <v>A-1</v>
          </cell>
        </row>
        <row r="1705">
          <cell r="A1705" t="str">
            <v>ACI09NP99</v>
          </cell>
          <cell r="B1705" t="str">
            <v>Certificate of Deposit Zero Coupon</v>
          </cell>
          <cell r="C1705" t="str">
            <v>Bank</v>
          </cell>
          <cell r="D1705" t="str">
            <v>A-1</v>
          </cell>
        </row>
        <row r="1706">
          <cell r="A1706" t="str">
            <v>ACI09ND43</v>
          </cell>
          <cell r="B1706" t="str">
            <v>Certificate of Deposit Zero Coupon</v>
          </cell>
          <cell r="C1706" t="str">
            <v>Bank</v>
          </cell>
          <cell r="D1706" t="str">
            <v>A-1</v>
          </cell>
        </row>
        <row r="1707">
          <cell r="A1707" t="str">
            <v>ACI09P2Q1</v>
          </cell>
          <cell r="B1707" t="str">
            <v>Certificate of Deposit Zero Coupon</v>
          </cell>
          <cell r="C1707" t="str">
            <v>Bank</v>
          </cell>
          <cell r="D1707" t="str">
            <v>A-1+</v>
          </cell>
        </row>
        <row r="1708">
          <cell r="A1708" t="str">
            <v>ACI09P7Q6</v>
          </cell>
          <cell r="B1708" t="str">
            <v>Certificate of Deposit Zero Coupon</v>
          </cell>
          <cell r="C1708" t="str">
            <v>Bank</v>
          </cell>
          <cell r="D1708" t="str">
            <v>A-1</v>
          </cell>
        </row>
        <row r="1709">
          <cell r="A1709" t="str">
            <v>ACI09PKB4</v>
          </cell>
          <cell r="B1709" t="str">
            <v>Certificate of Deposit Zero Coupon</v>
          </cell>
          <cell r="C1709" t="str">
            <v>Bank</v>
          </cell>
          <cell r="D1709" t="str">
            <v>A-1</v>
          </cell>
        </row>
        <row r="1710">
          <cell r="A1710" t="str">
            <v>ACI09P8R3</v>
          </cell>
          <cell r="B1710" t="str">
            <v>Certificate of Deposit Zero Coupon</v>
          </cell>
          <cell r="C1710" t="str">
            <v>Bank</v>
          </cell>
          <cell r="D1710" t="str">
            <v>A-1</v>
          </cell>
        </row>
        <row r="1711">
          <cell r="A1711" t="str">
            <v>BDNLW9005</v>
          </cell>
          <cell r="B1711" t="str">
            <v>Certificate of Deposit Zero Coupon</v>
          </cell>
          <cell r="C1711" t="str">
            <v>Bank</v>
          </cell>
          <cell r="D1711" t="str">
            <v>A-1</v>
          </cell>
        </row>
        <row r="1712">
          <cell r="A1712" t="str">
            <v>ACI09PM48</v>
          </cell>
          <cell r="B1712" t="str">
            <v>Certificate of Deposit Zero Coupon</v>
          </cell>
          <cell r="C1712" t="str">
            <v>Bank</v>
          </cell>
          <cell r="D1712" t="str">
            <v>A-1</v>
          </cell>
        </row>
        <row r="1713">
          <cell r="A1713" t="str">
            <v>ACI09QD79</v>
          </cell>
          <cell r="B1713" t="str">
            <v>Certificate of Deposit Zero Coupon</v>
          </cell>
          <cell r="C1713" t="str">
            <v>Bank</v>
          </cell>
          <cell r="D1713" t="str">
            <v>A-1</v>
          </cell>
        </row>
        <row r="1714">
          <cell r="A1714" t="str">
            <v>ACI09QF93</v>
          </cell>
          <cell r="B1714" t="str">
            <v>Certificate of Deposit Zero Coupon</v>
          </cell>
          <cell r="C1714" t="str">
            <v>Bank</v>
          </cell>
          <cell r="D1714" t="str">
            <v>A-1+</v>
          </cell>
        </row>
        <row r="1715">
          <cell r="A1715" t="str">
            <v>ACI09R089</v>
          </cell>
          <cell r="B1715" t="str">
            <v>Certificate of Deposit Zero Coupon</v>
          </cell>
          <cell r="C1715" t="str">
            <v>Bank</v>
          </cell>
          <cell r="D1715" t="str">
            <v>A-1</v>
          </cell>
        </row>
        <row r="1716">
          <cell r="A1716" t="str">
            <v>ACI09R1M7</v>
          </cell>
          <cell r="B1716" t="str">
            <v>Certificate of Deposit Zero Coupon</v>
          </cell>
          <cell r="C1716" t="str">
            <v>Bank</v>
          </cell>
          <cell r="D1716" t="str">
            <v>A-1</v>
          </cell>
        </row>
        <row r="1717">
          <cell r="A1717" t="str">
            <v>ACI09R1N5</v>
          </cell>
          <cell r="B1717" t="str">
            <v>Certificate of Deposit Zero Coupon</v>
          </cell>
          <cell r="C1717" t="str">
            <v>Bank</v>
          </cell>
          <cell r="D1717" t="str">
            <v>A-1</v>
          </cell>
        </row>
        <row r="1718">
          <cell r="A1718" t="str">
            <v>ACI09S2R3</v>
          </cell>
          <cell r="B1718" t="str">
            <v>Certificate of Deposit Zero Coupon</v>
          </cell>
          <cell r="C1718" t="str">
            <v>Bank</v>
          </cell>
          <cell r="D1718" t="str">
            <v>A-1</v>
          </cell>
        </row>
        <row r="1719">
          <cell r="A1719" t="str">
            <v>ACI09SCJ0</v>
          </cell>
          <cell r="B1719" t="str">
            <v>Certificate of Deposit Zero Coupon</v>
          </cell>
          <cell r="C1719" t="str">
            <v>Bank</v>
          </cell>
          <cell r="D1719" t="str">
            <v>A-1+</v>
          </cell>
        </row>
        <row r="1720">
          <cell r="A1720" t="str">
            <v>ACI09S4R1</v>
          </cell>
          <cell r="B1720" t="str">
            <v>Certificate of Deposit Zero Coupon</v>
          </cell>
          <cell r="C1720" t="str">
            <v>Bank</v>
          </cell>
          <cell r="D1720" t="str">
            <v>A-1</v>
          </cell>
        </row>
        <row r="1721">
          <cell r="A1721" t="str">
            <v>ACI09TD73</v>
          </cell>
          <cell r="B1721" t="str">
            <v>Certificate of Deposit Zero Coupon</v>
          </cell>
          <cell r="C1721" t="str">
            <v>Bank</v>
          </cell>
          <cell r="D1721" t="str">
            <v>A-1</v>
          </cell>
        </row>
        <row r="1722">
          <cell r="A1722" t="str">
            <v>ACI09V5R3</v>
          </cell>
          <cell r="B1722" t="str">
            <v>Certificate of Deposit Zero Coupon</v>
          </cell>
          <cell r="C1722" t="str">
            <v>Bank</v>
          </cell>
          <cell r="D1722" t="str">
            <v>A-1</v>
          </cell>
        </row>
        <row r="1723">
          <cell r="A1723" t="str">
            <v>924VDL005</v>
          </cell>
          <cell r="B1723" t="str">
            <v>Certificate of Deposit Zero Coupon</v>
          </cell>
          <cell r="C1723" t="str">
            <v>Bank</v>
          </cell>
          <cell r="D1723" t="str">
            <v>A-1</v>
          </cell>
        </row>
        <row r="1724">
          <cell r="A1724" t="str">
            <v>ACI09TY70</v>
          </cell>
          <cell r="B1724" t="str">
            <v>Certificate of Deposit Zero Coupon</v>
          </cell>
          <cell r="C1724" t="str">
            <v>Bank</v>
          </cell>
          <cell r="D1724" t="str">
            <v>A-1+</v>
          </cell>
        </row>
        <row r="1725">
          <cell r="A1725" t="str">
            <v>ACI09VQH2</v>
          </cell>
          <cell r="B1725" t="str">
            <v>Certificate of Deposit Zero Coupon</v>
          </cell>
          <cell r="C1725" t="str">
            <v>Bank</v>
          </cell>
          <cell r="D1725" t="str">
            <v>A-1</v>
          </cell>
        </row>
        <row r="1726">
          <cell r="A1726" t="str">
            <v>ACI09WPH1</v>
          </cell>
          <cell r="B1726" t="str">
            <v>Certificate of Deposit Zero Coupon</v>
          </cell>
          <cell r="C1726" t="str">
            <v>Bank</v>
          </cell>
          <cell r="D1726" t="str">
            <v>A-1</v>
          </cell>
        </row>
        <row r="1727">
          <cell r="A1727" t="str">
            <v>ACI09WRT3</v>
          </cell>
          <cell r="B1727" t="str">
            <v>Certificate of Deposit Zero Coupon</v>
          </cell>
          <cell r="C1727" t="str">
            <v>Bank</v>
          </cell>
          <cell r="D1727" t="str">
            <v>A-1+</v>
          </cell>
        </row>
        <row r="1728">
          <cell r="A1728" t="str">
            <v>ACI09X8X3</v>
          </cell>
          <cell r="B1728" t="str">
            <v>Certificate of Deposit Zero Coupon</v>
          </cell>
          <cell r="C1728" t="str">
            <v>Bank</v>
          </cell>
          <cell r="D1728" t="str">
            <v>A-1+</v>
          </cell>
        </row>
        <row r="1729">
          <cell r="A1729" t="str">
            <v>ACI09YF21</v>
          </cell>
          <cell r="B1729" t="str">
            <v>Certificate of Deposit Zero Coupon</v>
          </cell>
          <cell r="C1729" t="str">
            <v>Bank</v>
          </cell>
          <cell r="D1729" t="str">
            <v>A-1</v>
          </cell>
        </row>
        <row r="1730">
          <cell r="A1730" t="str">
            <v>924WCK006</v>
          </cell>
          <cell r="B1730" t="str">
            <v>Certificate of Deposit Zero Coupon</v>
          </cell>
          <cell r="C1730" t="str">
            <v>Bank</v>
          </cell>
          <cell r="D1730" t="str">
            <v>A-1</v>
          </cell>
        </row>
        <row r="1731">
          <cell r="A1731" t="str">
            <v>ACI09YFB1</v>
          </cell>
          <cell r="B1731" t="str">
            <v>Certificate of Deposit Zero Coupon</v>
          </cell>
          <cell r="C1731" t="str">
            <v>Bank</v>
          </cell>
          <cell r="D1731" t="str">
            <v>A-1</v>
          </cell>
        </row>
        <row r="1732">
          <cell r="A1732" t="str">
            <v>ACI09YF39</v>
          </cell>
          <cell r="B1732" t="str">
            <v>Certificate of Deposit Zero Coupon</v>
          </cell>
          <cell r="C1732" t="str">
            <v>Bank</v>
          </cell>
          <cell r="D1732" t="str">
            <v>A-1</v>
          </cell>
        </row>
        <row r="1733">
          <cell r="A1733" t="str">
            <v>ACI09Z8X8</v>
          </cell>
          <cell r="B1733" t="str">
            <v>Certificate of Deposit Zero Coupon</v>
          </cell>
          <cell r="C1733" t="str">
            <v>Bank</v>
          </cell>
          <cell r="D1733" t="str">
            <v>A-1</v>
          </cell>
        </row>
        <row r="1734">
          <cell r="A1734" t="str">
            <v>ACI09Z727</v>
          </cell>
          <cell r="B1734" t="str">
            <v>Certificate of Deposit Zero Coupon</v>
          </cell>
          <cell r="C1734" t="str">
            <v>Bank</v>
          </cell>
          <cell r="D1734" t="str">
            <v>A-1+</v>
          </cell>
        </row>
        <row r="1735">
          <cell r="A1735" t="str">
            <v>ACI09ZWJ2</v>
          </cell>
          <cell r="B1735" t="str">
            <v>Certificate of Deposit Zero Coupon</v>
          </cell>
          <cell r="C1735" t="str">
            <v>Bank</v>
          </cell>
          <cell r="D1735" t="str">
            <v>A-1</v>
          </cell>
        </row>
        <row r="1736">
          <cell r="A1736" t="str">
            <v>ACI0B0KX8</v>
          </cell>
          <cell r="B1736" t="str">
            <v>Certificate of Deposit Zero Coupon</v>
          </cell>
          <cell r="C1736" t="str">
            <v>Bank</v>
          </cell>
          <cell r="D1736" t="str">
            <v>A-1</v>
          </cell>
        </row>
        <row r="1737">
          <cell r="A1737" t="str">
            <v>ACI0B0MC2</v>
          </cell>
          <cell r="B1737" t="str">
            <v>Certificate of Deposit Zero Coupon</v>
          </cell>
          <cell r="C1737" t="str">
            <v>Bank</v>
          </cell>
          <cell r="D1737" t="str">
            <v>A-1</v>
          </cell>
        </row>
        <row r="1738">
          <cell r="A1738" t="str">
            <v>ACI0B0MD0</v>
          </cell>
          <cell r="B1738" t="str">
            <v>Certificate of Deposit Zero Coupon</v>
          </cell>
          <cell r="C1738" t="str">
            <v>Bank</v>
          </cell>
          <cell r="D1738" t="str">
            <v>A-1</v>
          </cell>
        </row>
        <row r="1739">
          <cell r="A1739" t="str">
            <v>ACI0B0X48</v>
          </cell>
          <cell r="B1739" t="str">
            <v>Certificate of Deposit Zero Coupon</v>
          </cell>
          <cell r="C1739" t="str">
            <v>Bank</v>
          </cell>
          <cell r="D1739" t="str">
            <v>A-1</v>
          </cell>
        </row>
        <row r="1740">
          <cell r="A1740" t="str">
            <v>ACI0B2TC1</v>
          </cell>
          <cell r="B1740" t="str">
            <v>Certificate of Deposit Zero Coupon</v>
          </cell>
          <cell r="C1740" t="str">
            <v>Bank</v>
          </cell>
          <cell r="D1740" t="str">
            <v>A-1</v>
          </cell>
        </row>
        <row r="1741">
          <cell r="A1741" t="str">
            <v>ACI0B2W45</v>
          </cell>
          <cell r="B1741" t="str">
            <v>Certificate of Deposit Zero Coupon</v>
          </cell>
          <cell r="C1741" t="str">
            <v>Bank</v>
          </cell>
          <cell r="D1741" t="str">
            <v>A-1</v>
          </cell>
        </row>
        <row r="1742">
          <cell r="A1742" t="str">
            <v>ACI0B2W60</v>
          </cell>
          <cell r="B1742" t="str">
            <v>Certificate of Deposit Zero Coupon</v>
          </cell>
          <cell r="C1742" t="str">
            <v>Bank</v>
          </cell>
          <cell r="D1742" t="str">
            <v>A-1</v>
          </cell>
        </row>
        <row r="1743">
          <cell r="A1743" t="str">
            <v>ACI0B35V3</v>
          </cell>
          <cell r="B1743" t="str">
            <v>Certificate of Deposit Zero Coupon</v>
          </cell>
          <cell r="C1743" t="str">
            <v>Bank</v>
          </cell>
          <cell r="D1743" t="str">
            <v>A-1</v>
          </cell>
        </row>
        <row r="1744">
          <cell r="A1744" t="str">
            <v>ACI0B46W8</v>
          </cell>
          <cell r="B1744" t="str">
            <v>Certificate of Deposit Zero Coupon</v>
          </cell>
          <cell r="C1744" t="str">
            <v>Bank</v>
          </cell>
          <cell r="D1744" t="str">
            <v>A-1</v>
          </cell>
        </row>
        <row r="1745">
          <cell r="A1745" t="str">
            <v>ACI07GF89</v>
          </cell>
          <cell r="B1745" t="str">
            <v>Certificate of Deposit Zero Coupon</v>
          </cell>
          <cell r="C1745" t="str">
            <v>Bank</v>
          </cell>
          <cell r="D1745" t="str">
            <v>A-1</v>
          </cell>
        </row>
        <row r="1746">
          <cell r="A1746" t="str">
            <v>ACI0B6G02</v>
          </cell>
          <cell r="B1746" t="str">
            <v>Certificate of Deposit Zero Coupon</v>
          </cell>
          <cell r="C1746" t="str">
            <v>Bank</v>
          </cell>
          <cell r="D1746" t="str">
            <v>A-1</v>
          </cell>
        </row>
        <row r="1747">
          <cell r="A1747" t="str">
            <v>ACI0B6R83</v>
          </cell>
          <cell r="B1747" t="str">
            <v>Certificate of Deposit Zero Coupon</v>
          </cell>
          <cell r="C1747" t="str">
            <v>Bank</v>
          </cell>
          <cell r="D1747" t="str">
            <v>A-1</v>
          </cell>
        </row>
        <row r="1748">
          <cell r="A1748" t="str">
            <v>ACI0B6TL2</v>
          </cell>
          <cell r="B1748" t="str">
            <v>Certificate of Deposit Zero Coupon</v>
          </cell>
          <cell r="C1748" t="str">
            <v>Bank</v>
          </cell>
          <cell r="D1748" t="str">
            <v>A-1</v>
          </cell>
        </row>
        <row r="1749">
          <cell r="A1749" t="str">
            <v>ACI0B6WZ7</v>
          </cell>
          <cell r="B1749" t="str">
            <v>Certificate of Deposit Zero Coupon</v>
          </cell>
          <cell r="C1749" t="str">
            <v>Bank</v>
          </cell>
          <cell r="D1749" t="str">
            <v>A-1</v>
          </cell>
        </row>
        <row r="1750">
          <cell r="A1750" t="str">
            <v>976BBL008</v>
          </cell>
          <cell r="B1750" t="str">
            <v>Certificate of Deposit Zero Coupon</v>
          </cell>
          <cell r="C1750" t="str">
            <v>Bank</v>
          </cell>
          <cell r="D1750" t="str">
            <v>A-1+</v>
          </cell>
        </row>
        <row r="1751">
          <cell r="A1751" t="str">
            <v>ACI0B8KM5</v>
          </cell>
          <cell r="B1751" t="str">
            <v>Certificate of Deposit Zero Coupon</v>
          </cell>
          <cell r="C1751" t="str">
            <v>Bank</v>
          </cell>
          <cell r="D1751" t="str">
            <v>A-1+</v>
          </cell>
        </row>
        <row r="1752">
          <cell r="A1752" t="str">
            <v>ACI0B8PD0</v>
          </cell>
          <cell r="B1752" t="str">
            <v>Certificate of Deposit Zero Coupon</v>
          </cell>
          <cell r="C1752" t="str">
            <v>Bank</v>
          </cell>
          <cell r="D1752" t="str">
            <v>A-1+</v>
          </cell>
        </row>
        <row r="1753">
          <cell r="A1753" t="str">
            <v>976BCM005</v>
          </cell>
          <cell r="B1753" t="str">
            <v>Certificate of Deposit Zero Coupon</v>
          </cell>
          <cell r="C1753" t="str">
            <v>Bank</v>
          </cell>
          <cell r="D1753" t="str">
            <v>A-1</v>
          </cell>
        </row>
        <row r="1754">
          <cell r="A1754" t="str">
            <v>976BIA005</v>
          </cell>
          <cell r="B1754" t="str">
            <v>Certificate of Deposit Zero Coupon</v>
          </cell>
          <cell r="C1754" t="str">
            <v>Bank</v>
          </cell>
          <cell r="D1754" t="str">
            <v>A-1</v>
          </cell>
        </row>
        <row r="1755">
          <cell r="A1755" t="str">
            <v>ACI0B9FT4</v>
          </cell>
          <cell r="B1755" t="str">
            <v>Certificate of Deposit Zero Coupon</v>
          </cell>
          <cell r="C1755" t="str">
            <v>Bank</v>
          </cell>
          <cell r="D1755" t="str">
            <v>A-1</v>
          </cell>
        </row>
        <row r="1756">
          <cell r="A1756" t="str">
            <v>ACI0BCWL5</v>
          </cell>
          <cell r="B1756" t="str">
            <v>Certificate of Deposit Zero Coupon</v>
          </cell>
          <cell r="C1756" t="str">
            <v>Bank</v>
          </cell>
          <cell r="D1756" t="str">
            <v>A-1</v>
          </cell>
        </row>
        <row r="1757">
          <cell r="A1757" t="str">
            <v>ACI0BCVS1</v>
          </cell>
          <cell r="B1757" t="str">
            <v>Certificate of Deposit Zero Coupon</v>
          </cell>
          <cell r="C1757" t="str">
            <v>Bank</v>
          </cell>
          <cell r="D1757" t="str">
            <v>A-1</v>
          </cell>
        </row>
        <row r="1758">
          <cell r="A1758" t="str">
            <v>ACI0BDNQ2</v>
          </cell>
          <cell r="B1758" t="str">
            <v>Certificate of Deposit Zero Coupon</v>
          </cell>
          <cell r="C1758" t="str">
            <v>Bank</v>
          </cell>
          <cell r="D1758" t="str">
            <v>A-1</v>
          </cell>
        </row>
        <row r="1759">
          <cell r="A1759" t="str">
            <v>ACI0BF4L9</v>
          </cell>
          <cell r="B1759" t="str">
            <v>Certificate of Deposit Zero Coupon</v>
          </cell>
          <cell r="C1759" t="str">
            <v>Bank</v>
          </cell>
          <cell r="D1759" t="str">
            <v>A-1</v>
          </cell>
        </row>
        <row r="1760">
          <cell r="A1760" t="str">
            <v>ACI0BF7W2</v>
          </cell>
          <cell r="B1760" t="str">
            <v>Certificate of Deposit Zero Coupon</v>
          </cell>
          <cell r="C1760" t="str">
            <v>Bank</v>
          </cell>
          <cell r="D1760" t="str">
            <v>A-1+</v>
          </cell>
        </row>
        <row r="1761">
          <cell r="A1761" t="str">
            <v>ACI0BG882</v>
          </cell>
          <cell r="B1761" t="str">
            <v>Certificate of Deposit Zero Coupon</v>
          </cell>
          <cell r="C1761" t="str">
            <v>Bank</v>
          </cell>
          <cell r="D1761" t="str">
            <v>A-1</v>
          </cell>
        </row>
        <row r="1762">
          <cell r="A1762" t="str">
            <v>ACI0BF7N2</v>
          </cell>
          <cell r="B1762" t="str">
            <v>Certificate of Deposit Zero Coupon</v>
          </cell>
          <cell r="C1762" t="str">
            <v>Bank</v>
          </cell>
          <cell r="D1762" t="str">
            <v>A-1+</v>
          </cell>
        </row>
        <row r="1763">
          <cell r="A1763" t="str">
            <v>BDNMWR003</v>
          </cell>
          <cell r="B1763" t="str">
            <v>Certificate of Deposit Zero Coupon</v>
          </cell>
          <cell r="C1763" t="str">
            <v>Bank</v>
          </cell>
          <cell r="D1763" t="str">
            <v>A-1</v>
          </cell>
        </row>
        <row r="1764">
          <cell r="A1764" t="str">
            <v>ACI0BK7J0</v>
          </cell>
          <cell r="B1764" t="str">
            <v>Certificate of Deposit Zero Coupon</v>
          </cell>
          <cell r="C1764" t="str">
            <v>Bank</v>
          </cell>
          <cell r="D1764" t="str">
            <v>A-1</v>
          </cell>
        </row>
        <row r="1765">
          <cell r="A1765" t="str">
            <v>926FES002</v>
          </cell>
          <cell r="B1765" t="str">
            <v>Certificate of Deposit Zero Coupon</v>
          </cell>
          <cell r="C1765" t="str">
            <v>Bank</v>
          </cell>
          <cell r="D1765" t="str">
            <v>A-1+</v>
          </cell>
        </row>
        <row r="1766">
          <cell r="A1766" t="str">
            <v>926DRX002</v>
          </cell>
          <cell r="B1766" t="str">
            <v>Certificate of Deposit Zero Coupon</v>
          </cell>
          <cell r="C1766" t="str">
            <v>Bank</v>
          </cell>
          <cell r="D1766" t="str">
            <v>A-1</v>
          </cell>
        </row>
        <row r="1767">
          <cell r="A1767" t="str">
            <v>ACI0BLNL5</v>
          </cell>
          <cell r="B1767" t="str">
            <v>Certificate of Deposit Zero Coupon</v>
          </cell>
          <cell r="C1767" t="str">
            <v>Bank</v>
          </cell>
          <cell r="D1767" t="str">
            <v>A-1</v>
          </cell>
        </row>
        <row r="1768">
          <cell r="A1768" t="str">
            <v>976BHTII7</v>
          </cell>
          <cell r="B1768" t="str">
            <v>Certificate of Deposit Zero Coupon</v>
          </cell>
          <cell r="C1768" t="str">
            <v>Bank</v>
          </cell>
          <cell r="D1768" t="str">
            <v>A-1</v>
          </cell>
        </row>
        <row r="1769">
          <cell r="A1769" t="str">
            <v>ACI0BLMB8</v>
          </cell>
          <cell r="B1769" t="str">
            <v>Certificate of Deposit Zero Coupon</v>
          </cell>
          <cell r="C1769" t="str">
            <v>Bank</v>
          </cell>
          <cell r="D1769" t="str">
            <v>A-1</v>
          </cell>
        </row>
        <row r="1770">
          <cell r="A1770" t="str">
            <v>ACI0BMR05</v>
          </cell>
          <cell r="B1770" t="str">
            <v>Certificate of Deposit Zero Coupon</v>
          </cell>
          <cell r="C1770" t="str">
            <v>Bank</v>
          </cell>
          <cell r="D1770" t="str">
            <v>A-1</v>
          </cell>
        </row>
        <row r="1771">
          <cell r="A1771" t="str">
            <v>ACI0BMPB3</v>
          </cell>
          <cell r="B1771" t="str">
            <v>Certificate of Deposit Zero Coupon</v>
          </cell>
          <cell r="C1771" t="str">
            <v>Bank</v>
          </cell>
          <cell r="D1771" t="str">
            <v>A-1+</v>
          </cell>
        </row>
        <row r="1772">
          <cell r="A1772" t="str">
            <v>ACI0B3FP5</v>
          </cell>
          <cell r="B1772" t="str">
            <v>Certificate of Deposit Zero Coupon</v>
          </cell>
          <cell r="C1772" t="str">
            <v>Bank</v>
          </cell>
          <cell r="D1772" t="str">
            <v>A-1+</v>
          </cell>
        </row>
        <row r="1773">
          <cell r="A1773" t="str">
            <v>ACI0BRGF3</v>
          </cell>
          <cell r="B1773" t="str">
            <v>Certificate of Deposit Zero Coupon</v>
          </cell>
          <cell r="C1773" t="str">
            <v>Bank</v>
          </cell>
          <cell r="D1773" t="str">
            <v>A-1+</v>
          </cell>
        </row>
        <row r="1774">
          <cell r="A1774" t="str">
            <v>ACI0BRWJ7</v>
          </cell>
          <cell r="B1774" t="str">
            <v>Certificate of Deposit Zero Coupon</v>
          </cell>
          <cell r="C1774" t="str">
            <v>Bank</v>
          </cell>
          <cell r="D1774" t="str">
            <v>A-1</v>
          </cell>
        </row>
        <row r="1775">
          <cell r="A1775" t="str">
            <v>ACI0BSKL3</v>
          </cell>
          <cell r="B1775" t="str">
            <v>Certificate of Deposit Zero Coupon</v>
          </cell>
          <cell r="C1775" t="str">
            <v>Bank</v>
          </cell>
          <cell r="D1775" t="str">
            <v>A-1+</v>
          </cell>
        </row>
        <row r="1776">
          <cell r="A1776" t="str">
            <v>ACI0BSK58</v>
          </cell>
          <cell r="B1776" t="str">
            <v>Certificate of Deposit Zero Coupon</v>
          </cell>
          <cell r="C1776" t="str">
            <v>Bank</v>
          </cell>
          <cell r="D1776" t="str">
            <v>A-1+</v>
          </cell>
        </row>
        <row r="1777">
          <cell r="A1777" t="str">
            <v>ACI0BSP79</v>
          </cell>
          <cell r="B1777" t="str">
            <v>Certificate of Deposit Zero Coupon</v>
          </cell>
          <cell r="C1777" t="str">
            <v>Bank</v>
          </cell>
          <cell r="D1777" t="str">
            <v>A-1+</v>
          </cell>
        </row>
        <row r="1778">
          <cell r="A1778" t="str">
            <v>ACI0BT0Y5</v>
          </cell>
          <cell r="B1778" t="str">
            <v>Certificate of Deposit Zero Coupon</v>
          </cell>
          <cell r="C1778" t="str">
            <v>Bank</v>
          </cell>
          <cell r="D1778" t="str">
            <v>A-1</v>
          </cell>
        </row>
        <row r="1779">
          <cell r="A1779" t="str">
            <v>ACI0BT2P2</v>
          </cell>
          <cell r="B1779" t="str">
            <v>Certificate of Deposit Zero Coupon</v>
          </cell>
          <cell r="C1779" t="str">
            <v>Bank</v>
          </cell>
          <cell r="D1779" t="str">
            <v>A-1+</v>
          </cell>
        </row>
        <row r="1780">
          <cell r="A1780" t="str">
            <v>ACI0BTKC1</v>
          </cell>
          <cell r="B1780" t="str">
            <v>Certificate of Deposit Zero Coupon</v>
          </cell>
          <cell r="C1780" t="str">
            <v>Bank</v>
          </cell>
          <cell r="D1780" t="str">
            <v>A-1</v>
          </cell>
        </row>
        <row r="1781">
          <cell r="A1781" t="str">
            <v>ACI0BTVH8</v>
          </cell>
          <cell r="B1781" t="str">
            <v>Certificate of Deposit Zero Coupon</v>
          </cell>
          <cell r="C1781" t="str">
            <v>Bank</v>
          </cell>
          <cell r="D1781" t="str">
            <v>A-1+</v>
          </cell>
        </row>
        <row r="1782">
          <cell r="A1782" t="str">
            <v>ACI0BTTL2</v>
          </cell>
          <cell r="B1782" t="str">
            <v>Certificate of Deposit Zero Coupon</v>
          </cell>
          <cell r="C1782" t="str">
            <v>Bank</v>
          </cell>
          <cell r="D1782" t="str">
            <v>A-1</v>
          </cell>
        </row>
        <row r="1783">
          <cell r="A1783" t="str">
            <v>ACI0C25Y8</v>
          </cell>
          <cell r="B1783" t="str">
            <v>Certificate of Deposit Zero Coupon</v>
          </cell>
          <cell r="C1783" t="str">
            <v>Bank</v>
          </cell>
          <cell r="D1783" t="str">
            <v>A-1+</v>
          </cell>
        </row>
        <row r="1784">
          <cell r="A1784" t="str">
            <v>ACI0C2NR3</v>
          </cell>
          <cell r="B1784" t="str">
            <v>Certificate of Deposit Zero Coupon</v>
          </cell>
          <cell r="C1784" t="str">
            <v>Bank</v>
          </cell>
          <cell r="D1784" t="str">
            <v>A-1</v>
          </cell>
        </row>
        <row r="1785">
          <cell r="A1785" t="str">
            <v>ACI0C3B94</v>
          </cell>
          <cell r="B1785" t="str">
            <v>Certificate of Deposit Zero Coupon</v>
          </cell>
          <cell r="C1785" t="str">
            <v>Bank</v>
          </cell>
          <cell r="D1785" t="str">
            <v>A-1</v>
          </cell>
        </row>
        <row r="1786">
          <cell r="A1786" t="str">
            <v>ACI0C39Z9</v>
          </cell>
          <cell r="B1786" t="str">
            <v>Certificate of Deposit Zero Coupon</v>
          </cell>
          <cell r="C1786" t="str">
            <v>Bank</v>
          </cell>
          <cell r="D1786" t="str">
            <v>A-1</v>
          </cell>
        </row>
        <row r="1787">
          <cell r="A1787" t="str">
            <v>ACI0C5000</v>
          </cell>
          <cell r="B1787" t="str">
            <v>Certificate of Deposit Zero Coupon</v>
          </cell>
          <cell r="C1787" t="str">
            <v>Bank</v>
          </cell>
          <cell r="D1787" t="str">
            <v>A-1+</v>
          </cell>
        </row>
        <row r="1788">
          <cell r="A1788" t="str">
            <v>ACI0C70L0</v>
          </cell>
          <cell r="B1788" t="str">
            <v>Certificate of Deposit Zero Coupon</v>
          </cell>
          <cell r="C1788" t="str">
            <v>Bank</v>
          </cell>
          <cell r="D1788" t="str">
            <v>A-1+</v>
          </cell>
        </row>
        <row r="1789">
          <cell r="A1789" t="str">
            <v>ACI0C7ST3</v>
          </cell>
          <cell r="B1789" t="str">
            <v>Certificate of Deposit Zero Coupon</v>
          </cell>
          <cell r="C1789" t="str">
            <v>Bank</v>
          </cell>
          <cell r="D1789" t="str">
            <v>A-1</v>
          </cell>
        </row>
        <row r="1790">
          <cell r="A1790" t="str">
            <v>ACI0C9L66</v>
          </cell>
          <cell r="B1790" t="str">
            <v>Certificate of Deposit Zero Coupon</v>
          </cell>
          <cell r="C1790" t="str">
            <v>Bank</v>
          </cell>
          <cell r="D1790" t="str">
            <v>A-1</v>
          </cell>
        </row>
        <row r="1791">
          <cell r="A1791" t="str">
            <v>ACI0C9VV0</v>
          </cell>
          <cell r="B1791" t="str">
            <v>Certificate of Deposit Zero Coupon</v>
          </cell>
          <cell r="C1791" t="str">
            <v>Bank</v>
          </cell>
          <cell r="D1791" t="str">
            <v>A-1</v>
          </cell>
        </row>
        <row r="1792">
          <cell r="A1792" t="str">
            <v>ACI0C9VQ1</v>
          </cell>
          <cell r="B1792" t="str">
            <v>Certificate of Deposit Zero Coupon</v>
          </cell>
          <cell r="C1792" t="str">
            <v>Bank</v>
          </cell>
          <cell r="D1792" t="str">
            <v>A-1+</v>
          </cell>
        </row>
        <row r="1793">
          <cell r="A1793" t="str">
            <v>ACI0CBB96</v>
          </cell>
          <cell r="B1793" t="str">
            <v>Certificate of Deposit Zero Coupon</v>
          </cell>
          <cell r="C1793" t="str">
            <v>Bank</v>
          </cell>
          <cell r="D1793" t="str">
            <v>A-1</v>
          </cell>
        </row>
        <row r="1794">
          <cell r="A1794" t="str">
            <v>ACI0CCT46</v>
          </cell>
          <cell r="B1794" t="str">
            <v>Certificate of Deposit Zero Coupon</v>
          </cell>
          <cell r="C1794" t="str">
            <v>Bank</v>
          </cell>
          <cell r="D1794" t="str">
            <v>A-1+</v>
          </cell>
        </row>
        <row r="1795">
          <cell r="A1795" t="str">
            <v>ACI0CCGR9</v>
          </cell>
          <cell r="B1795" t="str">
            <v>Certificate of Deposit Zero Coupon</v>
          </cell>
          <cell r="C1795" t="str">
            <v>Bank</v>
          </cell>
          <cell r="D1795" t="str">
            <v>A-1+</v>
          </cell>
        </row>
        <row r="1796">
          <cell r="A1796" t="str">
            <v>ACI0CCTC8</v>
          </cell>
          <cell r="B1796" t="str">
            <v>Certificate of Deposit Zero Coupon</v>
          </cell>
          <cell r="C1796" t="str">
            <v>Bank</v>
          </cell>
          <cell r="D1796" t="str">
            <v>A-1+</v>
          </cell>
        </row>
        <row r="1797">
          <cell r="A1797" t="str">
            <v>976GYFII7</v>
          </cell>
          <cell r="B1797" t="str">
            <v>Certificate of Deposit Zero Coupon</v>
          </cell>
          <cell r="C1797" t="str">
            <v>Bank</v>
          </cell>
          <cell r="D1797" t="str">
            <v>A-1</v>
          </cell>
        </row>
        <row r="1798">
          <cell r="A1798" t="str">
            <v>ACI0CCTK0</v>
          </cell>
          <cell r="B1798" t="str">
            <v>Certificate of Deposit Zero Coupon</v>
          </cell>
          <cell r="C1798" t="str">
            <v>Bank</v>
          </cell>
          <cell r="D1798" t="str">
            <v>A-1+</v>
          </cell>
        </row>
        <row r="1799">
          <cell r="A1799" t="str">
            <v>ACI0CDCQ3</v>
          </cell>
          <cell r="B1799" t="str">
            <v>Certificate of Deposit Zero Coupon</v>
          </cell>
          <cell r="C1799" t="str">
            <v>Bank</v>
          </cell>
          <cell r="D1799" t="str">
            <v>A-1</v>
          </cell>
        </row>
        <row r="1800">
          <cell r="A1800" t="str">
            <v>BDNQ2R007</v>
          </cell>
          <cell r="B1800" t="str">
            <v>Certificate of Deposit Zero Coupon</v>
          </cell>
          <cell r="C1800" t="str">
            <v>Bank</v>
          </cell>
          <cell r="D1800" t="str">
            <v>A-1</v>
          </cell>
        </row>
        <row r="1801">
          <cell r="A1801" t="str">
            <v>ACI0CFZJ9</v>
          </cell>
          <cell r="B1801" t="str">
            <v>Certificate of Deposit Zero Coupon</v>
          </cell>
          <cell r="C1801" t="str">
            <v>Bank</v>
          </cell>
          <cell r="D1801" t="str">
            <v>A-1</v>
          </cell>
        </row>
        <row r="1802">
          <cell r="A1802" t="str">
            <v>926NFY001</v>
          </cell>
          <cell r="B1802" t="str">
            <v>Certificate of Deposit Zero Coupon</v>
          </cell>
          <cell r="C1802" t="str">
            <v>Bank</v>
          </cell>
          <cell r="D1802" t="str">
            <v>A-1</v>
          </cell>
        </row>
        <row r="1803">
          <cell r="A1803" t="str">
            <v>926QCA009</v>
          </cell>
          <cell r="B1803" t="str">
            <v>Certificate of Deposit Zero Coupon</v>
          </cell>
          <cell r="C1803" t="str">
            <v>Bank</v>
          </cell>
          <cell r="D1803" t="str">
            <v>A-1</v>
          </cell>
        </row>
        <row r="1804">
          <cell r="A1804" t="str">
            <v>ACI0CC5J9</v>
          </cell>
          <cell r="B1804" t="str">
            <v>Certificate of Deposit Zero Coupon</v>
          </cell>
          <cell r="C1804" t="str">
            <v>Bank</v>
          </cell>
          <cell r="D1804" t="str">
            <v>A-1</v>
          </cell>
        </row>
        <row r="1805">
          <cell r="A1805" t="str">
            <v>ACI0CGDL6</v>
          </cell>
          <cell r="B1805" t="str">
            <v>Certificate of Deposit Zero Coupon</v>
          </cell>
          <cell r="C1805" t="str">
            <v>Bank</v>
          </cell>
          <cell r="D1805" t="str">
            <v>A-1</v>
          </cell>
        </row>
        <row r="1806">
          <cell r="A1806" t="str">
            <v>ACI0CGD10</v>
          </cell>
          <cell r="B1806" t="str">
            <v>Certificate of Deposit Zero Coupon</v>
          </cell>
          <cell r="C1806" t="str">
            <v>Bank</v>
          </cell>
          <cell r="D1806" t="str">
            <v>A-1</v>
          </cell>
        </row>
        <row r="1807">
          <cell r="A1807" t="str">
            <v>ACI0CH236</v>
          </cell>
          <cell r="B1807" t="str">
            <v>Certificate of Deposit Zero Coupon</v>
          </cell>
          <cell r="C1807" t="str">
            <v>Bank</v>
          </cell>
          <cell r="D1807" t="str">
            <v>A-1</v>
          </cell>
        </row>
        <row r="1808">
          <cell r="A1808" t="str">
            <v>FIXED ACT</v>
          </cell>
          <cell r="B1808" t="str">
            <v>Certificate of Deposit Zero Coupon</v>
          </cell>
          <cell r="C1808" t="str">
            <v>Bank</v>
          </cell>
          <cell r="D1808" t="str">
            <v>A-1+</v>
          </cell>
        </row>
        <row r="1809">
          <cell r="A1809" t="str">
            <v>ACI0CH715</v>
          </cell>
          <cell r="B1809" t="str">
            <v>Certificate of Deposit Zero Coupon</v>
          </cell>
          <cell r="C1809" t="str">
            <v>Bank</v>
          </cell>
          <cell r="D1809" t="str">
            <v>A-1+</v>
          </cell>
        </row>
        <row r="1810">
          <cell r="A1810" t="str">
            <v>ACI0CH8H9</v>
          </cell>
          <cell r="B1810" t="str">
            <v>Certificate of Deposit Zero Coupon</v>
          </cell>
          <cell r="C1810" t="str">
            <v>Bank</v>
          </cell>
          <cell r="D1810" t="str">
            <v>A-1+</v>
          </cell>
        </row>
        <row r="1811">
          <cell r="A1811" t="str">
            <v>BDNPXK000</v>
          </cell>
          <cell r="B1811" t="str">
            <v>Certificate of Deposit Zero Coupon</v>
          </cell>
          <cell r="C1811" t="str">
            <v>Bank</v>
          </cell>
          <cell r="D1811" t="str">
            <v>A-1</v>
          </cell>
        </row>
        <row r="1812">
          <cell r="A1812" t="str">
            <v>ACI0CRG62</v>
          </cell>
          <cell r="B1812" t="str">
            <v>Certificate of Deposit Zero Coupon</v>
          </cell>
          <cell r="C1812" t="str">
            <v>Bank</v>
          </cell>
          <cell r="D1812" t="str">
            <v>A-1</v>
          </cell>
        </row>
        <row r="1813">
          <cell r="A1813" t="str">
            <v>ACI0CRH46</v>
          </cell>
          <cell r="B1813" t="str">
            <v>Certificate of Deposit Zero Coupon</v>
          </cell>
          <cell r="C1813" t="str">
            <v>Bank</v>
          </cell>
          <cell r="D1813" t="str">
            <v>A-1</v>
          </cell>
        </row>
        <row r="1814">
          <cell r="A1814" t="str">
            <v>ACI0CRSL6</v>
          </cell>
          <cell r="B1814" t="str">
            <v>Certificate of Deposit Zero Coupon</v>
          </cell>
          <cell r="C1814" t="str">
            <v>Bank</v>
          </cell>
          <cell r="D1814" t="str">
            <v>A-1</v>
          </cell>
        </row>
        <row r="1815">
          <cell r="A1815" t="str">
            <v>BDNQRS008</v>
          </cell>
          <cell r="B1815" t="str">
            <v>Certificate of Deposit Zero Coupon</v>
          </cell>
          <cell r="C1815" t="str">
            <v>Bank</v>
          </cell>
          <cell r="D1815" t="str">
            <v>A-1</v>
          </cell>
        </row>
        <row r="1816">
          <cell r="A1816" t="str">
            <v>BDNQRY005</v>
          </cell>
          <cell r="B1816" t="str">
            <v>Certificate of Deposit Zero Coupon</v>
          </cell>
          <cell r="C1816" t="str">
            <v>Bank</v>
          </cell>
          <cell r="D1816" t="str">
            <v>A-1</v>
          </cell>
        </row>
        <row r="1817">
          <cell r="A1817" t="str">
            <v>ACI0CSKK4</v>
          </cell>
          <cell r="B1817" t="str">
            <v>Certificate of Deposit Zero Coupon</v>
          </cell>
          <cell r="C1817" t="str">
            <v>Bank</v>
          </cell>
          <cell r="D1817" t="str">
            <v>A-1</v>
          </cell>
        </row>
        <row r="1818">
          <cell r="A1818" t="str">
            <v>ACI0CS7S2</v>
          </cell>
          <cell r="B1818" t="str">
            <v>Certificate of Deposit Zero Coupon</v>
          </cell>
          <cell r="C1818" t="str">
            <v>Bank</v>
          </cell>
          <cell r="D1818" t="str">
            <v>A-1</v>
          </cell>
        </row>
        <row r="1819">
          <cell r="A1819" t="str">
            <v>ACI0CSL64</v>
          </cell>
          <cell r="B1819" t="str">
            <v>Certificate of Deposit Zero Coupon</v>
          </cell>
          <cell r="C1819" t="str">
            <v>Bank</v>
          </cell>
          <cell r="D1819" t="str">
            <v>A-1+</v>
          </cell>
        </row>
        <row r="1820">
          <cell r="A1820" t="str">
            <v>ACI0CSZ36</v>
          </cell>
          <cell r="B1820" t="str">
            <v>Certificate of Deposit Zero Coupon</v>
          </cell>
          <cell r="C1820" t="str">
            <v>Bank</v>
          </cell>
          <cell r="D1820" t="str">
            <v>A-1</v>
          </cell>
        </row>
        <row r="1821">
          <cell r="A1821" t="str">
            <v>BDNQTZII2</v>
          </cell>
          <cell r="B1821" t="str">
            <v>Certificate of Deposit Zero Coupon</v>
          </cell>
          <cell r="C1821" t="str">
            <v>Bank</v>
          </cell>
          <cell r="D1821" t="str">
            <v>A-1</v>
          </cell>
        </row>
        <row r="1822">
          <cell r="A1822" t="str">
            <v>ACI0CSVF3</v>
          </cell>
          <cell r="B1822" t="str">
            <v>Certificate of Deposit Zero Coupon</v>
          </cell>
          <cell r="C1822" t="str">
            <v>Bank</v>
          </cell>
          <cell r="D1822" t="str">
            <v>A-1</v>
          </cell>
        </row>
        <row r="1823">
          <cell r="A1823" t="str">
            <v>926RRX001</v>
          </cell>
          <cell r="B1823" t="str">
            <v>Certificate of Deposit Zero Coupon</v>
          </cell>
          <cell r="C1823" t="str">
            <v>Bank</v>
          </cell>
          <cell r="D1823" t="str">
            <v>A-1</v>
          </cell>
        </row>
        <row r="1824">
          <cell r="A1824" t="str">
            <v>ACI0CTRT6</v>
          </cell>
          <cell r="B1824" t="str">
            <v>Certificate of Deposit Zero Coupon</v>
          </cell>
          <cell r="C1824" t="str">
            <v>Bank</v>
          </cell>
          <cell r="D1824" t="str">
            <v>A-1</v>
          </cell>
        </row>
        <row r="1825">
          <cell r="A1825" t="str">
            <v>ACI0CTG50</v>
          </cell>
          <cell r="B1825" t="str">
            <v>Certificate of Deposit Zero Coupon</v>
          </cell>
          <cell r="C1825" t="str">
            <v>Bank</v>
          </cell>
          <cell r="D1825" t="str">
            <v>A-1</v>
          </cell>
        </row>
        <row r="1826">
          <cell r="A1826" t="str">
            <v>ACI0CWW14</v>
          </cell>
          <cell r="B1826" t="str">
            <v>Certificate of Deposit Zero Coupon</v>
          </cell>
          <cell r="C1826" t="str">
            <v>Bank</v>
          </cell>
          <cell r="D1826" t="str">
            <v>A-1</v>
          </cell>
        </row>
        <row r="1827">
          <cell r="A1827" t="str">
            <v>ACI0CWVJ6</v>
          </cell>
          <cell r="B1827" t="str">
            <v>Certificate of Deposit Zero Coupon</v>
          </cell>
          <cell r="C1827" t="str">
            <v>Bank</v>
          </cell>
          <cell r="D1827" t="str">
            <v>A-1</v>
          </cell>
        </row>
        <row r="1828">
          <cell r="A1828" t="str">
            <v>ACI09TX97</v>
          </cell>
          <cell r="B1828" t="str">
            <v>Certificate of Deposit Zero Coupon</v>
          </cell>
          <cell r="C1828" t="str">
            <v>Bank</v>
          </cell>
          <cell r="D1828" t="str">
            <v>A-1</v>
          </cell>
        </row>
        <row r="1829">
          <cell r="A1829" t="str">
            <v>ACI0CWTQ3</v>
          </cell>
          <cell r="B1829" t="str">
            <v>Certificate of Deposit Zero Coupon</v>
          </cell>
          <cell r="C1829" t="str">
            <v>Bank</v>
          </cell>
          <cell r="D1829" t="str">
            <v>A-1</v>
          </cell>
        </row>
        <row r="1830">
          <cell r="A1830" t="str">
            <v>ACI0CZDX8</v>
          </cell>
          <cell r="B1830" t="str">
            <v>Certificate of Deposit Zero Coupon</v>
          </cell>
          <cell r="C1830" t="str">
            <v>Bank</v>
          </cell>
          <cell r="D1830" t="str">
            <v>A-1</v>
          </cell>
        </row>
        <row r="1831">
          <cell r="A1831" t="str">
            <v>ACI0CZKW2</v>
          </cell>
          <cell r="B1831" t="str">
            <v>Certificate of Deposit Zero Coupon</v>
          </cell>
          <cell r="C1831" t="str">
            <v>Bank</v>
          </cell>
          <cell r="D1831" t="str">
            <v>A-1+</v>
          </cell>
        </row>
        <row r="1832">
          <cell r="A1832" t="str">
            <v>926ZDS009</v>
          </cell>
          <cell r="B1832" t="str">
            <v>Certificate of Deposit Zero Coupon</v>
          </cell>
          <cell r="C1832" t="str">
            <v>Bank</v>
          </cell>
          <cell r="D1832" t="str">
            <v>A-1</v>
          </cell>
        </row>
        <row r="1833">
          <cell r="A1833" t="str">
            <v>ACI0CZT94</v>
          </cell>
          <cell r="B1833" t="str">
            <v>Certificate of Deposit Zero Coupon</v>
          </cell>
          <cell r="C1833" t="str">
            <v>Bank</v>
          </cell>
          <cell r="D1833" t="str">
            <v>A-1+</v>
          </cell>
        </row>
        <row r="1834">
          <cell r="A1834" t="str">
            <v>ACI0D2P90</v>
          </cell>
          <cell r="B1834" t="str">
            <v>Certificate of Deposit Zero Coupon</v>
          </cell>
          <cell r="C1834" t="str">
            <v>Bank</v>
          </cell>
          <cell r="D1834" t="str">
            <v>A-1+</v>
          </cell>
        </row>
        <row r="1835">
          <cell r="A1835" t="str">
            <v>ACI0D2YJ8</v>
          </cell>
          <cell r="B1835" t="str">
            <v>Certificate of Deposit Zero Coupon</v>
          </cell>
          <cell r="C1835" t="str">
            <v>Bank</v>
          </cell>
          <cell r="D1835" t="str">
            <v>A-1</v>
          </cell>
        </row>
        <row r="1836">
          <cell r="A1836" t="str">
            <v>ACI0D4J77</v>
          </cell>
          <cell r="B1836" t="str">
            <v>Certificate of Deposit Zero Coupon</v>
          </cell>
          <cell r="C1836" t="str">
            <v>Bank</v>
          </cell>
          <cell r="D1836" t="str">
            <v>A-1</v>
          </cell>
        </row>
        <row r="1837">
          <cell r="A1837" t="str">
            <v>ACI0D6H17</v>
          </cell>
          <cell r="B1837" t="str">
            <v>Certificate of Deposit Zero Coupon</v>
          </cell>
          <cell r="C1837" t="str">
            <v>Bank</v>
          </cell>
          <cell r="D1837" t="str">
            <v>A-1</v>
          </cell>
        </row>
        <row r="1838">
          <cell r="A1838" t="str">
            <v>ACI0D66T8</v>
          </cell>
          <cell r="B1838" t="str">
            <v>Certificate of Deposit Zero Coupon</v>
          </cell>
          <cell r="C1838" t="str">
            <v>Bank</v>
          </cell>
          <cell r="D1838" t="str">
            <v>A-1+</v>
          </cell>
        </row>
        <row r="1839">
          <cell r="A1839" t="str">
            <v>ACI0DBNZ4</v>
          </cell>
          <cell r="B1839" t="str">
            <v>Certificate of Deposit Zero Coupon</v>
          </cell>
          <cell r="C1839" t="str">
            <v>Bank</v>
          </cell>
          <cell r="D1839" t="str">
            <v>A-1</v>
          </cell>
        </row>
        <row r="1840">
          <cell r="A1840" t="str">
            <v>ACI0DBN01</v>
          </cell>
          <cell r="B1840" t="str">
            <v>Certificate of Deposit Zero Coupon</v>
          </cell>
          <cell r="C1840" t="str">
            <v>Bank</v>
          </cell>
          <cell r="D1840" t="str">
            <v>A-1</v>
          </cell>
        </row>
        <row r="1841">
          <cell r="A1841" t="str">
            <v>ACI0DBJ63</v>
          </cell>
          <cell r="B1841" t="str">
            <v>Certificate of Deposit Zero Coupon</v>
          </cell>
          <cell r="C1841" t="str">
            <v>Bank</v>
          </cell>
          <cell r="D1841" t="str">
            <v>A-1</v>
          </cell>
        </row>
        <row r="1842">
          <cell r="A1842" t="str">
            <v>ACI0DXZS9</v>
          </cell>
          <cell r="B1842" t="str">
            <v>Certificate of Deposit Zero Coupon</v>
          </cell>
          <cell r="C1842" t="str">
            <v>Bank</v>
          </cell>
          <cell r="D1842" t="str">
            <v>A-1</v>
          </cell>
        </row>
        <row r="1843">
          <cell r="A1843" t="str">
            <v>ACI0F8HH6</v>
          </cell>
          <cell r="B1843" t="str">
            <v>Certificate of Deposit Zero Coupon</v>
          </cell>
          <cell r="C1843" t="str">
            <v>Bank</v>
          </cell>
          <cell r="D1843" t="str">
            <v>A-1</v>
          </cell>
        </row>
        <row r="1844">
          <cell r="A1844" t="str">
            <v>ACI0FW5R4</v>
          </cell>
          <cell r="B1844" t="str">
            <v>Certificate of Deposit Zero Coupon</v>
          </cell>
          <cell r="C1844" t="str">
            <v>Bank</v>
          </cell>
          <cell r="D1844" t="str">
            <v>A-1</v>
          </cell>
        </row>
        <row r="1845">
          <cell r="A1845" t="str">
            <v>ACI0FW5J2</v>
          </cell>
          <cell r="B1845" t="str">
            <v>Certificate of Deposit Zero Coupon</v>
          </cell>
          <cell r="C1845" t="str">
            <v>Bank</v>
          </cell>
          <cell r="D1845" t="str">
            <v>A-1</v>
          </cell>
        </row>
        <row r="1846">
          <cell r="A1846" t="str">
            <v>ACI0FY319</v>
          </cell>
          <cell r="B1846" t="str">
            <v>Certificate of Deposit Zero Coupon</v>
          </cell>
          <cell r="C1846" t="str">
            <v>Bank</v>
          </cell>
          <cell r="D1846" t="str">
            <v>A-1</v>
          </cell>
        </row>
        <row r="1847">
          <cell r="A1847" t="str">
            <v>ACI0FT8R8</v>
          </cell>
          <cell r="B1847" t="str">
            <v>Certificate of Deposit Zero Coupon</v>
          </cell>
          <cell r="C1847" t="str">
            <v>Bank</v>
          </cell>
          <cell r="D1847" t="str">
            <v>A-1</v>
          </cell>
        </row>
        <row r="1848">
          <cell r="A1848" t="str">
            <v>ACI0FZ290</v>
          </cell>
          <cell r="B1848" t="str">
            <v>Certificate of Deposit Zero Coupon</v>
          </cell>
          <cell r="C1848" t="str">
            <v>Bank</v>
          </cell>
          <cell r="D1848" t="str">
            <v>A-1+</v>
          </cell>
        </row>
        <row r="1849">
          <cell r="A1849" t="str">
            <v>ACI0G06Q4</v>
          </cell>
          <cell r="B1849" t="str">
            <v>Certificate of Deposit Zero Coupon</v>
          </cell>
          <cell r="C1849" t="str">
            <v>Bank</v>
          </cell>
          <cell r="D1849" t="str">
            <v>A-1</v>
          </cell>
        </row>
        <row r="1850">
          <cell r="A1850" t="str">
            <v>ACI0G06K7</v>
          </cell>
          <cell r="B1850" t="str">
            <v>Certificate of Deposit Zero Coupon</v>
          </cell>
          <cell r="C1850" t="str">
            <v>Bank</v>
          </cell>
          <cell r="D1850" t="str">
            <v>A-1</v>
          </cell>
        </row>
        <row r="1851">
          <cell r="A1851" t="str">
            <v>ACI09LYL6</v>
          </cell>
          <cell r="B1851" t="str">
            <v>Certificate of Deposit Zero Coupon</v>
          </cell>
          <cell r="C1851" t="str">
            <v>Bank</v>
          </cell>
          <cell r="D1851" t="str">
            <v>A-1+</v>
          </cell>
        </row>
        <row r="1852">
          <cell r="A1852" t="str">
            <v>ACI09V809</v>
          </cell>
          <cell r="B1852" t="str">
            <v>Certificate of Deposit Zero Coupon</v>
          </cell>
          <cell r="C1852" t="str">
            <v>Bank</v>
          </cell>
          <cell r="D1852" t="str">
            <v>A-1</v>
          </cell>
        </row>
        <row r="1853">
          <cell r="A1853" t="str">
            <v>976NZJII3</v>
          </cell>
          <cell r="B1853" t="str">
            <v>Certificate of Deposit Zero Coupon</v>
          </cell>
          <cell r="C1853" t="str">
            <v>Bank</v>
          </cell>
          <cell r="D1853" t="str">
            <v>A-1+</v>
          </cell>
        </row>
        <row r="1854">
          <cell r="A1854" t="str">
            <v>ACI0G1L28</v>
          </cell>
          <cell r="B1854" t="str">
            <v>Certificate of Deposit Zero Coupon</v>
          </cell>
          <cell r="C1854" t="str">
            <v>Bank</v>
          </cell>
          <cell r="D1854" t="str">
            <v>A-1</v>
          </cell>
        </row>
        <row r="1855">
          <cell r="A1855" t="str">
            <v>ACI0G3WD8</v>
          </cell>
          <cell r="B1855" t="str">
            <v>Certificate of Deposit Zero Coupon</v>
          </cell>
          <cell r="C1855" t="str">
            <v>Bank</v>
          </cell>
          <cell r="D1855" t="str">
            <v>A-1</v>
          </cell>
        </row>
        <row r="1856">
          <cell r="A1856" t="str">
            <v>ACI0G4058</v>
          </cell>
          <cell r="B1856" t="str">
            <v>Certificate of Deposit Zero Coupon</v>
          </cell>
          <cell r="C1856" t="str">
            <v>Bank</v>
          </cell>
          <cell r="D1856" t="str">
            <v>A-1+</v>
          </cell>
        </row>
        <row r="1857">
          <cell r="A1857" t="str">
            <v>976PFXII9</v>
          </cell>
          <cell r="B1857" t="str">
            <v>Certificate of Deposit Zero Coupon</v>
          </cell>
          <cell r="C1857" t="str">
            <v>Bank</v>
          </cell>
          <cell r="D1857" t="str">
            <v>A-1</v>
          </cell>
        </row>
        <row r="1858">
          <cell r="A1858" t="str">
            <v>ACI0G6BS1</v>
          </cell>
          <cell r="B1858" t="str">
            <v>Certificate of Deposit Zero Coupon</v>
          </cell>
          <cell r="C1858" t="str">
            <v>Bank</v>
          </cell>
          <cell r="D1858" t="str">
            <v>A-1</v>
          </cell>
        </row>
        <row r="1859">
          <cell r="A1859" t="str">
            <v>ACI0G6C68</v>
          </cell>
          <cell r="B1859" t="str">
            <v>Certificate of Deposit Zero Coupon</v>
          </cell>
          <cell r="C1859" t="str">
            <v>Bank</v>
          </cell>
          <cell r="D1859" t="str">
            <v>A-1</v>
          </cell>
        </row>
        <row r="1860">
          <cell r="A1860" t="str">
            <v>ACI0G8KZ1</v>
          </cell>
          <cell r="B1860" t="str">
            <v>Certificate of Deposit Zero Coupon</v>
          </cell>
          <cell r="C1860" t="str">
            <v>Bank</v>
          </cell>
          <cell r="D1860" t="str">
            <v>A-1+</v>
          </cell>
        </row>
        <row r="1861">
          <cell r="A1861" t="str">
            <v>ACI0G8LS6</v>
          </cell>
          <cell r="B1861" t="str">
            <v>Certificate of Deposit Zero Coupon</v>
          </cell>
          <cell r="C1861" t="str">
            <v>Bank</v>
          </cell>
          <cell r="D1861" t="str">
            <v>A-1</v>
          </cell>
        </row>
        <row r="1862">
          <cell r="A1862" t="str">
            <v>ACI0G8M14</v>
          </cell>
          <cell r="B1862" t="str">
            <v>Certificate of Deposit Zero Coupon</v>
          </cell>
          <cell r="C1862" t="str">
            <v>Bank</v>
          </cell>
          <cell r="D1862" t="str">
            <v>A-1+</v>
          </cell>
        </row>
        <row r="1863">
          <cell r="A1863" t="str">
            <v>ACI0GCS76</v>
          </cell>
          <cell r="B1863" t="str">
            <v>Certificate of Deposit Zero Coupon</v>
          </cell>
          <cell r="C1863" t="str">
            <v>Bank</v>
          </cell>
          <cell r="D1863" t="str">
            <v>A-1</v>
          </cell>
        </row>
        <row r="1864">
          <cell r="A1864" t="str">
            <v>ACI0GQ7J2</v>
          </cell>
          <cell r="B1864" t="str">
            <v>Certificate of Deposit Zero Coupon</v>
          </cell>
          <cell r="C1864" t="str">
            <v>Bank</v>
          </cell>
          <cell r="D1864" t="str">
            <v>A-1</v>
          </cell>
        </row>
        <row r="1865">
          <cell r="A1865" t="str">
            <v>976QVTII8</v>
          </cell>
          <cell r="B1865" t="str">
            <v>Certificate of Deposit Zero Coupon</v>
          </cell>
          <cell r="C1865" t="str">
            <v>Bank</v>
          </cell>
          <cell r="D1865" t="str">
            <v>A-1</v>
          </cell>
        </row>
        <row r="1866">
          <cell r="A1866" t="str">
            <v>ACI0GSSF3</v>
          </cell>
          <cell r="B1866" t="str">
            <v>Certificate of Deposit Zero Coupon</v>
          </cell>
          <cell r="C1866" t="str">
            <v>Bank</v>
          </cell>
          <cell r="D1866" t="str">
            <v>A-1</v>
          </cell>
        </row>
        <row r="1867">
          <cell r="A1867" t="str">
            <v>ACI0GTFH1</v>
          </cell>
          <cell r="B1867" t="str">
            <v>Certificate of Deposit Zero Coupon</v>
          </cell>
          <cell r="C1867" t="str">
            <v>Bank</v>
          </cell>
          <cell r="D1867" t="str">
            <v>A-1</v>
          </cell>
        </row>
        <row r="1868">
          <cell r="A1868" t="str">
            <v>976RHFII2</v>
          </cell>
          <cell r="B1868" t="str">
            <v>Certificate of Deposit Zero Coupon</v>
          </cell>
          <cell r="C1868" t="str">
            <v>Bank</v>
          </cell>
          <cell r="D1868" t="str">
            <v>A-1+</v>
          </cell>
        </row>
        <row r="1869">
          <cell r="A1869" t="str">
            <v>976QZUII1</v>
          </cell>
          <cell r="B1869" t="str">
            <v>Certificate of Deposit Zero Coupon</v>
          </cell>
          <cell r="C1869" t="str">
            <v>Bank</v>
          </cell>
          <cell r="D1869" t="str">
            <v>A-1</v>
          </cell>
        </row>
        <row r="1870">
          <cell r="A1870" t="str">
            <v>ACI0GWYN0</v>
          </cell>
          <cell r="B1870" t="str">
            <v>Certificate of Deposit Zero Coupon</v>
          </cell>
          <cell r="C1870" t="str">
            <v>Bank</v>
          </cell>
          <cell r="D1870" t="str">
            <v>A-1</v>
          </cell>
        </row>
        <row r="1871">
          <cell r="A1871" t="str">
            <v>BDNSNS008</v>
          </cell>
          <cell r="B1871" t="str">
            <v>Certificate of Deposit Zero Coupon</v>
          </cell>
          <cell r="C1871" t="str">
            <v>Bank</v>
          </cell>
          <cell r="D1871" t="str">
            <v>A-1</v>
          </cell>
        </row>
        <row r="1872">
          <cell r="A1872" t="str">
            <v>976RKHII4</v>
          </cell>
          <cell r="B1872" t="str">
            <v>Certificate of Deposit Zero Coupon</v>
          </cell>
          <cell r="C1872" t="str">
            <v>Bank</v>
          </cell>
          <cell r="D1872" t="str">
            <v>A-1</v>
          </cell>
        </row>
        <row r="1873">
          <cell r="A1873" t="str">
            <v>ACI0GZ570</v>
          </cell>
          <cell r="B1873" t="str">
            <v>Certificate of Deposit Zero Coupon</v>
          </cell>
          <cell r="C1873" t="str">
            <v>Bank</v>
          </cell>
          <cell r="D1873" t="str">
            <v>A-1+</v>
          </cell>
        </row>
        <row r="1874">
          <cell r="A1874" t="str">
            <v>ACI0H0JS5</v>
          </cell>
          <cell r="B1874" t="str">
            <v>Certificate of Deposit Zero Coupon</v>
          </cell>
          <cell r="C1874" t="str">
            <v>Bank</v>
          </cell>
          <cell r="D1874" t="str">
            <v>A-1</v>
          </cell>
        </row>
        <row r="1875">
          <cell r="A1875" t="str">
            <v>ACI0H1MV2</v>
          </cell>
          <cell r="B1875" t="str">
            <v>Certificate of Deposit Zero Coupon</v>
          </cell>
          <cell r="C1875" t="str">
            <v>Bank</v>
          </cell>
          <cell r="D1875" t="str">
            <v>A-1</v>
          </cell>
        </row>
        <row r="1876">
          <cell r="A1876" t="str">
            <v>989NPK004</v>
          </cell>
          <cell r="B1876" t="str">
            <v>Certificate of Deposit Zero Coupon</v>
          </cell>
          <cell r="C1876" t="str">
            <v>Gvt bodies</v>
          </cell>
          <cell r="D1876" t="str">
            <v>A-1+</v>
          </cell>
        </row>
        <row r="1877">
          <cell r="A1877" t="str">
            <v>912UQTII2</v>
          </cell>
          <cell r="B1877" t="str">
            <v>Certificate of Deposit Zero Coupon</v>
          </cell>
          <cell r="C1877" t="str">
            <v>Gvt bodies</v>
          </cell>
          <cell r="D1877" t="str">
            <v>A-1+</v>
          </cell>
        </row>
        <row r="1878">
          <cell r="A1878" t="str">
            <v>910CCGII7</v>
          </cell>
          <cell r="B1878" t="str">
            <v>Certificate of Deposit Zero Coupon</v>
          </cell>
          <cell r="C1878" t="str">
            <v>Gvt bodies</v>
          </cell>
          <cell r="D1878" t="str">
            <v>A-1+</v>
          </cell>
        </row>
        <row r="1879">
          <cell r="A1879" t="str">
            <v>910ATVII0</v>
          </cell>
          <cell r="B1879" t="str">
            <v>Certificate of Deposit Zero Coupon</v>
          </cell>
          <cell r="C1879" t="str">
            <v>Gvt bodies</v>
          </cell>
          <cell r="D1879" t="str">
            <v>A-1+</v>
          </cell>
        </row>
        <row r="1880">
          <cell r="A1880" t="str">
            <v>910XSUII3</v>
          </cell>
          <cell r="B1880" t="str">
            <v>Certificate of Deposit Zero Coupon</v>
          </cell>
          <cell r="C1880" t="str">
            <v>Gvt bodies</v>
          </cell>
          <cell r="D1880" t="str">
            <v>A-1</v>
          </cell>
        </row>
        <row r="1881">
          <cell r="A1881" t="str">
            <v>910YCPII9</v>
          </cell>
          <cell r="B1881" t="str">
            <v>Certificate of Deposit Zero Coupon</v>
          </cell>
          <cell r="C1881" t="str">
            <v>Gvt bodies</v>
          </cell>
          <cell r="D1881" t="str">
            <v>A-1</v>
          </cell>
        </row>
        <row r="1882">
          <cell r="A1882" t="str">
            <v>929EGY007</v>
          </cell>
          <cell r="B1882" t="str">
            <v>Certificate of Deposit Zero Coupon</v>
          </cell>
          <cell r="C1882" t="str">
            <v>Gvt bodies</v>
          </cell>
          <cell r="D1882" t="str">
            <v>A-1+</v>
          </cell>
        </row>
        <row r="1883">
          <cell r="A1883" t="str">
            <v>980URWII1</v>
          </cell>
          <cell r="B1883" t="str">
            <v>Certificate of Deposit Zero Coupon</v>
          </cell>
          <cell r="C1883" t="str">
            <v>Gvt bodies</v>
          </cell>
          <cell r="D1883" t="str">
            <v>A-1</v>
          </cell>
        </row>
        <row r="1884">
          <cell r="A1884" t="str">
            <v>B3JWP5II6</v>
          </cell>
          <cell r="B1884" t="str">
            <v>Certificate of Deposit Zero Coupon</v>
          </cell>
          <cell r="C1884" t="str">
            <v>Gvt bodies</v>
          </cell>
          <cell r="D1884" t="str">
            <v>A-1+</v>
          </cell>
        </row>
        <row r="1885">
          <cell r="A1885" t="str">
            <v>985QGNII7</v>
          </cell>
          <cell r="B1885" t="str">
            <v>Certificate of Deposit Zero Coupon</v>
          </cell>
          <cell r="C1885" t="str">
            <v>Gvt bodies</v>
          </cell>
          <cell r="D1885" t="str">
            <v>A-1</v>
          </cell>
        </row>
        <row r="1886">
          <cell r="A1886" t="str">
            <v>985RSFII9</v>
          </cell>
          <cell r="B1886" t="str">
            <v>Certificate of Deposit Zero Coupon</v>
          </cell>
          <cell r="C1886" t="str">
            <v>Gvt bodies</v>
          </cell>
          <cell r="D1886" t="str">
            <v>A-1</v>
          </cell>
        </row>
        <row r="1887">
          <cell r="A1887" t="str">
            <v>ACI02IBC5</v>
          </cell>
          <cell r="B1887" t="str">
            <v>Certificate of Deposit Zero Coupon</v>
          </cell>
          <cell r="D1887" t="str">
            <v>A-1</v>
          </cell>
        </row>
        <row r="1888">
          <cell r="A1888" t="str">
            <v>ACI02FLN6</v>
          </cell>
          <cell r="B1888" t="str">
            <v>Certificate of Deposit Zero Coupon</v>
          </cell>
          <cell r="D1888" t="str">
            <v>A-1</v>
          </cell>
        </row>
        <row r="1889">
          <cell r="A1889" t="str">
            <v>971BNRII9</v>
          </cell>
          <cell r="B1889" t="str">
            <v>Certificate of Deposit Zero Coupon</v>
          </cell>
          <cell r="D1889" t="str">
            <v>A-1+</v>
          </cell>
        </row>
        <row r="1890">
          <cell r="A1890" t="str">
            <v>ACI01A3A6</v>
          </cell>
          <cell r="B1890" t="str">
            <v>Certificate of Deposit Zero Coupon</v>
          </cell>
          <cell r="D1890" t="str">
            <v>A-1+</v>
          </cell>
        </row>
        <row r="1891">
          <cell r="A1891" t="str">
            <v>ACI019YQ0</v>
          </cell>
          <cell r="B1891" t="str">
            <v>Certificate of Deposit Zero Coupon</v>
          </cell>
          <cell r="D1891" t="str">
            <v>A-1+</v>
          </cell>
        </row>
        <row r="1892">
          <cell r="A1892" t="str">
            <v>ACI01AHD5</v>
          </cell>
          <cell r="B1892" t="str">
            <v>Certificate of Deposit Zero Coupon</v>
          </cell>
          <cell r="D1892" t="str">
            <v>A-1</v>
          </cell>
        </row>
        <row r="1893">
          <cell r="A1893" t="str">
            <v>971KVA005</v>
          </cell>
          <cell r="B1893" t="str">
            <v>Certificate of Deposit Zero Coupon</v>
          </cell>
          <cell r="D1893" t="str">
            <v>A-1</v>
          </cell>
        </row>
        <row r="1894">
          <cell r="A1894" t="str">
            <v>971KVBII5</v>
          </cell>
          <cell r="B1894" t="str">
            <v>Certificate of Deposit Zero Coupon</v>
          </cell>
          <cell r="D1894" t="str">
            <v>A-1</v>
          </cell>
        </row>
        <row r="1895">
          <cell r="A1895" t="str">
            <v>ACI01ATU4</v>
          </cell>
          <cell r="B1895" t="str">
            <v>Certificate of Deposit Zero Coupon</v>
          </cell>
          <cell r="D1895" t="str">
            <v>A-1</v>
          </cell>
        </row>
        <row r="1896">
          <cell r="A1896" t="str">
            <v>ACI01AS19</v>
          </cell>
          <cell r="B1896" t="str">
            <v>Certificate of Deposit Zero Coupon</v>
          </cell>
          <cell r="D1896" t="str">
            <v>A-1</v>
          </cell>
        </row>
        <row r="1897">
          <cell r="A1897" t="str">
            <v>ACI01BT32</v>
          </cell>
          <cell r="B1897" t="str">
            <v>Certificate of Deposit Zero Coupon</v>
          </cell>
          <cell r="D1897" t="str">
            <v>A-1+</v>
          </cell>
        </row>
        <row r="1898">
          <cell r="A1898" t="str">
            <v>ACI01BX11</v>
          </cell>
          <cell r="B1898" t="str">
            <v>Certificate of Deposit Zero Coupon</v>
          </cell>
          <cell r="D1898" t="str">
            <v>A-1</v>
          </cell>
        </row>
        <row r="1899">
          <cell r="A1899" t="str">
            <v>ACI01CB21</v>
          </cell>
          <cell r="B1899" t="str">
            <v>Certificate of Deposit Zero Coupon</v>
          </cell>
          <cell r="D1899" t="str">
            <v>A-1+</v>
          </cell>
        </row>
        <row r="1900">
          <cell r="A1900" t="str">
            <v>ACI01CYA8</v>
          </cell>
          <cell r="B1900" t="str">
            <v>Certificate of Deposit Zero Coupon</v>
          </cell>
          <cell r="D1900" t="str">
            <v>A-1</v>
          </cell>
        </row>
        <row r="1901">
          <cell r="A1901" t="str">
            <v>ACI01D0Y1</v>
          </cell>
          <cell r="B1901" t="str">
            <v>Certificate of Deposit Zero Coupon</v>
          </cell>
          <cell r="D1901" t="str">
            <v>A-1</v>
          </cell>
        </row>
        <row r="1902">
          <cell r="A1902" t="str">
            <v>ACI01CXS0</v>
          </cell>
          <cell r="B1902" t="str">
            <v>Certificate of Deposit Zero Coupon</v>
          </cell>
          <cell r="D1902" t="str">
            <v>A-1</v>
          </cell>
        </row>
        <row r="1903">
          <cell r="A1903" t="str">
            <v>ACI01D278</v>
          </cell>
          <cell r="B1903" t="str">
            <v>Certificate of Deposit Zero Coupon</v>
          </cell>
          <cell r="D1903" t="str">
            <v>A-1</v>
          </cell>
        </row>
        <row r="1904">
          <cell r="A1904" t="str">
            <v>ACI01D3N2</v>
          </cell>
          <cell r="B1904" t="str">
            <v>Certificate of Deposit Zero Coupon</v>
          </cell>
          <cell r="D1904" t="str">
            <v>A-1</v>
          </cell>
        </row>
        <row r="1905">
          <cell r="A1905" t="str">
            <v>ACI01FO95</v>
          </cell>
          <cell r="B1905" t="str">
            <v>Certificate of Deposit Zero Coupon</v>
          </cell>
          <cell r="D1905" t="str">
            <v>A-1+</v>
          </cell>
        </row>
        <row r="1906">
          <cell r="A1906" t="str">
            <v>ACI01PFF9</v>
          </cell>
          <cell r="B1906" t="str">
            <v>Certificate of Deposit Zero Coupon</v>
          </cell>
          <cell r="D1906" t="str">
            <v>A-1</v>
          </cell>
        </row>
        <row r="1907">
          <cell r="A1907" t="str">
            <v>ACI01PFN2</v>
          </cell>
          <cell r="B1907" t="str">
            <v>Certificate of Deposit Zero Coupon</v>
          </cell>
          <cell r="D1907" t="str">
            <v>A-1</v>
          </cell>
        </row>
        <row r="1908">
          <cell r="A1908" t="str">
            <v>ACI01PGR2</v>
          </cell>
          <cell r="B1908" t="str">
            <v>Certificate of Deposit Zero Coupon</v>
          </cell>
          <cell r="D1908" t="str">
            <v>A-1</v>
          </cell>
        </row>
        <row r="1909">
          <cell r="A1909" t="str">
            <v>ACI01RJV6</v>
          </cell>
          <cell r="B1909" t="str">
            <v>Certificate of Deposit Zero Coupon</v>
          </cell>
          <cell r="D1909" t="str">
            <v>A-1+</v>
          </cell>
        </row>
        <row r="1910">
          <cell r="A1910" t="str">
            <v>ACI01TB32</v>
          </cell>
          <cell r="B1910" t="str">
            <v>Certificate of Deposit Zero Coupon</v>
          </cell>
          <cell r="D1910" t="str">
            <v>A-1+</v>
          </cell>
        </row>
        <row r="1911">
          <cell r="A1911" t="str">
            <v>ACI01TO61</v>
          </cell>
          <cell r="B1911" t="str">
            <v>Certificate of Deposit Zero Coupon</v>
          </cell>
          <cell r="D1911" t="str">
            <v>A-1</v>
          </cell>
        </row>
        <row r="1912">
          <cell r="A1912" t="str">
            <v>970MHU004</v>
          </cell>
          <cell r="B1912" t="str">
            <v>Certificate of Deposit Zero Coupon</v>
          </cell>
          <cell r="D1912" t="str">
            <v>A-1</v>
          </cell>
        </row>
        <row r="1913">
          <cell r="A1913" t="str">
            <v>ACI01U270</v>
          </cell>
          <cell r="B1913" t="str">
            <v>Certificate of Deposit Zero Coupon</v>
          </cell>
          <cell r="D1913" t="str">
            <v>A-1</v>
          </cell>
        </row>
        <row r="1914">
          <cell r="A1914" t="str">
            <v>ACI01WXN7</v>
          </cell>
          <cell r="B1914" t="str">
            <v>Certificate of Deposit Zero Coupon</v>
          </cell>
          <cell r="D1914" t="str">
            <v>A-1</v>
          </cell>
        </row>
        <row r="1915">
          <cell r="A1915" t="str">
            <v>ACI01VJU9</v>
          </cell>
          <cell r="B1915" t="str">
            <v>Certificate of Deposit Zero Coupon</v>
          </cell>
          <cell r="D1915" t="str">
            <v>A-1</v>
          </cell>
        </row>
        <row r="1916">
          <cell r="A1916" t="str">
            <v>ACI01VRU0</v>
          </cell>
          <cell r="B1916" t="str">
            <v>Certificate of Deposit Zero Coupon</v>
          </cell>
          <cell r="D1916" t="str">
            <v>A-1</v>
          </cell>
        </row>
        <row r="1917">
          <cell r="A1917" t="str">
            <v>ACI01WY97</v>
          </cell>
          <cell r="B1917" t="str">
            <v>Certificate of Deposit Zero Coupon</v>
          </cell>
          <cell r="D1917" t="str">
            <v>A-1</v>
          </cell>
        </row>
        <row r="1918">
          <cell r="A1918" t="str">
            <v>955ABE001</v>
          </cell>
          <cell r="B1918" t="str">
            <v>Certificate of Deposit Zero Coupon</v>
          </cell>
          <cell r="D1918" t="str">
            <v>A-1+</v>
          </cell>
        </row>
        <row r="1919">
          <cell r="A1919" t="str">
            <v>970MJM000</v>
          </cell>
          <cell r="B1919" t="str">
            <v>Certificate of Deposit Zero Coupon</v>
          </cell>
          <cell r="D1919" t="str">
            <v>A-1+</v>
          </cell>
        </row>
        <row r="1920">
          <cell r="A1920" t="str">
            <v>ACI01YZ01</v>
          </cell>
          <cell r="B1920" t="str">
            <v>Certificate of Deposit Zero Coupon</v>
          </cell>
          <cell r="D1920" t="str">
            <v>A-1</v>
          </cell>
        </row>
        <row r="1921">
          <cell r="A1921" t="str">
            <v>ACI01ZIM9</v>
          </cell>
          <cell r="B1921" t="str">
            <v>Certificate of Deposit Zero Coupon</v>
          </cell>
          <cell r="D1921" t="str">
            <v>A-1</v>
          </cell>
        </row>
        <row r="1922">
          <cell r="A1922" t="str">
            <v>955KBQ002</v>
          </cell>
          <cell r="B1922" t="str">
            <v>Certificate of Deposit Zero Coupon</v>
          </cell>
          <cell r="D1922" t="str">
            <v>A-1</v>
          </cell>
        </row>
        <row r="1923">
          <cell r="A1923" t="str">
            <v>ACI01ZWP6</v>
          </cell>
          <cell r="B1923" t="str">
            <v>Certificate of Deposit Zero Coupon</v>
          </cell>
          <cell r="D1923" t="str">
            <v>A-1</v>
          </cell>
        </row>
        <row r="1924">
          <cell r="A1924" t="str">
            <v>ACI020UY5</v>
          </cell>
          <cell r="B1924" t="str">
            <v>Certificate of Deposit Zero Coupon</v>
          </cell>
          <cell r="D1924" t="str">
            <v>A-1</v>
          </cell>
        </row>
        <row r="1925">
          <cell r="A1925" t="str">
            <v>ACI022MS3</v>
          </cell>
          <cell r="B1925" t="str">
            <v>Certificate of Deposit Zero Coupon</v>
          </cell>
          <cell r="D1925" t="str">
            <v>A-1+</v>
          </cell>
        </row>
        <row r="1926">
          <cell r="A1926" t="str">
            <v>ACI023N01</v>
          </cell>
          <cell r="B1926" t="str">
            <v>Certificate of Deposit Zero Coupon</v>
          </cell>
          <cell r="D1926" t="str">
            <v>A-1+</v>
          </cell>
        </row>
        <row r="1927">
          <cell r="A1927" t="str">
            <v>ACI023NW1</v>
          </cell>
          <cell r="B1927" t="str">
            <v>Certificate of Deposit Zero Coupon</v>
          </cell>
          <cell r="D1927" t="str">
            <v>A-1</v>
          </cell>
        </row>
        <row r="1928">
          <cell r="A1928" t="str">
            <v>ACI023O34</v>
          </cell>
          <cell r="B1928" t="str">
            <v>Certificate of Deposit Zero Coupon</v>
          </cell>
          <cell r="D1928" t="str">
            <v>A-1</v>
          </cell>
        </row>
        <row r="1929">
          <cell r="A1929" t="str">
            <v>ACI023NK7</v>
          </cell>
          <cell r="B1929" t="str">
            <v>Certificate of Deposit Zero Coupon</v>
          </cell>
          <cell r="D1929" t="str">
            <v>A-1</v>
          </cell>
        </row>
        <row r="1930">
          <cell r="A1930" t="str">
            <v>ACI0247I8</v>
          </cell>
          <cell r="B1930" t="str">
            <v>Certificate of Deposit Zero Coupon</v>
          </cell>
          <cell r="D1930" t="str">
            <v>A-1</v>
          </cell>
        </row>
        <row r="1931">
          <cell r="A1931" t="str">
            <v>955CGZ005</v>
          </cell>
          <cell r="B1931" t="str">
            <v>Certificate of Deposit Zero Coupon</v>
          </cell>
          <cell r="D1931" t="str">
            <v>A-1</v>
          </cell>
        </row>
        <row r="1932">
          <cell r="A1932" t="str">
            <v>ACI024QQ9</v>
          </cell>
          <cell r="B1932" t="str">
            <v>Certificate of Deposit Zero Coupon</v>
          </cell>
          <cell r="D1932" t="str">
            <v>A-1</v>
          </cell>
        </row>
        <row r="1933">
          <cell r="A1933" t="str">
            <v>ACI01ZQD0</v>
          </cell>
          <cell r="B1933" t="str">
            <v>Certificate of Deposit Zero Coupon</v>
          </cell>
          <cell r="D1933" t="str">
            <v>A-1</v>
          </cell>
        </row>
        <row r="1934">
          <cell r="A1934" t="str">
            <v>ACI0295B4</v>
          </cell>
          <cell r="B1934" t="str">
            <v>Certificate of Deposit Zero Coupon</v>
          </cell>
          <cell r="D1934" t="str">
            <v>A-1</v>
          </cell>
        </row>
        <row r="1935">
          <cell r="A1935" t="str">
            <v>ACI029B27</v>
          </cell>
          <cell r="B1935" t="str">
            <v>Certificate of Deposit Zero Coupon</v>
          </cell>
          <cell r="D1935" t="str">
            <v>A-1</v>
          </cell>
        </row>
        <row r="1936">
          <cell r="A1936" t="str">
            <v>955KYE004</v>
          </cell>
          <cell r="B1936" t="str">
            <v>Certificate of Deposit Zero Coupon</v>
          </cell>
          <cell r="D1936" t="str">
            <v>A-1</v>
          </cell>
        </row>
        <row r="1937">
          <cell r="A1937" t="str">
            <v>955FBZ003</v>
          </cell>
          <cell r="B1937" t="str">
            <v>Certificate of Deposit Zero Coupon</v>
          </cell>
          <cell r="D1937" t="str">
            <v>A-1+</v>
          </cell>
        </row>
        <row r="1938">
          <cell r="A1938" t="str">
            <v>ACI02AP11</v>
          </cell>
          <cell r="B1938" t="str">
            <v>Certificate of Deposit Zero Coupon</v>
          </cell>
          <cell r="D1938" t="str">
            <v>A-1</v>
          </cell>
        </row>
        <row r="1939">
          <cell r="A1939" t="str">
            <v>ACI02AY29</v>
          </cell>
          <cell r="B1939" t="str">
            <v>Certificate of Deposit Zero Coupon</v>
          </cell>
          <cell r="D1939" t="str">
            <v>A-1</v>
          </cell>
        </row>
        <row r="1940">
          <cell r="A1940" t="str">
            <v>ACI02AZA0</v>
          </cell>
          <cell r="B1940" t="str">
            <v>Certificate of Deposit Zero Coupon</v>
          </cell>
          <cell r="D1940" t="str">
            <v>A-1+</v>
          </cell>
        </row>
        <row r="1941">
          <cell r="A1941" t="str">
            <v>ACI02B0X6</v>
          </cell>
          <cell r="B1941" t="str">
            <v>Certificate of Deposit Zero Coupon</v>
          </cell>
          <cell r="D1941" t="str">
            <v>A-1</v>
          </cell>
        </row>
        <row r="1942">
          <cell r="A1942" t="str">
            <v>955GMX004</v>
          </cell>
          <cell r="B1942" t="str">
            <v>Certificate of Deposit Zero Coupon</v>
          </cell>
          <cell r="D1942" t="str">
            <v>A-1</v>
          </cell>
        </row>
        <row r="1943">
          <cell r="A1943" t="str">
            <v>ACI02B1M9</v>
          </cell>
          <cell r="B1943" t="str">
            <v>Certificate of Deposit Zero Coupon</v>
          </cell>
          <cell r="D1943" t="str">
            <v>A-1</v>
          </cell>
        </row>
        <row r="1944">
          <cell r="A1944" t="str">
            <v>ACI02BE94</v>
          </cell>
          <cell r="B1944" t="str">
            <v>Certificate of Deposit Zero Coupon</v>
          </cell>
          <cell r="D1944" t="str">
            <v>A-1+</v>
          </cell>
        </row>
        <row r="1945">
          <cell r="A1945" t="str">
            <v>955GAY005</v>
          </cell>
          <cell r="B1945" t="str">
            <v>Certificate of Deposit Zero Coupon</v>
          </cell>
          <cell r="D1945" t="str">
            <v>A-1</v>
          </cell>
        </row>
        <row r="1946">
          <cell r="A1946" t="str">
            <v>ACI02BLL9</v>
          </cell>
          <cell r="B1946" t="str">
            <v>Certificate of Deposit Zero Coupon</v>
          </cell>
          <cell r="D1946" t="str">
            <v>A-1</v>
          </cell>
        </row>
        <row r="1947">
          <cell r="A1947" t="str">
            <v>ACI02BSH1</v>
          </cell>
          <cell r="B1947" t="str">
            <v>Certificate of Deposit Zero Coupon</v>
          </cell>
          <cell r="D1947" t="str">
            <v>A-1+</v>
          </cell>
        </row>
        <row r="1948">
          <cell r="A1948" t="str">
            <v>ACI02BUS4</v>
          </cell>
          <cell r="B1948" t="str">
            <v>Certificate of Deposit Zero Coupon</v>
          </cell>
          <cell r="D1948" t="str">
            <v>A-1</v>
          </cell>
        </row>
        <row r="1949">
          <cell r="A1949" t="str">
            <v>955HBZ009</v>
          </cell>
          <cell r="B1949" t="str">
            <v>Certificate of Deposit Zero Coupon</v>
          </cell>
          <cell r="D1949" t="str">
            <v>A-1</v>
          </cell>
        </row>
        <row r="1950">
          <cell r="A1950" t="str">
            <v>ACI02C188</v>
          </cell>
          <cell r="B1950" t="str">
            <v>Certificate of Deposit Zero Coupon</v>
          </cell>
          <cell r="D1950" t="str">
            <v>A-1</v>
          </cell>
        </row>
        <row r="1951">
          <cell r="A1951" t="str">
            <v>ACI02C1X3</v>
          </cell>
          <cell r="B1951" t="str">
            <v>Certificate of Deposit Zero Coupon</v>
          </cell>
          <cell r="D1951" t="str">
            <v>A-1</v>
          </cell>
        </row>
        <row r="1952">
          <cell r="A1952" t="str">
            <v>955FDD000</v>
          </cell>
          <cell r="B1952" t="str">
            <v>Certificate of Deposit Zero Coupon</v>
          </cell>
          <cell r="D1952" t="str">
            <v>A-1</v>
          </cell>
        </row>
        <row r="1953">
          <cell r="A1953" t="str">
            <v>ACI02C6G5</v>
          </cell>
          <cell r="B1953" t="str">
            <v>Certificate of Deposit Zero Coupon</v>
          </cell>
          <cell r="D1953" t="str">
            <v>A-1</v>
          </cell>
        </row>
        <row r="1954">
          <cell r="A1954" t="str">
            <v>988DSHII3</v>
          </cell>
          <cell r="B1954" t="str">
            <v>Certificate of Deposit Zero Coupon</v>
          </cell>
          <cell r="D1954" t="str">
            <v>A-1</v>
          </cell>
        </row>
        <row r="1955">
          <cell r="A1955" t="str">
            <v>ACI02CMB8</v>
          </cell>
          <cell r="B1955" t="str">
            <v>Certificate of Deposit Zero Coupon</v>
          </cell>
          <cell r="D1955" t="str">
            <v>A-1+</v>
          </cell>
        </row>
        <row r="1956">
          <cell r="A1956" t="str">
            <v>ACI02CYQ2</v>
          </cell>
          <cell r="B1956" t="str">
            <v>Certificate of Deposit Zero Coupon</v>
          </cell>
          <cell r="D1956" t="str">
            <v>A-1+</v>
          </cell>
        </row>
        <row r="1957">
          <cell r="A1957" t="str">
            <v>ACI02DCA9</v>
          </cell>
          <cell r="B1957" t="str">
            <v>Certificate of Deposit Zero Coupon</v>
          </cell>
          <cell r="D1957" t="str">
            <v>A-1</v>
          </cell>
        </row>
        <row r="1958">
          <cell r="A1958" t="str">
            <v>ACI02D2A0</v>
          </cell>
          <cell r="B1958" t="str">
            <v>Certificate of Deposit Zero Coupon</v>
          </cell>
          <cell r="D1958" t="str">
            <v>A-1+</v>
          </cell>
        </row>
        <row r="1959">
          <cell r="A1959" t="str">
            <v>ACI02DOX6</v>
          </cell>
          <cell r="B1959" t="str">
            <v>Certificate of Deposit Zero Coupon</v>
          </cell>
          <cell r="D1959" t="str">
            <v>A-1</v>
          </cell>
        </row>
        <row r="1960">
          <cell r="A1960" t="str">
            <v>955GCA005</v>
          </cell>
          <cell r="B1960" t="str">
            <v>Certificate of Deposit Zero Coupon</v>
          </cell>
          <cell r="D1960" t="str">
            <v>A-1</v>
          </cell>
        </row>
        <row r="1961">
          <cell r="A1961" t="str">
            <v>ACI02DZP1</v>
          </cell>
          <cell r="B1961" t="str">
            <v>Certificate of Deposit Zero Coupon</v>
          </cell>
          <cell r="D1961" t="str">
            <v>A-1+</v>
          </cell>
        </row>
        <row r="1962">
          <cell r="A1962" t="str">
            <v>ACI02EDP3</v>
          </cell>
          <cell r="B1962" t="str">
            <v>Certificate of Deposit Zero Coupon</v>
          </cell>
          <cell r="D1962" t="str">
            <v>A-1+</v>
          </cell>
        </row>
        <row r="1963">
          <cell r="A1963" t="str">
            <v>988FNA006</v>
          </cell>
          <cell r="B1963" t="str">
            <v>Certificate of Deposit Zero Coupon</v>
          </cell>
          <cell r="D1963" t="str">
            <v>A-1+</v>
          </cell>
        </row>
        <row r="1964">
          <cell r="A1964" t="str">
            <v>ACI02EVS7</v>
          </cell>
          <cell r="B1964" t="str">
            <v>Certificate of Deposit Zero Coupon</v>
          </cell>
          <cell r="D1964" t="str">
            <v>A-1+</v>
          </cell>
        </row>
        <row r="1965">
          <cell r="A1965" t="str">
            <v>ACI02EXG1</v>
          </cell>
          <cell r="B1965" t="str">
            <v>Certificate of Deposit Zero Coupon</v>
          </cell>
          <cell r="D1965" t="str">
            <v>A-1+</v>
          </cell>
        </row>
        <row r="1966">
          <cell r="A1966" t="str">
            <v>ACI02EX55</v>
          </cell>
          <cell r="B1966" t="str">
            <v>Certificate of Deposit Zero Coupon</v>
          </cell>
          <cell r="D1966" t="str">
            <v>A-1+</v>
          </cell>
        </row>
        <row r="1967">
          <cell r="A1967" t="str">
            <v>ACI02EY21</v>
          </cell>
          <cell r="B1967" t="str">
            <v>Certificate of Deposit Zero Coupon</v>
          </cell>
          <cell r="D1967" t="str">
            <v>A-1</v>
          </cell>
        </row>
        <row r="1968">
          <cell r="A1968" t="str">
            <v>ACI02EWB3</v>
          </cell>
          <cell r="B1968" t="str">
            <v>Certificate of Deposit Zero Coupon</v>
          </cell>
          <cell r="D1968" t="str">
            <v>A-1+</v>
          </cell>
        </row>
        <row r="1969">
          <cell r="A1969" t="str">
            <v>ACI02F2Q0</v>
          </cell>
          <cell r="B1969" t="str">
            <v>Certificate of Deposit Zero Coupon</v>
          </cell>
          <cell r="D1969" t="str">
            <v>A-1+</v>
          </cell>
        </row>
        <row r="1970">
          <cell r="A1970" t="str">
            <v>ACI02G0I8</v>
          </cell>
          <cell r="B1970" t="str">
            <v>Certificate of Deposit Zero Coupon</v>
          </cell>
          <cell r="D1970" t="str">
            <v>A-1</v>
          </cell>
        </row>
        <row r="1971">
          <cell r="A1971" t="str">
            <v>955GCYII5</v>
          </cell>
          <cell r="B1971" t="str">
            <v>Certificate of Deposit Zero Coupon</v>
          </cell>
          <cell r="D1971" t="str">
            <v>A-1+</v>
          </cell>
        </row>
        <row r="1972">
          <cell r="A1972" t="str">
            <v>955GCZII2</v>
          </cell>
          <cell r="B1972" t="str">
            <v>Certificate of Deposit Zero Coupon</v>
          </cell>
          <cell r="D1972" t="str">
            <v>A-1+</v>
          </cell>
        </row>
        <row r="1973">
          <cell r="A1973" t="str">
            <v>ACI02HN34</v>
          </cell>
          <cell r="B1973" t="str">
            <v>Certificate of Deposit Zero Coupon</v>
          </cell>
          <cell r="D1973" t="str">
            <v>A-1</v>
          </cell>
        </row>
        <row r="1974">
          <cell r="A1974" t="str">
            <v>ACI02I7X4</v>
          </cell>
          <cell r="B1974" t="str">
            <v>Certificate of Deposit Zero Coupon</v>
          </cell>
          <cell r="D1974" t="str">
            <v>A-1</v>
          </cell>
        </row>
        <row r="1975">
          <cell r="A1975" t="str">
            <v>ACI02I8B1</v>
          </cell>
          <cell r="B1975" t="str">
            <v>Certificate of Deposit Zero Coupon</v>
          </cell>
          <cell r="D1975" t="str">
            <v>A-1+</v>
          </cell>
        </row>
        <row r="1976">
          <cell r="A1976" t="str">
            <v>ACI02IAO0</v>
          </cell>
          <cell r="B1976" t="str">
            <v>Certificate of Deposit Zero Coupon</v>
          </cell>
          <cell r="D1976" t="str">
            <v>A-1+</v>
          </cell>
        </row>
        <row r="1977">
          <cell r="A1977" t="str">
            <v>ACI02F2G2</v>
          </cell>
          <cell r="B1977" t="str">
            <v>Certificate of Deposit Zero Coupon</v>
          </cell>
          <cell r="D1977" t="str">
            <v>A-1</v>
          </cell>
        </row>
        <row r="1978">
          <cell r="A1978" t="str">
            <v>955HSX006</v>
          </cell>
          <cell r="B1978" t="str">
            <v>Certificate of Deposit Zero Coupon</v>
          </cell>
          <cell r="D1978" t="str">
            <v>A-1</v>
          </cell>
        </row>
        <row r="1979">
          <cell r="A1979" t="str">
            <v>ACI04QHB1</v>
          </cell>
          <cell r="B1979" t="str">
            <v>Certificate of Deposit Zero Coupon</v>
          </cell>
          <cell r="D1979" t="str">
            <v>A-1</v>
          </cell>
        </row>
        <row r="1980">
          <cell r="A1980" t="str">
            <v>ACI04V473</v>
          </cell>
          <cell r="B1980" t="str">
            <v>Certificate of Deposit Zero Coupon</v>
          </cell>
          <cell r="D1980" t="str">
            <v>A-1</v>
          </cell>
        </row>
        <row r="1981">
          <cell r="A1981" t="str">
            <v>ACI04V457</v>
          </cell>
          <cell r="B1981" t="str">
            <v>Certificate of Deposit Zero Coupon</v>
          </cell>
          <cell r="D1981" t="str">
            <v>A-1+</v>
          </cell>
        </row>
        <row r="1982">
          <cell r="A1982" t="str">
            <v>ACI04VR52</v>
          </cell>
          <cell r="B1982" t="str">
            <v>Certificate of Deposit Zero Coupon</v>
          </cell>
          <cell r="D1982" t="str">
            <v>A-1</v>
          </cell>
        </row>
        <row r="1983">
          <cell r="A1983" t="str">
            <v>ACI04W174</v>
          </cell>
          <cell r="B1983" t="str">
            <v>Certificate of Deposit Zero Coupon</v>
          </cell>
          <cell r="D1983" t="str">
            <v>A-1</v>
          </cell>
        </row>
        <row r="1984">
          <cell r="A1984" t="str">
            <v>ACI04VZR5</v>
          </cell>
          <cell r="B1984" t="str">
            <v>Certificate of Deposit Zero Coupon</v>
          </cell>
          <cell r="D1984" t="str">
            <v>A-1</v>
          </cell>
        </row>
        <row r="1985">
          <cell r="A1985" t="str">
            <v>ACI04X156</v>
          </cell>
          <cell r="B1985" t="str">
            <v>Certificate of Deposit Zero Coupon</v>
          </cell>
          <cell r="D1985" t="str">
            <v>A-1</v>
          </cell>
        </row>
        <row r="1986">
          <cell r="A1986" t="str">
            <v>ACI04Y7K5</v>
          </cell>
          <cell r="B1986" t="str">
            <v>Certificate of Deposit Zero Coupon</v>
          </cell>
          <cell r="D1986" t="str">
            <v>A-1+</v>
          </cell>
        </row>
        <row r="1987">
          <cell r="A1987" t="str">
            <v>ACI04Y931</v>
          </cell>
          <cell r="B1987" t="str">
            <v>Certificate of Deposit Zero Coupon</v>
          </cell>
          <cell r="D1987" t="str">
            <v>A-1</v>
          </cell>
        </row>
        <row r="1988">
          <cell r="A1988" t="str">
            <v>ACI04YCG8</v>
          </cell>
          <cell r="B1988" t="str">
            <v>Certificate of Deposit Zero Coupon</v>
          </cell>
          <cell r="D1988" t="str">
            <v>A-1</v>
          </cell>
        </row>
        <row r="1989">
          <cell r="A1989" t="str">
            <v>921SFJ008</v>
          </cell>
          <cell r="B1989" t="str">
            <v>Certificate of Deposit Zero Coupon</v>
          </cell>
          <cell r="D1989" t="str">
            <v>A-1+</v>
          </cell>
        </row>
        <row r="1990">
          <cell r="A1990" t="str">
            <v>ACI04YM02</v>
          </cell>
          <cell r="B1990" t="str">
            <v>Certificate of Deposit Zero Coupon</v>
          </cell>
          <cell r="D1990" t="str">
            <v>A-1</v>
          </cell>
        </row>
        <row r="1991">
          <cell r="A1991" t="str">
            <v>ACI04ZQM7</v>
          </cell>
          <cell r="B1991" t="str">
            <v>Certificate of Deposit Zero Coupon</v>
          </cell>
          <cell r="D1991" t="str">
            <v>A-1</v>
          </cell>
        </row>
        <row r="1992">
          <cell r="A1992" t="str">
            <v>ACI050D39</v>
          </cell>
          <cell r="B1992" t="str">
            <v>Certificate of Deposit Zero Coupon</v>
          </cell>
          <cell r="D1992" t="str">
            <v>A-1</v>
          </cell>
        </row>
        <row r="1993">
          <cell r="A1993" t="str">
            <v>ACI050GM4</v>
          </cell>
          <cell r="B1993" t="str">
            <v>Certificate of Deposit Zero Coupon</v>
          </cell>
          <cell r="D1993" t="str">
            <v>A-1</v>
          </cell>
        </row>
        <row r="1994">
          <cell r="A1994" t="str">
            <v>ACI050GP7</v>
          </cell>
          <cell r="B1994" t="str">
            <v>Certificate of Deposit Zero Coupon</v>
          </cell>
          <cell r="D1994" t="str">
            <v>A-1</v>
          </cell>
        </row>
        <row r="1995">
          <cell r="A1995" t="str">
            <v>ACI04P5Q3</v>
          </cell>
          <cell r="B1995" t="str">
            <v>Certificate of Deposit Zero Coupon</v>
          </cell>
          <cell r="D1995" t="str">
            <v>A-1</v>
          </cell>
        </row>
        <row r="1996">
          <cell r="A1996" t="str">
            <v>ACI054H52</v>
          </cell>
          <cell r="B1996" t="str">
            <v>Certificate of Deposit Zero Coupon</v>
          </cell>
          <cell r="D1996" t="str">
            <v>A-1</v>
          </cell>
        </row>
        <row r="1997">
          <cell r="A1997" t="str">
            <v>ACI056BL8</v>
          </cell>
          <cell r="B1997" t="str">
            <v>Certificate of Deposit Zero Coupon</v>
          </cell>
          <cell r="D1997" t="str">
            <v>A-1</v>
          </cell>
        </row>
        <row r="1998">
          <cell r="A1998" t="str">
            <v>ACI056C86</v>
          </cell>
          <cell r="B1998" t="str">
            <v>Certificate of Deposit Zero Coupon</v>
          </cell>
          <cell r="D1998" t="str">
            <v>A-1+</v>
          </cell>
        </row>
        <row r="1999">
          <cell r="A1999" t="str">
            <v>922ADXII9</v>
          </cell>
          <cell r="B1999" t="str">
            <v>Certificate of Deposit Zero Coupon</v>
          </cell>
          <cell r="D1999" t="str">
            <v>A-1</v>
          </cell>
        </row>
        <row r="2000">
          <cell r="A2000" t="str">
            <v>ACI05NPC6</v>
          </cell>
          <cell r="B2000" t="str">
            <v>Certificate of Deposit Zero Coupon</v>
          </cell>
          <cell r="D2000" t="str">
            <v>A-1</v>
          </cell>
        </row>
        <row r="2001">
          <cell r="A2001" t="str">
            <v>ACI05PDS9</v>
          </cell>
          <cell r="B2001" t="str">
            <v>Certificate of Deposit Zero Coupon</v>
          </cell>
          <cell r="D2001" t="str">
            <v>A-1+</v>
          </cell>
        </row>
        <row r="2002">
          <cell r="A2002" t="str">
            <v>ACI05PFL2</v>
          </cell>
          <cell r="B2002" t="str">
            <v>Certificate of Deposit Zero Coupon</v>
          </cell>
          <cell r="D2002" t="str">
            <v>A-1</v>
          </cell>
        </row>
        <row r="2003">
          <cell r="A2003" t="str">
            <v>ACI05PFT5</v>
          </cell>
          <cell r="B2003" t="str">
            <v>Certificate of Deposit Zero Coupon</v>
          </cell>
          <cell r="D2003" t="str">
            <v>A-1</v>
          </cell>
        </row>
        <row r="2004">
          <cell r="A2004" t="str">
            <v>ACI05PSR5</v>
          </cell>
          <cell r="B2004" t="str">
            <v>Certificate of Deposit Zero Coupon</v>
          </cell>
          <cell r="D2004" t="str">
            <v>A-1</v>
          </cell>
        </row>
        <row r="2005">
          <cell r="A2005" t="str">
            <v>922BTMII4</v>
          </cell>
          <cell r="B2005" t="str">
            <v>Certificate of Deposit Zero Coupon</v>
          </cell>
          <cell r="D2005" t="str">
            <v>A-1+</v>
          </cell>
        </row>
        <row r="2006">
          <cell r="A2006" t="str">
            <v>ACI05QGM7</v>
          </cell>
          <cell r="B2006" t="str">
            <v>Certificate of Deposit Zero Coupon</v>
          </cell>
          <cell r="D2006" t="str">
            <v>A-1</v>
          </cell>
        </row>
        <row r="2007">
          <cell r="A2007" t="str">
            <v>ACI05QH61</v>
          </cell>
          <cell r="B2007" t="str">
            <v>Certificate of Deposit Zero Coupon</v>
          </cell>
          <cell r="D2007" t="str">
            <v>A-1+</v>
          </cell>
        </row>
        <row r="2008">
          <cell r="A2008" t="str">
            <v>ACI05Q218</v>
          </cell>
          <cell r="B2008" t="str">
            <v>Certificate of Deposit Zero Coupon</v>
          </cell>
          <cell r="D2008" t="str">
            <v>A-1+</v>
          </cell>
        </row>
        <row r="2009">
          <cell r="A2009" t="str">
            <v>ACI05QX89</v>
          </cell>
          <cell r="B2009" t="str">
            <v>Certificate of Deposit Zero Coupon</v>
          </cell>
          <cell r="D2009" t="str">
            <v>A-1+</v>
          </cell>
        </row>
        <row r="2010">
          <cell r="A2010" t="str">
            <v>ACI05RHM4</v>
          </cell>
          <cell r="B2010" t="str">
            <v>Certificate of Deposit Zero Coupon</v>
          </cell>
          <cell r="D2010" t="str">
            <v>A-1</v>
          </cell>
        </row>
        <row r="2011">
          <cell r="A2011" t="str">
            <v>ACI05RJQ3</v>
          </cell>
          <cell r="B2011" t="str">
            <v>Certificate of Deposit Zero Coupon</v>
          </cell>
          <cell r="D2011" t="str">
            <v>A-1</v>
          </cell>
        </row>
        <row r="2012">
          <cell r="A2012" t="str">
            <v>ACI05R8S1</v>
          </cell>
          <cell r="B2012" t="str">
            <v>Certificate of Deposit Zero Coupon</v>
          </cell>
          <cell r="D2012" t="str">
            <v>A-1</v>
          </cell>
        </row>
        <row r="2013">
          <cell r="A2013" t="str">
            <v>ACI05RJP5</v>
          </cell>
          <cell r="B2013" t="str">
            <v>Certificate of Deposit Zero Coupon</v>
          </cell>
          <cell r="D2013" t="str">
            <v>A-1</v>
          </cell>
        </row>
        <row r="2014">
          <cell r="A2014" t="str">
            <v>ACI05R9M3</v>
          </cell>
          <cell r="B2014" t="str">
            <v>Certificate of Deposit Zero Coupon</v>
          </cell>
          <cell r="D2014" t="str">
            <v>A-1+</v>
          </cell>
        </row>
        <row r="2015">
          <cell r="A2015" t="str">
            <v>ACI05T4R3</v>
          </cell>
          <cell r="B2015" t="str">
            <v>Certificate of Deposit Zero Coupon</v>
          </cell>
          <cell r="D2015" t="str">
            <v>A-1</v>
          </cell>
        </row>
        <row r="2016">
          <cell r="A2016" t="str">
            <v>ACI06K079</v>
          </cell>
          <cell r="B2016" t="str">
            <v>Certificate of Deposit Zero Coupon</v>
          </cell>
          <cell r="D2016" t="str">
            <v>A-1</v>
          </cell>
        </row>
        <row r="2017">
          <cell r="A2017" t="str">
            <v>ACI06JPL4</v>
          </cell>
          <cell r="B2017" t="str">
            <v>Certificate of Deposit Zero Coupon</v>
          </cell>
          <cell r="D2017" t="str">
            <v>A-1</v>
          </cell>
        </row>
        <row r="2018">
          <cell r="A2018" t="str">
            <v>ACI06JNX0</v>
          </cell>
          <cell r="B2018" t="str">
            <v>Certificate of Deposit Zero Coupon</v>
          </cell>
          <cell r="D2018" t="str">
            <v>A-1</v>
          </cell>
        </row>
        <row r="2019">
          <cell r="A2019" t="str">
            <v>ACI072T51</v>
          </cell>
          <cell r="B2019" t="str">
            <v>Certificate of Deposit Zero Coupon</v>
          </cell>
          <cell r="D2019" t="str">
            <v>A-1</v>
          </cell>
        </row>
        <row r="2020">
          <cell r="A2020" t="str">
            <v>B7P282000</v>
          </cell>
          <cell r="B2020" t="str">
            <v>Certificate of Deposit Zero Coupon</v>
          </cell>
          <cell r="D2020" t="str">
            <v>A-1</v>
          </cell>
        </row>
        <row r="2021">
          <cell r="A2021" t="str">
            <v>923DSGII3</v>
          </cell>
          <cell r="B2021" t="str">
            <v>Certificate of Deposit Zero Coupon</v>
          </cell>
          <cell r="D2021" t="str">
            <v>A-1</v>
          </cell>
        </row>
        <row r="2022">
          <cell r="A2022" t="str">
            <v>923DSFII5</v>
          </cell>
          <cell r="B2022" t="str">
            <v>Certificate of Deposit Zero Coupon</v>
          </cell>
          <cell r="D2022" t="str">
            <v>A-1</v>
          </cell>
        </row>
        <row r="2023">
          <cell r="A2023" t="str">
            <v>ACI074256</v>
          </cell>
          <cell r="B2023" t="str">
            <v>Certificate of Deposit Zero Coupon</v>
          </cell>
          <cell r="D2023" t="str">
            <v>A-1</v>
          </cell>
        </row>
        <row r="2024">
          <cell r="A2024" t="str">
            <v>ACI074YT9</v>
          </cell>
          <cell r="B2024" t="str">
            <v>Certificate of Deposit Zero Coupon</v>
          </cell>
          <cell r="D2024" t="str">
            <v>A-1</v>
          </cell>
        </row>
        <row r="2025">
          <cell r="A2025" t="str">
            <v>ACI075Z40</v>
          </cell>
          <cell r="B2025" t="str">
            <v>Certificate of Deposit Zero Coupon</v>
          </cell>
          <cell r="D2025" t="str">
            <v>A-1</v>
          </cell>
        </row>
        <row r="2026">
          <cell r="A2026" t="str">
            <v>ACI077LN9</v>
          </cell>
          <cell r="B2026" t="str">
            <v>Certificate of Deposit Zero Coupon</v>
          </cell>
          <cell r="D2026" t="str">
            <v>A-1</v>
          </cell>
        </row>
        <row r="2027">
          <cell r="A2027" t="str">
            <v>ACI077M16</v>
          </cell>
          <cell r="B2027" t="str">
            <v>Certificate of Deposit Zero Coupon</v>
          </cell>
          <cell r="D2027" t="str">
            <v>A-1+</v>
          </cell>
        </row>
        <row r="2028">
          <cell r="A2028" t="str">
            <v>923EPZ000</v>
          </cell>
          <cell r="B2028" t="str">
            <v>Certificate of Deposit Zero Coupon</v>
          </cell>
          <cell r="D2028" t="str">
            <v>A-1+</v>
          </cell>
        </row>
        <row r="2029">
          <cell r="A2029" t="str">
            <v>ACI078GL7</v>
          </cell>
          <cell r="B2029" t="str">
            <v>Certificate of Deposit Zero Coupon</v>
          </cell>
          <cell r="D2029" t="str">
            <v>A-1</v>
          </cell>
        </row>
        <row r="2030">
          <cell r="A2030" t="str">
            <v>ACI079LV7</v>
          </cell>
          <cell r="B2030" t="str">
            <v>Certificate of Deposit Zero Coupon</v>
          </cell>
          <cell r="D2030" t="str">
            <v>A-1</v>
          </cell>
        </row>
        <row r="2031">
          <cell r="A2031" t="str">
            <v>ACI07BPG1</v>
          </cell>
          <cell r="B2031" t="str">
            <v>Certificate of Deposit Zero Coupon</v>
          </cell>
          <cell r="D2031" t="str">
            <v>A-1</v>
          </cell>
        </row>
        <row r="2032">
          <cell r="A2032" t="str">
            <v>923FNRII9</v>
          </cell>
          <cell r="B2032" t="str">
            <v>Certificate of Deposit Zero Coupon</v>
          </cell>
          <cell r="D2032" t="str">
            <v>A-1</v>
          </cell>
        </row>
        <row r="2033">
          <cell r="A2033" t="str">
            <v>ACI07C2D1</v>
          </cell>
          <cell r="B2033" t="str">
            <v>Certificate of Deposit Zero Coupon</v>
          </cell>
          <cell r="D2033" t="str">
            <v>A-1+</v>
          </cell>
        </row>
        <row r="2034">
          <cell r="A2034" t="str">
            <v>ACI07BRW4</v>
          </cell>
          <cell r="B2034" t="str">
            <v>Certificate of Deposit Zero Coupon</v>
          </cell>
          <cell r="D2034" t="str">
            <v>A-1</v>
          </cell>
        </row>
        <row r="2035">
          <cell r="A2035" t="str">
            <v>ACI07C738</v>
          </cell>
          <cell r="B2035" t="str">
            <v>Certificate of Deposit Zero Coupon</v>
          </cell>
          <cell r="D2035" t="str">
            <v>A-1</v>
          </cell>
        </row>
        <row r="2036">
          <cell r="A2036" t="str">
            <v>ACI07C753</v>
          </cell>
          <cell r="B2036" t="str">
            <v>Certificate of Deposit Zero Coupon</v>
          </cell>
          <cell r="D2036" t="str">
            <v>A-1</v>
          </cell>
        </row>
        <row r="2037">
          <cell r="A2037" t="str">
            <v>ACI07CP46</v>
          </cell>
          <cell r="B2037" t="str">
            <v>Certificate of Deposit Zero Coupon</v>
          </cell>
          <cell r="D2037" t="str">
            <v>A-1</v>
          </cell>
        </row>
        <row r="2038">
          <cell r="A2038" t="str">
            <v>923GVN005</v>
          </cell>
          <cell r="B2038" t="str">
            <v>Certificate of Deposit Zero Coupon</v>
          </cell>
          <cell r="D2038" t="str">
            <v>A-1</v>
          </cell>
        </row>
        <row r="2039">
          <cell r="A2039" t="str">
            <v>ACI07CXY1</v>
          </cell>
          <cell r="B2039" t="str">
            <v>Certificate of Deposit Zero Coupon</v>
          </cell>
          <cell r="D2039" t="str">
            <v>A-1+</v>
          </cell>
        </row>
        <row r="2040">
          <cell r="A2040" t="str">
            <v>923HBQ008</v>
          </cell>
          <cell r="B2040" t="str">
            <v>Certificate of Deposit Zero Coupon</v>
          </cell>
          <cell r="D2040" t="str">
            <v>A-1+</v>
          </cell>
        </row>
        <row r="2041">
          <cell r="A2041" t="str">
            <v>923GGF009</v>
          </cell>
          <cell r="B2041" t="str">
            <v>Certificate of Deposit Zero Coupon</v>
          </cell>
          <cell r="D2041" t="str">
            <v>A-1</v>
          </cell>
        </row>
        <row r="2042">
          <cell r="A2042" t="str">
            <v>923HPEII2</v>
          </cell>
          <cell r="B2042" t="str">
            <v>Certificate of Deposit Zero Coupon</v>
          </cell>
          <cell r="D2042" t="str">
            <v>A-1</v>
          </cell>
        </row>
        <row r="2043">
          <cell r="A2043" t="str">
            <v>ACI07FBZ5</v>
          </cell>
          <cell r="B2043" t="str">
            <v>Certificate of Deposit Zero Coupon</v>
          </cell>
          <cell r="D2043" t="str">
            <v>A-1</v>
          </cell>
        </row>
        <row r="2044">
          <cell r="A2044" t="str">
            <v>ACI07G1F8</v>
          </cell>
          <cell r="B2044" t="str">
            <v>Certificate of Deposit Zero Coupon</v>
          </cell>
          <cell r="D2044" t="str">
            <v>A-1</v>
          </cell>
        </row>
        <row r="2045">
          <cell r="A2045" t="str">
            <v>ACI07G1G6</v>
          </cell>
          <cell r="B2045" t="str">
            <v>Certificate of Deposit Zero Coupon</v>
          </cell>
          <cell r="D2045" t="str">
            <v>A-1</v>
          </cell>
        </row>
        <row r="2046">
          <cell r="A2046" t="str">
            <v>ACI07FV42</v>
          </cell>
          <cell r="B2046" t="str">
            <v>Certificate of Deposit Zero Coupon</v>
          </cell>
          <cell r="D2046" t="str">
            <v>A-1</v>
          </cell>
        </row>
        <row r="2047">
          <cell r="A2047" t="str">
            <v>ACI07G2H3</v>
          </cell>
          <cell r="B2047" t="str">
            <v>Certificate of Deposit Zero Coupon</v>
          </cell>
          <cell r="D2047" t="str">
            <v>A-1</v>
          </cell>
        </row>
        <row r="2048">
          <cell r="A2048" t="str">
            <v>ACI07G4F5</v>
          </cell>
          <cell r="B2048" t="str">
            <v>Certificate of Deposit Zero Coupon</v>
          </cell>
          <cell r="D2048" t="str">
            <v>A-1</v>
          </cell>
        </row>
        <row r="2049">
          <cell r="A2049" t="str">
            <v>ACI07GL58</v>
          </cell>
          <cell r="B2049" t="str">
            <v>Certificate of Deposit Zero Coupon</v>
          </cell>
          <cell r="D2049" t="str">
            <v>A-1+</v>
          </cell>
        </row>
        <row r="2050">
          <cell r="A2050" t="str">
            <v>ACI07H315</v>
          </cell>
          <cell r="B2050" t="str">
            <v>Certificate of Deposit Zero Coupon</v>
          </cell>
          <cell r="D2050" t="str">
            <v>A-1</v>
          </cell>
        </row>
        <row r="2051">
          <cell r="A2051" t="str">
            <v>ACI07H3C1</v>
          </cell>
          <cell r="B2051" t="str">
            <v>Certificate of Deposit Zero Coupon</v>
          </cell>
          <cell r="D2051" t="str">
            <v>A-1</v>
          </cell>
        </row>
        <row r="2052">
          <cell r="A2052" t="str">
            <v>ACI07H2V0</v>
          </cell>
          <cell r="B2052" t="str">
            <v>Certificate of Deposit Zero Coupon</v>
          </cell>
          <cell r="D2052" t="str">
            <v>A-1</v>
          </cell>
        </row>
        <row r="2053">
          <cell r="A2053" t="str">
            <v>923XTM003</v>
          </cell>
          <cell r="B2053" t="str">
            <v>Certificate of Deposit Zero Coupon</v>
          </cell>
          <cell r="D2053" t="str">
            <v>A-1+</v>
          </cell>
        </row>
        <row r="2054">
          <cell r="A2054" t="str">
            <v>ACI0769X3</v>
          </cell>
          <cell r="B2054" t="str">
            <v>Certificate of Deposit Zero Coupon</v>
          </cell>
          <cell r="D2054" t="str">
            <v>A-1+</v>
          </cell>
        </row>
        <row r="2055">
          <cell r="A2055" t="str">
            <v>ACI078RW1</v>
          </cell>
          <cell r="B2055" t="str">
            <v>Certificate of Deposit Zero Coupon</v>
          </cell>
          <cell r="D2055" t="str">
            <v>A-1</v>
          </cell>
        </row>
        <row r="2056">
          <cell r="A2056" t="str">
            <v>ACI07C043</v>
          </cell>
          <cell r="B2056" t="str">
            <v>Certificate of Deposit Zero Coupon</v>
          </cell>
          <cell r="D2056" t="str">
            <v>A-1+</v>
          </cell>
        </row>
        <row r="2057">
          <cell r="A2057" t="str">
            <v>ACI07SHM0</v>
          </cell>
          <cell r="B2057" t="str">
            <v>Certificate of Deposit Zero Coupon</v>
          </cell>
          <cell r="D2057" t="str">
            <v>A-1</v>
          </cell>
        </row>
        <row r="2058">
          <cell r="A2058" t="str">
            <v>ACI07S8J7</v>
          </cell>
          <cell r="B2058" t="str">
            <v>Certificate of Deposit Zero Coupon</v>
          </cell>
          <cell r="D2058" t="str">
            <v>A-1</v>
          </cell>
        </row>
        <row r="2059">
          <cell r="A2059" t="str">
            <v>923MPR000</v>
          </cell>
          <cell r="B2059" t="str">
            <v>Certificate of Deposit Zero Coupon</v>
          </cell>
          <cell r="D2059" t="str">
            <v>A-1</v>
          </cell>
        </row>
        <row r="2060">
          <cell r="A2060" t="str">
            <v>ACI07SH73</v>
          </cell>
          <cell r="B2060" t="str">
            <v>Certificate of Deposit Zero Coupon</v>
          </cell>
          <cell r="D2060" t="str">
            <v>A-1+</v>
          </cell>
        </row>
        <row r="2061">
          <cell r="A2061" t="str">
            <v>ACI07TF24</v>
          </cell>
          <cell r="B2061" t="str">
            <v>Certificate of Deposit Zero Coupon</v>
          </cell>
          <cell r="D2061" t="str">
            <v>A-1+</v>
          </cell>
        </row>
        <row r="2062">
          <cell r="A2062" t="str">
            <v>ACI07V2V9</v>
          </cell>
          <cell r="B2062" t="str">
            <v>Certificate of Deposit Zero Coupon</v>
          </cell>
          <cell r="D2062" t="str">
            <v>A-1+</v>
          </cell>
        </row>
        <row r="2063">
          <cell r="A2063" t="str">
            <v>ACI07V9R1</v>
          </cell>
          <cell r="B2063" t="str">
            <v>Certificate of Deposit Zero Coupon</v>
          </cell>
          <cell r="D2063" t="str">
            <v>A-1</v>
          </cell>
        </row>
        <row r="2064">
          <cell r="A2064" t="str">
            <v>979NURII7</v>
          </cell>
          <cell r="B2064" t="str">
            <v>Certificate of Deposit Zero Coupon</v>
          </cell>
          <cell r="D2064" t="str">
            <v>A-1</v>
          </cell>
        </row>
        <row r="2065">
          <cell r="A2065" t="str">
            <v>923RPP003</v>
          </cell>
          <cell r="B2065" t="str">
            <v>Certificate of Deposit Zero Coupon</v>
          </cell>
          <cell r="D2065" t="str">
            <v>A-1</v>
          </cell>
        </row>
        <row r="2066">
          <cell r="A2066" t="str">
            <v>ACI07YJ37</v>
          </cell>
          <cell r="B2066" t="str">
            <v>Certificate of Deposit Zero Coupon</v>
          </cell>
          <cell r="D2066" t="str">
            <v>A-1</v>
          </cell>
        </row>
        <row r="2067">
          <cell r="A2067" t="str">
            <v>923RYMII2</v>
          </cell>
          <cell r="B2067" t="str">
            <v>Certificate of Deposit Zero Coupon</v>
          </cell>
          <cell r="D2067" t="str">
            <v>A-1</v>
          </cell>
        </row>
        <row r="2068">
          <cell r="A2068" t="str">
            <v>ACI07YHK1</v>
          </cell>
          <cell r="B2068" t="str">
            <v>Certificate of Deposit Zero Coupon</v>
          </cell>
          <cell r="D2068" t="str">
            <v>A-1</v>
          </cell>
        </row>
        <row r="2069">
          <cell r="A2069" t="str">
            <v>ACI07YYS5</v>
          </cell>
          <cell r="B2069" t="str">
            <v>Certificate of Deposit Zero Coupon</v>
          </cell>
          <cell r="D2069" t="str">
            <v>A-1</v>
          </cell>
        </row>
        <row r="2070">
          <cell r="A2070" t="str">
            <v>ACI07YZ13</v>
          </cell>
          <cell r="B2070" t="str">
            <v>Certificate of Deposit Zero Coupon</v>
          </cell>
          <cell r="D2070" t="str">
            <v>A-1</v>
          </cell>
        </row>
        <row r="2071">
          <cell r="A2071" t="str">
            <v>923QKY001</v>
          </cell>
          <cell r="B2071" t="str">
            <v>Certificate of Deposit Zero Coupon</v>
          </cell>
          <cell r="D2071" t="str">
            <v>A-1+</v>
          </cell>
        </row>
        <row r="2072">
          <cell r="A2072" t="str">
            <v>ACI07Z869</v>
          </cell>
          <cell r="B2072" t="str">
            <v>Certificate of Deposit Zero Coupon</v>
          </cell>
          <cell r="D2072" t="str">
            <v>A-1+</v>
          </cell>
        </row>
        <row r="2073">
          <cell r="A2073" t="str">
            <v>ACI07ZYJ2</v>
          </cell>
          <cell r="B2073" t="str">
            <v>Certificate of Deposit Zero Coupon</v>
          </cell>
          <cell r="D2073" t="str">
            <v>A-1</v>
          </cell>
        </row>
        <row r="2074">
          <cell r="A2074" t="str">
            <v>923TKY005</v>
          </cell>
          <cell r="B2074" t="str">
            <v>Certificate of Deposit Zero Coupon</v>
          </cell>
          <cell r="D2074" t="str">
            <v>A-1</v>
          </cell>
        </row>
        <row r="2075">
          <cell r="A2075" t="str">
            <v>ACI0809F4</v>
          </cell>
          <cell r="B2075" t="str">
            <v>Certificate of Deposit Zero Coupon</v>
          </cell>
          <cell r="D2075" t="str">
            <v>A-1</v>
          </cell>
        </row>
        <row r="2076">
          <cell r="A2076" t="str">
            <v>ACI07SGL3</v>
          </cell>
          <cell r="B2076" t="str">
            <v>Certificate of Deposit Zero Coupon</v>
          </cell>
          <cell r="D2076" t="str">
            <v>A-1</v>
          </cell>
        </row>
        <row r="2077">
          <cell r="A2077" t="str">
            <v>ACI08BSK8</v>
          </cell>
          <cell r="B2077" t="str">
            <v>Certificate of Deposit Zero Coupon</v>
          </cell>
          <cell r="D2077" t="str">
            <v>A-1</v>
          </cell>
        </row>
        <row r="2078">
          <cell r="A2078" t="str">
            <v>924DZS006</v>
          </cell>
          <cell r="B2078" t="str">
            <v>Certificate of Deposit Zero Coupon</v>
          </cell>
          <cell r="D2078" t="str">
            <v>A-1</v>
          </cell>
        </row>
        <row r="2079">
          <cell r="A2079" t="str">
            <v>ACI08MWX1</v>
          </cell>
          <cell r="B2079" t="str">
            <v>Certificate of Deposit Zero Coupon</v>
          </cell>
          <cell r="D2079" t="str">
            <v>A-1</v>
          </cell>
        </row>
        <row r="2080">
          <cell r="A2080" t="str">
            <v>924DHN007</v>
          </cell>
          <cell r="B2080" t="str">
            <v>Certificate of Deposit Zero Coupon</v>
          </cell>
          <cell r="D2080" t="str">
            <v>A-1</v>
          </cell>
        </row>
        <row r="2081">
          <cell r="A2081" t="str">
            <v>ACI08NQ65</v>
          </cell>
          <cell r="B2081" t="str">
            <v>Certificate of Deposit Zero Coupon</v>
          </cell>
          <cell r="D2081" t="str">
            <v>A-1+</v>
          </cell>
        </row>
        <row r="2082">
          <cell r="A2082" t="str">
            <v>ACI08P0W1</v>
          </cell>
          <cell r="B2082" t="str">
            <v>Certificate of Deposit Zero Coupon</v>
          </cell>
          <cell r="D2082" t="str">
            <v>A-1</v>
          </cell>
        </row>
        <row r="2083">
          <cell r="A2083" t="str">
            <v>ACI08P0X9</v>
          </cell>
          <cell r="B2083" t="str">
            <v>Certificate of Deposit Zero Coupon</v>
          </cell>
          <cell r="D2083" t="str">
            <v>A-1</v>
          </cell>
        </row>
        <row r="2084">
          <cell r="A2084" t="str">
            <v>ACI08P811</v>
          </cell>
          <cell r="B2084" t="str">
            <v>Certificate of Deposit Zero Coupon</v>
          </cell>
          <cell r="D2084" t="str">
            <v>A-1</v>
          </cell>
        </row>
        <row r="2085">
          <cell r="A2085" t="str">
            <v>924FFF001</v>
          </cell>
          <cell r="B2085" t="str">
            <v>Certificate of Deposit Zero Coupon</v>
          </cell>
          <cell r="D2085" t="str">
            <v>A-1</v>
          </cell>
        </row>
        <row r="2086">
          <cell r="A2086" t="str">
            <v>ACI08RJ80</v>
          </cell>
          <cell r="B2086" t="str">
            <v>Certificate of Deposit Zero Coupon</v>
          </cell>
          <cell r="D2086" t="str">
            <v>A-1</v>
          </cell>
        </row>
        <row r="2087">
          <cell r="A2087" t="str">
            <v>ACI08WYQ2</v>
          </cell>
          <cell r="B2087" t="str">
            <v>Certificate of Deposit Zero Coupon</v>
          </cell>
          <cell r="D2087" t="str">
            <v>A-1+</v>
          </cell>
        </row>
        <row r="2088">
          <cell r="A2088" t="str">
            <v>ACI08X079</v>
          </cell>
          <cell r="B2088" t="str">
            <v>Certificate of Deposit Zero Coupon</v>
          </cell>
          <cell r="D2088" t="str">
            <v>A-1</v>
          </cell>
        </row>
        <row r="2089">
          <cell r="A2089" t="str">
            <v>924XQR004</v>
          </cell>
          <cell r="B2089" t="str">
            <v>Certificate of Deposit Zero Coupon</v>
          </cell>
          <cell r="D2089" t="str">
            <v>A-1</v>
          </cell>
        </row>
        <row r="2090">
          <cell r="A2090" t="str">
            <v>ACI0BWPR6</v>
          </cell>
          <cell r="B2090" t="str">
            <v>Certificate of Deposit Zero Coupon</v>
          </cell>
          <cell r="D2090" t="str">
            <v>A-1</v>
          </cell>
        </row>
        <row r="2091">
          <cell r="A2091" t="str">
            <v>976DDCII4</v>
          </cell>
          <cell r="B2091" t="str">
            <v>Certificate of Deposit Zero Coupon</v>
          </cell>
          <cell r="D2091" t="str">
            <v>A-1</v>
          </cell>
        </row>
        <row r="2092">
          <cell r="A2092" t="str">
            <v>926HGN007</v>
          </cell>
          <cell r="B2092" t="str">
            <v>Certificate of Deposit Zero Coupon</v>
          </cell>
          <cell r="D2092" t="str">
            <v>A-1</v>
          </cell>
        </row>
        <row r="2093">
          <cell r="A2093" t="str">
            <v>ACI0BV2T9</v>
          </cell>
          <cell r="B2093" t="str">
            <v>Certificate of Deposit Zero Coupon</v>
          </cell>
          <cell r="D2093" t="str">
            <v>A-1+</v>
          </cell>
        </row>
        <row r="2094">
          <cell r="A2094" t="str">
            <v>926BVZ006</v>
          </cell>
          <cell r="B2094" t="str">
            <v>Certificate of Deposit Zero Coupon</v>
          </cell>
          <cell r="D2094" t="str">
            <v>A-1</v>
          </cell>
        </row>
        <row r="2095">
          <cell r="A2095" t="str">
            <v>ACI0CFC54</v>
          </cell>
          <cell r="B2095" t="str">
            <v>Certificate of Deposit Zero Coupon</v>
          </cell>
          <cell r="D2095" t="str">
            <v>A-1</v>
          </cell>
        </row>
        <row r="2096">
          <cell r="A2096" t="str">
            <v>926QLF008</v>
          </cell>
          <cell r="B2096" t="str">
            <v>Certificate of Deposit Zero Coupon</v>
          </cell>
          <cell r="D2096" t="str">
            <v>A-1</v>
          </cell>
        </row>
        <row r="2097">
          <cell r="A2097" t="str">
            <v>ACI0CKHJ8</v>
          </cell>
          <cell r="B2097" t="str">
            <v>Certificate of Deposit Zero Coupon</v>
          </cell>
          <cell r="D2097" t="str">
            <v>A-1</v>
          </cell>
        </row>
        <row r="2098">
          <cell r="A2098" t="str">
            <v>ACI0CKYW0</v>
          </cell>
          <cell r="B2098" t="str">
            <v>Certificate of Deposit Zero Coupon</v>
          </cell>
          <cell r="D2098" t="str">
            <v>A-1</v>
          </cell>
        </row>
        <row r="2099">
          <cell r="A2099" t="str">
            <v>ACI0CLBF0</v>
          </cell>
          <cell r="B2099" t="str">
            <v>Certificate of Deposit Zero Coupon</v>
          </cell>
          <cell r="D2099" t="str">
            <v>A-1</v>
          </cell>
        </row>
        <row r="2100">
          <cell r="A2100" t="str">
            <v>ACI0CLBQ6</v>
          </cell>
          <cell r="B2100" t="str">
            <v>Certificate of Deposit Zero Coupon</v>
          </cell>
          <cell r="D2100" t="str">
            <v>A-1</v>
          </cell>
        </row>
        <row r="2101">
          <cell r="A2101" t="str">
            <v>ACI0CN191</v>
          </cell>
          <cell r="B2101" t="str">
            <v>Certificate of Deposit Zero Coupon</v>
          </cell>
          <cell r="D2101" t="str">
            <v>A-1</v>
          </cell>
        </row>
        <row r="2102">
          <cell r="A2102" t="str">
            <v>ACI0CP204</v>
          </cell>
          <cell r="B2102" t="str">
            <v>Certificate of Deposit Zero Coupon</v>
          </cell>
          <cell r="D2102" t="str">
            <v>A-1</v>
          </cell>
        </row>
        <row r="2103">
          <cell r="A2103" t="str">
            <v>ACI0CP3M5</v>
          </cell>
          <cell r="B2103" t="str">
            <v>Certificate of Deposit Zero Coupon</v>
          </cell>
          <cell r="D2103" t="str">
            <v>A-1</v>
          </cell>
        </row>
        <row r="2104">
          <cell r="A2104" t="str">
            <v>ACI0CPLN3</v>
          </cell>
          <cell r="B2104" t="str">
            <v>Certificate of Deposit Zero Coupon</v>
          </cell>
          <cell r="D2104" t="str">
            <v>A-1</v>
          </cell>
        </row>
        <row r="2105">
          <cell r="A2105" t="str">
            <v>ACI0CQ9V7</v>
          </cell>
          <cell r="B2105" t="str">
            <v>Certificate of Deposit Zero Coupon</v>
          </cell>
          <cell r="D2105" t="str">
            <v>A-1</v>
          </cell>
        </row>
        <row r="2106">
          <cell r="A2106" t="str">
            <v>976JVWII7</v>
          </cell>
          <cell r="B2106" t="str">
            <v>Certificate of Deposit Zero Coupon</v>
          </cell>
          <cell r="D2106" t="str">
            <v>A-1</v>
          </cell>
        </row>
        <row r="2107">
          <cell r="A2107" t="str">
            <v>ACI09WR14</v>
          </cell>
          <cell r="B2107" t="str">
            <v>Certificate of Deposit Zero Coupon</v>
          </cell>
          <cell r="D2107" t="str">
            <v>A-1</v>
          </cell>
        </row>
        <row r="2108">
          <cell r="A2108" t="str">
            <v>ACI0CSZC6</v>
          </cell>
          <cell r="B2108" t="str">
            <v>Certificate of Deposit Zero Coupon</v>
          </cell>
          <cell r="D2108" t="str">
            <v>A-1</v>
          </cell>
        </row>
        <row r="2109">
          <cell r="A2109" t="str">
            <v>ACI0CV367</v>
          </cell>
          <cell r="B2109" t="str">
            <v>Certificate of Deposit Zero Coupon</v>
          </cell>
          <cell r="D2109" t="str">
            <v>A-1</v>
          </cell>
        </row>
        <row r="2110">
          <cell r="A2110" t="str">
            <v>ACI09FCC3</v>
          </cell>
          <cell r="B2110" t="str">
            <v>Certificate of Deposit Zero Coupon</v>
          </cell>
          <cell r="D2110" t="str">
            <v>A-1</v>
          </cell>
        </row>
        <row r="2111">
          <cell r="A2111" t="str">
            <v>926SLT</v>
          </cell>
          <cell r="B2111" t="str">
            <v>Certificate of Deposit Zero Coupon</v>
          </cell>
          <cell r="D2111" t="str">
            <v>A-1</v>
          </cell>
        </row>
        <row r="2112">
          <cell r="A2112" t="str">
            <v>ACI0CW4X5</v>
          </cell>
          <cell r="B2112" t="str">
            <v>Certificate of Deposit Zero Coupon</v>
          </cell>
          <cell r="D2112" t="str">
            <v>A-1</v>
          </cell>
        </row>
        <row r="2113">
          <cell r="A2113" t="str">
            <v>ACI0DGBG8</v>
          </cell>
          <cell r="B2113" t="str">
            <v>Certificate of Deposit Zero Coupon</v>
          </cell>
          <cell r="D2113" t="str">
            <v>A-1+</v>
          </cell>
        </row>
        <row r="2114">
          <cell r="A2114" t="str">
            <v>ACI0DG5K6</v>
          </cell>
          <cell r="B2114" t="str">
            <v>Certificate of Deposit Zero Coupon</v>
          </cell>
          <cell r="D2114" t="str">
            <v>A-1</v>
          </cell>
        </row>
        <row r="2115">
          <cell r="A2115" t="str">
            <v>ACI0DG9J5</v>
          </cell>
          <cell r="B2115" t="str">
            <v>Certificate of Deposit Zero Coupon</v>
          </cell>
          <cell r="D2115" t="str">
            <v>A-1</v>
          </cell>
        </row>
        <row r="2116">
          <cell r="A2116" t="str">
            <v>ACI0DHSX1</v>
          </cell>
          <cell r="B2116" t="str">
            <v>Certificate of Deposit Zero Coupon</v>
          </cell>
          <cell r="D2116" t="str">
            <v>A-1</v>
          </cell>
        </row>
        <row r="2117">
          <cell r="A2117" t="str">
            <v>ACI0DKZG3</v>
          </cell>
          <cell r="B2117" t="str">
            <v>Certificate of Deposit Zero Coupon</v>
          </cell>
          <cell r="D2117" t="str">
            <v>A-1</v>
          </cell>
        </row>
        <row r="2118">
          <cell r="A2118" t="str">
            <v>ACI0DPPL2</v>
          </cell>
          <cell r="B2118" t="str">
            <v>Certificate of Deposit Zero Coupon</v>
          </cell>
          <cell r="D2118" t="str">
            <v>A-1</v>
          </cell>
        </row>
        <row r="2119">
          <cell r="A2119" t="str">
            <v>ACI0DPY57</v>
          </cell>
          <cell r="B2119" t="str">
            <v>Certificate of Deposit Zero Coupon</v>
          </cell>
          <cell r="D2119" t="str">
            <v>A-1+</v>
          </cell>
        </row>
        <row r="2120">
          <cell r="A2120" t="str">
            <v>ACI0DRPH7</v>
          </cell>
          <cell r="B2120" t="str">
            <v>Certificate of Deposit Zero Coupon</v>
          </cell>
          <cell r="D2120" t="str">
            <v>A-1</v>
          </cell>
        </row>
        <row r="2121">
          <cell r="A2121" t="str">
            <v>ACI0DRH86</v>
          </cell>
          <cell r="B2121" t="str">
            <v>Certificate of Deposit Zero Coupon</v>
          </cell>
          <cell r="D2121" t="str">
            <v>A-1</v>
          </cell>
        </row>
        <row r="2122">
          <cell r="A2122" t="str">
            <v>BWZMTRII4</v>
          </cell>
          <cell r="B2122" t="str">
            <v>Certificate of Deposit Zero Coupon</v>
          </cell>
          <cell r="D2122" t="str">
            <v>A-1</v>
          </cell>
        </row>
        <row r="2123">
          <cell r="A2123" t="str">
            <v>926PPT006</v>
          </cell>
          <cell r="B2123" t="str">
            <v>Certificate of Deposit Zero Coupon</v>
          </cell>
          <cell r="D2123" t="str">
            <v>A-1</v>
          </cell>
        </row>
        <row r="2124">
          <cell r="A2124" t="str">
            <v>976MNKII5</v>
          </cell>
          <cell r="B2124" t="str">
            <v>Certificate of Deposit Zero Coupon</v>
          </cell>
          <cell r="D2124" t="str">
            <v>A-1</v>
          </cell>
        </row>
        <row r="2125">
          <cell r="A2125" t="str">
            <v>ACI0DXQX8</v>
          </cell>
          <cell r="B2125" t="str">
            <v>Certificate of Deposit Zero Coupon</v>
          </cell>
          <cell r="D2125" t="str">
            <v>A-1</v>
          </cell>
        </row>
        <row r="2126">
          <cell r="A2126" t="str">
            <v>ACI0F17P4</v>
          </cell>
          <cell r="B2126" t="str">
            <v>Certificate of Deposit Zero Coupon</v>
          </cell>
          <cell r="D2126" t="str">
            <v>A-1</v>
          </cell>
        </row>
        <row r="2127">
          <cell r="A2127" t="str">
            <v>ACI0DXTF4</v>
          </cell>
          <cell r="B2127" t="str">
            <v>Certificate of Deposit Zero Coupon</v>
          </cell>
          <cell r="D2127" t="str">
            <v>A-1</v>
          </cell>
        </row>
        <row r="2128">
          <cell r="A2128" t="str">
            <v>ACI0F1956</v>
          </cell>
          <cell r="B2128" t="str">
            <v>Certificate of Deposit Zero Coupon</v>
          </cell>
          <cell r="D2128" t="str">
            <v>A-1</v>
          </cell>
        </row>
        <row r="2129">
          <cell r="A2129" t="str">
            <v>976MSDII6</v>
          </cell>
          <cell r="B2129" t="str">
            <v>Certificate of Deposit Zero Coupon</v>
          </cell>
          <cell r="D2129" t="str">
            <v>A-1</v>
          </cell>
        </row>
        <row r="2130">
          <cell r="A2130" t="str">
            <v>927ABN006</v>
          </cell>
          <cell r="B2130" t="str">
            <v>Certificate of Deposit Zero Coupon</v>
          </cell>
          <cell r="D2130" t="str">
            <v>A-1</v>
          </cell>
        </row>
        <row r="2131">
          <cell r="A2131" t="str">
            <v>ACI0F3HZ7</v>
          </cell>
          <cell r="B2131" t="str">
            <v>Certificate of Deposit Zero Coupon</v>
          </cell>
          <cell r="D2131" t="str">
            <v>A-1</v>
          </cell>
        </row>
        <row r="2132">
          <cell r="A2132" t="str">
            <v>ACI0CJ034</v>
          </cell>
          <cell r="B2132" t="str">
            <v>Certificate of Deposit Zero Coupon</v>
          </cell>
          <cell r="D2132" t="str">
            <v>A-1</v>
          </cell>
        </row>
        <row r="2133">
          <cell r="A2133" t="str">
            <v>ACI0F52W5</v>
          </cell>
          <cell r="B2133" t="str">
            <v>Certificate of Deposit Zero Coupon</v>
          </cell>
          <cell r="D2133" t="str">
            <v>A-1</v>
          </cell>
        </row>
        <row r="2134">
          <cell r="A2134" t="str">
            <v>ACI0F6H49</v>
          </cell>
          <cell r="B2134" t="str">
            <v>Certificate of Deposit Zero Coupon</v>
          </cell>
          <cell r="D2134" t="str">
            <v>A-1</v>
          </cell>
        </row>
        <row r="2135">
          <cell r="A2135" t="str">
            <v>ACI0F6TS3</v>
          </cell>
          <cell r="B2135" t="str">
            <v>Certificate of Deposit Zero Coupon</v>
          </cell>
          <cell r="D2135" t="str">
            <v>A-1</v>
          </cell>
        </row>
        <row r="2136">
          <cell r="A2136" t="str">
            <v>ACI0FDKG3</v>
          </cell>
          <cell r="B2136" t="str">
            <v>Certificate of Deposit Zero Coupon</v>
          </cell>
          <cell r="D2136" t="str">
            <v>A-1+</v>
          </cell>
        </row>
        <row r="2137">
          <cell r="A2137" t="str">
            <v>ACI0FG4K5</v>
          </cell>
          <cell r="B2137" t="str">
            <v>Certificate of Deposit Zero Coupon</v>
          </cell>
          <cell r="D2137" t="str">
            <v>A-1</v>
          </cell>
        </row>
        <row r="2138">
          <cell r="A2138" t="str">
            <v>ACI0FJK88</v>
          </cell>
          <cell r="B2138" t="str">
            <v>Certificate of Deposit Zero Coupon</v>
          </cell>
          <cell r="D2138" t="str">
            <v>A-1</v>
          </cell>
        </row>
        <row r="2139">
          <cell r="A2139" t="str">
            <v>ACI0FJN77</v>
          </cell>
          <cell r="B2139" t="str">
            <v>Certificate of Deposit Zero Coupon</v>
          </cell>
          <cell r="D2139" t="str">
            <v>A-1</v>
          </cell>
        </row>
        <row r="2140">
          <cell r="A2140" t="str">
            <v>927ASJ007</v>
          </cell>
          <cell r="B2140" t="str">
            <v>Certificate of Deposit Zero Coupon</v>
          </cell>
          <cell r="D2140" t="str">
            <v>A-1</v>
          </cell>
        </row>
        <row r="2141">
          <cell r="A2141" t="str">
            <v>976NJWII2</v>
          </cell>
          <cell r="B2141" t="str">
            <v>Certificate of Deposit Zero Coupon</v>
          </cell>
          <cell r="D2141" t="str">
            <v>A-1</v>
          </cell>
        </row>
        <row r="2142">
          <cell r="A2142" t="str">
            <v>ACI0FKQT3</v>
          </cell>
          <cell r="B2142" t="str">
            <v>Certificate of Deposit Zero Coupon</v>
          </cell>
          <cell r="D2142" t="str">
            <v>A-1+</v>
          </cell>
        </row>
        <row r="2143">
          <cell r="A2143" t="str">
            <v>ACI0FQL16</v>
          </cell>
          <cell r="B2143" t="str">
            <v>Certificate of Deposit Zero Coupon</v>
          </cell>
          <cell r="D2143" t="str">
            <v>A-1</v>
          </cell>
        </row>
        <row r="2144">
          <cell r="A2144" t="str">
            <v>BDNRR3001</v>
          </cell>
          <cell r="B2144" t="str">
            <v>Certificate of Deposit Zero Coupon</v>
          </cell>
          <cell r="D2144" t="str">
            <v>A-1</v>
          </cell>
        </row>
        <row r="2145">
          <cell r="A2145" t="str">
            <v>ACI0FS2Y1</v>
          </cell>
          <cell r="B2145" t="str">
            <v>Certificate of Deposit Zero Coupon</v>
          </cell>
          <cell r="D2145" t="str">
            <v>A-1</v>
          </cell>
        </row>
        <row r="2146">
          <cell r="A2146" t="str">
            <v>ACI0FS296</v>
          </cell>
          <cell r="B2146" t="str">
            <v>Certificate of Deposit Zero Coupon</v>
          </cell>
          <cell r="D2146" t="str">
            <v>A-1</v>
          </cell>
        </row>
        <row r="2147">
          <cell r="A2147" t="str">
            <v>ACI0GGRB9</v>
          </cell>
          <cell r="B2147" t="str">
            <v>Certificate of Deposit Zero Coupon</v>
          </cell>
          <cell r="D2147" t="str">
            <v>A-1</v>
          </cell>
        </row>
        <row r="2148">
          <cell r="A2148" t="str">
            <v>ACI0GGV73</v>
          </cell>
          <cell r="B2148" t="str">
            <v>Certificate of Deposit Zero Coupon</v>
          </cell>
          <cell r="D2148" t="str">
            <v>A-1</v>
          </cell>
        </row>
        <row r="2149">
          <cell r="A2149" t="str">
            <v>976QBQII6</v>
          </cell>
          <cell r="B2149" t="str">
            <v>Certificate of Deposit Zero Coupon</v>
          </cell>
          <cell r="D2149" t="str">
            <v>A-1</v>
          </cell>
        </row>
        <row r="2150">
          <cell r="A2150" t="str">
            <v>ACI0GHL07</v>
          </cell>
          <cell r="B2150" t="str">
            <v>Certificate of Deposit Zero Coupon</v>
          </cell>
          <cell r="D2150" t="str">
            <v>A-1+</v>
          </cell>
        </row>
        <row r="2151">
          <cell r="A2151" t="str">
            <v>ACI0GH4G1</v>
          </cell>
          <cell r="B2151" t="str">
            <v>Certificate of Deposit Zero Coupon</v>
          </cell>
          <cell r="D2151" t="str">
            <v>A-1</v>
          </cell>
        </row>
        <row r="2152">
          <cell r="A2152" t="str">
            <v>ACI0GHQL6</v>
          </cell>
          <cell r="B2152" t="str">
            <v>Certificate of Deposit Zero Coupon</v>
          </cell>
          <cell r="D2152" t="str">
            <v>A-1</v>
          </cell>
        </row>
        <row r="2153">
          <cell r="A2153" t="str">
            <v>ACI0GJKR5</v>
          </cell>
          <cell r="B2153" t="str">
            <v>Certificate of Deposit Zero Coupon</v>
          </cell>
          <cell r="D2153" t="str">
            <v>A-1</v>
          </cell>
        </row>
        <row r="2154">
          <cell r="A2154" t="str">
            <v>976QEUII4</v>
          </cell>
          <cell r="B2154" t="str">
            <v>Certificate of Deposit Zero Coupon</v>
          </cell>
          <cell r="D2154" t="str">
            <v>A-1</v>
          </cell>
        </row>
        <row r="2155">
          <cell r="A2155" t="str">
            <v>976QEXII8</v>
          </cell>
          <cell r="B2155" t="str">
            <v>Certificate of Deposit Zero Coupon</v>
          </cell>
          <cell r="D2155" t="str">
            <v>A-1</v>
          </cell>
        </row>
        <row r="2156">
          <cell r="A2156" t="str">
            <v>976QHBII3</v>
          </cell>
          <cell r="B2156" t="str">
            <v>Certificate of Deposit Zero Coupon</v>
          </cell>
          <cell r="D2156" t="str">
            <v>A-1</v>
          </cell>
        </row>
        <row r="2157">
          <cell r="A2157" t="str">
            <v>ACI0GK1H5</v>
          </cell>
          <cell r="B2157" t="str">
            <v>Certificate of Deposit Zero Coupon</v>
          </cell>
          <cell r="D2157" t="str">
            <v>A-1</v>
          </cell>
        </row>
        <row r="2158">
          <cell r="A2158" t="str">
            <v>927EGT000</v>
          </cell>
          <cell r="B2158" t="str">
            <v>Certificate of Deposit Zero Coupon</v>
          </cell>
          <cell r="D2158" t="str">
            <v>A-1</v>
          </cell>
        </row>
        <row r="2159">
          <cell r="A2159" t="str">
            <v>ACI0GMS66</v>
          </cell>
          <cell r="B2159" t="str">
            <v>Certificate of Deposit Zero Coupon</v>
          </cell>
          <cell r="D2159" t="str">
            <v>A-1</v>
          </cell>
        </row>
        <row r="2160">
          <cell r="A2160" t="str">
            <v>ACI0GMS74</v>
          </cell>
          <cell r="B2160" t="str">
            <v>Certificate of Deposit Zero Coupon</v>
          </cell>
          <cell r="D2160" t="str">
            <v>A-1</v>
          </cell>
        </row>
        <row r="2161">
          <cell r="A2161" t="str">
            <v>ACI0GM1H1</v>
          </cell>
          <cell r="B2161" t="str">
            <v>Certificate of Deposit Zero Coupon</v>
          </cell>
          <cell r="D2161" t="str">
            <v>A-1</v>
          </cell>
        </row>
        <row r="2162">
          <cell r="A2162" t="str">
            <v>ACI0GNZ41</v>
          </cell>
          <cell r="B2162" t="str">
            <v>Certificate of Deposit Zero Coupon</v>
          </cell>
          <cell r="D2162" t="str">
            <v>A-1</v>
          </cell>
        </row>
        <row r="2163">
          <cell r="A2163" t="str">
            <v>924AHK009</v>
          </cell>
          <cell r="B2163" t="str">
            <v>CP- Zero Coupon</v>
          </cell>
          <cell r="C2163" t="str">
            <v>Bank</v>
          </cell>
          <cell r="D2163" t="str">
            <v>A-1</v>
          </cell>
        </row>
        <row r="2164">
          <cell r="A2164" t="str">
            <v>ACI06B632</v>
          </cell>
          <cell r="B2164" t="str">
            <v>CP- Zero Coupon</v>
          </cell>
          <cell r="C2164" t="str">
            <v>Bank</v>
          </cell>
          <cell r="D2164" t="str">
            <v>A-1</v>
          </cell>
        </row>
        <row r="2165">
          <cell r="A2165" t="str">
            <v>922FMJ007</v>
          </cell>
          <cell r="B2165" t="str">
            <v>CP- Zero Coupon</v>
          </cell>
          <cell r="C2165" t="str">
            <v>Bank</v>
          </cell>
          <cell r="D2165" t="str">
            <v>A-1</v>
          </cell>
        </row>
        <row r="2166">
          <cell r="A2166" t="str">
            <v>ACI02HM50</v>
          </cell>
          <cell r="B2166" t="str">
            <v>CP- Zero Coupon</v>
          </cell>
          <cell r="C2166" t="str">
            <v>Bank</v>
          </cell>
          <cell r="D2166" t="str">
            <v>A-1+</v>
          </cell>
        </row>
        <row r="2167">
          <cell r="A2167" t="str">
            <v>ACI02HM68</v>
          </cell>
          <cell r="B2167" t="str">
            <v>CP- Zero Coupon</v>
          </cell>
          <cell r="C2167" t="str">
            <v>Bank</v>
          </cell>
          <cell r="D2167" t="str">
            <v>A-1+</v>
          </cell>
        </row>
        <row r="2168">
          <cell r="A2168" t="str">
            <v>955GDY002</v>
          </cell>
          <cell r="B2168" t="str">
            <v>CP- Zero Coupon</v>
          </cell>
          <cell r="C2168" t="str">
            <v>Bank</v>
          </cell>
          <cell r="D2168" t="str">
            <v>A-1</v>
          </cell>
        </row>
        <row r="2169">
          <cell r="A2169" t="str">
            <v>972VEU005</v>
          </cell>
          <cell r="B2169" t="str">
            <v>CP- Zero Coupon</v>
          </cell>
          <cell r="C2169" t="str">
            <v>Bank</v>
          </cell>
          <cell r="D2169" t="str">
            <v>A-1+</v>
          </cell>
        </row>
        <row r="2170">
          <cell r="A2170" t="str">
            <v>988HFUII9</v>
          </cell>
          <cell r="B2170" t="str">
            <v>CP- Zero Coupon</v>
          </cell>
          <cell r="C2170" t="str">
            <v>Bank</v>
          </cell>
          <cell r="D2170" t="str">
            <v>A-1</v>
          </cell>
        </row>
        <row r="2171">
          <cell r="A2171" t="str">
            <v>988JPAII8</v>
          </cell>
          <cell r="B2171" t="str">
            <v>CP- Zero Coupon</v>
          </cell>
          <cell r="C2171" t="str">
            <v>Bank</v>
          </cell>
          <cell r="D2171" t="str">
            <v>A-1</v>
          </cell>
        </row>
        <row r="2172">
          <cell r="A2172" t="str">
            <v>982RRXII4</v>
          </cell>
          <cell r="B2172" t="str">
            <v>CP- Zero Coupon</v>
          </cell>
          <cell r="C2172" t="str">
            <v>Bank</v>
          </cell>
          <cell r="D2172" t="str">
            <v>A-1</v>
          </cell>
        </row>
        <row r="2173">
          <cell r="A2173" t="str">
            <v>987GWJ006</v>
          </cell>
          <cell r="B2173" t="str">
            <v>CP- Zero Coupon</v>
          </cell>
          <cell r="C2173" t="str">
            <v>Bank</v>
          </cell>
          <cell r="D2173" t="str">
            <v>A-1</v>
          </cell>
        </row>
        <row r="2174">
          <cell r="A2174" t="str">
            <v>987JKSII5</v>
          </cell>
          <cell r="B2174" t="str">
            <v>CP- Zero Coupon</v>
          </cell>
          <cell r="C2174" t="str">
            <v>Bank</v>
          </cell>
          <cell r="D2174" t="str">
            <v>A-1</v>
          </cell>
        </row>
        <row r="2175">
          <cell r="A2175" t="str">
            <v>987KUN000</v>
          </cell>
          <cell r="B2175" t="str">
            <v>CP- Zero Coupon</v>
          </cell>
          <cell r="C2175" t="str">
            <v>Bank</v>
          </cell>
          <cell r="D2175" t="str">
            <v>A-1</v>
          </cell>
        </row>
        <row r="2176">
          <cell r="A2176" t="str">
            <v>987TTX001</v>
          </cell>
          <cell r="B2176" t="str">
            <v>CP- Zero Coupon</v>
          </cell>
          <cell r="C2176" t="str">
            <v>Bank</v>
          </cell>
          <cell r="D2176" t="str">
            <v>A-1+</v>
          </cell>
        </row>
        <row r="2177">
          <cell r="A2177" t="str">
            <v>987KUK006</v>
          </cell>
          <cell r="B2177" t="str">
            <v>CP- Zero Coupon</v>
          </cell>
          <cell r="C2177" t="str">
            <v>Bank</v>
          </cell>
          <cell r="D2177" t="str">
            <v>A-1</v>
          </cell>
        </row>
        <row r="2178">
          <cell r="A2178" t="str">
            <v>910ZEWII9</v>
          </cell>
          <cell r="B2178" t="str">
            <v>CP- Zero Coupon</v>
          </cell>
          <cell r="C2178" t="str">
            <v>Bank</v>
          </cell>
          <cell r="D2178" t="str">
            <v>A-1+</v>
          </cell>
        </row>
        <row r="2179">
          <cell r="A2179" t="str">
            <v>987KUSII7</v>
          </cell>
          <cell r="B2179" t="str">
            <v>CP- Zero Coupon</v>
          </cell>
          <cell r="C2179" t="str">
            <v>Bank</v>
          </cell>
          <cell r="D2179" t="str">
            <v>A-1+</v>
          </cell>
        </row>
        <row r="2180">
          <cell r="A2180" t="str">
            <v>987RLU009</v>
          </cell>
          <cell r="B2180" t="str">
            <v>CP- Zero Coupon</v>
          </cell>
          <cell r="C2180" t="str">
            <v>Bank</v>
          </cell>
          <cell r="D2180" t="str">
            <v>A-1</v>
          </cell>
        </row>
        <row r="2181">
          <cell r="A2181" t="str">
            <v>939PWS005</v>
          </cell>
          <cell r="B2181" t="str">
            <v>CP- Zero Coupon</v>
          </cell>
          <cell r="C2181" t="str">
            <v>Bank</v>
          </cell>
          <cell r="D2181" t="str">
            <v>A-1+</v>
          </cell>
        </row>
        <row r="2182">
          <cell r="A2182" t="str">
            <v>987RSU002</v>
          </cell>
          <cell r="B2182" t="str">
            <v>CP- Zero Coupon</v>
          </cell>
          <cell r="C2182" t="str">
            <v>Bank</v>
          </cell>
          <cell r="D2182" t="str">
            <v>A-1+</v>
          </cell>
        </row>
        <row r="2183">
          <cell r="A2183" t="str">
            <v>987XKZ006</v>
          </cell>
          <cell r="B2183" t="str">
            <v>CP- Zero Coupon</v>
          </cell>
          <cell r="C2183" t="str">
            <v>Bank</v>
          </cell>
          <cell r="D2183" t="str">
            <v>A-1+</v>
          </cell>
        </row>
        <row r="2184">
          <cell r="A2184" t="str">
            <v>062050926</v>
          </cell>
          <cell r="B2184" t="str">
            <v>CP- Zero Coupon</v>
          </cell>
          <cell r="C2184" t="str">
            <v>Bank</v>
          </cell>
          <cell r="D2184" t="str">
            <v>A-1</v>
          </cell>
        </row>
        <row r="2185">
          <cell r="A2185" t="str">
            <v>977EKV009</v>
          </cell>
          <cell r="B2185" t="str">
            <v>CP- Zero Coupon</v>
          </cell>
          <cell r="C2185" t="str">
            <v>Bank</v>
          </cell>
          <cell r="D2185" t="str">
            <v>A-1</v>
          </cell>
        </row>
        <row r="2186">
          <cell r="A2186" t="str">
            <v>977QBW000</v>
          </cell>
          <cell r="B2186" t="str">
            <v>CP- Zero Coupon</v>
          </cell>
          <cell r="C2186" t="str">
            <v>Bank</v>
          </cell>
          <cell r="D2186" t="str">
            <v>A-1+</v>
          </cell>
        </row>
        <row r="2187">
          <cell r="A2187" t="str">
            <v>977NMT002</v>
          </cell>
          <cell r="B2187" t="str">
            <v>CP- Zero Coupon</v>
          </cell>
          <cell r="C2187" t="str">
            <v>Bank</v>
          </cell>
          <cell r="D2187" t="str">
            <v>A-1</v>
          </cell>
        </row>
        <row r="2188">
          <cell r="A2188" t="str">
            <v>975CAJII5</v>
          </cell>
          <cell r="B2188" t="str">
            <v>CP- Zero Coupon</v>
          </cell>
          <cell r="C2188" t="str">
            <v>Bank</v>
          </cell>
          <cell r="D2188" t="str">
            <v>A-1+</v>
          </cell>
        </row>
        <row r="2189">
          <cell r="A2189" t="str">
            <v>975ANG009</v>
          </cell>
          <cell r="B2189" t="str">
            <v>CP- Zero Coupon</v>
          </cell>
          <cell r="C2189" t="str">
            <v>Bank</v>
          </cell>
          <cell r="D2189" t="str">
            <v>A-1</v>
          </cell>
        </row>
        <row r="2190">
          <cell r="A2190" t="str">
            <v>984FPJII1</v>
          </cell>
          <cell r="B2190" t="str">
            <v>CP- Zero Coupon</v>
          </cell>
          <cell r="C2190" t="str">
            <v>Bank</v>
          </cell>
          <cell r="D2190" t="str">
            <v>A-1+</v>
          </cell>
        </row>
        <row r="2191">
          <cell r="A2191" t="str">
            <v>975CZE007</v>
          </cell>
          <cell r="B2191" t="str">
            <v>CP- Zero Coupon</v>
          </cell>
          <cell r="C2191" t="str">
            <v>Bank</v>
          </cell>
          <cell r="D2191" t="str">
            <v>A-1+</v>
          </cell>
        </row>
        <row r="2192">
          <cell r="A2192" t="str">
            <v>975HWJ008</v>
          </cell>
          <cell r="B2192" t="str">
            <v>CP- Zero Coupon</v>
          </cell>
          <cell r="C2192" t="str">
            <v>Bank</v>
          </cell>
          <cell r="D2192" t="str">
            <v>A-1</v>
          </cell>
        </row>
        <row r="2193">
          <cell r="A2193" t="str">
            <v>975GGY005</v>
          </cell>
          <cell r="B2193" t="str">
            <v>CP- Zero Coupon</v>
          </cell>
          <cell r="C2193" t="str">
            <v>Bank</v>
          </cell>
          <cell r="D2193" t="str">
            <v>A-1</v>
          </cell>
        </row>
        <row r="2194">
          <cell r="A2194" t="str">
            <v>975HYW007</v>
          </cell>
          <cell r="B2194" t="str">
            <v>CP- Zero Coupon</v>
          </cell>
          <cell r="C2194" t="str">
            <v>Bank</v>
          </cell>
          <cell r="D2194" t="str">
            <v>A-1</v>
          </cell>
        </row>
        <row r="2195">
          <cell r="A2195" t="str">
            <v>975MKS000</v>
          </cell>
          <cell r="B2195" t="str">
            <v>CP- Zero Coupon</v>
          </cell>
          <cell r="C2195" t="str">
            <v>Bank</v>
          </cell>
          <cell r="D2195" t="str">
            <v>A-1+</v>
          </cell>
        </row>
        <row r="2196">
          <cell r="A2196" t="str">
            <v>973ZAU009</v>
          </cell>
          <cell r="B2196" t="str">
            <v>CP- Zero Coupon</v>
          </cell>
          <cell r="C2196" t="str">
            <v>Bank</v>
          </cell>
          <cell r="D2196" t="str">
            <v>A-1</v>
          </cell>
        </row>
        <row r="2197">
          <cell r="A2197" t="str">
            <v>973ZAV007</v>
          </cell>
          <cell r="B2197" t="str">
            <v>CP- Zero Coupon</v>
          </cell>
          <cell r="C2197" t="str">
            <v>Bank</v>
          </cell>
          <cell r="D2197" t="str">
            <v>A-1</v>
          </cell>
        </row>
        <row r="2198">
          <cell r="A2198" t="str">
            <v>973ZGS008</v>
          </cell>
          <cell r="B2198" t="str">
            <v>CP- Zero Coupon</v>
          </cell>
          <cell r="C2198" t="str">
            <v>Bank</v>
          </cell>
          <cell r="D2198" t="str">
            <v>A-1+</v>
          </cell>
        </row>
        <row r="2199">
          <cell r="A2199" t="str">
            <v>971BMY003</v>
          </cell>
          <cell r="B2199" t="str">
            <v>CP- Zero Coupon</v>
          </cell>
          <cell r="C2199" t="str">
            <v>Bank</v>
          </cell>
          <cell r="D2199" t="str">
            <v>A-1+</v>
          </cell>
        </row>
        <row r="2200">
          <cell r="A2200" t="str">
            <v>971KRR003</v>
          </cell>
          <cell r="B2200" t="str">
            <v>CP- Zero Coupon</v>
          </cell>
          <cell r="C2200" t="str">
            <v>Bank</v>
          </cell>
          <cell r="D2200" t="str">
            <v>A-1+</v>
          </cell>
        </row>
        <row r="2201">
          <cell r="A2201" t="str">
            <v>971QXE002</v>
          </cell>
          <cell r="B2201" t="str">
            <v>CP- Zero Coupon</v>
          </cell>
          <cell r="C2201" t="str">
            <v>Bank</v>
          </cell>
          <cell r="D2201" t="str">
            <v>A-1+</v>
          </cell>
        </row>
        <row r="2202">
          <cell r="A2202" t="str">
            <v>971BAP005</v>
          </cell>
          <cell r="B2202" t="str">
            <v>CP- Zero Coupon</v>
          </cell>
          <cell r="C2202" t="str">
            <v>Bank</v>
          </cell>
          <cell r="D2202" t="str">
            <v>A-1+</v>
          </cell>
        </row>
        <row r="2203">
          <cell r="A2203" t="str">
            <v>971BAQ003</v>
          </cell>
          <cell r="B2203" t="str">
            <v>CP- Zero Coupon</v>
          </cell>
          <cell r="C2203" t="str">
            <v>Bank</v>
          </cell>
          <cell r="D2203" t="str">
            <v>A-1+</v>
          </cell>
        </row>
        <row r="2204">
          <cell r="A2204" t="str">
            <v>971QXL006</v>
          </cell>
          <cell r="B2204" t="str">
            <v>CP- Zero Coupon</v>
          </cell>
          <cell r="C2204" t="str">
            <v>Bank</v>
          </cell>
          <cell r="D2204" t="str">
            <v>A-1+</v>
          </cell>
        </row>
        <row r="2205">
          <cell r="A2205" t="str">
            <v>ACI019RH8</v>
          </cell>
          <cell r="B2205" t="str">
            <v>CP- Zero Coupon</v>
          </cell>
          <cell r="C2205" t="str">
            <v>Bank</v>
          </cell>
          <cell r="D2205" t="str">
            <v>A-1</v>
          </cell>
        </row>
        <row r="2206">
          <cell r="A2206" t="str">
            <v>971KRZ005</v>
          </cell>
          <cell r="B2206" t="str">
            <v>CP- Zero Coupon</v>
          </cell>
          <cell r="C2206" t="str">
            <v>Bank</v>
          </cell>
          <cell r="D2206" t="str">
            <v>A-1+</v>
          </cell>
        </row>
        <row r="2207">
          <cell r="A2207" t="str">
            <v>ACI01INO7</v>
          </cell>
          <cell r="B2207" t="str">
            <v>CP- Zero Coupon</v>
          </cell>
          <cell r="C2207" t="str">
            <v>Bank</v>
          </cell>
          <cell r="D2207" t="str">
            <v>A-1+</v>
          </cell>
        </row>
        <row r="2208">
          <cell r="A2208" t="str">
            <v>971QYV003</v>
          </cell>
          <cell r="B2208" t="str">
            <v>CP- Zero Coupon</v>
          </cell>
          <cell r="C2208" t="str">
            <v>Bank</v>
          </cell>
          <cell r="D2208" t="str">
            <v>A-1+</v>
          </cell>
        </row>
        <row r="2209">
          <cell r="A2209" t="str">
            <v>971QYY007</v>
          </cell>
          <cell r="B2209" t="str">
            <v>CP- Zero Coupon</v>
          </cell>
          <cell r="C2209" t="str">
            <v>Bank</v>
          </cell>
          <cell r="D2209" t="str">
            <v>A-1</v>
          </cell>
        </row>
        <row r="2210">
          <cell r="A2210" t="str">
            <v>971WJJ004</v>
          </cell>
          <cell r="B2210" t="str">
            <v>CP- Zero Coupon</v>
          </cell>
          <cell r="C2210" t="str">
            <v>Bank</v>
          </cell>
          <cell r="D2210" t="str">
            <v>A-1+</v>
          </cell>
        </row>
        <row r="2211">
          <cell r="A2211" t="str">
            <v>970EJQ009</v>
          </cell>
          <cell r="B2211" t="str">
            <v>CP- Zero Coupon</v>
          </cell>
          <cell r="C2211" t="str">
            <v>Bank</v>
          </cell>
          <cell r="D2211" t="str">
            <v>A-1</v>
          </cell>
        </row>
        <row r="2212">
          <cell r="A2212" t="str">
            <v>970LHL006</v>
          </cell>
          <cell r="B2212" t="str">
            <v>CP- Zero Coupon</v>
          </cell>
          <cell r="C2212" t="str">
            <v>Bank</v>
          </cell>
          <cell r="D2212" t="str">
            <v>A-1</v>
          </cell>
        </row>
        <row r="2213">
          <cell r="A2213" t="str">
            <v>ACI01SW72</v>
          </cell>
          <cell r="B2213" t="str">
            <v>CP- Zero Coupon</v>
          </cell>
          <cell r="C2213" t="str">
            <v>Bank</v>
          </cell>
          <cell r="D2213" t="str">
            <v>A-1+</v>
          </cell>
        </row>
        <row r="2214">
          <cell r="A2214" t="str">
            <v>ACI01SQL8</v>
          </cell>
          <cell r="B2214" t="str">
            <v>CP- Zero Coupon</v>
          </cell>
          <cell r="C2214" t="str">
            <v>Bank</v>
          </cell>
          <cell r="D2214" t="str">
            <v>A-1+</v>
          </cell>
        </row>
        <row r="2215">
          <cell r="A2215" t="str">
            <v>971YBV001</v>
          </cell>
          <cell r="B2215" t="str">
            <v>CP- Zero Coupon</v>
          </cell>
          <cell r="C2215" t="str">
            <v>Bank</v>
          </cell>
          <cell r="D2215" t="str">
            <v>A-1</v>
          </cell>
        </row>
        <row r="2216">
          <cell r="A2216" t="str">
            <v>970EJS005</v>
          </cell>
          <cell r="B2216" t="str">
            <v>CP- Zero Coupon</v>
          </cell>
          <cell r="C2216" t="str">
            <v>Bank</v>
          </cell>
          <cell r="D2216" t="str">
            <v>A-1</v>
          </cell>
        </row>
        <row r="2217">
          <cell r="A2217" t="str">
            <v>955KKP004</v>
          </cell>
          <cell r="B2217" t="str">
            <v>CP- Zero Coupon</v>
          </cell>
          <cell r="C2217" t="str">
            <v>Bank</v>
          </cell>
          <cell r="D2217" t="str">
            <v>A-1+</v>
          </cell>
        </row>
        <row r="2218">
          <cell r="A2218" t="str">
            <v>972NHH009</v>
          </cell>
          <cell r="B2218" t="str">
            <v>CP- Zero Coupon</v>
          </cell>
          <cell r="C2218" t="str">
            <v>Bank</v>
          </cell>
          <cell r="D2218" t="str">
            <v>A-1+</v>
          </cell>
        </row>
        <row r="2219">
          <cell r="A2219" t="str">
            <v>970MKY002</v>
          </cell>
          <cell r="B2219" t="str">
            <v>CP- Zero Coupon</v>
          </cell>
          <cell r="C2219" t="str">
            <v>Bank</v>
          </cell>
          <cell r="D2219" t="str">
            <v>A-1+</v>
          </cell>
        </row>
        <row r="2220">
          <cell r="A2220" t="str">
            <v>972WDV002</v>
          </cell>
          <cell r="B2220" t="str">
            <v>CP- Zero Coupon</v>
          </cell>
          <cell r="C2220" t="str">
            <v>Bank</v>
          </cell>
          <cell r="D2220" t="str">
            <v>A-1+</v>
          </cell>
        </row>
        <row r="2221">
          <cell r="A2221" t="str">
            <v>955GGA001</v>
          </cell>
          <cell r="B2221" t="str">
            <v>CP- Zero Coupon</v>
          </cell>
          <cell r="C2221" t="str">
            <v>Bank</v>
          </cell>
          <cell r="D2221" t="str">
            <v>A-1+</v>
          </cell>
        </row>
        <row r="2222">
          <cell r="A2222" t="str">
            <v>955HXP007</v>
          </cell>
          <cell r="B2222" t="str">
            <v>CP- Zero Coupon</v>
          </cell>
          <cell r="C2222" t="str">
            <v>Bank</v>
          </cell>
          <cell r="D2222" t="str">
            <v>A-1</v>
          </cell>
        </row>
        <row r="2223">
          <cell r="A2223" t="str">
            <v>ACI04DS36</v>
          </cell>
          <cell r="B2223" t="str">
            <v>CP- Zero Coupon</v>
          </cell>
          <cell r="C2223" t="str">
            <v>Bank</v>
          </cell>
          <cell r="D2223" t="str">
            <v>A-1+</v>
          </cell>
        </row>
        <row r="2224">
          <cell r="A2224" t="str">
            <v>ACI04PD68</v>
          </cell>
          <cell r="B2224" t="str">
            <v>CP- Zero Coupon</v>
          </cell>
          <cell r="C2224" t="str">
            <v>Bank</v>
          </cell>
          <cell r="D2224" t="str">
            <v>A-1+</v>
          </cell>
        </row>
        <row r="2225">
          <cell r="A2225" t="str">
            <v>921JKC007</v>
          </cell>
          <cell r="B2225" t="str">
            <v>CP- Zero Coupon</v>
          </cell>
          <cell r="C2225" t="str">
            <v>Bank</v>
          </cell>
          <cell r="D2225" t="str">
            <v>A-1+</v>
          </cell>
        </row>
        <row r="2226">
          <cell r="A2226" t="str">
            <v>921JZY003</v>
          </cell>
          <cell r="B2226" t="str">
            <v>CP- Zero Coupon</v>
          </cell>
          <cell r="C2226" t="str">
            <v>Bank</v>
          </cell>
          <cell r="D2226" t="str">
            <v>A-1</v>
          </cell>
        </row>
        <row r="2227">
          <cell r="A2227" t="str">
            <v>ACI04P393</v>
          </cell>
          <cell r="B2227" t="str">
            <v>CP- Zero Coupon</v>
          </cell>
          <cell r="C2227" t="str">
            <v>Bank</v>
          </cell>
          <cell r="D2227" t="str">
            <v>A-1+</v>
          </cell>
        </row>
        <row r="2228">
          <cell r="A2228" t="str">
            <v>ACI04S1V0</v>
          </cell>
          <cell r="B2228" t="str">
            <v>CP- Zero Coupon</v>
          </cell>
          <cell r="C2228" t="str">
            <v>Bank</v>
          </cell>
          <cell r="D2228" t="str">
            <v>A-1+</v>
          </cell>
        </row>
        <row r="2229">
          <cell r="A2229" t="str">
            <v>921SJS004</v>
          </cell>
          <cell r="B2229" t="str">
            <v>CP- Zero Coupon</v>
          </cell>
          <cell r="C2229" t="str">
            <v>Bank</v>
          </cell>
          <cell r="D2229" t="str">
            <v>A-1</v>
          </cell>
        </row>
        <row r="2230">
          <cell r="A2230" t="str">
            <v>921RFP006</v>
          </cell>
          <cell r="B2230" t="str">
            <v>CP- Zero Coupon</v>
          </cell>
          <cell r="C2230" t="str">
            <v>Bank</v>
          </cell>
          <cell r="D2230" t="str">
            <v>A-1</v>
          </cell>
        </row>
        <row r="2231">
          <cell r="A2231" t="str">
            <v>921RMY009</v>
          </cell>
          <cell r="B2231" t="str">
            <v>CP- Zero Coupon</v>
          </cell>
          <cell r="C2231" t="str">
            <v>Bank</v>
          </cell>
          <cell r="D2231" t="str">
            <v>A-1+</v>
          </cell>
        </row>
        <row r="2232">
          <cell r="A2232" t="str">
            <v>955HQR001</v>
          </cell>
          <cell r="B2232" t="str">
            <v>CP- Zero Coupon</v>
          </cell>
          <cell r="C2232" t="str">
            <v>Bank</v>
          </cell>
          <cell r="D2232" t="str">
            <v>A-1+</v>
          </cell>
        </row>
        <row r="2233">
          <cell r="A2233" t="str">
            <v>ACI053CZ3</v>
          </cell>
          <cell r="B2233" t="str">
            <v>CP- Zero Coupon</v>
          </cell>
          <cell r="C2233" t="str">
            <v>Bank</v>
          </cell>
          <cell r="D2233" t="str">
            <v>A-1</v>
          </cell>
        </row>
        <row r="2234">
          <cell r="A2234" t="str">
            <v>922EKH006</v>
          </cell>
          <cell r="B2234" t="str">
            <v>CP- Zero Coupon</v>
          </cell>
          <cell r="C2234" t="str">
            <v>Bank</v>
          </cell>
          <cell r="D2234" t="str">
            <v>A-1</v>
          </cell>
        </row>
        <row r="2235">
          <cell r="A2235" t="str">
            <v>921YGX003</v>
          </cell>
          <cell r="B2235" t="str">
            <v>CP- Zero Coupon</v>
          </cell>
          <cell r="C2235" t="str">
            <v>Bank</v>
          </cell>
          <cell r="D2235" t="str">
            <v>A-1</v>
          </cell>
        </row>
        <row r="2236">
          <cell r="A2236" t="str">
            <v>922ENT007</v>
          </cell>
          <cell r="B2236" t="str">
            <v>CP- Zero Coupon</v>
          </cell>
          <cell r="C2236" t="str">
            <v>Bank</v>
          </cell>
          <cell r="D2236" t="str">
            <v>A-1+</v>
          </cell>
        </row>
        <row r="2237">
          <cell r="A2237" t="str">
            <v>955SJT001</v>
          </cell>
          <cell r="B2237" t="str">
            <v>CP- Zero Coupon</v>
          </cell>
          <cell r="C2237" t="str">
            <v>Bank</v>
          </cell>
          <cell r="D2237" t="str">
            <v>A-1+</v>
          </cell>
        </row>
        <row r="2238">
          <cell r="A2238" t="str">
            <v>922HSLII4</v>
          </cell>
          <cell r="B2238" t="str">
            <v>CP- Zero Coupon</v>
          </cell>
          <cell r="C2238" t="str">
            <v>Bank</v>
          </cell>
          <cell r="D2238" t="str">
            <v>A-1+</v>
          </cell>
        </row>
        <row r="2239">
          <cell r="A2239" t="str">
            <v>922JKY008</v>
          </cell>
          <cell r="B2239" t="str">
            <v>CP- Zero Coupon</v>
          </cell>
          <cell r="C2239" t="str">
            <v>Bank</v>
          </cell>
          <cell r="D2239" t="str">
            <v>A-1</v>
          </cell>
        </row>
        <row r="2240">
          <cell r="A2240" t="str">
            <v>955WWP005</v>
          </cell>
          <cell r="B2240" t="str">
            <v>CP- Zero Coupon</v>
          </cell>
          <cell r="C2240" t="str">
            <v>Bank</v>
          </cell>
          <cell r="D2240" t="str">
            <v>A-1</v>
          </cell>
        </row>
        <row r="2241">
          <cell r="A2241" t="str">
            <v>922LPKII0</v>
          </cell>
          <cell r="B2241" t="str">
            <v>CP- Zero Coupon</v>
          </cell>
          <cell r="C2241" t="str">
            <v>Bank</v>
          </cell>
          <cell r="D2241" t="str">
            <v>A-1+</v>
          </cell>
        </row>
        <row r="2242">
          <cell r="A2242" t="str">
            <v>ACI06BX57</v>
          </cell>
          <cell r="B2242" t="str">
            <v>CP- Zero Coupon</v>
          </cell>
          <cell r="C2242" t="str">
            <v>Bank</v>
          </cell>
          <cell r="D2242" t="str">
            <v>A-1+</v>
          </cell>
        </row>
        <row r="2243">
          <cell r="A2243" t="str">
            <v>955VAN006</v>
          </cell>
          <cell r="B2243" t="str">
            <v>CP- Zero Coupon</v>
          </cell>
          <cell r="C2243" t="str">
            <v>Bank</v>
          </cell>
          <cell r="D2243" t="str">
            <v>A-1</v>
          </cell>
        </row>
        <row r="2244">
          <cell r="A2244" t="str">
            <v>922LUY002</v>
          </cell>
          <cell r="B2244" t="str">
            <v>CP- Zero Coupon</v>
          </cell>
          <cell r="C2244" t="str">
            <v>Bank</v>
          </cell>
          <cell r="D2244" t="str">
            <v>A-1+</v>
          </cell>
        </row>
        <row r="2245">
          <cell r="A2245" t="str">
            <v>922ELC006</v>
          </cell>
          <cell r="B2245" t="str">
            <v>CP- Zero Coupon</v>
          </cell>
          <cell r="C2245" t="str">
            <v>Bank</v>
          </cell>
          <cell r="D2245" t="str">
            <v>A-1</v>
          </cell>
        </row>
        <row r="2246">
          <cell r="A2246" t="str">
            <v>922MHE009</v>
          </cell>
          <cell r="B2246" t="str">
            <v>CP- Zero Coupon</v>
          </cell>
          <cell r="C2246" t="str">
            <v>Bank</v>
          </cell>
          <cell r="D2246" t="str">
            <v>A-1</v>
          </cell>
        </row>
        <row r="2247">
          <cell r="A2247" t="str">
            <v>955WGU002</v>
          </cell>
          <cell r="B2247" t="str">
            <v>CP- Zero Coupon</v>
          </cell>
          <cell r="C2247" t="str">
            <v>Bank</v>
          </cell>
          <cell r="D2247" t="str">
            <v>A-1+</v>
          </cell>
        </row>
        <row r="2248">
          <cell r="A2248" t="str">
            <v>ACI06J684</v>
          </cell>
          <cell r="B2248" t="str">
            <v>CP- Zero Coupon</v>
          </cell>
          <cell r="C2248" t="str">
            <v>Bank</v>
          </cell>
          <cell r="D2248" t="str">
            <v>A-1</v>
          </cell>
        </row>
        <row r="2249">
          <cell r="A2249" t="str">
            <v>ACI06KXH1</v>
          </cell>
          <cell r="B2249" t="str">
            <v>CP- Zero Coupon</v>
          </cell>
          <cell r="C2249" t="str">
            <v>Bank</v>
          </cell>
          <cell r="D2249" t="str">
            <v>A-1+</v>
          </cell>
        </row>
        <row r="2250">
          <cell r="A2250" t="str">
            <v>922SFE008</v>
          </cell>
          <cell r="B2250" t="str">
            <v>CP- Zero Coupon</v>
          </cell>
          <cell r="C2250" t="str">
            <v>Bank</v>
          </cell>
          <cell r="D2250" t="str">
            <v>A-1</v>
          </cell>
        </row>
        <row r="2251">
          <cell r="A2251" t="str">
            <v>922SSN004</v>
          </cell>
          <cell r="B2251" t="str">
            <v>CP- Zero Coupon</v>
          </cell>
          <cell r="C2251" t="str">
            <v>Bank</v>
          </cell>
          <cell r="D2251" t="str">
            <v>A-1</v>
          </cell>
        </row>
        <row r="2252">
          <cell r="A2252" t="str">
            <v>922TJH005</v>
          </cell>
          <cell r="B2252" t="str">
            <v>CP- Zero Coupon</v>
          </cell>
          <cell r="C2252" t="str">
            <v>Bank</v>
          </cell>
          <cell r="D2252" t="str">
            <v>A-1+</v>
          </cell>
        </row>
        <row r="2253">
          <cell r="A2253" t="str">
            <v>922SQG001</v>
          </cell>
          <cell r="B2253" t="str">
            <v>CP- Zero Coupon</v>
          </cell>
          <cell r="C2253" t="str">
            <v>Bank</v>
          </cell>
          <cell r="D2253" t="str">
            <v>A-1</v>
          </cell>
        </row>
        <row r="2254">
          <cell r="A2254" t="str">
            <v>922TWD009</v>
          </cell>
          <cell r="B2254" t="str">
            <v>CP- Zero Coupon</v>
          </cell>
          <cell r="C2254" t="str">
            <v>Bank</v>
          </cell>
          <cell r="D2254" t="str">
            <v>A-1+</v>
          </cell>
        </row>
        <row r="2255">
          <cell r="A2255" t="str">
            <v>922TWE007</v>
          </cell>
          <cell r="B2255" t="str">
            <v>CP- Zero Coupon</v>
          </cell>
          <cell r="C2255" t="str">
            <v>Bank</v>
          </cell>
          <cell r="D2255" t="str">
            <v>A-1+</v>
          </cell>
        </row>
        <row r="2256">
          <cell r="A2256" t="str">
            <v>922TJS001</v>
          </cell>
          <cell r="B2256" t="str">
            <v>CP- Zero Coupon</v>
          </cell>
          <cell r="C2256" t="str">
            <v>Bank</v>
          </cell>
          <cell r="D2256" t="str">
            <v>A-1+</v>
          </cell>
        </row>
        <row r="2257">
          <cell r="A2257" t="str">
            <v>922VGE000</v>
          </cell>
          <cell r="B2257" t="str">
            <v>CP- Zero Coupon</v>
          </cell>
          <cell r="C2257" t="str">
            <v>Bank</v>
          </cell>
          <cell r="D2257" t="str">
            <v>A-1</v>
          </cell>
        </row>
        <row r="2258">
          <cell r="A2258" t="str">
            <v>955YFX003</v>
          </cell>
          <cell r="B2258" t="str">
            <v>CP- Zero Coupon</v>
          </cell>
          <cell r="C2258" t="str">
            <v>Bank</v>
          </cell>
          <cell r="D2258" t="str">
            <v>A-1+</v>
          </cell>
        </row>
        <row r="2259">
          <cell r="A2259" t="str">
            <v>922VUT001</v>
          </cell>
          <cell r="B2259" t="str">
            <v>CP- Zero Coupon</v>
          </cell>
          <cell r="C2259" t="str">
            <v>Bank</v>
          </cell>
          <cell r="D2259" t="str">
            <v>A-1+</v>
          </cell>
        </row>
        <row r="2260">
          <cell r="A2260" t="str">
            <v>922VPB006</v>
          </cell>
          <cell r="B2260" t="str">
            <v>CP- Zero Coupon</v>
          </cell>
          <cell r="C2260" t="str">
            <v>Bank</v>
          </cell>
          <cell r="D2260" t="str">
            <v>A-1+</v>
          </cell>
        </row>
        <row r="2261">
          <cell r="A2261" t="str">
            <v>922SZS005</v>
          </cell>
          <cell r="B2261" t="str">
            <v>CP- Zero Coupon</v>
          </cell>
          <cell r="C2261" t="str">
            <v>Bank</v>
          </cell>
          <cell r="D2261" t="str">
            <v>A-1</v>
          </cell>
        </row>
        <row r="2262">
          <cell r="A2262" t="str">
            <v>922UDQ008</v>
          </cell>
          <cell r="B2262" t="str">
            <v>CP- Zero Coupon</v>
          </cell>
          <cell r="C2262" t="str">
            <v>Bank</v>
          </cell>
          <cell r="D2262" t="str">
            <v>A-1+</v>
          </cell>
        </row>
        <row r="2263">
          <cell r="A2263" t="str">
            <v>955YZU007</v>
          </cell>
          <cell r="B2263" t="str">
            <v>CP- Zero Coupon</v>
          </cell>
          <cell r="C2263" t="str">
            <v>Bank</v>
          </cell>
          <cell r="D2263" t="str">
            <v>A-1+</v>
          </cell>
        </row>
        <row r="2264">
          <cell r="A2264" t="str">
            <v>922RRL001</v>
          </cell>
          <cell r="B2264" t="str">
            <v>CP- Zero Coupon</v>
          </cell>
          <cell r="C2264" t="str">
            <v>Bank</v>
          </cell>
          <cell r="D2264" t="str">
            <v>A-1</v>
          </cell>
        </row>
        <row r="2265">
          <cell r="A2265" t="str">
            <v>923CNE003</v>
          </cell>
          <cell r="B2265" t="str">
            <v>CP- Zero Coupon</v>
          </cell>
          <cell r="C2265" t="str">
            <v>Bank</v>
          </cell>
          <cell r="D2265" t="str">
            <v>A-1+</v>
          </cell>
        </row>
        <row r="2266">
          <cell r="A2266" t="str">
            <v>922PTC003</v>
          </cell>
          <cell r="B2266" t="str">
            <v>CP- Zero Coupon</v>
          </cell>
          <cell r="C2266" t="str">
            <v>Bank</v>
          </cell>
          <cell r="D2266" t="str">
            <v>A-1</v>
          </cell>
        </row>
        <row r="2267">
          <cell r="A2267" t="str">
            <v>923CNP008</v>
          </cell>
          <cell r="B2267" t="str">
            <v>CP- Zero Coupon</v>
          </cell>
          <cell r="C2267" t="str">
            <v>Bank</v>
          </cell>
          <cell r="D2267" t="str">
            <v>A-1+</v>
          </cell>
        </row>
        <row r="2268">
          <cell r="A2268" t="str">
            <v>923CNV005</v>
          </cell>
          <cell r="B2268" t="str">
            <v>CP- Zero Coupon</v>
          </cell>
          <cell r="C2268" t="str">
            <v>Bank</v>
          </cell>
          <cell r="D2268" t="str">
            <v>A-1+</v>
          </cell>
        </row>
        <row r="2269">
          <cell r="A2269" t="str">
            <v>ACI07JKN4</v>
          </cell>
          <cell r="B2269" t="str">
            <v>CP- Zero Coupon</v>
          </cell>
          <cell r="C2269" t="str">
            <v>Bank</v>
          </cell>
          <cell r="D2269" t="str">
            <v>A-1</v>
          </cell>
        </row>
        <row r="2270">
          <cell r="A2270" t="str">
            <v>ACI07JQ99</v>
          </cell>
          <cell r="B2270" t="str">
            <v>CP- Zero Coupon</v>
          </cell>
          <cell r="C2270" t="str">
            <v>Bank</v>
          </cell>
          <cell r="D2270" t="str">
            <v>A-1+</v>
          </cell>
        </row>
        <row r="2271">
          <cell r="A2271" t="str">
            <v>923GJC003</v>
          </cell>
          <cell r="B2271" t="str">
            <v>CP- Zero Coupon</v>
          </cell>
          <cell r="C2271" t="str">
            <v>Bank</v>
          </cell>
          <cell r="D2271" t="str">
            <v>A-1</v>
          </cell>
        </row>
        <row r="2272">
          <cell r="A2272" t="str">
            <v>ACI07LYF1</v>
          </cell>
          <cell r="B2272" t="str">
            <v>CP- Zero Coupon</v>
          </cell>
          <cell r="C2272" t="str">
            <v>Bank</v>
          </cell>
          <cell r="D2272" t="str">
            <v>A-1</v>
          </cell>
        </row>
        <row r="2273">
          <cell r="A2273" t="str">
            <v>923MMS001</v>
          </cell>
          <cell r="B2273" t="str">
            <v>CP- Zero Coupon</v>
          </cell>
          <cell r="C2273" t="str">
            <v>Bank</v>
          </cell>
          <cell r="D2273" t="str">
            <v>A-1+</v>
          </cell>
        </row>
        <row r="2274">
          <cell r="A2274" t="str">
            <v>923NALII9</v>
          </cell>
          <cell r="B2274" t="str">
            <v>CP- Zero Coupon</v>
          </cell>
          <cell r="C2274" t="str">
            <v>Bank</v>
          </cell>
          <cell r="D2274" t="str">
            <v>A-1</v>
          </cell>
        </row>
        <row r="2275">
          <cell r="A2275" t="str">
            <v>ACI07PFH9</v>
          </cell>
          <cell r="B2275" t="str">
            <v>CP- Zero Coupon</v>
          </cell>
          <cell r="C2275" t="str">
            <v>Bank</v>
          </cell>
          <cell r="D2275" t="str">
            <v>A-1</v>
          </cell>
        </row>
        <row r="2276">
          <cell r="A2276" t="str">
            <v>923PCC000</v>
          </cell>
          <cell r="B2276" t="str">
            <v>CP- Zero Coupon</v>
          </cell>
          <cell r="C2276" t="str">
            <v>Bank</v>
          </cell>
          <cell r="D2276" t="str">
            <v>A-1</v>
          </cell>
        </row>
        <row r="2277">
          <cell r="A2277" t="str">
            <v>ACI077TS0</v>
          </cell>
          <cell r="B2277" t="str">
            <v>CP- Zero Coupon</v>
          </cell>
          <cell r="C2277" t="str">
            <v>Bank</v>
          </cell>
          <cell r="D2277" t="str">
            <v>A-1</v>
          </cell>
        </row>
        <row r="2278">
          <cell r="A2278" t="str">
            <v>923NGQ000</v>
          </cell>
          <cell r="B2278" t="str">
            <v>CP- Zero Coupon</v>
          </cell>
          <cell r="C2278" t="str">
            <v>Bank</v>
          </cell>
          <cell r="D2278" t="str">
            <v>A-1</v>
          </cell>
        </row>
        <row r="2279">
          <cell r="A2279" t="str">
            <v>923PCV008</v>
          </cell>
          <cell r="B2279" t="str">
            <v>CP- Zero Coupon</v>
          </cell>
          <cell r="C2279" t="str">
            <v>Bank</v>
          </cell>
          <cell r="D2279" t="str">
            <v>A-1+</v>
          </cell>
        </row>
        <row r="2280">
          <cell r="A2280" t="str">
            <v>923QJY003</v>
          </cell>
          <cell r="B2280" t="str">
            <v>CP- Zero Coupon</v>
          </cell>
          <cell r="C2280" t="str">
            <v>Bank</v>
          </cell>
          <cell r="D2280" t="str">
            <v>A-1</v>
          </cell>
        </row>
        <row r="2281">
          <cell r="A2281" t="str">
            <v>923REA008</v>
          </cell>
          <cell r="B2281" t="str">
            <v>CP- Zero Coupon</v>
          </cell>
          <cell r="C2281" t="str">
            <v>Bank</v>
          </cell>
          <cell r="D2281" t="str">
            <v>A-1+</v>
          </cell>
        </row>
        <row r="2282">
          <cell r="A2282" t="str">
            <v>923RKL007</v>
          </cell>
          <cell r="B2282" t="str">
            <v>CP- Zero Coupon</v>
          </cell>
          <cell r="C2282" t="str">
            <v>Bank</v>
          </cell>
          <cell r="D2282" t="str">
            <v>A-1</v>
          </cell>
        </row>
        <row r="2283">
          <cell r="A2283" t="str">
            <v>923PQW001</v>
          </cell>
          <cell r="B2283" t="str">
            <v>CP- Zero Coupon</v>
          </cell>
          <cell r="C2283" t="str">
            <v>Bank</v>
          </cell>
          <cell r="D2283" t="str">
            <v>A-1</v>
          </cell>
        </row>
        <row r="2284">
          <cell r="A2284" t="str">
            <v>923TZA001</v>
          </cell>
          <cell r="B2284" t="str">
            <v>CP- Zero Coupon</v>
          </cell>
          <cell r="C2284" t="str">
            <v>Bank</v>
          </cell>
          <cell r="D2284" t="str">
            <v>A-1</v>
          </cell>
        </row>
        <row r="2285">
          <cell r="A2285" t="str">
            <v>923TJH004</v>
          </cell>
          <cell r="B2285" t="str">
            <v>CP- Zero Coupon</v>
          </cell>
          <cell r="C2285" t="str">
            <v>Bank</v>
          </cell>
          <cell r="D2285" t="str">
            <v>A-1+</v>
          </cell>
        </row>
        <row r="2286">
          <cell r="A2286" t="str">
            <v>923QVJ002</v>
          </cell>
          <cell r="B2286" t="str">
            <v>CP- Zero Coupon</v>
          </cell>
          <cell r="C2286" t="str">
            <v>Bank</v>
          </cell>
          <cell r="D2286" t="str">
            <v>A-1</v>
          </cell>
        </row>
        <row r="2287">
          <cell r="A2287" t="str">
            <v>923VAT002</v>
          </cell>
          <cell r="B2287" t="str">
            <v>CP- Zero Coupon</v>
          </cell>
          <cell r="C2287" t="str">
            <v>Bank</v>
          </cell>
          <cell r="D2287" t="str">
            <v>A-1</v>
          </cell>
        </row>
        <row r="2288">
          <cell r="A2288" t="str">
            <v>923WCX009</v>
          </cell>
          <cell r="B2288" t="str">
            <v>CP- Zero Coupon</v>
          </cell>
          <cell r="C2288" t="str">
            <v>Bank</v>
          </cell>
          <cell r="D2288" t="str">
            <v>A-1+</v>
          </cell>
        </row>
        <row r="2289">
          <cell r="A2289" t="str">
            <v>923WSH007</v>
          </cell>
          <cell r="B2289" t="str">
            <v>CP- Zero Coupon</v>
          </cell>
          <cell r="C2289" t="str">
            <v>Bank</v>
          </cell>
          <cell r="D2289" t="str">
            <v>A-1+</v>
          </cell>
        </row>
        <row r="2290">
          <cell r="A2290" t="str">
            <v>923WZZ009</v>
          </cell>
          <cell r="B2290" t="str">
            <v>CP- Zero Coupon</v>
          </cell>
          <cell r="C2290" t="str">
            <v>Bank</v>
          </cell>
          <cell r="D2290" t="str">
            <v>A-1+</v>
          </cell>
        </row>
        <row r="2291">
          <cell r="A2291" t="str">
            <v>923XUT006</v>
          </cell>
          <cell r="B2291" t="str">
            <v>CP- Zero Coupon</v>
          </cell>
          <cell r="C2291" t="str">
            <v>Bank</v>
          </cell>
          <cell r="D2291" t="str">
            <v>A-1</v>
          </cell>
        </row>
        <row r="2292">
          <cell r="A2292" t="str">
            <v>923XBE000</v>
          </cell>
          <cell r="B2292" t="str">
            <v>CP- Zero Coupon</v>
          </cell>
          <cell r="C2292" t="str">
            <v>Bank</v>
          </cell>
          <cell r="D2292" t="str">
            <v>A-1</v>
          </cell>
        </row>
        <row r="2293">
          <cell r="A2293" t="str">
            <v>923YSC004</v>
          </cell>
          <cell r="B2293" t="str">
            <v>CP- Zero Coupon</v>
          </cell>
          <cell r="C2293" t="str">
            <v>Bank</v>
          </cell>
          <cell r="D2293" t="str">
            <v>A-1</v>
          </cell>
        </row>
        <row r="2294">
          <cell r="A2294" t="str">
            <v>923YRH004</v>
          </cell>
          <cell r="B2294" t="str">
            <v>CP- Zero Coupon</v>
          </cell>
          <cell r="C2294" t="str">
            <v>Bank</v>
          </cell>
          <cell r="D2294" t="str">
            <v>A-1+</v>
          </cell>
        </row>
        <row r="2295">
          <cell r="A2295" t="str">
            <v>ACI08KPC9</v>
          </cell>
          <cell r="B2295" t="str">
            <v>CP- Zero Coupon</v>
          </cell>
          <cell r="C2295" t="str">
            <v>Bank</v>
          </cell>
          <cell r="D2295" t="str">
            <v>A-1</v>
          </cell>
        </row>
        <row r="2296">
          <cell r="A2296" t="str">
            <v>924FLZ000</v>
          </cell>
          <cell r="B2296" t="str">
            <v>CP- Zero Coupon</v>
          </cell>
          <cell r="C2296" t="str">
            <v>Bank</v>
          </cell>
          <cell r="D2296" t="str">
            <v>A-1+</v>
          </cell>
        </row>
        <row r="2297">
          <cell r="A2297" t="str">
            <v>934FZJ009</v>
          </cell>
          <cell r="B2297" t="str">
            <v>CP- Zero Coupon</v>
          </cell>
          <cell r="C2297" t="str">
            <v>Bank</v>
          </cell>
          <cell r="D2297" t="str">
            <v>A-1</v>
          </cell>
        </row>
        <row r="2298">
          <cell r="A2298" t="str">
            <v>924JED009</v>
          </cell>
          <cell r="B2298" t="str">
            <v>CP- Zero Coupon</v>
          </cell>
          <cell r="C2298" t="str">
            <v>Bank</v>
          </cell>
          <cell r="D2298" t="str">
            <v>A-1+</v>
          </cell>
        </row>
        <row r="2299">
          <cell r="A2299" t="str">
            <v>924XCV000</v>
          </cell>
          <cell r="B2299" t="str">
            <v>CP- Zero Coupon</v>
          </cell>
          <cell r="C2299" t="str">
            <v>Bank</v>
          </cell>
          <cell r="D2299" t="str">
            <v>A-1+</v>
          </cell>
        </row>
        <row r="2300">
          <cell r="A2300" t="str">
            <v>BNLPVX004</v>
          </cell>
          <cell r="B2300" t="str">
            <v>CP- Zero Coupon</v>
          </cell>
          <cell r="C2300" t="str">
            <v>Bank</v>
          </cell>
          <cell r="D2300" t="str">
            <v>A-1</v>
          </cell>
        </row>
        <row r="2301">
          <cell r="A2301" t="str">
            <v>924LGG005</v>
          </cell>
          <cell r="B2301" t="str">
            <v>CP- Zero Coupon</v>
          </cell>
          <cell r="C2301" t="str">
            <v>Bank</v>
          </cell>
          <cell r="D2301" t="str">
            <v>A-1+</v>
          </cell>
        </row>
        <row r="2302">
          <cell r="A2302" t="str">
            <v>924MAY000</v>
          </cell>
          <cell r="B2302" t="str">
            <v>CP- Zero Coupon</v>
          </cell>
          <cell r="C2302" t="str">
            <v>Bank</v>
          </cell>
          <cell r="D2302" t="str">
            <v>A-1</v>
          </cell>
        </row>
        <row r="2303">
          <cell r="A2303" t="str">
            <v>924MJZ008</v>
          </cell>
          <cell r="B2303" t="str">
            <v>CP- Zero Coupon</v>
          </cell>
          <cell r="C2303" t="str">
            <v>Bank</v>
          </cell>
          <cell r="D2303" t="str">
            <v>A-1</v>
          </cell>
        </row>
        <row r="2304">
          <cell r="A2304" t="str">
            <v>924MXC003</v>
          </cell>
          <cell r="B2304" t="str">
            <v>CP- Zero Coupon</v>
          </cell>
          <cell r="C2304" t="str">
            <v>Bank</v>
          </cell>
          <cell r="D2304" t="str">
            <v>A-1+</v>
          </cell>
        </row>
        <row r="2305">
          <cell r="A2305" t="str">
            <v>924CCT001</v>
          </cell>
          <cell r="B2305" t="str">
            <v>CP- Zero Coupon</v>
          </cell>
          <cell r="C2305" t="str">
            <v>Bank</v>
          </cell>
          <cell r="D2305" t="str">
            <v>A-1+</v>
          </cell>
        </row>
        <row r="2306">
          <cell r="A2306" t="str">
            <v>924NVS008</v>
          </cell>
          <cell r="B2306" t="str">
            <v>CP- Zero Coupon</v>
          </cell>
          <cell r="C2306" t="str">
            <v>Bank</v>
          </cell>
          <cell r="D2306" t="str">
            <v>A-1</v>
          </cell>
        </row>
        <row r="2307">
          <cell r="A2307" t="str">
            <v>924PMF001</v>
          </cell>
          <cell r="B2307" t="str">
            <v>CP- Zero Coupon</v>
          </cell>
          <cell r="C2307" t="str">
            <v>Bank</v>
          </cell>
          <cell r="D2307" t="str">
            <v>A-1+</v>
          </cell>
        </row>
        <row r="2308">
          <cell r="A2308" t="str">
            <v>924TAZ002</v>
          </cell>
          <cell r="B2308" t="str">
            <v>CP- Zero Coupon</v>
          </cell>
          <cell r="C2308" t="str">
            <v>Bank</v>
          </cell>
          <cell r="D2308" t="str">
            <v>A-1</v>
          </cell>
        </row>
        <row r="2309">
          <cell r="A2309" t="str">
            <v>924QNA009</v>
          </cell>
          <cell r="B2309" t="str">
            <v>CP- Zero Coupon</v>
          </cell>
          <cell r="C2309" t="str">
            <v>Bank</v>
          </cell>
          <cell r="D2309" t="str">
            <v>A-1</v>
          </cell>
        </row>
        <row r="2310">
          <cell r="A2310" t="str">
            <v>924YYD905</v>
          </cell>
          <cell r="B2310" t="str">
            <v>CP- Zero Coupon</v>
          </cell>
          <cell r="C2310" t="str">
            <v>Bank</v>
          </cell>
          <cell r="D2310" t="str">
            <v>A-1</v>
          </cell>
        </row>
        <row r="2311">
          <cell r="A2311" t="str">
            <v>ACI09H5W3</v>
          </cell>
          <cell r="B2311" t="str">
            <v>CP- Zero Coupon</v>
          </cell>
          <cell r="C2311" t="str">
            <v>Bank</v>
          </cell>
          <cell r="D2311" t="str">
            <v>A-1</v>
          </cell>
        </row>
        <row r="2312">
          <cell r="A2312" t="str">
            <v>924QHL002</v>
          </cell>
          <cell r="B2312" t="str">
            <v>CP- Zero Coupon</v>
          </cell>
          <cell r="C2312" t="str">
            <v>Bank</v>
          </cell>
          <cell r="D2312" t="str">
            <v>A-1+</v>
          </cell>
        </row>
        <row r="2313">
          <cell r="A2313" t="str">
            <v>924QHP003</v>
          </cell>
          <cell r="B2313" t="str">
            <v>CP- Zero Coupon</v>
          </cell>
          <cell r="C2313" t="str">
            <v>Bank</v>
          </cell>
          <cell r="D2313" t="str">
            <v>A-1+</v>
          </cell>
        </row>
        <row r="2314">
          <cell r="A2314" t="str">
            <v>924NCV002</v>
          </cell>
          <cell r="B2314" t="str">
            <v>CP- Zero Coupon</v>
          </cell>
          <cell r="C2314" t="str">
            <v>Bank</v>
          </cell>
          <cell r="D2314" t="str">
            <v>A-1+</v>
          </cell>
        </row>
        <row r="2315">
          <cell r="A2315" t="str">
            <v>924AEG001</v>
          </cell>
          <cell r="B2315" t="str">
            <v>CP- Zero Coupon</v>
          </cell>
          <cell r="C2315" t="str">
            <v>Bank</v>
          </cell>
          <cell r="D2315" t="str">
            <v>A-1</v>
          </cell>
        </row>
        <row r="2316">
          <cell r="A2316" t="str">
            <v>924TAC003</v>
          </cell>
          <cell r="B2316" t="str">
            <v>CP- Zero Coupon</v>
          </cell>
          <cell r="C2316" t="str">
            <v>Bank</v>
          </cell>
          <cell r="D2316" t="str">
            <v>A-1</v>
          </cell>
        </row>
        <row r="2317">
          <cell r="A2317" t="str">
            <v>924JBB006</v>
          </cell>
          <cell r="B2317" t="str">
            <v>CP- Zero Coupon</v>
          </cell>
          <cell r="C2317" t="str">
            <v>Bank</v>
          </cell>
          <cell r="D2317" t="str">
            <v>A-1</v>
          </cell>
        </row>
        <row r="2318">
          <cell r="A2318" t="str">
            <v>924JQT001</v>
          </cell>
          <cell r="B2318" t="str">
            <v>CP- Zero Coupon</v>
          </cell>
          <cell r="C2318" t="str">
            <v>Bank</v>
          </cell>
          <cell r="D2318" t="str">
            <v>A-1+</v>
          </cell>
        </row>
        <row r="2319">
          <cell r="A2319" t="str">
            <v>924UDJ002</v>
          </cell>
          <cell r="B2319" t="str">
            <v>CP- Zero Coupon</v>
          </cell>
          <cell r="C2319" t="str">
            <v>Bank</v>
          </cell>
          <cell r="D2319" t="str">
            <v>A-1</v>
          </cell>
        </row>
        <row r="2320">
          <cell r="A2320" t="str">
            <v>924UYX008</v>
          </cell>
          <cell r="B2320" t="str">
            <v>CP- Zero Coupon</v>
          </cell>
          <cell r="C2320" t="str">
            <v>Bank</v>
          </cell>
          <cell r="D2320" t="str">
            <v>A-1</v>
          </cell>
        </row>
        <row r="2321">
          <cell r="A2321" t="str">
            <v>924MZD009</v>
          </cell>
          <cell r="B2321" t="str">
            <v>CP- Zero Coupon</v>
          </cell>
          <cell r="C2321" t="str">
            <v>Bank</v>
          </cell>
          <cell r="D2321" t="str">
            <v>A-1</v>
          </cell>
        </row>
        <row r="2322">
          <cell r="A2322" t="str">
            <v>924VXQII4</v>
          </cell>
          <cell r="B2322" t="str">
            <v>CP- Zero Coupon</v>
          </cell>
          <cell r="C2322" t="str">
            <v>Bank</v>
          </cell>
          <cell r="D2322" t="str">
            <v>A-1+</v>
          </cell>
        </row>
        <row r="2323">
          <cell r="A2323" t="str">
            <v>924AAM002</v>
          </cell>
          <cell r="B2323" t="str">
            <v>CP- Zero Coupon</v>
          </cell>
          <cell r="C2323" t="str">
            <v>Bank</v>
          </cell>
          <cell r="D2323" t="str">
            <v>A-1+</v>
          </cell>
        </row>
        <row r="2324">
          <cell r="A2324" t="str">
            <v>924SCI000</v>
          </cell>
          <cell r="B2324" t="str">
            <v>CP- Zero Coupon</v>
          </cell>
          <cell r="C2324" t="str">
            <v>Bank</v>
          </cell>
          <cell r="D2324" t="str">
            <v>A-1+</v>
          </cell>
        </row>
        <row r="2325">
          <cell r="A2325" t="str">
            <v>924WNK004</v>
          </cell>
          <cell r="B2325" t="str">
            <v>CP- Zero Coupon</v>
          </cell>
          <cell r="C2325" t="str">
            <v>Bank</v>
          </cell>
          <cell r="D2325" t="str">
            <v>A-1+</v>
          </cell>
        </row>
        <row r="2326">
          <cell r="A2326" t="str">
            <v>ACI0B0H61</v>
          </cell>
          <cell r="B2326" t="str">
            <v>CP- Zero Coupon</v>
          </cell>
          <cell r="C2326" t="str">
            <v>Bank</v>
          </cell>
          <cell r="D2326" t="str">
            <v>A-1+</v>
          </cell>
        </row>
        <row r="2327">
          <cell r="A2327" t="str">
            <v>924EAC006</v>
          </cell>
          <cell r="B2327" t="str">
            <v>CP- Zero Coupon</v>
          </cell>
          <cell r="C2327" t="str">
            <v>Bank</v>
          </cell>
          <cell r="D2327" t="str">
            <v>A-1+</v>
          </cell>
        </row>
        <row r="2328">
          <cell r="A2328" t="str">
            <v>976DDL002</v>
          </cell>
          <cell r="B2328" t="str">
            <v>CP- Zero Coupon</v>
          </cell>
          <cell r="C2328" t="str">
            <v>Bank</v>
          </cell>
          <cell r="D2328" t="str">
            <v>A-1+</v>
          </cell>
        </row>
        <row r="2329">
          <cell r="A2329" t="str">
            <v>976AVX002</v>
          </cell>
          <cell r="B2329" t="str">
            <v>CP- Zero Coupon</v>
          </cell>
          <cell r="C2329" t="str">
            <v>Bank</v>
          </cell>
          <cell r="D2329" t="str">
            <v>A-1+</v>
          </cell>
        </row>
        <row r="2330">
          <cell r="A2330" t="str">
            <v>924UMW003</v>
          </cell>
          <cell r="B2330" t="str">
            <v>CP- Zero Coupon</v>
          </cell>
          <cell r="C2330" t="str">
            <v>Bank</v>
          </cell>
          <cell r="D2330" t="str">
            <v>A-1+</v>
          </cell>
        </row>
        <row r="2331">
          <cell r="A2331" t="str">
            <v>ACI0BJCL2</v>
          </cell>
          <cell r="B2331" t="str">
            <v>CP- Zero Coupon</v>
          </cell>
          <cell r="C2331" t="str">
            <v>Bank</v>
          </cell>
          <cell r="D2331" t="str">
            <v>A-1+</v>
          </cell>
        </row>
        <row r="2332">
          <cell r="A2332" t="str">
            <v>976BMDII6</v>
          </cell>
          <cell r="B2332" t="str">
            <v>CP- Zero Coupon</v>
          </cell>
          <cell r="C2332" t="str">
            <v>Bank</v>
          </cell>
          <cell r="D2332" t="str">
            <v>A-1+</v>
          </cell>
        </row>
        <row r="2333">
          <cell r="A2333" t="str">
            <v>ACI0BMCC5</v>
          </cell>
          <cell r="B2333" t="str">
            <v>CP- Zero Coupon</v>
          </cell>
          <cell r="C2333" t="str">
            <v>Bank</v>
          </cell>
          <cell r="D2333" t="str">
            <v>A-1</v>
          </cell>
        </row>
        <row r="2334">
          <cell r="A2334" t="str">
            <v>ACI0BN051</v>
          </cell>
          <cell r="B2334" t="str">
            <v>CP- Zero Coupon</v>
          </cell>
          <cell r="C2334" t="str">
            <v>Bank</v>
          </cell>
          <cell r="D2334" t="str">
            <v>A-1+</v>
          </cell>
        </row>
        <row r="2335">
          <cell r="A2335" t="str">
            <v>926FNB009</v>
          </cell>
          <cell r="B2335" t="str">
            <v>CP- Zero Coupon</v>
          </cell>
          <cell r="C2335" t="str">
            <v>Bank</v>
          </cell>
          <cell r="D2335" t="str">
            <v>A-1+</v>
          </cell>
        </row>
        <row r="2336">
          <cell r="A2336" t="str">
            <v>978DVX004</v>
          </cell>
          <cell r="B2336" t="str">
            <v>CP- Zero Coupon</v>
          </cell>
          <cell r="C2336" t="str">
            <v>Bank</v>
          </cell>
          <cell r="D2336" t="str">
            <v>A-1+</v>
          </cell>
        </row>
        <row r="2337">
          <cell r="A2337" t="str">
            <v>926CKS002</v>
          </cell>
          <cell r="B2337" t="str">
            <v>CP- Zero Coupon</v>
          </cell>
          <cell r="C2337" t="str">
            <v>Bank</v>
          </cell>
          <cell r="D2337" t="str">
            <v>A-1+</v>
          </cell>
        </row>
        <row r="2338">
          <cell r="A2338" t="str">
            <v>924VMC005</v>
          </cell>
          <cell r="B2338" t="str">
            <v>CP- Zero Coupon</v>
          </cell>
          <cell r="C2338" t="str">
            <v>Bank</v>
          </cell>
          <cell r="D2338" t="str">
            <v>A-1+</v>
          </cell>
        </row>
        <row r="2339">
          <cell r="A2339" t="str">
            <v>926GZM000</v>
          </cell>
          <cell r="B2339" t="str">
            <v>CP- Zero Coupon</v>
          </cell>
          <cell r="C2339" t="str">
            <v>Bank</v>
          </cell>
          <cell r="D2339" t="str">
            <v>A-1+</v>
          </cell>
        </row>
        <row r="2340">
          <cell r="A2340" t="str">
            <v>976AHM002</v>
          </cell>
          <cell r="B2340" t="str">
            <v>CP- Zero Coupon</v>
          </cell>
          <cell r="C2340" t="str">
            <v>Bank</v>
          </cell>
          <cell r="D2340" t="str">
            <v>A-1</v>
          </cell>
        </row>
        <row r="2341">
          <cell r="A2341" t="str">
            <v>926UXU003</v>
          </cell>
          <cell r="B2341" t="str">
            <v>CP- Zero Coupon</v>
          </cell>
          <cell r="C2341" t="str">
            <v>Bank</v>
          </cell>
          <cell r="D2341" t="str">
            <v>A-1</v>
          </cell>
        </row>
        <row r="2342">
          <cell r="A2342" t="str">
            <v>976EWU009</v>
          </cell>
          <cell r="B2342" t="str">
            <v>CP- Zero Coupon</v>
          </cell>
          <cell r="C2342" t="str">
            <v>Bank</v>
          </cell>
          <cell r="D2342" t="str">
            <v>A-1</v>
          </cell>
        </row>
        <row r="2343">
          <cell r="A2343" t="str">
            <v>976GDNII3</v>
          </cell>
          <cell r="B2343" t="str">
            <v>CP- Zero Coupon</v>
          </cell>
          <cell r="C2343" t="str">
            <v>Bank</v>
          </cell>
          <cell r="D2343" t="str">
            <v>A-1</v>
          </cell>
        </row>
        <row r="2344">
          <cell r="A2344" t="str">
            <v>976GEMII4</v>
          </cell>
          <cell r="B2344" t="str">
            <v>CP- Zero Coupon</v>
          </cell>
          <cell r="C2344" t="str">
            <v>Bank</v>
          </cell>
          <cell r="D2344" t="str">
            <v>A-1+</v>
          </cell>
        </row>
        <row r="2345">
          <cell r="A2345" t="str">
            <v>926QDF007</v>
          </cell>
          <cell r="B2345" t="str">
            <v>CP- Zero Coupon</v>
          </cell>
          <cell r="C2345" t="str">
            <v>Bank</v>
          </cell>
          <cell r="D2345" t="str">
            <v>A-1</v>
          </cell>
        </row>
        <row r="2346">
          <cell r="A2346" t="str">
            <v>926KVQ006</v>
          </cell>
          <cell r="B2346" t="str">
            <v>CP- Zero Coupon</v>
          </cell>
          <cell r="C2346" t="str">
            <v>Bank</v>
          </cell>
          <cell r="D2346" t="str">
            <v>A-1</v>
          </cell>
        </row>
        <row r="2347">
          <cell r="A2347" t="str">
            <v>BVFNKK008</v>
          </cell>
          <cell r="B2347" t="str">
            <v>CP- Zero Coupon</v>
          </cell>
          <cell r="C2347" t="str">
            <v>Bank</v>
          </cell>
          <cell r="D2347" t="str">
            <v>A-1</v>
          </cell>
        </row>
        <row r="2348">
          <cell r="A2348" t="str">
            <v>976KLNII5</v>
          </cell>
          <cell r="B2348" t="str">
            <v>CP- Zero Coupon</v>
          </cell>
          <cell r="C2348" t="str">
            <v>Bank</v>
          </cell>
          <cell r="D2348" t="str">
            <v>A-1</v>
          </cell>
        </row>
        <row r="2349">
          <cell r="A2349" t="str">
            <v>976BYT006</v>
          </cell>
          <cell r="B2349" t="str">
            <v>CP- Zero Coupon</v>
          </cell>
          <cell r="C2349" t="str">
            <v>Bank</v>
          </cell>
          <cell r="D2349" t="str">
            <v>A-1</v>
          </cell>
        </row>
        <row r="2350">
          <cell r="A2350" t="str">
            <v>976KRCII3</v>
          </cell>
          <cell r="B2350" t="str">
            <v>CP- Zero Coupon</v>
          </cell>
          <cell r="C2350" t="str">
            <v>Bank</v>
          </cell>
          <cell r="D2350" t="str">
            <v>A-1+</v>
          </cell>
        </row>
        <row r="2351">
          <cell r="A2351" t="str">
            <v>926UUE002</v>
          </cell>
          <cell r="B2351" t="str">
            <v>CP- Zero Coupon</v>
          </cell>
          <cell r="C2351" t="str">
            <v>Bank</v>
          </cell>
          <cell r="D2351" t="str">
            <v>A-1</v>
          </cell>
        </row>
        <row r="2352">
          <cell r="A2352" t="str">
            <v>976LEPII6</v>
          </cell>
          <cell r="B2352" t="str">
            <v>CP- Zero Coupon</v>
          </cell>
          <cell r="C2352" t="str">
            <v>Bank</v>
          </cell>
          <cell r="D2352" t="str">
            <v>A-1</v>
          </cell>
        </row>
        <row r="2353">
          <cell r="A2353" t="str">
            <v>924ZST003</v>
          </cell>
          <cell r="B2353" t="str">
            <v>CP- Zero Coupon</v>
          </cell>
          <cell r="C2353" t="str">
            <v>Bank</v>
          </cell>
          <cell r="D2353" t="str">
            <v>A-1</v>
          </cell>
        </row>
        <row r="2354">
          <cell r="A2354" t="str">
            <v>976LZS005</v>
          </cell>
          <cell r="B2354" t="str">
            <v>CP- Zero Coupon</v>
          </cell>
          <cell r="C2354" t="str">
            <v>Bank</v>
          </cell>
          <cell r="D2354" t="str">
            <v>A-1</v>
          </cell>
        </row>
        <row r="2355">
          <cell r="A2355" t="str">
            <v>976LNDII3</v>
          </cell>
          <cell r="B2355" t="str">
            <v>CP- Zero Coupon</v>
          </cell>
          <cell r="C2355" t="str">
            <v>Bank</v>
          </cell>
          <cell r="D2355" t="str">
            <v>A-1+</v>
          </cell>
        </row>
        <row r="2356">
          <cell r="A2356" t="str">
            <v>927BDZ005</v>
          </cell>
          <cell r="B2356" t="str">
            <v>CP- Zero Coupon</v>
          </cell>
          <cell r="C2356" t="str">
            <v>Bank</v>
          </cell>
          <cell r="D2356" t="str">
            <v>A-1</v>
          </cell>
        </row>
        <row r="2357">
          <cell r="A2357" t="str">
            <v>976NRWII3</v>
          </cell>
          <cell r="B2357" t="str">
            <v>CP- Zero Coupon</v>
          </cell>
          <cell r="C2357" t="str">
            <v>Bank</v>
          </cell>
          <cell r="D2357" t="str">
            <v>A-1</v>
          </cell>
        </row>
        <row r="2358">
          <cell r="A2358" t="str">
            <v>927AZK006</v>
          </cell>
          <cell r="B2358" t="str">
            <v>CP- Zero Coupon</v>
          </cell>
          <cell r="C2358" t="str">
            <v>Bank</v>
          </cell>
          <cell r="D2358" t="str">
            <v>A-1</v>
          </cell>
        </row>
        <row r="2359">
          <cell r="A2359" t="str">
            <v>976PJUII1</v>
          </cell>
          <cell r="B2359" t="str">
            <v>CP- Zero Coupon</v>
          </cell>
          <cell r="C2359" t="str">
            <v>Bank</v>
          </cell>
          <cell r="D2359" t="str">
            <v>A-1+</v>
          </cell>
        </row>
        <row r="2360">
          <cell r="A2360" t="str">
            <v>927GCU006</v>
          </cell>
          <cell r="B2360" t="str">
            <v>CP- Zero Coupon</v>
          </cell>
          <cell r="C2360" t="str">
            <v>Bank</v>
          </cell>
          <cell r="D2360" t="str">
            <v>A-1</v>
          </cell>
        </row>
        <row r="2361">
          <cell r="A2361" t="str">
            <v>927HQB001</v>
          </cell>
          <cell r="B2361" t="str">
            <v>CP- Zero Coupon</v>
          </cell>
          <cell r="C2361" t="str">
            <v>Bank</v>
          </cell>
          <cell r="D2361" t="str">
            <v>A-1+</v>
          </cell>
        </row>
        <row r="2362">
          <cell r="A2362" t="str">
            <v>927FZG004</v>
          </cell>
          <cell r="B2362" t="str">
            <v>CP- Zero Coupon</v>
          </cell>
          <cell r="C2362" t="str">
            <v>Bank</v>
          </cell>
          <cell r="D2362" t="str">
            <v>A-1</v>
          </cell>
        </row>
        <row r="2363">
          <cell r="A2363" t="str">
            <v>976NGB009</v>
          </cell>
          <cell r="B2363" t="str">
            <v>CP- Zero Coupon</v>
          </cell>
          <cell r="C2363" t="str">
            <v>Bank</v>
          </cell>
          <cell r="D2363" t="str">
            <v>A-1+</v>
          </cell>
        </row>
        <row r="2364">
          <cell r="A2364" t="str">
            <v>926RCH002</v>
          </cell>
          <cell r="B2364" t="str">
            <v>CP- Zero Coupon</v>
          </cell>
          <cell r="C2364" t="str">
            <v>Bank</v>
          </cell>
          <cell r="D2364" t="str">
            <v>A-1+</v>
          </cell>
        </row>
        <row r="2365">
          <cell r="A2365" t="str">
            <v>BSL86Y007</v>
          </cell>
          <cell r="B2365" t="str">
            <v>CP- Zero Coupon</v>
          </cell>
          <cell r="C2365" t="str">
            <v>CP</v>
          </cell>
          <cell r="D2365" t="str">
            <v>A-1+</v>
          </cell>
        </row>
        <row r="2366">
          <cell r="A2366" t="str">
            <v>924WLL004</v>
          </cell>
          <cell r="B2366" t="str">
            <v>CP- Zero Coupon</v>
          </cell>
          <cell r="C2366" t="str">
            <v>CP</v>
          </cell>
          <cell r="D2366" t="str">
            <v>A-1+</v>
          </cell>
        </row>
        <row r="2367">
          <cell r="A2367" t="str">
            <v>973SCN009</v>
          </cell>
          <cell r="B2367" t="str">
            <v>CP- Zero Coupon</v>
          </cell>
          <cell r="C2367" t="str">
            <v>Finance Companies</v>
          </cell>
          <cell r="D2367" t="str">
            <v>A-1+</v>
          </cell>
        </row>
        <row r="2368">
          <cell r="A2368" t="str">
            <v>971KRC006</v>
          </cell>
          <cell r="B2368" t="str">
            <v>CP- Zero Coupon</v>
          </cell>
          <cell r="C2368" t="str">
            <v>Gvt bodies</v>
          </cell>
          <cell r="D2368" t="str">
            <v>A-1+</v>
          </cell>
        </row>
        <row r="2369">
          <cell r="A2369" t="str">
            <v>ACI08SC85</v>
          </cell>
          <cell r="B2369" t="str">
            <v>CP- Zero Coupon</v>
          </cell>
          <cell r="C2369" t="str">
            <v>Gvt bodies</v>
          </cell>
          <cell r="D2369" t="str">
            <v>A-1+</v>
          </cell>
        </row>
        <row r="2370">
          <cell r="A2370" t="str">
            <v>924AWH009</v>
          </cell>
          <cell r="B2370" t="str">
            <v>CP- Zero Coupon</v>
          </cell>
          <cell r="C2370" t="str">
            <v>Gvt bodies</v>
          </cell>
          <cell r="D2370" t="str">
            <v>A-1+</v>
          </cell>
        </row>
        <row r="2371">
          <cell r="A2371" t="str">
            <v>976BIV009</v>
          </cell>
          <cell r="B2371" t="str">
            <v>CP- Zero Coupon</v>
          </cell>
          <cell r="C2371" t="str">
            <v>Gvt bodies</v>
          </cell>
          <cell r="D2371" t="str">
            <v>A-1+</v>
          </cell>
        </row>
        <row r="2372">
          <cell r="A2372" t="str">
            <v>926DTF009</v>
          </cell>
          <cell r="B2372" t="str">
            <v>CP- Zero Coupon</v>
          </cell>
          <cell r="C2372" t="str">
            <v>Gvt bodies</v>
          </cell>
          <cell r="D2372" t="str">
            <v>A-1+</v>
          </cell>
        </row>
        <row r="2373">
          <cell r="A2373" t="str">
            <v>926DTR003</v>
          </cell>
          <cell r="B2373" t="str">
            <v>CP- Zero Coupon</v>
          </cell>
          <cell r="C2373" t="str">
            <v>Gvt bodies</v>
          </cell>
          <cell r="D2373" t="str">
            <v>A-1+</v>
          </cell>
        </row>
        <row r="2374">
          <cell r="A2374" t="str">
            <v>926DRU008</v>
          </cell>
          <cell r="B2374" t="str">
            <v>CP- Zero Coupon</v>
          </cell>
          <cell r="C2374" t="str">
            <v>Gvt bodies</v>
          </cell>
          <cell r="D2374" t="str">
            <v>A-1+</v>
          </cell>
        </row>
        <row r="2375">
          <cell r="A2375" t="str">
            <v>926JYZ006</v>
          </cell>
          <cell r="B2375" t="str">
            <v>CP- Zero Coupon</v>
          </cell>
          <cell r="C2375" t="str">
            <v>Gvt bodies</v>
          </cell>
          <cell r="D2375" t="str">
            <v>A-1+</v>
          </cell>
        </row>
        <row r="2376">
          <cell r="A2376" t="str">
            <v>ACI0C64R5</v>
          </cell>
          <cell r="B2376" t="str">
            <v>CP- Zero Coupon</v>
          </cell>
          <cell r="C2376" t="str">
            <v>Gvt bodies</v>
          </cell>
          <cell r="D2376" t="str">
            <v>A-1+</v>
          </cell>
        </row>
        <row r="2377">
          <cell r="A2377" t="str">
            <v>973YUD008</v>
          </cell>
          <cell r="B2377" t="str">
            <v>CP- Zero Coupon</v>
          </cell>
          <cell r="D2377" t="str">
            <v>A-1</v>
          </cell>
        </row>
        <row r="2378">
          <cell r="A2378" t="str">
            <v>973HVZ005</v>
          </cell>
          <cell r="B2378" t="str">
            <v>CP- Zero Coupon</v>
          </cell>
          <cell r="D2378" t="str">
            <v>A-1+</v>
          </cell>
        </row>
        <row r="2379">
          <cell r="A2379" t="str">
            <v>973ZLX001</v>
          </cell>
          <cell r="B2379" t="str">
            <v>CP- Zero Coupon</v>
          </cell>
          <cell r="D2379" t="str">
            <v>A-1</v>
          </cell>
        </row>
        <row r="2380">
          <cell r="A2380" t="str">
            <v>971KNX004</v>
          </cell>
          <cell r="B2380" t="str">
            <v>CP- Zero Coupon</v>
          </cell>
          <cell r="D2380" t="str">
            <v>A-1+</v>
          </cell>
        </row>
        <row r="2381">
          <cell r="A2381" t="str">
            <v>971KBZ002</v>
          </cell>
          <cell r="B2381" t="str">
            <v>CP- Zero Coupon</v>
          </cell>
          <cell r="D2381" t="str">
            <v>A-1</v>
          </cell>
        </row>
        <row r="2382">
          <cell r="A2382" t="str">
            <v>971KVH000</v>
          </cell>
          <cell r="B2382" t="str">
            <v>CP- Zero Coupon</v>
          </cell>
          <cell r="D2382" t="str">
            <v>A-1+</v>
          </cell>
        </row>
        <row r="2383">
          <cell r="A2383" t="str">
            <v>971QKF003</v>
          </cell>
          <cell r="B2383" t="str">
            <v>CP- Zero Coupon</v>
          </cell>
          <cell r="D2383" t="str">
            <v>A-1+</v>
          </cell>
        </row>
        <row r="2384">
          <cell r="A2384" t="str">
            <v>971QYG006</v>
          </cell>
          <cell r="B2384" t="str">
            <v>CP- Zero Coupon</v>
          </cell>
          <cell r="D2384" t="str">
            <v>A-1</v>
          </cell>
        </row>
        <row r="2385">
          <cell r="A2385" t="str">
            <v>971RXX008</v>
          </cell>
          <cell r="B2385" t="str">
            <v>CP- Zero Coupon</v>
          </cell>
          <cell r="D2385" t="str">
            <v>A-1+</v>
          </cell>
        </row>
        <row r="2386">
          <cell r="A2386" t="str">
            <v>971BAR001</v>
          </cell>
          <cell r="B2386" t="str">
            <v>CP- Zero Coupon</v>
          </cell>
          <cell r="D2386" t="str">
            <v>A-1+</v>
          </cell>
        </row>
        <row r="2387">
          <cell r="A2387" t="str">
            <v>971TKP005</v>
          </cell>
          <cell r="B2387" t="str">
            <v>CP- Zero Coupon</v>
          </cell>
          <cell r="D2387" t="str">
            <v>A-1+</v>
          </cell>
        </row>
        <row r="2388">
          <cell r="A2388" t="str">
            <v>970EJM008</v>
          </cell>
          <cell r="B2388" t="str">
            <v>CP- Zero Coupon</v>
          </cell>
          <cell r="D2388" t="str">
            <v>A-1+</v>
          </cell>
        </row>
        <row r="2389">
          <cell r="A2389" t="str">
            <v>ACI01T4G1</v>
          </cell>
          <cell r="B2389" t="str">
            <v>CP- Zero Coupon</v>
          </cell>
          <cell r="D2389" t="str">
            <v>A-1+</v>
          </cell>
        </row>
        <row r="2390">
          <cell r="A2390" t="str">
            <v>971KGZ007</v>
          </cell>
          <cell r="B2390" t="str">
            <v>CP- Zero Coupon</v>
          </cell>
          <cell r="D2390" t="str">
            <v>A-1+</v>
          </cell>
        </row>
        <row r="2391">
          <cell r="A2391" t="str">
            <v>971YTW000</v>
          </cell>
          <cell r="B2391" t="str">
            <v>CP- Zero Coupon</v>
          </cell>
          <cell r="D2391" t="str">
            <v>A-1</v>
          </cell>
        </row>
        <row r="2392">
          <cell r="A2392" t="str">
            <v>970MHT007</v>
          </cell>
          <cell r="B2392" t="str">
            <v>CP- Zero Coupon</v>
          </cell>
          <cell r="D2392" t="str">
            <v>A-1</v>
          </cell>
        </row>
        <row r="2393">
          <cell r="A2393" t="str">
            <v>970MJT005</v>
          </cell>
          <cell r="B2393" t="str">
            <v>CP- Zero Coupon</v>
          </cell>
          <cell r="D2393" t="str">
            <v>A-1</v>
          </cell>
        </row>
        <row r="2394">
          <cell r="A2394" t="str">
            <v>955CGB008</v>
          </cell>
          <cell r="B2394" t="str">
            <v>CP- Zero Coupon</v>
          </cell>
          <cell r="D2394" t="str">
            <v>A-1+</v>
          </cell>
        </row>
        <row r="2395">
          <cell r="A2395" t="str">
            <v>955KBD001</v>
          </cell>
          <cell r="B2395" t="str">
            <v>CP- Zero Coupon</v>
          </cell>
          <cell r="D2395" t="str">
            <v>A-1</v>
          </cell>
        </row>
        <row r="2396">
          <cell r="A2396" t="str">
            <v>970YTZ004</v>
          </cell>
          <cell r="B2396" t="str">
            <v>CP- Zero Coupon</v>
          </cell>
          <cell r="D2396" t="str">
            <v>A-1</v>
          </cell>
        </row>
        <row r="2397">
          <cell r="A2397" t="str">
            <v>955CGX000</v>
          </cell>
          <cell r="B2397" t="str">
            <v>CP- Zero Coupon</v>
          </cell>
          <cell r="D2397" t="str">
            <v>A-1</v>
          </cell>
        </row>
        <row r="2398">
          <cell r="A2398" t="str">
            <v>955BJD003</v>
          </cell>
          <cell r="B2398" t="str">
            <v>CP- Zero Coupon</v>
          </cell>
          <cell r="D2398" t="str">
            <v>A-1</v>
          </cell>
        </row>
        <row r="2399">
          <cell r="A2399" t="str">
            <v>955GMG001</v>
          </cell>
          <cell r="B2399" t="str">
            <v>CP- Zero Coupon</v>
          </cell>
          <cell r="D2399" t="str">
            <v>A-1</v>
          </cell>
        </row>
        <row r="2400">
          <cell r="A2400" t="str">
            <v>970MLL009</v>
          </cell>
          <cell r="B2400" t="str">
            <v>CP- Zero Coupon</v>
          </cell>
          <cell r="D2400" t="str">
            <v>A-1+</v>
          </cell>
        </row>
        <row r="2401">
          <cell r="A2401" t="str">
            <v>955GMR007</v>
          </cell>
          <cell r="B2401" t="str">
            <v>CP- Zero Coupon</v>
          </cell>
          <cell r="D2401" t="str">
            <v>A-1+</v>
          </cell>
        </row>
        <row r="2402">
          <cell r="A2402" t="str">
            <v>970MLT002</v>
          </cell>
          <cell r="B2402" t="str">
            <v>CP- Zero Coupon</v>
          </cell>
          <cell r="D2402" t="str">
            <v>A-1</v>
          </cell>
        </row>
        <row r="2403">
          <cell r="A2403" t="str">
            <v>955GNU009</v>
          </cell>
          <cell r="B2403" t="str">
            <v>CP- Zero Coupon</v>
          </cell>
          <cell r="D2403" t="str">
            <v>A-1</v>
          </cell>
        </row>
        <row r="2404">
          <cell r="A2404" t="str">
            <v>988CCY003</v>
          </cell>
          <cell r="B2404" t="str">
            <v>CP- Zero Coupon</v>
          </cell>
          <cell r="D2404" t="str">
            <v>A-1+</v>
          </cell>
        </row>
        <row r="2405">
          <cell r="A2405" t="str">
            <v>955HDK000</v>
          </cell>
          <cell r="B2405" t="str">
            <v>CP- Zero Coupon</v>
          </cell>
          <cell r="D2405" t="str">
            <v>A-1+</v>
          </cell>
        </row>
        <row r="2406">
          <cell r="A2406" t="str">
            <v>91AAAC009</v>
          </cell>
          <cell r="B2406" t="str">
            <v>CP- Zero Coupon</v>
          </cell>
          <cell r="D2406" t="str">
            <v>A-1+</v>
          </cell>
        </row>
        <row r="2407">
          <cell r="A2407" t="str">
            <v>955HRL003</v>
          </cell>
          <cell r="B2407" t="str">
            <v>CP- Zero Coupon</v>
          </cell>
          <cell r="D2407" t="str">
            <v>A-1</v>
          </cell>
        </row>
        <row r="2408">
          <cell r="A2408" t="str">
            <v>955ERC000</v>
          </cell>
          <cell r="B2408" t="str">
            <v>CP- Zero Coupon</v>
          </cell>
          <cell r="D2408" t="str">
            <v>A-1</v>
          </cell>
        </row>
        <row r="2409">
          <cell r="A2409" t="str">
            <v>955GEK001</v>
          </cell>
          <cell r="B2409" t="str">
            <v>CP- Zero Coupon</v>
          </cell>
          <cell r="D2409" t="str">
            <v>A-1</v>
          </cell>
        </row>
        <row r="2410">
          <cell r="A2410" t="str">
            <v>955HRM001</v>
          </cell>
          <cell r="B2410" t="str">
            <v>CP- Zero Coupon</v>
          </cell>
          <cell r="D2410" t="str">
            <v>A-1</v>
          </cell>
        </row>
        <row r="2411">
          <cell r="A2411" t="str">
            <v>988FDH002</v>
          </cell>
          <cell r="B2411" t="str">
            <v>CP- Zero Coupon</v>
          </cell>
          <cell r="D2411" t="str">
            <v>A-1+</v>
          </cell>
        </row>
        <row r="2412">
          <cell r="A2412" t="str">
            <v>955LBN007</v>
          </cell>
          <cell r="B2412" t="str">
            <v>CP- Zero Coupon</v>
          </cell>
          <cell r="D2412" t="str">
            <v>A-1</v>
          </cell>
        </row>
        <row r="2413">
          <cell r="A2413" t="str">
            <v>955NGH001</v>
          </cell>
          <cell r="B2413" t="str">
            <v>CP- Zero Coupon</v>
          </cell>
          <cell r="D2413" t="str">
            <v>A-1+</v>
          </cell>
        </row>
        <row r="2414">
          <cell r="A2414" t="str">
            <v>955RCL007</v>
          </cell>
          <cell r="B2414" t="str">
            <v>CP- Zero Coupon</v>
          </cell>
          <cell r="D2414" t="str">
            <v>A-1</v>
          </cell>
        </row>
        <row r="2415">
          <cell r="A2415" t="str">
            <v>923CHZ003</v>
          </cell>
          <cell r="B2415" t="str">
            <v>CP- Zero Coupon</v>
          </cell>
          <cell r="D2415" t="str">
            <v>A-1+</v>
          </cell>
        </row>
        <row r="2416">
          <cell r="A2416" t="str">
            <v>923DSH009</v>
          </cell>
          <cell r="B2416" t="str">
            <v>CP- Zero Coupon</v>
          </cell>
          <cell r="D2416" t="str">
            <v>A-1+</v>
          </cell>
        </row>
        <row r="2417">
          <cell r="A2417" t="str">
            <v>923DLL007</v>
          </cell>
          <cell r="B2417" t="str">
            <v>CP- Zero Coupon</v>
          </cell>
          <cell r="D2417" t="str">
            <v>A-1</v>
          </cell>
        </row>
        <row r="2418">
          <cell r="A2418" t="str">
            <v>923EPE007</v>
          </cell>
          <cell r="B2418" t="str">
            <v>CP- Zero Coupon</v>
          </cell>
          <cell r="D2418" t="str">
            <v>A-1+</v>
          </cell>
        </row>
        <row r="2419">
          <cell r="A2419" t="str">
            <v>923FHA001</v>
          </cell>
          <cell r="B2419" t="str">
            <v>CP- Zero Coupon</v>
          </cell>
          <cell r="D2419" t="str">
            <v>A-1</v>
          </cell>
        </row>
        <row r="2420">
          <cell r="A2420" t="str">
            <v>923EUH004</v>
          </cell>
          <cell r="B2420" t="str">
            <v>CP- Zero Coupon</v>
          </cell>
          <cell r="D2420" t="str">
            <v>A-1+</v>
          </cell>
        </row>
        <row r="2421">
          <cell r="A2421" t="str">
            <v>923FMK003</v>
          </cell>
          <cell r="B2421" t="str">
            <v>CP- Zero Coupon</v>
          </cell>
          <cell r="D2421" t="str">
            <v>A-1</v>
          </cell>
        </row>
        <row r="2422">
          <cell r="A2422" t="str">
            <v>923GPM004</v>
          </cell>
          <cell r="B2422" t="str">
            <v>CP- Zero Coupon</v>
          </cell>
          <cell r="D2422" t="str">
            <v>A-1+</v>
          </cell>
        </row>
        <row r="2423">
          <cell r="A2423" t="str">
            <v>923GBR008</v>
          </cell>
          <cell r="B2423" t="str">
            <v>CP- Zero Coupon</v>
          </cell>
          <cell r="D2423" t="str">
            <v>A-1</v>
          </cell>
        </row>
        <row r="2424">
          <cell r="A2424" t="str">
            <v>923GPE002</v>
          </cell>
          <cell r="B2424" t="str">
            <v>CP- Zero Coupon</v>
          </cell>
          <cell r="D2424" t="str">
            <v>A-1+</v>
          </cell>
        </row>
        <row r="2425">
          <cell r="A2425" t="str">
            <v>978AYU003</v>
          </cell>
          <cell r="B2425" t="str">
            <v>CP- Zero Coupon</v>
          </cell>
          <cell r="D2425" t="str">
            <v>A-1+</v>
          </cell>
        </row>
        <row r="2426">
          <cell r="A2426" t="str">
            <v>923HBA003</v>
          </cell>
          <cell r="B2426" t="str">
            <v>CP- Zero Coupon</v>
          </cell>
          <cell r="D2426" t="str">
            <v>A-1+</v>
          </cell>
        </row>
        <row r="2427">
          <cell r="A2427" t="str">
            <v>923HPV002</v>
          </cell>
          <cell r="B2427" t="str">
            <v>CP- Zero Coupon</v>
          </cell>
          <cell r="D2427" t="str">
            <v>A-1</v>
          </cell>
        </row>
        <row r="2428">
          <cell r="A2428" t="str">
            <v>923HNG007</v>
          </cell>
          <cell r="B2428" t="str">
            <v>CP- Zero Coupon</v>
          </cell>
          <cell r="D2428" t="str">
            <v>A-1</v>
          </cell>
        </row>
        <row r="2429">
          <cell r="A2429" t="str">
            <v>923SDT006</v>
          </cell>
          <cell r="B2429" t="str">
            <v>CP- Zero Coupon</v>
          </cell>
          <cell r="D2429" t="str">
            <v>A-1</v>
          </cell>
        </row>
        <row r="2430">
          <cell r="A2430" t="str">
            <v>923TQP008</v>
          </cell>
          <cell r="B2430" t="str">
            <v>CP- Zero Coupon</v>
          </cell>
          <cell r="D2430" t="str">
            <v>A-1</v>
          </cell>
        </row>
        <row r="2431">
          <cell r="A2431" t="str">
            <v>924FFG009</v>
          </cell>
          <cell r="B2431" t="str">
            <v>CP- Zero Coupon</v>
          </cell>
          <cell r="D2431" t="str">
            <v>A-1</v>
          </cell>
        </row>
        <row r="2432">
          <cell r="A2432" t="str">
            <v>926CSE005</v>
          </cell>
          <cell r="B2432" t="str">
            <v>CP- Zero Coupon</v>
          </cell>
          <cell r="D2432" t="str">
            <v>A-1+</v>
          </cell>
        </row>
        <row r="2433">
          <cell r="A2433" t="str">
            <v>926HMB006</v>
          </cell>
          <cell r="B2433" t="str">
            <v>CP- Zero Coupon</v>
          </cell>
          <cell r="D2433" t="str">
            <v>A-1</v>
          </cell>
        </row>
        <row r="2434">
          <cell r="A2434" t="str">
            <v>926HFG003</v>
          </cell>
          <cell r="B2434" t="str">
            <v>CP- Zero Coupon</v>
          </cell>
          <cell r="D2434" t="str">
            <v>A-1</v>
          </cell>
        </row>
        <row r="2435">
          <cell r="A2435" t="str">
            <v>976ENW005</v>
          </cell>
          <cell r="B2435" t="str">
            <v>CP- Zero Coupon</v>
          </cell>
          <cell r="D2435" t="str">
            <v>A-1</v>
          </cell>
        </row>
        <row r="2436">
          <cell r="A2436" t="str">
            <v>976HTQII7</v>
          </cell>
          <cell r="B2436" t="str">
            <v>CP- Zero Coupon</v>
          </cell>
          <cell r="D2436" t="str">
            <v>A-1</v>
          </cell>
        </row>
        <row r="2437">
          <cell r="A2437" t="str">
            <v>976HTPII9</v>
          </cell>
          <cell r="B2437" t="str">
            <v>CP- Zero Coupon</v>
          </cell>
          <cell r="D2437" t="str">
            <v>A-1</v>
          </cell>
        </row>
        <row r="2438">
          <cell r="A2438" t="str">
            <v>976HZHII0</v>
          </cell>
          <cell r="B2438" t="str">
            <v>CP- Zero Coupon</v>
          </cell>
          <cell r="D2438" t="str">
            <v>A-1+</v>
          </cell>
        </row>
        <row r="2439">
          <cell r="A2439" t="str">
            <v>926PGG004</v>
          </cell>
          <cell r="B2439" t="str">
            <v>CP- Zero Coupon</v>
          </cell>
          <cell r="D2439" t="str">
            <v>A-1+</v>
          </cell>
        </row>
        <row r="2440">
          <cell r="A2440" t="str">
            <v>926NNT003</v>
          </cell>
          <cell r="B2440" t="str">
            <v>CP- Zero Coupon</v>
          </cell>
          <cell r="D2440" t="str">
            <v>A-1</v>
          </cell>
        </row>
        <row r="2441">
          <cell r="A2441" t="str">
            <v>976JWQ007</v>
          </cell>
          <cell r="B2441" t="str">
            <v>CP- Zero Coupon</v>
          </cell>
          <cell r="D2441" t="str">
            <v>A-1+</v>
          </cell>
        </row>
        <row r="2442">
          <cell r="A2442" t="str">
            <v>976KHGII5</v>
          </cell>
          <cell r="B2442" t="str">
            <v>CP- Zero Coupon</v>
          </cell>
          <cell r="D2442" t="str">
            <v>A-1</v>
          </cell>
        </row>
        <row r="2443">
          <cell r="A2443" t="str">
            <v>976KRAII7</v>
          </cell>
          <cell r="B2443" t="str">
            <v>CP- Zero Coupon</v>
          </cell>
          <cell r="D2443" t="str">
            <v>A-1</v>
          </cell>
        </row>
        <row r="2444">
          <cell r="A2444" t="str">
            <v>976KTTII4</v>
          </cell>
          <cell r="B2444" t="str">
            <v>CP- Zero Coupon</v>
          </cell>
          <cell r="D2444" t="str">
            <v>A-1</v>
          </cell>
        </row>
        <row r="2445">
          <cell r="A2445" t="str">
            <v>976KXJII1</v>
          </cell>
          <cell r="B2445" t="str">
            <v>CP- Zero Coupon</v>
          </cell>
          <cell r="D2445" t="str">
            <v>A-1</v>
          </cell>
        </row>
        <row r="2446">
          <cell r="A2446" t="str">
            <v>926SLT004</v>
          </cell>
          <cell r="B2446" t="str">
            <v>CP- Zero Coupon</v>
          </cell>
          <cell r="D2446" t="str">
            <v>A-1</v>
          </cell>
        </row>
        <row r="2447">
          <cell r="A2447" t="str">
            <v>926ZDI001</v>
          </cell>
          <cell r="B2447" t="str">
            <v>CP- Zero Coupon</v>
          </cell>
          <cell r="D2447" t="str">
            <v>A-1</v>
          </cell>
        </row>
        <row r="2448">
          <cell r="A2448" t="str">
            <v>976LAAII3</v>
          </cell>
          <cell r="B2448" t="str">
            <v>CP- Zero Coupon</v>
          </cell>
          <cell r="D2448" t="str">
            <v>A-1</v>
          </cell>
        </row>
        <row r="2449">
          <cell r="A2449" t="str">
            <v>ACI0CKNS1</v>
          </cell>
          <cell r="B2449" t="str">
            <v>CP- Zero Coupon</v>
          </cell>
          <cell r="D2449" t="str">
            <v>A-1</v>
          </cell>
        </row>
        <row r="2450">
          <cell r="A2450" t="str">
            <v>926VBT008</v>
          </cell>
          <cell r="B2450" t="str">
            <v>CP- Zero Coupon</v>
          </cell>
          <cell r="D2450" t="str">
            <v>A-1+</v>
          </cell>
        </row>
        <row r="2451">
          <cell r="A2451" t="str">
            <v>927AZX008</v>
          </cell>
          <cell r="B2451" t="str">
            <v>CP- Zero Coupon</v>
          </cell>
          <cell r="D2451" t="str">
            <v>A-1+</v>
          </cell>
        </row>
        <row r="2452">
          <cell r="A2452" t="str">
            <v>976HFC001</v>
          </cell>
          <cell r="B2452" t="str">
            <v>CP- Zero Coupon</v>
          </cell>
          <cell r="D2452" t="str">
            <v>A-1</v>
          </cell>
        </row>
        <row r="2453">
          <cell r="A2453" t="str">
            <v>976NFD006</v>
          </cell>
          <cell r="B2453" t="str">
            <v>CP- Zero Coupon</v>
          </cell>
          <cell r="D2453" t="str">
            <v>A-1</v>
          </cell>
        </row>
        <row r="2454">
          <cell r="A2454" t="str">
            <v>976NBGII5</v>
          </cell>
          <cell r="B2454" t="str">
            <v>CP- Zero Coupon</v>
          </cell>
          <cell r="D2454" t="str">
            <v>A-1</v>
          </cell>
        </row>
        <row r="2455">
          <cell r="A2455" t="str">
            <v>927BWQ004</v>
          </cell>
          <cell r="B2455" t="str">
            <v>CP- Zero Coupon</v>
          </cell>
          <cell r="D2455" t="str">
            <v>A-1</v>
          </cell>
        </row>
        <row r="2456">
          <cell r="A2456" t="str">
            <v>927JHA009</v>
          </cell>
          <cell r="B2456" t="str">
            <v>CP- Zero Coupon</v>
          </cell>
          <cell r="D2456" t="str">
            <v>A-1+</v>
          </cell>
        </row>
        <row r="2457">
          <cell r="A2457" t="str">
            <v>927ATV009</v>
          </cell>
          <cell r="B2457" t="str">
            <v>CP- Zero Coupon</v>
          </cell>
          <cell r="D2457" t="str">
            <v>A-1</v>
          </cell>
        </row>
        <row r="2458">
          <cell r="A2458" t="str">
            <v>976NNXII5</v>
          </cell>
          <cell r="B2458" t="str">
            <v>CP- Zero Coupon</v>
          </cell>
          <cell r="D2458" t="str">
            <v>A-1+</v>
          </cell>
        </row>
        <row r="2459">
          <cell r="A2459" t="str">
            <v>927JKD009</v>
          </cell>
          <cell r="B2459" t="str">
            <v>CP- Zero Coupon</v>
          </cell>
          <cell r="D2459" t="str">
            <v>A-1</v>
          </cell>
        </row>
        <row r="2460">
          <cell r="A2460" t="str">
            <v>976QCZII5</v>
          </cell>
          <cell r="B2460" t="str">
            <v>CP- Zero Coupon</v>
          </cell>
          <cell r="D2460" t="str">
            <v>A-1+</v>
          </cell>
        </row>
        <row r="2461">
          <cell r="A2461" t="str">
            <v>927DBG005</v>
          </cell>
          <cell r="B2461" t="str">
            <v>CP- Zero Coupon</v>
          </cell>
          <cell r="D2461" t="str">
            <v>A-1</v>
          </cell>
        </row>
        <row r="2462">
          <cell r="A2462" t="str">
            <v>927GBJ002</v>
          </cell>
          <cell r="B2462" t="str">
            <v>CP- Zero Coupon</v>
          </cell>
          <cell r="D2462" t="str">
            <v>A-1</v>
          </cell>
        </row>
        <row r="2463">
          <cell r="A2463" t="str">
            <v>927FVF000</v>
          </cell>
          <cell r="B2463" t="str">
            <v>CP- Zero Coupon</v>
          </cell>
          <cell r="D2463" t="str">
            <v>A-1</v>
          </cell>
        </row>
        <row r="2464">
          <cell r="A2464" t="str">
            <v>927GKE003</v>
          </cell>
          <cell r="B2464" t="str">
            <v>CP- Zero Coupon</v>
          </cell>
          <cell r="D2464" t="str">
            <v>A-1</v>
          </cell>
        </row>
        <row r="2465">
          <cell r="A2465" t="str">
            <v>927DBP005</v>
          </cell>
          <cell r="B2465" t="str">
            <v>CP- Zero Coupon</v>
          </cell>
          <cell r="D2465" t="str">
            <v>A-1+</v>
          </cell>
        </row>
        <row r="2466">
          <cell r="A2466" t="str">
            <v>ACI08JV35</v>
          </cell>
          <cell r="B2466" t="str">
            <v>Floating rate</v>
          </cell>
          <cell r="C2466" t="str">
            <v>Bank</v>
          </cell>
          <cell r="D2466" t="str">
            <v>A-1</v>
          </cell>
        </row>
        <row r="2467">
          <cell r="A2467" t="str">
            <v>ACI088MK1</v>
          </cell>
          <cell r="B2467" t="str">
            <v>Floating rate</v>
          </cell>
          <cell r="C2467" t="str">
            <v>Bank</v>
          </cell>
          <cell r="D2467" t="str">
            <v>A-1</v>
          </cell>
        </row>
        <row r="2468">
          <cell r="A2468" t="str">
            <v>ACI08JGC2</v>
          </cell>
          <cell r="B2468" t="str">
            <v>Floating rate</v>
          </cell>
          <cell r="C2468" t="str">
            <v>Bank</v>
          </cell>
          <cell r="D2468" t="str">
            <v>A-1</v>
          </cell>
        </row>
        <row r="2469">
          <cell r="A2469" t="str">
            <v>924BXB009</v>
          </cell>
          <cell r="B2469" t="str">
            <v>Floating rate</v>
          </cell>
          <cell r="C2469" t="str">
            <v>Bank</v>
          </cell>
          <cell r="D2469" t="str">
            <v>A-1</v>
          </cell>
        </row>
        <row r="2470">
          <cell r="A2470" t="str">
            <v>924BHP006</v>
          </cell>
          <cell r="B2470" t="str">
            <v>Floating rate</v>
          </cell>
          <cell r="C2470" t="str">
            <v>Bank</v>
          </cell>
          <cell r="D2470" t="str">
            <v>A-1</v>
          </cell>
        </row>
        <row r="2471">
          <cell r="A2471" t="str">
            <v>ACI08K3M1</v>
          </cell>
          <cell r="B2471" t="str">
            <v>Floating rate</v>
          </cell>
          <cell r="C2471" t="str">
            <v>Bank</v>
          </cell>
          <cell r="D2471" t="str">
            <v>A-1</v>
          </cell>
        </row>
        <row r="2472">
          <cell r="A2472" t="str">
            <v>ACI08KDW8</v>
          </cell>
          <cell r="B2472" t="str">
            <v>Floating rate</v>
          </cell>
          <cell r="C2472" t="str">
            <v>Bank</v>
          </cell>
          <cell r="D2472" t="str">
            <v>A-1</v>
          </cell>
        </row>
        <row r="2473">
          <cell r="A2473" t="str">
            <v>ACI08KFC0</v>
          </cell>
          <cell r="B2473" t="str">
            <v>Floating rate</v>
          </cell>
          <cell r="C2473" t="str">
            <v>Bank</v>
          </cell>
          <cell r="D2473" t="str">
            <v>A-1</v>
          </cell>
        </row>
        <row r="2474">
          <cell r="A2474" t="str">
            <v>ACI08L596</v>
          </cell>
          <cell r="B2474" t="str">
            <v>Floating rate</v>
          </cell>
          <cell r="C2474" t="str">
            <v>Bank</v>
          </cell>
          <cell r="D2474" t="str">
            <v>A-1</v>
          </cell>
        </row>
        <row r="2475">
          <cell r="A2475" t="str">
            <v>ACI08LMX4</v>
          </cell>
          <cell r="B2475" t="str">
            <v>Floating rate</v>
          </cell>
          <cell r="C2475" t="str">
            <v>Bank</v>
          </cell>
          <cell r="D2475" t="str">
            <v>A-1</v>
          </cell>
        </row>
        <row r="2476">
          <cell r="A2476" t="str">
            <v>ACI08LVV8</v>
          </cell>
          <cell r="B2476" t="str">
            <v>Floating rate</v>
          </cell>
          <cell r="C2476" t="str">
            <v>Bank</v>
          </cell>
          <cell r="D2476" t="str">
            <v>A-1</v>
          </cell>
        </row>
        <row r="2477">
          <cell r="A2477" t="str">
            <v>ACI08MBC0</v>
          </cell>
          <cell r="B2477" t="str">
            <v>Floating rate</v>
          </cell>
          <cell r="C2477" t="str">
            <v>Bank</v>
          </cell>
          <cell r="D2477" t="str">
            <v>A-1</v>
          </cell>
        </row>
        <row r="2478">
          <cell r="A2478" t="str">
            <v>ACI08SCC6</v>
          </cell>
          <cell r="B2478" t="str">
            <v>Floating rate</v>
          </cell>
          <cell r="C2478" t="str">
            <v>Bank</v>
          </cell>
          <cell r="D2478" t="str">
            <v>A-1</v>
          </cell>
        </row>
        <row r="2479">
          <cell r="A2479" t="str">
            <v>ACI08SCD4</v>
          </cell>
          <cell r="B2479" t="str">
            <v>Floating rate</v>
          </cell>
          <cell r="C2479" t="str">
            <v>Bank</v>
          </cell>
          <cell r="D2479" t="str">
            <v>A-1</v>
          </cell>
        </row>
        <row r="2480">
          <cell r="A2480" t="str">
            <v>ACI08SV68</v>
          </cell>
          <cell r="B2480" t="str">
            <v>Floating rate</v>
          </cell>
          <cell r="C2480" t="str">
            <v>Bank</v>
          </cell>
          <cell r="D2480" t="str">
            <v>A-1</v>
          </cell>
        </row>
        <row r="2481">
          <cell r="A2481" t="str">
            <v>ACI08SV92</v>
          </cell>
          <cell r="B2481" t="str">
            <v>Floating rate</v>
          </cell>
          <cell r="C2481" t="str">
            <v>Bank</v>
          </cell>
          <cell r="D2481" t="str">
            <v>A-1</v>
          </cell>
        </row>
        <row r="2482">
          <cell r="A2482" t="str">
            <v>ACI092811</v>
          </cell>
          <cell r="B2482" t="str">
            <v>Floating rate</v>
          </cell>
          <cell r="C2482" t="str">
            <v>Bank</v>
          </cell>
          <cell r="D2482" t="str">
            <v>A-1</v>
          </cell>
        </row>
        <row r="2483">
          <cell r="A2483" t="str">
            <v>ACI095X24</v>
          </cell>
          <cell r="B2483" t="str">
            <v>Floating rate</v>
          </cell>
          <cell r="C2483" t="str">
            <v>Bank</v>
          </cell>
          <cell r="D2483" t="str">
            <v>A-1</v>
          </cell>
        </row>
        <row r="2484">
          <cell r="A2484" t="str">
            <v>ACI096HC8</v>
          </cell>
          <cell r="B2484" t="str">
            <v>Floating rate</v>
          </cell>
          <cell r="C2484" t="str">
            <v>Bank</v>
          </cell>
          <cell r="D2484" t="str">
            <v>A-1</v>
          </cell>
        </row>
        <row r="2485">
          <cell r="A2485" t="str">
            <v>924NBDII5</v>
          </cell>
          <cell r="B2485" t="str">
            <v>Floating rate</v>
          </cell>
          <cell r="C2485" t="str">
            <v>Bank</v>
          </cell>
          <cell r="D2485" t="str">
            <v>A-1</v>
          </cell>
        </row>
        <row r="2486">
          <cell r="A2486" t="str">
            <v>924NKAII1</v>
          </cell>
          <cell r="B2486" t="str">
            <v>Floating rate</v>
          </cell>
          <cell r="C2486" t="str">
            <v>Bank</v>
          </cell>
          <cell r="D2486" t="str">
            <v>A-1</v>
          </cell>
        </row>
        <row r="2487">
          <cell r="A2487" t="str">
            <v>924NKCII7</v>
          </cell>
          <cell r="B2487" t="str">
            <v>Floating rate</v>
          </cell>
          <cell r="C2487" t="str">
            <v>Bank</v>
          </cell>
          <cell r="D2487" t="str">
            <v>A-1</v>
          </cell>
        </row>
        <row r="2488">
          <cell r="A2488" t="str">
            <v>ACI098008</v>
          </cell>
          <cell r="B2488" t="str">
            <v>Floating rate</v>
          </cell>
          <cell r="C2488" t="str">
            <v>Bank</v>
          </cell>
          <cell r="D2488" t="str">
            <v>A-1</v>
          </cell>
        </row>
        <row r="2489">
          <cell r="A2489" t="str">
            <v>ACI097ZH5</v>
          </cell>
          <cell r="B2489" t="str">
            <v>Floating rate</v>
          </cell>
          <cell r="C2489" t="str">
            <v>Bank</v>
          </cell>
          <cell r="D2489" t="str">
            <v>A-1</v>
          </cell>
        </row>
        <row r="2490">
          <cell r="A2490" t="str">
            <v>ACI099774</v>
          </cell>
          <cell r="B2490" t="str">
            <v>Floating rate</v>
          </cell>
          <cell r="C2490" t="str">
            <v>Bank</v>
          </cell>
          <cell r="D2490" t="str">
            <v>A-1</v>
          </cell>
        </row>
        <row r="2491">
          <cell r="A2491" t="str">
            <v>ACI099BR5</v>
          </cell>
          <cell r="B2491" t="str">
            <v>Floating rate</v>
          </cell>
          <cell r="C2491" t="str">
            <v>Bank</v>
          </cell>
          <cell r="D2491" t="str">
            <v>A-1</v>
          </cell>
        </row>
        <row r="2492">
          <cell r="A2492" t="str">
            <v>ACI099C29</v>
          </cell>
          <cell r="B2492" t="str">
            <v>Floating rate</v>
          </cell>
          <cell r="C2492" t="str">
            <v>Bank</v>
          </cell>
          <cell r="D2492" t="str">
            <v>A-1</v>
          </cell>
        </row>
        <row r="2493">
          <cell r="A2493" t="str">
            <v>ACI099BP9</v>
          </cell>
          <cell r="B2493" t="str">
            <v>Floating rate</v>
          </cell>
          <cell r="C2493" t="str">
            <v>Bank</v>
          </cell>
          <cell r="D2493" t="str">
            <v>A-1</v>
          </cell>
        </row>
        <row r="2494">
          <cell r="A2494" t="str">
            <v>ACI099CF0</v>
          </cell>
          <cell r="B2494" t="str">
            <v>Floating rate</v>
          </cell>
          <cell r="C2494" t="str">
            <v>Bank</v>
          </cell>
          <cell r="D2494" t="str">
            <v>A-1</v>
          </cell>
        </row>
        <row r="2495">
          <cell r="A2495" t="str">
            <v>ACI099PB5</v>
          </cell>
          <cell r="B2495" t="str">
            <v>Floating rate</v>
          </cell>
          <cell r="C2495" t="str">
            <v>Bank</v>
          </cell>
          <cell r="D2495" t="str">
            <v>A-1</v>
          </cell>
        </row>
        <row r="2496">
          <cell r="A2496" t="str">
            <v>ACI09BTM2</v>
          </cell>
          <cell r="B2496" t="str">
            <v>Floating rate</v>
          </cell>
          <cell r="C2496" t="str">
            <v>Bank</v>
          </cell>
          <cell r="D2496" t="str">
            <v>A-1</v>
          </cell>
        </row>
        <row r="2497">
          <cell r="A2497" t="str">
            <v>ACI0B7M03</v>
          </cell>
          <cell r="B2497" t="str">
            <v>Floating rate</v>
          </cell>
          <cell r="C2497" t="str">
            <v>Bank</v>
          </cell>
          <cell r="D2497" t="str">
            <v>A-1</v>
          </cell>
        </row>
        <row r="2498">
          <cell r="A2498" t="str">
            <v>ACI0B9HH8</v>
          </cell>
          <cell r="B2498" t="str">
            <v>Floating rate</v>
          </cell>
          <cell r="C2498" t="str">
            <v>Bank</v>
          </cell>
          <cell r="D2498" t="str">
            <v>A-1</v>
          </cell>
        </row>
        <row r="2499">
          <cell r="A2499" t="str">
            <v>ACI0BJ167</v>
          </cell>
          <cell r="B2499" t="str">
            <v>Floating rate</v>
          </cell>
          <cell r="C2499" t="str">
            <v>Bank</v>
          </cell>
          <cell r="D2499" t="str">
            <v>A-1</v>
          </cell>
        </row>
        <row r="2500">
          <cell r="A2500" t="str">
            <v>ACI0BLYH2</v>
          </cell>
          <cell r="B2500" t="str">
            <v>Floating rate</v>
          </cell>
          <cell r="C2500" t="str">
            <v>Bank</v>
          </cell>
          <cell r="D2500" t="str">
            <v>A-1</v>
          </cell>
        </row>
        <row r="2501">
          <cell r="A2501" t="str">
            <v>976BPPII6</v>
          </cell>
          <cell r="B2501" t="str">
            <v>Floating rate</v>
          </cell>
          <cell r="C2501" t="str">
            <v>Bank</v>
          </cell>
          <cell r="D2501" t="str">
            <v>A-1</v>
          </cell>
        </row>
        <row r="2502">
          <cell r="A2502" t="str">
            <v>ACI0BNTX9</v>
          </cell>
          <cell r="B2502" t="str">
            <v>Floating rate</v>
          </cell>
          <cell r="C2502" t="str">
            <v>Bank</v>
          </cell>
          <cell r="D2502" t="str">
            <v>A-1</v>
          </cell>
        </row>
        <row r="2503">
          <cell r="A2503" t="str">
            <v>976FPHII5</v>
          </cell>
          <cell r="B2503" t="str">
            <v>Floating rate</v>
          </cell>
          <cell r="C2503" t="str">
            <v>Bank</v>
          </cell>
          <cell r="D2503" t="str">
            <v>A-1</v>
          </cell>
        </row>
        <row r="2504">
          <cell r="A2504" t="str">
            <v>ACI0CB7H3</v>
          </cell>
          <cell r="B2504" t="str">
            <v>Floating rate</v>
          </cell>
          <cell r="C2504" t="str">
            <v>Bank</v>
          </cell>
          <cell r="D2504" t="str">
            <v>A-1</v>
          </cell>
        </row>
        <row r="2505">
          <cell r="A2505" t="str">
            <v>ACI0CCW67</v>
          </cell>
          <cell r="B2505" t="str">
            <v>Floating rate</v>
          </cell>
          <cell r="C2505" t="str">
            <v>Bank</v>
          </cell>
          <cell r="D2505" t="str">
            <v>A-1</v>
          </cell>
        </row>
        <row r="2506">
          <cell r="A2506" t="str">
            <v>ACI0CH3J0</v>
          </cell>
          <cell r="B2506" t="str">
            <v>Floating rate</v>
          </cell>
          <cell r="C2506" t="str">
            <v>Bank</v>
          </cell>
          <cell r="D2506" t="str">
            <v>A-1</v>
          </cell>
        </row>
        <row r="2507">
          <cell r="A2507" t="str">
            <v>ACI076BG7</v>
          </cell>
          <cell r="B2507" t="str">
            <v>Floating rate</v>
          </cell>
          <cell r="D2507" t="str">
            <v>A-1+</v>
          </cell>
        </row>
        <row r="2508">
          <cell r="A2508" t="str">
            <v>ACI07L2Y5</v>
          </cell>
          <cell r="B2508" t="str">
            <v>Floating rate note (Corp)</v>
          </cell>
          <cell r="C2508" t="str">
            <v>Bank</v>
          </cell>
          <cell r="D2508" t="str">
            <v>A-1</v>
          </cell>
        </row>
        <row r="2509">
          <cell r="A2509" t="str">
            <v>ACI05DYQ7</v>
          </cell>
          <cell r="B2509" t="str">
            <v>Floating rate note (Corp)</v>
          </cell>
          <cell r="C2509" t="str">
            <v>Bank</v>
          </cell>
          <cell r="D2509" t="str">
            <v>A-1+</v>
          </cell>
        </row>
        <row r="2510">
          <cell r="A2510" t="str">
            <v>ACI067B50</v>
          </cell>
          <cell r="B2510" t="str">
            <v>Floating rate note (Corp)</v>
          </cell>
          <cell r="C2510" t="str">
            <v>Bank</v>
          </cell>
          <cell r="D2510" t="str">
            <v>A-1+</v>
          </cell>
        </row>
        <row r="2511">
          <cell r="A2511" t="str">
            <v>B1Q78WII7</v>
          </cell>
          <cell r="B2511" t="str">
            <v>Floating rate note (Corp)</v>
          </cell>
          <cell r="C2511" t="str">
            <v>Bank</v>
          </cell>
          <cell r="D2511" t="str">
            <v>A-1+</v>
          </cell>
        </row>
        <row r="2512">
          <cell r="A2512" t="str">
            <v>985SMRII7</v>
          </cell>
          <cell r="B2512" t="str">
            <v>Floating rate note (Corp)</v>
          </cell>
          <cell r="C2512" t="str">
            <v>Bank</v>
          </cell>
          <cell r="D2512" t="str">
            <v>A-1+</v>
          </cell>
        </row>
        <row r="2513">
          <cell r="A2513" t="str">
            <v>B128BNII7</v>
          </cell>
          <cell r="B2513" t="str">
            <v>Floating rate note (Corp)</v>
          </cell>
          <cell r="C2513" t="str">
            <v>Bank</v>
          </cell>
          <cell r="D2513" t="str">
            <v>A-1+</v>
          </cell>
        </row>
        <row r="2514">
          <cell r="A2514" t="str">
            <v>985JQLII6</v>
          </cell>
          <cell r="B2514" t="str">
            <v>Floating rate note (Corp)</v>
          </cell>
          <cell r="C2514" t="str">
            <v>Bank</v>
          </cell>
          <cell r="D2514" t="str">
            <v>A-1+</v>
          </cell>
        </row>
        <row r="2515">
          <cell r="A2515" t="str">
            <v>B0LD0RII0</v>
          </cell>
          <cell r="B2515" t="str">
            <v>Floating rate note (Corp)</v>
          </cell>
          <cell r="C2515" t="str">
            <v>Bank</v>
          </cell>
          <cell r="D2515" t="str">
            <v>A-1+</v>
          </cell>
        </row>
        <row r="2516">
          <cell r="A2516" t="str">
            <v>B0MZH2II7</v>
          </cell>
          <cell r="B2516" t="str">
            <v>Floating rate note (Corp)</v>
          </cell>
          <cell r="C2516" t="str">
            <v>Bank</v>
          </cell>
          <cell r="D2516" t="str">
            <v>A-1</v>
          </cell>
        </row>
        <row r="2517">
          <cell r="A2517" t="str">
            <v>989EKLII9</v>
          </cell>
          <cell r="B2517" t="str">
            <v>Floating rate note (Corp)</v>
          </cell>
          <cell r="C2517" t="str">
            <v>Bank</v>
          </cell>
          <cell r="D2517" t="str">
            <v>A-1+</v>
          </cell>
        </row>
        <row r="2518">
          <cell r="A2518" t="str">
            <v>B0XNPZII0</v>
          </cell>
          <cell r="B2518" t="str">
            <v>Floating rate note (Corp)</v>
          </cell>
          <cell r="C2518" t="str">
            <v>Bank</v>
          </cell>
          <cell r="D2518" t="str">
            <v>A-1</v>
          </cell>
        </row>
        <row r="2519">
          <cell r="A2519" t="str">
            <v>B0Y5BDII2</v>
          </cell>
          <cell r="B2519" t="str">
            <v>Floating rate note (Corp)</v>
          </cell>
          <cell r="C2519" t="str">
            <v>Bank</v>
          </cell>
          <cell r="D2519" t="str">
            <v>A-1+</v>
          </cell>
        </row>
        <row r="2520">
          <cell r="A2520" t="str">
            <v>ACI06BX81</v>
          </cell>
          <cell r="B2520" t="str">
            <v>Floating rate note (Corp)</v>
          </cell>
          <cell r="C2520" t="str">
            <v>Bank</v>
          </cell>
          <cell r="D2520" t="str">
            <v>A-1</v>
          </cell>
        </row>
        <row r="2521">
          <cell r="A2521" t="str">
            <v>922MGPII7</v>
          </cell>
          <cell r="B2521" t="str">
            <v>Floating rate note (Corp)</v>
          </cell>
          <cell r="C2521" t="str">
            <v>Bank</v>
          </cell>
          <cell r="D2521" t="str">
            <v>A-1</v>
          </cell>
        </row>
        <row r="2522">
          <cell r="A2522" t="str">
            <v>ACI05GNY5</v>
          </cell>
          <cell r="B2522" t="str">
            <v>Floating rate note (Corp)</v>
          </cell>
          <cell r="C2522" t="str">
            <v>Bank</v>
          </cell>
          <cell r="D2522" t="str">
            <v>A-1+</v>
          </cell>
        </row>
        <row r="2523">
          <cell r="A2523" t="str">
            <v>ACI054DY3</v>
          </cell>
          <cell r="B2523" t="str">
            <v>Floating rate note (Corp)</v>
          </cell>
          <cell r="C2523" t="str">
            <v>Bank</v>
          </cell>
          <cell r="D2523" t="str">
            <v>A-1+</v>
          </cell>
        </row>
        <row r="2524">
          <cell r="A2524" t="str">
            <v>B462F2II2</v>
          </cell>
          <cell r="B2524" t="str">
            <v>Floating rate note (Corp)</v>
          </cell>
          <cell r="C2524" t="str">
            <v>Bank</v>
          </cell>
          <cell r="D2524" t="str">
            <v>A-1+</v>
          </cell>
        </row>
        <row r="2525">
          <cell r="A2525" t="str">
            <v>ACI06LZZ7</v>
          </cell>
          <cell r="B2525" t="str">
            <v>Floating rate note (Corp)</v>
          </cell>
          <cell r="C2525" t="str">
            <v>Bank</v>
          </cell>
          <cell r="D2525" t="str">
            <v>A-1</v>
          </cell>
        </row>
        <row r="2526">
          <cell r="A2526" t="str">
            <v>977WGGII9</v>
          </cell>
          <cell r="B2526" t="str">
            <v>Floating rate note (Corp)</v>
          </cell>
          <cell r="C2526" t="str">
            <v>Bank</v>
          </cell>
          <cell r="D2526" t="str">
            <v>A-1+</v>
          </cell>
        </row>
        <row r="2527">
          <cell r="A2527" t="str">
            <v>ACI08KNY3</v>
          </cell>
          <cell r="B2527" t="str">
            <v>Floating rate note (Corp)</v>
          </cell>
          <cell r="C2527" t="str">
            <v>Bank</v>
          </cell>
          <cell r="D2527" t="str">
            <v>A-1</v>
          </cell>
        </row>
        <row r="2528">
          <cell r="A2528" t="str">
            <v>ACI09Z453</v>
          </cell>
          <cell r="B2528" t="str">
            <v>Floating rate note (Corp)</v>
          </cell>
          <cell r="C2528" t="str">
            <v>Bank</v>
          </cell>
          <cell r="D2528" t="str">
            <v>A-1</v>
          </cell>
        </row>
        <row r="2529">
          <cell r="A2529" t="str">
            <v>ACI01ZQG3</v>
          </cell>
          <cell r="B2529" t="str">
            <v>Floating rate note (Corp)</v>
          </cell>
          <cell r="D2529" t="str">
            <v>A-1+</v>
          </cell>
        </row>
        <row r="2530">
          <cell r="A2530" t="str">
            <v>973AESII7</v>
          </cell>
          <cell r="B2530" t="str">
            <v>MTN Fixed</v>
          </cell>
          <cell r="C2530" t="str">
            <v>Bank</v>
          </cell>
          <cell r="D2530" t="str">
            <v>A-1+</v>
          </cell>
        </row>
        <row r="2531">
          <cell r="A2531" t="str">
            <v>B48875II9</v>
          </cell>
          <cell r="B2531" t="str">
            <v>MTN Fixed</v>
          </cell>
          <cell r="C2531" t="str">
            <v>Bank</v>
          </cell>
          <cell r="D2531" t="str">
            <v>A-1+</v>
          </cell>
        </row>
        <row r="2532">
          <cell r="A2532" t="str">
            <v>B7NXLZ006</v>
          </cell>
          <cell r="B2532" t="str">
            <v>Time deposit</v>
          </cell>
          <cell r="C2532" t="str">
            <v>Bank</v>
          </cell>
          <cell r="D2532" t="str">
            <v>A-1+</v>
          </cell>
        </row>
        <row r="2533">
          <cell r="A2533" t="str">
            <v>983EUM000</v>
          </cell>
          <cell r="B2533" t="str">
            <v>Time deposit</v>
          </cell>
          <cell r="C2533" t="str">
            <v>Bank</v>
          </cell>
          <cell r="D2533" t="str">
            <v>A-1</v>
          </cell>
        </row>
        <row r="2534">
          <cell r="A2534" t="str">
            <v>939JHM009</v>
          </cell>
          <cell r="B2534" t="str">
            <v>Time deposit</v>
          </cell>
          <cell r="C2534" t="str">
            <v>Bank</v>
          </cell>
          <cell r="D2534" t="str">
            <v>A-1</v>
          </cell>
        </row>
        <row r="2535">
          <cell r="A2535" t="str">
            <v>910BXC003</v>
          </cell>
          <cell r="B2535" t="str">
            <v>Time deposit</v>
          </cell>
          <cell r="C2535" t="str">
            <v>Bank</v>
          </cell>
          <cell r="D2535" t="str">
            <v>A-1</v>
          </cell>
        </row>
        <row r="2536">
          <cell r="A2536" t="str">
            <v>939TYV008</v>
          </cell>
          <cell r="B2536" t="str">
            <v>Time deposit</v>
          </cell>
          <cell r="C2536" t="str">
            <v>Bank</v>
          </cell>
          <cell r="D2536" t="str">
            <v>A-1</v>
          </cell>
        </row>
        <row r="2537">
          <cell r="A2537" t="str">
            <v>916FRS000</v>
          </cell>
          <cell r="B2537" t="str">
            <v>Time deposit</v>
          </cell>
          <cell r="C2537" t="str">
            <v>Bank</v>
          </cell>
          <cell r="D2537" t="str">
            <v>A-1+</v>
          </cell>
        </row>
        <row r="2538">
          <cell r="A2538" t="str">
            <v>912XKH006</v>
          </cell>
          <cell r="B2538" t="str">
            <v>Time deposit</v>
          </cell>
          <cell r="C2538" t="str">
            <v>Bank</v>
          </cell>
          <cell r="D2538" t="str">
            <v>A-1+</v>
          </cell>
        </row>
        <row r="2539">
          <cell r="A2539" t="str">
            <v>912XTP009</v>
          </cell>
          <cell r="B2539" t="str">
            <v>Time deposit</v>
          </cell>
          <cell r="C2539" t="str">
            <v>Bank</v>
          </cell>
          <cell r="D2539" t="str">
            <v>A-1+</v>
          </cell>
        </row>
        <row r="2540">
          <cell r="A2540" t="str">
            <v>912YCB006</v>
          </cell>
          <cell r="B2540" t="str">
            <v>Time deposit</v>
          </cell>
          <cell r="C2540" t="str">
            <v>Bank</v>
          </cell>
          <cell r="D2540" t="str">
            <v>A-1+</v>
          </cell>
        </row>
        <row r="2541">
          <cell r="A2541" t="str">
            <v>912YCK006</v>
          </cell>
          <cell r="B2541" t="str">
            <v>Time deposit</v>
          </cell>
          <cell r="C2541" t="str">
            <v>Bank</v>
          </cell>
          <cell r="D2541" t="str">
            <v>A-1+</v>
          </cell>
        </row>
        <row r="2542">
          <cell r="A2542" t="str">
            <v>985BNG005</v>
          </cell>
          <cell r="B2542" t="str">
            <v>Time deposit</v>
          </cell>
          <cell r="C2542" t="str">
            <v>Bank</v>
          </cell>
          <cell r="D2542" t="str">
            <v>A-1</v>
          </cell>
        </row>
        <row r="2543">
          <cell r="A2543" t="str">
            <v>975FWU007</v>
          </cell>
          <cell r="B2543" t="str">
            <v>Time deposit</v>
          </cell>
          <cell r="C2543" t="str">
            <v>Bank</v>
          </cell>
          <cell r="D2543" t="str">
            <v>A-1+</v>
          </cell>
        </row>
        <row r="2544">
          <cell r="A2544" t="str">
            <v>919SGD004</v>
          </cell>
          <cell r="B2544" t="str">
            <v>Time deposit</v>
          </cell>
          <cell r="C2544" t="str">
            <v>Bank</v>
          </cell>
          <cell r="D2544" t="str">
            <v>A-1+</v>
          </cell>
        </row>
        <row r="2545">
          <cell r="A2545" t="str">
            <v>976AXM004</v>
          </cell>
          <cell r="B2545" t="str">
            <v>Time deposit</v>
          </cell>
          <cell r="C2545" t="str">
            <v>Bank</v>
          </cell>
          <cell r="D2545" t="str">
            <v>A-1</v>
          </cell>
        </row>
        <row r="2546">
          <cell r="A2546" t="str">
            <v>B7NY7Z000</v>
          </cell>
          <cell r="B2546" t="str">
            <v>Time deposit</v>
          </cell>
          <cell r="D2546" t="str">
            <v>A-1+</v>
          </cell>
        </row>
        <row r="2547">
          <cell r="A2547" t="str">
            <v>B3C6TLII1</v>
          </cell>
          <cell r="B2547" t="str">
            <v>UK T Bill Zero Coupon</v>
          </cell>
          <cell r="C2547" t="str">
            <v>Bank</v>
          </cell>
          <cell r="D2547" t="str">
            <v>A-1+</v>
          </cell>
        </row>
        <row r="2548">
          <cell r="A2548" t="str">
            <v>B6GXLCII9</v>
          </cell>
          <cell r="B2548" t="str">
            <v>UK T Bill Zero Coupon</v>
          </cell>
          <cell r="C2548" t="str">
            <v>Bank</v>
          </cell>
          <cell r="D2548" t="str">
            <v>A-1+</v>
          </cell>
        </row>
        <row r="2549">
          <cell r="A2549" t="str">
            <v>ACI01IMJ9</v>
          </cell>
          <cell r="B2549" t="str">
            <v>UK T Bill Zero Coupon</v>
          </cell>
          <cell r="C2549" t="str">
            <v>Bank</v>
          </cell>
          <cell r="D2549" t="str">
            <v>A-1+</v>
          </cell>
        </row>
        <row r="2550">
          <cell r="A2550" t="str">
            <v>ACI027HC3</v>
          </cell>
          <cell r="B2550" t="str">
            <v>UK T Bill Zero Coupon</v>
          </cell>
          <cell r="C2550" t="str">
            <v>Bank</v>
          </cell>
          <cell r="D2550" t="str">
            <v>A-1+</v>
          </cell>
        </row>
        <row r="2551">
          <cell r="A2551" t="str">
            <v>ACI01RXQ1</v>
          </cell>
          <cell r="B2551" t="str">
            <v>UK T Bill Zero Coupon</v>
          </cell>
          <cell r="C2551" t="str">
            <v>Bank</v>
          </cell>
          <cell r="D2551" t="str">
            <v>A-1+</v>
          </cell>
        </row>
        <row r="2552">
          <cell r="A2552" t="str">
            <v>B6H5C3II9</v>
          </cell>
          <cell r="B2552" t="str">
            <v>UK T Bill Zero Coupon</v>
          </cell>
          <cell r="C2552" t="str">
            <v>Bank</v>
          </cell>
          <cell r="D2552" t="str">
            <v>A-1+</v>
          </cell>
        </row>
        <row r="2553">
          <cell r="A2553" t="str">
            <v>ACI01XIC6</v>
          </cell>
          <cell r="B2553" t="str">
            <v>UK T Bill Zero Coupon</v>
          </cell>
          <cell r="C2553" t="str">
            <v>Bank</v>
          </cell>
          <cell r="D2553" t="str">
            <v>A-1+</v>
          </cell>
        </row>
        <row r="2554">
          <cell r="A2554" t="str">
            <v>ACI01QYE9</v>
          </cell>
          <cell r="B2554" t="str">
            <v>UK T Bill Zero Coupon</v>
          </cell>
          <cell r="C2554" t="str">
            <v>Bank</v>
          </cell>
          <cell r="D2554" t="str">
            <v>A-1+</v>
          </cell>
        </row>
        <row r="2555">
          <cell r="A2555" t="str">
            <v>B7NTSY001</v>
          </cell>
          <cell r="B2555" t="str">
            <v>UK T Bill Zero Coupon</v>
          </cell>
          <cell r="C2555" t="str">
            <v>Bank</v>
          </cell>
          <cell r="D2555" t="str">
            <v>A-1+</v>
          </cell>
        </row>
        <row r="2556">
          <cell r="A2556" t="str">
            <v>ACI020Z38</v>
          </cell>
          <cell r="B2556" t="str">
            <v>UK T Bill Zero Coupon</v>
          </cell>
          <cell r="C2556" t="str">
            <v>Bank</v>
          </cell>
          <cell r="D2556" t="str">
            <v>A-1+</v>
          </cell>
        </row>
        <row r="2557">
          <cell r="A2557" t="str">
            <v>ACI024285</v>
          </cell>
          <cell r="B2557" t="str">
            <v>UK T Bill Zero Coupon</v>
          </cell>
          <cell r="C2557" t="str">
            <v>Bank</v>
          </cell>
          <cell r="D2557" t="str">
            <v>A-1+</v>
          </cell>
        </row>
        <row r="2558">
          <cell r="A2558" t="str">
            <v>ACI022ZW0</v>
          </cell>
          <cell r="B2558" t="str">
            <v>UK T Bill Zero Coupon</v>
          </cell>
          <cell r="C2558" t="str">
            <v>Bank</v>
          </cell>
          <cell r="D2558" t="str">
            <v>A-1+</v>
          </cell>
        </row>
        <row r="2559">
          <cell r="A2559" t="str">
            <v>ACI02BU96</v>
          </cell>
          <cell r="B2559" t="str">
            <v>UK T Bill Zero Coupon</v>
          </cell>
          <cell r="C2559" t="str">
            <v>Bank</v>
          </cell>
          <cell r="D2559" t="str">
            <v>A-1+</v>
          </cell>
        </row>
        <row r="2560">
          <cell r="A2560" t="str">
            <v>ACI02CQV0</v>
          </cell>
          <cell r="B2560" t="str">
            <v>UK T Bill Zero Coupon</v>
          </cell>
          <cell r="C2560" t="str">
            <v>Bank</v>
          </cell>
          <cell r="D2560" t="str">
            <v>A-1+</v>
          </cell>
        </row>
        <row r="2561">
          <cell r="A2561" t="str">
            <v>ACI02B1Z0</v>
          </cell>
          <cell r="B2561" t="str">
            <v>UK T Bill Zero Coupon</v>
          </cell>
          <cell r="C2561" t="str">
            <v>Bank</v>
          </cell>
          <cell r="D2561" t="str">
            <v>A-1+</v>
          </cell>
        </row>
        <row r="2562">
          <cell r="A2562" t="str">
            <v>ACI02M5S8</v>
          </cell>
          <cell r="B2562" t="str">
            <v>UK T Bill Zero Coupon</v>
          </cell>
          <cell r="C2562" t="str">
            <v>Bank</v>
          </cell>
          <cell r="D2562" t="str">
            <v>A-1+</v>
          </cell>
        </row>
        <row r="2563">
          <cell r="A2563" t="str">
            <v>ACI02MY07</v>
          </cell>
          <cell r="B2563" t="str">
            <v>UK T Bill Zero Coupon</v>
          </cell>
          <cell r="C2563" t="str">
            <v>Bank</v>
          </cell>
          <cell r="D2563" t="str">
            <v>A-1+</v>
          </cell>
        </row>
        <row r="2564">
          <cell r="A2564" t="str">
            <v>ACI04KH57</v>
          </cell>
          <cell r="B2564" t="str">
            <v>UK T Bill Zero Coupon</v>
          </cell>
          <cell r="C2564" t="str">
            <v>Bank</v>
          </cell>
          <cell r="D2564" t="str">
            <v>A-1+</v>
          </cell>
        </row>
        <row r="2565">
          <cell r="A2565" t="str">
            <v>ACI02RG97</v>
          </cell>
          <cell r="B2565" t="str">
            <v>UK T Bill Zero Coupon</v>
          </cell>
          <cell r="C2565" t="str">
            <v>Bank</v>
          </cell>
          <cell r="D2565" t="str">
            <v>A-1+</v>
          </cell>
        </row>
        <row r="2566">
          <cell r="A2566" t="str">
            <v>ACI04R175</v>
          </cell>
          <cell r="B2566" t="str">
            <v>UK T Bill Zero Coupon</v>
          </cell>
          <cell r="C2566" t="str">
            <v>Bank</v>
          </cell>
          <cell r="D2566" t="str">
            <v>A-1+</v>
          </cell>
        </row>
        <row r="2567">
          <cell r="A2567" t="str">
            <v>ACI054H60</v>
          </cell>
          <cell r="B2567" t="str">
            <v>UK T Bill Zero Coupon</v>
          </cell>
          <cell r="C2567" t="str">
            <v>Bank</v>
          </cell>
          <cell r="D2567" t="str">
            <v>A-1+</v>
          </cell>
        </row>
        <row r="2568">
          <cell r="A2568" t="str">
            <v>ACI0599W1</v>
          </cell>
          <cell r="B2568" t="str">
            <v>UK T Bill Zero Coupon</v>
          </cell>
          <cell r="C2568" t="str">
            <v>Bank</v>
          </cell>
          <cell r="D2568" t="str">
            <v>A-1+</v>
          </cell>
        </row>
        <row r="2569">
          <cell r="A2569" t="str">
            <v>ACI05LCZ3</v>
          </cell>
          <cell r="B2569" t="str">
            <v>UK T Bill Zero Coupon</v>
          </cell>
          <cell r="C2569" t="str">
            <v>Bank</v>
          </cell>
          <cell r="D2569" t="str">
            <v>A-1+</v>
          </cell>
        </row>
        <row r="2570">
          <cell r="A2570" t="str">
            <v>B7NXF5II1</v>
          </cell>
          <cell r="B2570" t="str">
            <v>UK T Bill Zero Coupon</v>
          </cell>
          <cell r="C2570" t="str">
            <v>Bank</v>
          </cell>
          <cell r="D2570" t="str">
            <v>A-1+</v>
          </cell>
        </row>
        <row r="2571">
          <cell r="A2571" t="str">
            <v>ACI05MHQ6</v>
          </cell>
          <cell r="B2571" t="str">
            <v>UK T Bill Zero Coupon</v>
          </cell>
          <cell r="C2571" t="str">
            <v>Bank</v>
          </cell>
          <cell r="D2571" t="str">
            <v>A-1+</v>
          </cell>
        </row>
        <row r="2572">
          <cell r="A2572" t="str">
            <v>ACI05R6M6</v>
          </cell>
          <cell r="B2572" t="str">
            <v>UK T Bill Zero Coupon</v>
          </cell>
          <cell r="C2572" t="str">
            <v>Bank</v>
          </cell>
          <cell r="D2572" t="str">
            <v>A-1+</v>
          </cell>
        </row>
        <row r="2573">
          <cell r="A2573" t="str">
            <v>ACI05RVQ9</v>
          </cell>
          <cell r="B2573" t="str">
            <v>UK T Bill Zero Coupon</v>
          </cell>
          <cell r="C2573" t="str">
            <v>Bank</v>
          </cell>
          <cell r="D2573" t="str">
            <v>A-1+</v>
          </cell>
        </row>
        <row r="2574">
          <cell r="A2574" t="str">
            <v>ACI06TMJ0</v>
          </cell>
          <cell r="B2574" t="str">
            <v>UK T Bill Zero Coupon</v>
          </cell>
          <cell r="C2574" t="str">
            <v>Bank</v>
          </cell>
          <cell r="D2574" t="str">
            <v>A-1+</v>
          </cell>
        </row>
        <row r="2575">
          <cell r="A2575" t="str">
            <v>ACI06Z027</v>
          </cell>
          <cell r="B2575" t="str">
            <v>UK T Bill Zero Coupon</v>
          </cell>
          <cell r="C2575" t="str">
            <v>Bank</v>
          </cell>
          <cell r="D2575" t="str">
            <v>A-1+</v>
          </cell>
        </row>
        <row r="2576">
          <cell r="A2576" t="str">
            <v>ACI06LBQ3</v>
          </cell>
          <cell r="B2576" t="str">
            <v>UK T Bill Zero Coupon</v>
          </cell>
          <cell r="C2576" t="str">
            <v>Bank</v>
          </cell>
          <cell r="D2576" t="str">
            <v>A-1+</v>
          </cell>
        </row>
        <row r="2577">
          <cell r="A2577" t="str">
            <v>ACI05SWG8</v>
          </cell>
          <cell r="B2577" t="str">
            <v>UK T Bill Zero Coupon</v>
          </cell>
          <cell r="C2577" t="str">
            <v>Bank</v>
          </cell>
          <cell r="D2577" t="str">
            <v>A-1+</v>
          </cell>
        </row>
        <row r="2578">
          <cell r="A2578" t="str">
            <v>ACI063QD6</v>
          </cell>
          <cell r="B2578" t="str">
            <v>UK T Bill Zero Coupon</v>
          </cell>
          <cell r="C2578" t="str">
            <v>Bank</v>
          </cell>
          <cell r="D2578" t="str">
            <v>A-1+</v>
          </cell>
        </row>
        <row r="2579">
          <cell r="A2579" t="str">
            <v>ACI06PYG1</v>
          </cell>
          <cell r="B2579" t="str">
            <v>UK T Bill Zero Coupon</v>
          </cell>
          <cell r="C2579" t="str">
            <v>Bank</v>
          </cell>
          <cell r="D2579" t="str">
            <v>A-1+</v>
          </cell>
        </row>
        <row r="2580">
          <cell r="A2580" t="str">
            <v>ACI06K8F3</v>
          </cell>
          <cell r="B2580" t="str">
            <v>UK T Bill Zero Coupon</v>
          </cell>
          <cell r="C2580" t="str">
            <v>Bank</v>
          </cell>
          <cell r="D2580" t="str">
            <v>A-1+</v>
          </cell>
        </row>
        <row r="2581">
          <cell r="A2581" t="str">
            <v>ACI06J0T4</v>
          </cell>
          <cell r="B2581" t="str">
            <v>UK T Bill Zero Coupon</v>
          </cell>
          <cell r="C2581" t="str">
            <v>Bank</v>
          </cell>
          <cell r="D2581" t="str">
            <v>A-1+</v>
          </cell>
        </row>
        <row r="2582">
          <cell r="A2582" t="str">
            <v>ACI06NVN4</v>
          </cell>
          <cell r="B2582" t="str">
            <v>UK T Bill Zero Coupon</v>
          </cell>
          <cell r="C2582" t="str">
            <v>Bank</v>
          </cell>
          <cell r="D2582" t="str">
            <v>A-1+</v>
          </cell>
        </row>
        <row r="2583">
          <cell r="A2583" t="str">
            <v>ACI079V12</v>
          </cell>
          <cell r="B2583" t="str">
            <v>UK T Bill Zero Coupon</v>
          </cell>
          <cell r="C2583" t="str">
            <v>Bank</v>
          </cell>
          <cell r="D2583" t="str">
            <v>A-1+</v>
          </cell>
        </row>
        <row r="2584">
          <cell r="A2584" t="str">
            <v>ACI06BW33</v>
          </cell>
          <cell r="B2584" t="str">
            <v>UK T Bill Zero Coupon</v>
          </cell>
          <cell r="C2584" t="str">
            <v>Bank</v>
          </cell>
          <cell r="D2584" t="str">
            <v>A-1+</v>
          </cell>
        </row>
        <row r="2585">
          <cell r="A2585" t="str">
            <v>ACI07W3Y0</v>
          </cell>
          <cell r="B2585" t="str">
            <v>UK T Bill Zero Coupon</v>
          </cell>
          <cell r="C2585" t="str">
            <v>Bank</v>
          </cell>
          <cell r="D2585" t="str">
            <v>A-1+</v>
          </cell>
        </row>
        <row r="2586">
          <cell r="A2586" t="str">
            <v>ACI07KV33</v>
          </cell>
          <cell r="B2586" t="str">
            <v>UK T Bill Zero Coupon</v>
          </cell>
          <cell r="C2586" t="str">
            <v>Bank</v>
          </cell>
          <cell r="D2586" t="str">
            <v>A-1+</v>
          </cell>
        </row>
        <row r="2587">
          <cell r="A2587" t="str">
            <v>ACI07H0H3</v>
          </cell>
          <cell r="B2587" t="str">
            <v>UK T Bill Zero Coupon</v>
          </cell>
          <cell r="C2587" t="str">
            <v>Bank</v>
          </cell>
          <cell r="D2587" t="str">
            <v>A-1+</v>
          </cell>
        </row>
        <row r="2588">
          <cell r="A2588" t="str">
            <v>ACI083786</v>
          </cell>
          <cell r="B2588" t="str">
            <v>UK T Bill Zero Coupon</v>
          </cell>
          <cell r="C2588" t="str">
            <v>Bank</v>
          </cell>
          <cell r="D2588" t="str">
            <v>A-1+</v>
          </cell>
        </row>
        <row r="2589">
          <cell r="A2589" t="str">
            <v>ACI07ZYZ6</v>
          </cell>
          <cell r="B2589" t="str">
            <v>UK T Bill Zero Coupon</v>
          </cell>
          <cell r="C2589" t="str">
            <v>Bank</v>
          </cell>
          <cell r="D2589" t="str">
            <v>A-1+</v>
          </cell>
        </row>
        <row r="2590">
          <cell r="A2590" t="str">
            <v>ACI0848B6</v>
          </cell>
          <cell r="B2590" t="str">
            <v>UK T Bill Zero Coupon</v>
          </cell>
          <cell r="C2590" t="str">
            <v>Bank</v>
          </cell>
          <cell r="D2590" t="str">
            <v>A-1+</v>
          </cell>
        </row>
        <row r="2591">
          <cell r="A2591" t="str">
            <v>ACI07PLS8</v>
          </cell>
          <cell r="B2591" t="str">
            <v>UK T Bill Zero Coupon</v>
          </cell>
          <cell r="C2591" t="str">
            <v>Bank</v>
          </cell>
          <cell r="D2591" t="str">
            <v>A-1+</v>
          </cell>
        </row>
        <row r="2592">
          <cell r="A2592" t="str">
            <v>ACI08DM79</v>
          </cell>
          <cell r="B2592" t="str">
            <v>UK T Bill Zero Coupon</v>
          </cell>
          <cell r="C2592" t="str">
            <v>Bank</v>
          </cell>
          <cell r="D2592" t="str">
            <v>A-1+</v>
          </cell>
        </row>
        <row r="2593">
          <cell r="A2593" t="str">
            <v>ACI07W3Z7</v>
          </cell>
          <cell r="B2593" t="str">
            <v>UK T Bill Zero Coupon</v>
          </cell>
          <cell r="C2593" t="str">
            <v>Bank</v>
          </cell>
          <cell r="D2593" t="str">
            <v>A-1+</v>
          </cell>
        </row>
        <row r="2594">
          <cell r="A2594" t="str">
            <v>BDNJJCII0</v>
          </cell>
          <cell r="B2594" t="str">
            <v>UK T Bill Zero Coupon</v>
          </cell>
          <cell r="C2594" t="str">
            <v>Bank</v>
          </cell>
          <cell r="D2594" t="str">
            <v>A-1+</v>
          </cell>
        </row>
        <row r="2595">
          <cell r="A2595" t="str">
            <v>ACI08JWZ3</v>
          </cell>
          <cell r="B2595" t="str">
            <v>UK T Bill Zero Coupon</v>
          </cell>
          <cell r="C2595" t="str">
            <v>Bank</v>
          </cell>
          <cell r="D2595" t="str">
            <v>A-1+</v>
          </cell>
        </row>
        <row r="2596">
          <cell r="A2596" t="str">
            <v>ACI08SSH8</v>
          </cell>
          <cell r="B2596" t="str">
            <v>UK T Bill Zero Coupon</v>
          </cell>
          <cell r="C2596" t="str">
            <v>Bank</v>
          </cell>
          <cell r="D2596" t="str">
            <v>A-1+</v>
          </cell>
        </row>
        <row r="2597">
          <cell r="A2597" t="str">
            <v>ACI089ZS8</v>
          </cell>
          <cell r="B2597" t="str">
            <v>UK T Bill Zero Coupon</v>
          </cell>
          <cell r="C2597" t="str">
            <v>Bank</v>
          </cell>
          <cell r="D2597" t="str">
            <v>A-1+</v>
          </cell>
        </row>
        <row r="2598">
          <cell r="A2598" t="str">
            <v>ACI08VGS0</v>
          </cell>
          <cell r="B2598" t="str">
            <v>UK T Bill Zero Coupon</v>
          </cell>
          <cell r="C2598" t="str">
            <v>Bank</v>
          </cell>
          <cell r="D2598" t="str">
            <v>A-1+</v>
          </cell>
        </row>
        <row r="2599">
          <cell r="A2599" t="str">
            <v>ACI097N54</v>
          </cell>
          <cell r="B2599" t="str">
            <v>UK T Bill Zero Coupon</v>
          </cell>
          <cell r="C2599" t="str">
            <v>Bank</v>
          </cell>
          <cell r="D2599" t="str">
            <v>A-1+</v>
          </cell>
        </row>
        <row r="2600">
          <cell r="A2600" t="str">
            <v>ACI0B93M2</v>
          </cell>
          <cell r="B2600" t="str">
            <v>UK T Bill Zero Coupon</v>
          </cell>
          <cell r="C2600" t="str">
            <v>Bank</v>
          </cell>
          <cell r="D2600" t="str">
            <v>A-1+</v>
          </cell>
        </row>
        <row r="2601">
          <cell r="A2601" t="str">
            <v>ACI09FG21</v>
          </cell>
          <cell r="B2601" t="str">
            <v>UK T Bill Zero Coupon</v>
          </cell>
          <cell r="C2601" t="str">
            <v>Bank</v>
          </cell>
          <cell r="D2601" t="str">
            <v>A-1+</v>
          </cell>
        </row>
        <row r="2602">
          <cell r="A2602" t="str">
            <v>ACI0BV4Y6</v>
          </cell>
          <cell r="B2602" t="str">
            <v>UK T Bill Zero Coupon</v>
          </cell>
          <cell r="C2602" t="str">
            <v>Bank</v>
          </cell>
          <cell r="D2602" t="str">
            <v>A-1+</v>
          </cell>
        </row>
        <row r="2603">
          <cell r="A2603" t="str">
            <v>ACI09TCY5</v>
          </cell>
          <cell r="B2603" t="str">
            <v>UK T Bill Zero Coupon</v>
          </cell>
          <cell r="C2603" t="str">
            <v>Bank</v>
          </cell>
          <cell r="D2603" t="str">
            <v>A-1+</v>
          </cell>
        </row>
        <row r="2604">
          <cell r="A2604" t="str">
            <v>ACI0B2396</v>
          </cell>
          <cell r="B2604" t="str">
            <v>UK T Bill Zero Coupon</v>
          </cell>
          <cell r="C2604" t="str">
            <v>Bank</v>
          </cell>
          <cell r="D2604" t="str">
            <v>A-1+</v>
          </cell>
        </row>
        <row r="2605">
          <cell r="A2605" t="str">
            <v>ACI09RQY4</v>
          </cell>
          <cell r="B2605" t="str">
            <v>UK T Bill Zero Coupon</v>
          </cell>
          <cell r="C2605" t="str">
            <v>Bank</v>
          </cell>
          <cell r="D2605" t="str">
            <v>A-1+</v>
          </cell>
        </row>
        <row r="2606">
          <cell r="A2606" t="str">
            <v>ACI0BG0L1</v>
          </cell>
          <cell r="B2606" t="str">
            <v>UK T Bill Zero Coupon</v>
          </cell>
          <cell r="C2606" t="str">
            <v>Bank</v>
          </cell>
          <cell r="D2606" t="str">
            <v>A-1+</v>
          </cell>
        </row>
        <row r="2607">
          <cell r="A2607" t="str">
            <v>ACI09RR23</v>
          </cell>
          <cell r="B2607" t="str">
            <v>UK T Bill Zero Coupon</v>
          </cell>
          <cell r="C2607" t="str">
            <v>Bank</v>
          </cell>
          <cell r="D2607" t="str">
            <v>A-1+</v>
          </cell>
        </row>
        <row r="2608">
          <cell r="A2608" t="str">
            <v>ACI0BQKS2</v>
          </cell>
          <cell r="B2608" t="str">
            <v>UK T Bill Zero Coupon</v>
          </cell>
          <cell r="C2608" t="str">
            <v>Bank</v>
          </cell>
          <cell r="D2608" t="str">
            <v>A-1+</v>
          </cell>
        </row>
        <row r="2609">
          <cell r="A2609" t="str">
            <v>ACI0BXGJ2</v>
          </cell>
          <cell r="B2609" t="str">
            <v>UK T Bill Zero Coupon</v>
          </cell>
          <cell r="C2609" t="str">
            <v>Bank</v>
          </cell>
          <cell r="D2609" t="str">
            <v>A-1+</v>
          </cell>
        </row>
        <row r="2610">
          <cell r="A2610" t="str">
            <v>ACI0BZ385</v>
          </cell>
          <cell r="B2610" t="str">
            <v>UK T Bill Zero Coupon</v>
          </cell>
          <cell r="C2610" t="str">
            <v>Bank</v>
          </cell>
          <cell r="D2610" t="str">
            <v>A-1+</v>
          </cell>
        </row>
        <row r="2611">
          <cell r="A2611" t="str">
            <v>ACI0C8LC5</v>
          </cell>
          <cell r="B2611" t="str">
            <v>UK T Bill Zero Coupon</v>
          </cell>
          <cell r="C2611" t="str">
            <v>Bank</v>
          </cell>
          <cell r="D2611" t="str">
            <v>A-1+</v>
          </cell>
        </row>
        <row r="2612">
          <cell r="A2612" t="str">
            <v>ACI0BMCM3</v>
          </cell>
          <cell r="B2612" t="str">
            <v>UK T Bill Zero Coupon</v>
          </cell>
          <cell r="C2612" t="str">
            <v>Bank</v>
          </cell>
          <cell r="D2612" t="str">
            <v>A-1+</v>
          </cell>
        </row>
        <row r="2613">
          <cell r="A2613" t="str">
            <v>B3JYY8II6</v>
          </cell>
          <cell r="B2613" t="str">
            <v>UK T Bill Zero Coupon</v>
          </cell>
          <cell r="C2613" t="str">
            <v>Gvt bodies</v>
          </cell>
          <cell r="D2613" t="str">
            <v>A-1+</v>
          </cell>
        </row>
        <row r="2614">
          <cell r="A2614" t="str">
            <v>B3C49B008</v>
          </cell>
          <cell r="B2614" t="str">
            <v>UK T Bill Zero Coupon</v>
          </cell>
          <cell r="C2614" t="str">
            <v>Gvt bodies</v>
          </cell>
          <cell r="D2614" t="str">
            <v>A-1+</v>
          </cell>
        </row>
        <row r="2615">
          <cell r="A2615" t="str">
            <v>B3C305II4</v>
          </cell>
          <cell r="B2615" t="str">
            <v>UK T Bill Zero Coupon</v>
          </cell>
          <cell r="C2615" t="str">
            <v>Gvt bodies</v>
          </cell>
          <cell r="D2615" t="str">
            <v>A-1+</v>
          </cell>
        </row>
        <row r="2616">
          <cell r="A2616" t="str">
            <v>B3C38K001</v>
          </cell>
          <cell r="B2616" t="str">
            <v>UK T Bill Zero Coupon</v>
          </cell>
          <cell r="C2616" t="str">
            <v>Gvt bodies</v>
          </cell>
          <cell r="D2616" t="str">
            <v>A-1+</v>
          </cell>
        </row>
        <row r="2617">
          <cell r="A2617" t="str">
            <v>B3BZYP001</v>
          </cell>
          <cell r="B2617" t="str">
            <v>UK T Bill Zero Coupon</v>
          </cell>
          <cell r="C2617" t="str">
            <v>Gvt bodies</v>
          </cell>
          <cell r="D2617" t="str">
            <v>A-1+</v>
          </cell>
        </row>
        <row r="2618">
          <cell r="A2618" t="str">
            <v>B3C4KWII1</v>
          </cell>
          <cell r="B2618" t="str">
            <v>UK T Bill Zero Coupon</v>
          </cell>
          <cell r="C2618" t="str">
            <v>Gvt bodies</v>
          </cell>
          <cell r="D2618" t="str">
            <v>A-1+</v>
          </cell>
        </row>
        <row r="2619">
          <cell r="A2619" t="str">
            <v>B3C1BTII4</v>
          </cell>
          <cell r="B2619" t="str">
            <v>UK T Bill Zero Coupon</v>
          </cell>
          <cell r="C2619" t="str">
            <v>Gvt bodies</v>
          </cell>
          <cell r="D2619" t="str">
            <v>A-1+</v>
          </cell>
        </row>
        <row r="2620">
          <cell r="A2620" t="str">
            <v>B3C1NHII7</v>
          </cell>
          <cell r="B2620" t="str">
            <v>UK T Bill Zero Coupon</v>
          </cell>
          <cell r="C2620" t="str">
            <v>Gvt bodies</v>
          </cell>
          <cell r="D2620" t="str">
            <v>A-1+</v>
          </cell>
        </row>
        <row r="2621">
          <cell r="A2621" t="str">
            <v>B3BYHW008</v>
          </cell>
          <cell r="B2621" t="str">
            <v>UK T Bill Zero Coupon</v>
          </cell>
          <cell r="C2621" t="str">
            <v>Gvt bodies</v>
          </cell>
          <cell r="D2621" t="str">
            <v>A-1+</v>
          </cell>
        </row>
        <row r="2622">
          <cell r="A2622" t="str">
            <v>B3C405II2</v>
          </cell>
          <cell r="B2622" t="str">
            <v>UK T Bill Zero Coupon</v>
          </cell>
          <cell r="C2622" t="str">
            <v>Gvt bodies</v>
          </cell>
          <cell r="D2622" t="str">
            <v>A-1+</v>
          </cell>
        </row>
        <row r="2623">
          <cell r="A2623" t="str">
            <v>B3C5CW005</v>
          </cell>
          <cell r="B2623" t="str">
            <v>UK T Bill Zero Coupon</v>
          </cell>
          <cell r="C2623" t="str">
            <v>Gvt bodies</v>
          </cell>
          <cell r="D2623" t="str">
            <v>A-1+</v>
          </cell>
        </row>
        <row r="2624">
          <cell r="A2624" t="str">
            <v>B3C5M8II9</v>
          </cell>
          <cell r="B2624" t="str">
            <v>UK T Bill Zero Coupon</v>
          </cell>
          <cell r="C2624" t="str">
            <v>Gvt bodies</v>
          </cell>
          <cell r="D2624" t="str">
            <v>A-1+</v>
          </cell>
        </row>
        <row r="2625">
          <cell r="A2625" t="str">
            <v>B3G34YII3</v>
          </cell>
          <cell r="B2625" t="str">
            <v>UK T Bill Zero Coupon</v>
          </cell>
          <cell r="C2625" t="str">
            <v>Gvt bodies</v>
          </cell>
          <cell r="D2625" t="str">
            <v>A-1+</v>
          </cell>
        </row>
        <row r="2626">
          <cell r="A2626" t="str">
            <v>B3C5WQ006</v>
          </cell>
          <cell r="B2626" t="str">
            <v>UK T Bill Zero Coupon</v>
          </cell>
          <cell r="C2626" t="str">
            <v>Gvt bodies</v>
          </cell>
          <cell r="D2626" t="str">
            <v>A-1+</v>
          </cell>
        </row>
        <row r="2627">
          <cell r="A2627" t="str">
            <v>B3C5FBII0</v>
          </cell>
          <cell r="B2627" t="str">
            <v>UK T Bill Zero Coupon</v>
          </cell>
          <cell r="C2627" t="str">
            <v>Gvt bodies</v>
          </cell>
          <cell r="D2627" t="str">
            <v>A-1+</v>
          </cell>
        </row>
        <row r="2628">
          <cell r="A2628" t="str">
            <v>B3C2Q7II4</v>
          </cell>
          <cell r="B2628" t="str">
            <v>UK T Bill Zero Coupon</v>
          </cell>
          <cell r="C2628" t="str">
            <v>Gvt bodies</v>
          </cell>
          <cell r="D2628" t="str">
            <v>A-1+</v>
          </cell>
        </row>
        <row r="2629">
          <cell r="A2629" t="str">
            <v>B3C72T009</v>
          </cell>
          <cell r="B2629" t="str">
            <v>UK T Bill Zero Coupon</v>
          </cell>
          <cell r="C2629" t="str">
            <v>Gvt bodies</v>
          </cell>
          <cell r="D2629" t="str">
            <v>A-1+</v>
          </cell>
        </row>
        <row r="2630">
          <cell r="A2630" t="str">
            <v>B3C6L5II4</v>
          </cell>
          <cell r="B2630" t="str">
            <v>UK T Bill Zero Coupon</v>
          </cell>
          <cell r="C2630" t="str">
            <v>Gvt bodies</v>
          </cell>
          <cell r="D2630" t="str">
            <v>A-1+</v>
          </cell>
        </row>
        <row r="2631">
          <cell r="A2631" t="str">
            <v>B3C6M7II9</v>
          </cell>
          <cell r="B2631" t="str">
            <v>UK T Bill Zero Coupon</v>
          </cell>
          <cell r="C2631" t="str">
            <v>Gvt bodies</v>
          </cell>
          <cell r="D2631" t="str">
            <v>A-1+</v>
          </cell>
        </row>
        <row r="2632">
          <cell r="A2632" t="str">
            <v>B3C41WII2</v>
          </cell>
          <cell r="B2632" t="str">
            <v>UK T Bill Zero Coupon</v>
          </cell>
          <cell r="C2632" t="str">
            <v>Gvt bodies</v>
          </cell>
          <cell r="D2632" t="str">
            <v>A-1+</v>
          </cell>
        </row>
        <row r="2633">
          <cell r="A2633" t="str">
            <v>B3G2LRII1</v>
          </cell>
          <cell r="B2633" t="str">
            <v>UK T Bill Zero Coupon</v>
          </cell>
          <cell r="C2633" t="str">
            <v>Gvt bodies</v>
          </cell>
          <cell r="D2633" t="str">
            <v>A-1+</v>
          </cell>
        </row>
        <row r="2634">
          <cell r="A2634" t="str">
            <v>B3G3DR006</v>
          </cell>
          <cell r="B2634" t="str">
            <v>UK T Bill Zero Coupon</v>
          </cell>
          <cell r="C2634" t="str">
            <v>Gvt bodies</v>
          </cell>
          <cell r="D2634" t="str">
            <v>A-1+</v>
          </cell>
        </row>
        <row r="2635">
          <cell r="A2635" t="str">
            <v>B3C5W0006</v>
          </cell>
          <cell r="B2635" t="str">
            <v>UK T Bill Zero Coupon</v>
          </cell>
          <cell r="C2635" t="str">
            <v>Gvt bodies</v>
          </cell>
          <cell r="D2635" t="str">
            <v>A-1+</v>
          </cell>
        </row>
        <row r="2636">
          <cell r="A2636" t="str">
            <v>B3G6W9II0</v>
          </cell>
          <cell r="B2636" t="str">
            <v>UK T Bill Zero Coupon</v>
          </cell>
          <cell r="C2636" t="str">
            <v>Gvt bodies</v>
          </cell>
          <cell r="D2636" t="str">
            <v>A-1+</v>
          </cell>
        </row>
        <row r="2637">
          <cell r="A2637" t="str">
            <v>B3G4WWII4</v>
          </cell>
          <cell r="B2637" t="str">
            <v>UK T Bill Zero Coupon</v>
          </cell>
          <cell r="C2637" t="str">
            <v>Gvt bodies</v>
          </cell>
          <cell r="D2637" t="str">
            <v>A-1+</v>
          </cell>
        </row>
        <row r="2638">
          <cell r="A2638" t="str">
            <v>B3C7QP001</v>
          </cell>
          <cell r="B2638" t="str">
            <v>UK T Bill Zero Coupon</v>
          </cell>
          <cell r="C2638" t="str">
            <v>Gvt bodies</v>
          </cell>
          <cell r="D2638" t="str">
            <v>A-1+</v>
          </cell>
        </row>
        <row r="2639">
          <cell r="A2639" t="str">
            <v>B3G3DRII8</v>
          </cell>
          <cell r="B2639" t="str">
            <v>UK T Bill Zero Coupon</v>
          </cell>
          <cell r="C2639" t="str">
            <v>Gvt bodies</v>
          </cell>
          <cell r="D2639" t="str">
            <v>A-1+</v>
          </cell>
        </row>
        <row r="2640">
          <cell r="A2640" t="str">
            <v>B3G4MKII1</v>
          </cell>
          <cell r="B2640" t="str">
            <v>UK T Bill Zero Coupon</v>
          </cell>
          <cell r="C2640" t="str">
            <v>Gvt bodies</v>
          </cell>
          <cell r="D2640" t="str">
            <v>A-1+</v>
          </cell>
        </row>
        <row r="2641">
          <cell r="A2641" t="str">
            <v>B3G3Q7II8</v>
          </cell>
          <cell r="B2641" t="str">
            <v>UK T Bill Zero Coupon</v>
          </cell>
          <cell r="C2641" t="str">
            <v>Gvt bodies</v>
          </cell>
          <cell r="D2641" t="str">
            <v>A-1+</v>
          </cell>
        </row>
        <row r="2642">
          <cell r="A2642" t="str">
            <v>B3C7QPII3</v>
          </cell>
          <cell r="B2642" t="str">
            <v>UK T Bill Zero Coupon</v>
          </cell>
          <cell r="C2642" t="str">
            <v>Gvt bodies</v>
          </cell>
          <cell r="D2642" t="str">
            <v>A-1+</v>
          </cell>
        </row>
        <row r="2643">
          <cell r="A2643" t="str">
            <v>B3G605II3</v>
          </cell>
          <cell r="B2643" t="str">
            <v>UK T Bill Zero Coupon</v>
          </cell>
          <cell r="C2643" t="str">
            <v>Gvt bodies</v>
          </cell>
          <cell r="D2643" t="str">
            <v>A-1+</v>
          </cell>
        </row>
        <row r="2644">
          <cell r="A2644" t="str">
            <v>B3G4BSII6</v>
          </cell>
          <cell r="B2644" t="str">
            <v>UK T Bill Zero Coupon</v>
          </cell>
          <cell r="C2644" t="str">
            <v>Gvt bodies</v>
          </cell>
          <cell r="D2644" t="str">
            <v>A-1+</v>
          </cell>
        </row>
        <row r="2645">
          <cell r="A2645" t="str">
            <v>B3G9LMII7</v>
          </cell>
          <cell r="B2645" t="str">
            <v>UK T Bill Zero Coupon</v>
          </cell>
          <cell r="C2645" t="str">
            <v>Gvt bodies</v>
          </cell>
          <cell r="D2645" t="str">
            <v>A-1+</v>
          </cell>
        </row>
        <row r="2646">
          <cell r="A2646" t="str">
            <v>929XHPII5</v>
          </cell>
          <cell r="B2646" t="str">
            <v>UK T Bill Zero Coupon</v>
          </cell>
          <cell r="C2646" t="str">
            <v>Gvt bodies</v>
          </cell>
          <cell r="D2646" t="str">
            <v>A-1+</v>
          </cell>
        </row>
        <row r="2647">
          <cell r="A2647" t="str">
            <v>B3G755II6</v>
          </cell>
          <cell r="B2647" t="str">
            <v>UK T Bill Zero Coupon</v>
          </cell>
          <cell r="C2647" t="str">
            <v>Gvt bodies</v>
          </cell>
          <cell r="D2647" t="str">
            <v>A-1+</v>
          </cell>
        </row>
        <row r="2648">
          <cell r="A2648" t="str">
            <v>B3GB39II1</v>
          </cell>
          <cell r="B2648" t="str">
            <v>UK T Bill Zero Coupon</v>
          </cell>
          <cell r="C2648" t="str">
            <v>Gvt bodies</v>
          </cell>
          <cell r="D2648" t="str">
            <v>A-1+</v>
          </cell>
        </row>
        <row r="2649">
          <cell r="A2649" t="str">
            <v>B3G5RMII9</v>
          </cell>
          <cell r="B2649" t="str">
            <v>UK T Bill Zero Coupon</v>
          </cell>
          <cell r="C2649" t="str">
            <v>Gvt bodies</v>
          </cell>
          <cell r="D2649" t="str">
            <v>A-1+</v>
          </cell>
        </row>
        <row r="2650">
          <cell r="A2650" t="str">
            <v>B3G690II5</v>
          </cell>
          <cell r="B2650" t="str">
            <v>UK T Bill Zero Coupon</v>
          </cell>
          <cell r="C2650" t="str">
            <v>Gvt bodies</v>
          </cell>
          <cell r="D2650" t="str">
            <v>A-1+</v>
          </cell>
        </row>
        <row r="2651">
          <cell r="A2651" t="str">
            <v>B3G7CDII1</v>
          </cell>
          <cell r="B2651" t="str">
            <v>UK T Bill Zero Coupon</v>
          </cell>
          <cell r="C2651" t="str">
            <v>Gvt bodies</v>
          </cell>
          <cell r="D2651" t="str">
            <v>A-1+</v>
          </cell>
        </row>
        <row r="2652">
          <cell r="A2652" t="str">
            <v>B3G4BTII4</v>
          </cell>
          <cell r="B2652" t="str">
            <v>UK T Bill Zero Coupon</v>
          </cell>
          <cell r="C2652" t="str">
            <v>Gvt bodies</v>
          </cell>
          <cell r="D2652" t="str">
            <v>A-1+</v>
          </cell>
        </row>
        <row r="2653">
          <cell r="A2653" t="str">
            <v>B3G8YHII6</v>
          </cell>
          <cell r="B2653" t="str">
            <v>UK T Bill Zero Coupon</v>
          </cell>
          <cell r="C2653" t="str">
            <v>Gvt bodies</v>
          </cell>
          <cell r="D2653" t="str">
            <v>A-1+</v>
          </cell>
        </row>
        <row r="2654">
          <cell r="A2654" t="str">
            <v>B3G9C7II0</v>
          </cell>
          <cell r="B2654" t="str">
            <v>UK T Bill Zero Coupon</v>
          </cell>
          <cell r="C2654" t="str">
            <v>Gvt bodies</v>
          </cell>
          <cell r="D2654" t="str">
            <v>A-1+</v>
          </cell>
        </row>
        <row r="2655">
          <cell r="A2655" t="str">
            <v>B3G7Z0II4</v>
          </cell>
          <cell r="B2655" t="str">
            <v>UK T Bill Zero Coupon</v>
          </cell>
          <cell r="C2655" t="str">
            <v>Gvt bodies</v>
          </cell>
          <cell r="D2655" t="str">
            <v>A-1+</v>
          </cell>
        </row>
        <row r="2656">
          <cell r="A2656" t="str">
            <v>B3GBBKII7</v>
          </cell>
          <cell r="B2656" t="str">
            <v>UK T Bill Zero Coupon</v>
          </cell>
          <cell r="C2656" t="str">
            <v>Gvt bodies</v>
          </cell>
          <cell r="D2656" t="str">
            <v>A-1+</v>
          </cell>
        </row>
        <row r="2657">
          <cell r="A2657" t="str">
            <v>B3G878II6</v>
          </cell>
          <cell r="B2657" t="str">
            <v>UK T Bill Zero Coupon</v>
          </cell>
          <cell r="C2657" t="str">
            <v>Gvt bodies</v>
          </cell>
          <cell r="D2657" t="str">
            <v>A-1+</v>
          </cell>
        </row>
        <row r="2658">
          <cell r="A2658" t="str">
            <v>B3G7YZII8</v>
          </cell>
          <cell r="B2658" t="str">
            <v>UK T Bill Zero Coupon</v>
          </cell>
          <cell r="C2658" t="str">
            <v>Gvt bodies</v>
          </cell>
          <cell r="D2658" t="str">
            <v>A-1+</v>
          </cell>
        </row>
        <row r="2659">
          <cell r="A2659" t="str">
            <v>939DNRII6</v>
          </cell>
          <cell r="B2659" t="str">
            <v>UK T Bill Zero Coupon</v>
          </cell>
          <cell r="C2659" t="str">
            <v>Gvt bodies</v>
          </cell>
          <cell r="D2659" t="str">
            <v>A-1+</v>
          </cell>
        </row>
        <row r="2660">
          <cell r="A2660" t="str">
            <v>939HKUII3</v>
          </cell>
          <cell r="B2660" t="str">
            <v>UK T Bill Zero Coupon</v>
          </cell>
          <cell r="C2660" t="str">
            <v>Gvt bodies</v>
          </cell>
          <cell r="D2660" t="str">
            <v>A-1+</v>
          </cell>
        </row>
        <row r="2661">
          <cell r="A2661" t="str">
            <v>939NMJ001</v>
          </cell>
          <cell r="B2661" t="str">
            <v>UK T Bill Zero Coupon</v>
          </cell>
          <cell r="C2661" t="str">
            <v>Gvt bodies</v>
          </cell>
          <cell r="D2661" t="str">
            <v>A-1+</v>
          </cell>
        </row>
        <row r="2662">
          <cell r="A2662" t="str">
            <v>939SUP007</v>
          </cell>
          <cell r="B2662" t="str">
            <v>UK T Bill Zero Coupon</v>
          </cell>
          <cell r="C2662" t="str">
            <v>Gvt bodies</v>
          </cell>
          <cell r="D2662" t="str">
            <v>A-1+</v>
          </cell>
        </row>
        <row r="2663">
          <cell r="A2663" t="str">
            <v>B3JVS0II6</v>
          </cell>
          <cell r="B2663" t="str">
            <v>UK T Bill Zero Coupon</v>
          </cell>
          <cell r="C2663" t="str">
            <v>Gvt bodies</v>
          </cell>
          <cell r="D2663" t="str">
            <v>A-1+</v>
          </cell>
        </row>
        <row r="2664">
          <cell r="A2664" t="str">
            <v>B3GD54II6</v>
          </cell>
          <cell r="B2664" t="str">
            <v>UK T Bill Zero Coupon</v>
          </cell>
          <cell r="C2664" t="str">
            <v>Gvt bodies</v>
          </cell>
          <cell r="D2664" t="str">
            <v>A-1+</v>
          </cell>
        </row>
        <row r="2665">
          <cell r="A2665" t="str">
            <v>B3GDB8II0</v>
          </cell>
          <cell r="B2665" t="str">
            <v>UK T Bill Zero Coupon</v>
          </cell>
          <cell r="C2665" t="str">
            <v>Gvt bodies</v>
          </cell>
          <cell r="D2665" t="str">
            <v>A-1+</v>
          </cell>
        </row>
        <row r="2666">
          <cell r="A2666" t="str">
            <v>B3GDVHII8</v>
          </cell>
          <cell r="B2666" t="str">
            <v>UK T Bill Zero Coupon</v>
          </cell>
          <cell r="C2666" t="str">
            <v>Gvt bodies</v>
          </cell>
          <cell r="D2666" t="str">
            <v>A-1+</v>
          </cell>
        </row>
        <row r="2667">
          <cell r="A2667" t="str">
            <v>939SUPII9</v>
          </cell>
          <cell r="B2667" t="str">
            <v>UK T Bill Zero Coupon</v>
          </cell>
          <cell r="C2667" t="str">
            <v>Gvt bodies</v>
          </cell>
          <cell r="D2667" t="str">
            <v>A-1+</v>
          </cell>
        </row>
        <row r="2668">
          <cell r="A2668" t="str">
            <v>959BCMII8</v>
          </cell>
          <cell r="B2668" t="str">
            <v>UK T Bill Zero Coupon</v>
          </cell>
          <cell r="C2668" t="str">
            <v>Gvt bodies</v>
          </cell>
          <cell r="D2668" t="str">
            <v>A-1+</v>
          </cell>
        </row>
        <row r="2669">
          <cell r="A2669" t="str">
            <v>B3JTPRII5</v>
          </cell>
          <cell r="B2669" t="str">
            <v>UK T Bill Zero Coupon</v>
          </cell>
          <cell r="C2669" t="str">
            <v>Gvt bodies</v>
          </cell>
          <cell r="D2669" t="str">
            <v>A-1+</v>
          </cell>
        </row>
        <row r="2670">
          <cell r="A2670" t="str">
            <v>B3JVBHII7</v>
          </cell>
          <cell r="B2670" t="str">
            <v>UK T Bill Zero Coupon</v>
          </cell>
          <cell r="C2670" t="str">
            <v>Gvt bodies</v>
          </cell>
          <cell r="D2670" t="str">
            <v>A-1+</v>
          </cell>
        </row>
        <row r="2671">
          <cell r="A2671" t="str">
            <v>B3JVWXII9</v>
          </cell>
          <cell r="B2671" t="str">
            <v>UK T Bill Zero Coupon</v>
          </cell>
          <cell r="C2671" t="str">
            <v>Gvt bodies</v>
          </cell>
          <cell r="D2671" t="str">
            <v>A-1+</v>
          </cell>
        </row>
        <row r="2672">
          <cell r="A2672" t="str">
            <v>B3JYC4II9</v>
          </cell>
          <cell r="B2672" t="str">
            <v>UK T Bill Zero Coupon</v>
          </cell>
          <cell r="C2672" t="str">
            <v>Gvt bodies</v>
          </cell>
          <cell r="D2672" t="str">
            <v>A-1+</v>
          </cell>
        </row>
        <row r="2673">
          <cell r="A2673" t="str">
            <v>B3JW0S001</v>
          </cell>
          <cell r="B2673" t="str">
            <v>UK T Bill Zero Coupon</v>
          </cell>
          <cell r="C2673" t="str">
            <v>Gvt bodies</v>
          </cell>
          <cell r="D2673" t="str">
            <v>A-1+</v>
          </cell>
        </row>
        <row r="2674">
          <cell r="A2674" t="str">
            <v>B3JVRZII0</v>
          </cell>
          <cell r="B2674" t="str">
            <v>UK T Bill Zero Coupon</v>
          </cell>
          <cell r="C2674" t="str">
            <v>Gvt bodies</v>
          </cell>
          <cell r="D2674" t="str">
            <v>A-1+</v>
          </cell>
        </row>
        <row r="2675">
          <cell r="A2675" t="str">
            <v>B3GD53II8</v>
          </cell>
          <cell r="B2675" t="str">
            <v>UK T Bill Zero Coupon</v>
          </cell>
          <cell r="C2675" t="str">
            <v>Gvt bodies</v>
          </cell>
          <cell r="D2675" t="str">
            <v>A-1+</v>
          </cell>
        </row>
        <row r="2676">
          <cell r="A2676" t="str">
            <v>B3JX8MII6</v>
          </cell>
          <cell r="B2676" t="str">
            <v>UK T Bill Zero Coupon</v>
          </cell>
          <cell r="C2676" t="str">
            <v>Gvt bodies</v>
          </cell>
          <cell r="D2676" t="str">
            <v>A-1+</v>
          </cell>
        </row>
        <row r="2677">
          <cell r="A2677" t="str">
            <v>B3JXRPII8</v>
          </cell>
          <cell r="B2677" t="str">
            <v>UK T Bill Zero Coupon</v>
          </cell>
          <cell r="C2677" t="str">
            <v>Gvt bodies</v>
          </cell>
          <cell r="D2677" t="str">
            <v>A-1+</v>
          </cell>
        </row>
        <row r="2678">
          <cell r="A2678" t="str">
            <v>B3GDWCII8</v>
          </cell>
          <cell r="B2678" t="str">
            <v>UK T Bill Zero Coupon</v>
          </cell>
          <cell r="C2678" t="str">
            <v>Gvt bodies</v>
          </cell>
          <cell r="D2678" t="str">
            <v>A-1+</v>
          </cell>
        </row>
        <row r="2679">
          <cell r="A2679" t="str">
            <v>B3JTPYII0</v>
          </cell>
          <cell r="B2679" t="str">
            <v>UK T Bill Zero Coupon</v>
          </cell>
          <cell r="C2679" t="str">
            <v>Gvt bodies</v>
          </cell>
          <cell r="D2679" t="str">
            <v>A-1+</v>
          </cell>
        </row>
        <row r="2680">
          <cell r="A2680" t="str">
            <v>B3K0J4II4</v>
          </cell>
          <cell r="B2680" t="str">
            <v>UK T Bill Zero Coupon</v>
          </cell>
          <cell r="C2680" t="str">
            <v>Gvt bodies</v>
          </cell>
          <cell r="D2680" t="str">
            <v>A-1+</v>
          </cell>
        </row>
        <row r="2681">
          <cell r="A2681" t="str">
            <v>B3K03BII5</v>
          </cell>
          <cell r="B2681" t="str">
            <v>UK T Bill Zero Coupon</v>
          </cell>
          <cell r="C2681" t="str">
            <v>Gvt bodies</v>
          </cell>
          <cell r="D2681" t="str">
            <v>A-1+</v>
          </cell>
        </row>
        <row r="2682">
          <cell r="A2682" t="str">
            <v>B3JWGMII9</v>
          </cell>
          <cell r="B2682" t="str">
            <v>UK T Bill Zero Coupon</v>
          </cell>
          <cell r="C2682" t="str">
            <v>Gvt bodies</v>
          </cell>
          <cell r="D2682" t="str">
            <v>A-1+</v>
          </cell>
        </row>
        <row r="2683">
          <cell r="A2683" t="str">
            <v>B3JYHRII3</v>
          </cell>
          <cell r="B2683" t="str">
            <v>UK T Bill Zero Coupon</v>
          </cell>
          <cell r="C2683" t="str">
            <v>Gvt bodies</v>
          </cell>
          <cell r="D2683" t="str">
            <v>A-1+</v>
          </cell>
        </row>
        <row r="2684">
          <cell r="A2684" t="str">
            <v>B3JY5XII3</v>
          </cell>
          <cell r="B2684" t="str">
            <v>UK T Bill Zero Coupon</v>
          </cell>
          <cell r="C2684" t="str">
            <v>Gvt bodies</v>
          </cell>
          <cell r="D2684" t="str">
            <v>A-1+</v>
          </cell>
        </row>
        <row r="2685">
          <cell r="A2685" t="str">
            <v>B3JWGLII1</v>
          </cell>
          <cell r="B2685" t="str">
            <v>UK T Bill Zero Coupon</v>
          </cell>
          <cell r="C2685" t="str">
            <v>Gvt bodies</v>
          </cell>
          <cell r="D2685" t="str">
            <v>A-1+</v>
          </cell>
        </row>
        <row r="2686">
          <cell r="A2686" t="str">
            <v>B3JZZCII3</v>
          </cell>
          <cell r="B2686" t="str">
            <v>UK T Bill Zero Coupon</v>
          </cell>
          <cell r="C2686" t="str">
            <v>Gvt bodies</v>
          </cell>
          <cell r="D2686" t="str">
            <v>A-1+</v>
          </cell>
        </row>
        <row r="2687">
          <cell r="A2687" t="str">
            <v>B3JY5YII1</v>
          </cell>
          <cell r="B2687" t="str">
            <v>UK T Bill Zero Coupon</v>
          </cell>
          <cell r="C2687" t="str">
            <v>Gvt bodies</v>
          </cell>
          <cell r="D2687" t="str">
            <v>A-1+</v>
          </cell>
        </row>
        <row r="2688">
          <cell r="A2688" t="str">
            <v>B3JX8Q005</v>
          </cell>
          <cell r="B2688" t="str">
            <v>UK T Bill Zero Coupon</v>
          </cell>
          <cell r="C2688" t="str">
            <v>Gvt bodies</v>
          </cell>
          <cell r="D2688" t="str">
            <v>A-1+</v>
          </cell>
        </row>
        <row r="2689">
          <cell r="A2689" t="str">
            <v>982RWWII0</v>
          </cell>
          <cell r="B2689" t="str">
            <v>UK T Bill Zero Coupon</v>
          </cell>
          <cell r="C2689" t="str">
            <v>Gvt bodies</v>
          </cell>
          <cell r="D2689" t="str">
            <v>A-1+</v>
          </cell>
        </row>
        <row r="2690">
          <cell r="A2690" t="str">
            <v>B3K0PKII1</v>
          </cell>
          <cell r="B2690" t="str">
            <v>UK T Bill Zero Coupon</v>
          </cell>
          <cell r="C2690" t="str">
            <v>Gvt bodies</v>
          </cell>
          <cell r="D2690" t="str">
            <v>A-1+</v>
          </cell>
        </row>
        <row r="2691">
          <cell r="A2691" t="str">
            <v>B3K2YBII7</v>
          </cell>
          <cell r="B2691" t="str">
            <v>UK T Bill Zero Coupon</v>
          </cell>
          <cell r="C2691" t="str">
            <v>Gvt bodies</v>
          </cell>
          <cell r="D2691" t="str">
            <v>A-1+</v>
          </cell>
        </row>
        <row r="2692">
          <cell r="A2692" t="str">
            <v>B3JZ7MII2</v>
          </cell>
          <cell r="B2692" t="str">
            <v>UK T Bill Zero Coupon</v>
          </cell>
          <cell r="C2692" t="str">
            <v>Gvt bodies</v>
          </cell>
          <cell r="D2692" t="str">
            <v>A-1+</v>
          </cell>
        </row>
        <row r="2693">
          <cell r="A2693" t="str">
            <v>B3JYYGII8</v>
          </cell>
          <cell r="B2693" t="str">
            <v>UK T Bill Zero Coupon</v>
          </cell>
          <cell r="C2693" t="str">
            <v>Gvt bodies</v>
          </cell>
          <cell r="D2693" t="str">
            <v>A-1+</v>
          </cell>
        </row>
        <row r="2694">
          <cell r="A2694" t="str">
            <v>B3K17QII6</v>
          </cell>
          <cell r="B2694" t="str">
            <v>UK T Bill Zero Coupon</v>
          </cell>
          <cell r="C2694" t="str">
            <v>Gvt bodies</v>
          </cell>
          <cell r="D2694" t="str">
            <v>A-1+</v>
          </cell>
        </row>
        <row r="2695">
          <cell r="A2695" t="str">
            <v>B3NJWCII7</v>
          </cell>
          <cell r="B2695" t="str">
            <v>UK T Bill Zero Coupon</v>
          </cell>
          <cell r="C2695" t="str">
            <v>Gvt bodies</v>
          </cell>
          <cell r="D2695" t="str">
            <v>A-1+</v>
          </cell>
        </row>
        <row r="2696">
          <cell r="A2696" t="str">
            <v>B3K1GYII9</v>
          </cell>
          <cell r="B2696" t="str">
            <v>UK T Bill Zero Coupon</v>
          </cell>
          <cell r="C2696" t="str">
            <v>Gvt bodies</v>
          </cell>
          <cell r="D2696" t="str">
            <v>A-1+</v>
          </cell>
        </row>
        <row r="2697">
          <cell r="A2697" t="str">
            <v>B3K20FII5</v>
          </cell>
          <cell r="B2697" t="str">
            <v>UK T Bill Zero Coupon</v>
          </cell>
          <cell r="C2697" t="str">
            <v>Gvt bodies</v>
          </cell>
          <cell r="D2697" t="str">
            <v>A-1+</v>
          </cell>
        </row>
        <row r="2698">
          <cell r="A2698" t="str">
            <v>B3K1P1II1</v>
          </cell>
          <cell r="B2698" t="str">
            <v>UK T Bill Zero Coupon</v>
          </cell>
          <cell r="C2698" t="str">
            <v>Gvt bodies</v>
          </cell>
          <cell r="D2698" t="str">
            <v>A-1+</v>
          </cell>
        </row>
        <row r="2699">
          <cell r="A2699" t="str">
            <v>B3K0TBII7</v>
          </cell>
          <cell r="B2699" t="str">
            <v>UK T Bill Zero Coupon</v>
          </cell>
          <cell r="C2699" t="str">
            <v>Gvt bodies</v>
          </cell>
          <cell r="D2699" t="str">
            <v>A-1+</v>
          </cell>
        </row>
        <row r="2700">
          <cell r="A2700" t="str">
            <v>B3K0JKII8</v>
          </cell>
          <cell r="B2700" t="str">
            <v>UK T Bill Zero Coupon</v>
          </cell>
          <cell r="C2700" t="str">
            <v>Gvt bodies</v>
          </cell>
          <cell r="D2700" t="str">
            <v>A-1+</v>
          </cell>
        </row>
        <row r="2701">
          <cell r="A2701" t="str">
            <v>B6GXG9II2</v>
          </cell>
          <cell r="B2701" t="str">
            <v>UK T Bill Zero Coupon</v>
          </cell>
          <cell r="C2701" t="str">
            <v>Gvt bodies</v>
          </cell>
          <cell r="D2701" t="str">
            <v>A-1+</v>
          </cell>
        </row>
        <row r="2702">
          <cell r="A2702" t="str">
            <v>B3K2B0004</v>
          </cell>
          <cell r="B2702" t="str">
            <v>UK T Bill Zero Coupon</v>
          </cell>
          <cell r="C2702" t="str">
            <v>Gvt bodies</v>
          </cell>
          <cell r="D2702" t="str">
            <v>A-1+</v>
          </cell>
        </row>
        <row r="2703">
          <cell r="A2703" t="str">
            <v>B3K25DII5</v>
          </cell>
          <cell r="B2703" t="str">
            <v>UK T Bill Zero Coupon</v>
          </cell>
          <cell r="C2703" t="str">
            <v>Gvt bodies</v>
          </cell>
          <cell r="D2703" t="str">
            <v>A-1+</v>
          </cell>
        </row>
        <row r="2704">
          <cell r="A2704" t="str">
            <v>B3K183II6</v>
          </cell>
          <cell r="B2704" t="str">
            <v>UK T Bill Zero Coupon</v>
          </cell>
          <cell r="C2704" t="str">
            <v>Gvt bodies</v>
          </cell>
          <cell r="D2704" t="str">
            <v>A-1+</v>
          </cell>
        </row>
        <row r="2705">
          <cell r="A2705" t="str">
            <v>B6GXG9II2</v>
          </cell>
          <cell r="B2705" t="str">
            <v>UK T Bill Zero Coupon</v>
          </cell>
          <cell r="C2705" t="str">
            <v>Gvt bodies</v>
          </cell>
          <cell r="D2705" t="str">
            <v>A-1+</v>
          </cell>
        </row>
        <row r="2706">
          <cell r="A2706" t="str">
            <v>B3K2RXII7</v>
          </cell>
          <cell r="B2706" t="str">
            <v>UK T Bill Zero Coupon</v>
          </cell>
          <cell r="C2706" t="str">
            <v>Gvt bodies</v>
          </cell>
          <cell r="D2706" t="str">
            <v>A-1+</v>
          </cell>
        </row>
        <row r="2707">
          <cell r="A2707" t="str">
            <v>B3NJQ1II8</v>
          </cell>
          <cell r="B2707" t="str">
            <v>UK T Bill Zero Coupon</v>
          </cell>
          <cell r="C2707" t="str">
            <v>Gvt bodies</v>
          </cell>
          <cell r="D2707" t="str">
            <v>A-1+</v>
          </cell>
        </row>
        <row r="2708">
          <cell r="A2708" t="str">
            <v>B6GXGBII7</v>
          </cell>
          <cell r="B2708" t="str">
            <v>UK T Bill Zero Coupon</v>
          </cell>
          <cell r="C2708" t="str">
            <v>Gvt bodies</v>
          </cell>
          <cell r="D2708" t="str">
            <v>A-1+</v>
          </cell>
        </row>
        <row r="2709">
          <cell r="A2709" t="str">
            <v>B3NK21II1</v>
          </cell>
          <cell r="B2709" t="str">
            <v>UK T Bill Zero Coupon</v>
          </cell>
          <cell r="C2709" t="str">
            <v>Gvt bodies</v>
          </cell>
          <cell r="D2709" t="str">
            <v>A-1+</v>
          </cell>
        </row>
        <row r="2710">
          <cell r="A2710" t="str">
            <v>B3K20DII0</v>
          </cell>
          <cell r="B2710" t="str">
            <v>UK T Bill Zero Coupon</v>
          </cell>
          <cell r="C2710" t="str">
            <v>Gvt bodies</v>
          </cell>
          <cell r="D2710" t="str">
            <v>A-1+</v>
          </cell>
        </row>
        <row r="2711">
          <cell r="A2711" t="str">
            <v>B3NYGLII2</v>
          </cell>
          <cell r="B2711" t="str">
            <v>UK T Bill Zero Coupon</v>
          </cell>
          <cell r="C2711" t="str">
            <v>Gvt bodies</v>
          </cell>
          <cell r="D2711" t="str">
            <v>A-1+</v>
          </cell>
        </row>
        <row r="2712">
          <cell r="A2712" t="str">
            <v>B6GX3GII0</v>
          </cell>
          <cell r="B2712" t="str">
            <v>UK T Bill Zero Coupon</v>
          </cell>
          <cell r="C2712" t="str">
            <v>Gvt bodies</v>
          </cell>
          <cell r="D2712" t="str">
            <v>A-1+</v>
          </cell>
        </row>
        <row r="2713">
          <cell r="A2713" t="str">
            <v>B3K2RGII4</v>
          </cell>
          <cell r="B2713" t="str">
            <v>UK T Bill Zero Coupon</v>
          </cell>
          <cell r="C2713" t="str">
            <v>Gvt bodies</v>
          </cell>
          <cell r="D2713" t="str">
            <v>A-1+</v>
          </cell>
        </row>
        <row r="2714">
          <cell r="A2714" t="str">
            <v>B6GXPHII4</v>
          </cell>
          <cell r="B2714" t="str">
            <v>UK T Bill Zero Coupon</v>
          </cell>
          <cell r="C2714" t="str">
            <v>Gvt bodies</v>
          </cell>
          <cell r="D2714" t="str">
            <v>A-1+</v>
          </cell>
        </row>
        <row r="2715">
          <cell r="A2715" t="str">
            <v>ACI00PJ90</v>
          </cell>
          <cell r="B2715" t="str">
            <v>UK T Bill Zero Coupon</v>
          </cell>
          <cell r="C2715" t="str">
            <v>Gvt bodies</v>
          </cell>
          <cell r="D2715" t="str">
            <v>A-1+</v>
          </cell>
        </row>
        <row r="2716">
          <cell r="A2716" t="str">
            <v>B6GY3VII5</v>
          </cell>
          <cell r="B2716" t="str">
            <v>UK T Bill Zero Coupon</v>
          </cell>
          <cell r="C2716" t="str">
            <v>Gvt bodies</v>
          </cell>
          <cell r="D2716" t="str">
            <v>A-1+</v>
          </cell>
        </row>
        <row r="2717">
          <cell r="A2717" t="str">
            <v>B6GZ5PII3</v>
          </cell>
          <cell r="B2717" t="str">
            <v>UK T Bill Zero Coupon</v>
          </cell>
          <cell r="C2717" t="str">
            <v>Gvt bodies</v>
          </cell>
          <cell r="D2717" t="str">
            <v>A-1+</v>
          </cell>
        </row>
        <row r="2718">
          <cell r="A2718" t="str">
            <v>B3NJQ2II6</v>
          </cell>
          <cell r="B2718" t="str">
            <v>UK T Bill Zero Coupon</v>
          </cell>
          <cell r="C2718" t="str">
            <v>Gvt bodies</v>
          </cell>
          <cell r="D2718" t="str">
            <v>A-1+</v>
          </cell>
        </row>
        <row r="2719">
          <cell r="A2719" t="str">
            <v>B6GY9FII4</v>
          </cell>
          <cell r="B2719" t="str">
            <v>UK T Bill Zero Coupon</v>
          </cell>
          <cell r="C2719" t="str">
            <v>Gvt bodies</v>
          </cell>
          <cell r="D2719" t="str">
            <v>A-1+</v>
          </cell>
        </row>
        <row r="2720">
          <cell r="A2720" t="str">
            <v>B6GYDFII9</v>
          </cell>
          <cell r="B2720" t="str">
            <v>UK T Bill Zero Coupon</v>
          </cell>
          <cell r="C2720" t="str">
            <v>Gvt bodies</v>
          </cell>
          <cell r="D2720" t="str">
            <v>A-1+</v>
          </cell>
        </row>
        <row r="2721">
          <cell r="A2721" t="str">
            <v>B6GYL0II3</v>
          </cell>
          <cell r="B2721" t="str">
            <v>UK T Bill Zero Coupon</v>
          </cell>
          <cell r="C2721" t="str">
            <v>Gvt bodies</v>
          </cell>
          <cell r="D2721" t="str">
            <v>A-1+</v>
          </cell>
        </row>
        <row r="2722">
          <cell r="A2722" t="str">
            <v>B6GZ0WII3</v>
          </cell>
          <cell r="B2722" t="str">
            <v>UK T Bill Zero Coupon</v>
          </cell>
          <cell r="C2722" t="str">
            <v>Gvt bodies</v>
          </cell>
          <cell r="D2722" t="str">
            <v>A-1+</v>
          </cell>
        </row>
        <row r="2723">
          <cell r="A2723" t="str">
            <v>ACI00SQB1</v>
          </cell>
          <cell r="B2723" t="str">
            <v>UK T Bill Zero Coupon</v>
          </cell>
          <cell r="C2723" t="str">
            <v>Gvt bodies</v>
          </cell>
          <cell r="D2723" t="str">
            <v>A-1+</v>
          </cell>
        </row>
        <row r="2724">
          <cell r="A2724" t="str">
            <v>ACI0109V6</v>
          </cell>
          <cell r="B2724" t="str">
            <v>UK T Bill Zero Coupon</v>
          </cell>
          <cell r="C2724" t="str">
            <v>Gvt bodies</v>
          </cell>
          <cell r="D2724" t="str">
            <v>A-1+</v>
          </cell>
        </row>
        <row r="2725">
          <cell r="A2725" t="str">
            <v>ACI00ORJ2</v>
          </cell>
          <cell r="B2725" t="str">
            <v>UK T Bill Zero Coupon</v>
          </cell>
          <cell r="C2725" t="str">
            <v>Gvt bodies</v>
          </cell>
          <cell r="D2725" t="str">
            <v>A-1+</v>
          </cell>
        </row>
        <row r="2726">
          <cell r="A2726" t="str">
            <v>ACI00P7E2</v>
          </cell>
          <cell r="B2726" t="str">
            <v>UK T Bill Zero Coupon</v>
          </cell>
          <cell r="C2726" t="str">
            <v>Gvt bodies</v>
          </cell>
          <cell r="D2726" t="str">
            <v>A-1+</v>
          </cell>
        </row>
        <row r="2727">
          <cell r="A2727" t="str">
            <v>ACI00RA87</v>
          </cell>
          <cell r="B2727" t="str">
            <v>UK T Bill Zero Coupon</v>
          </cell>
          <cell r="C2727" t="str">
            <v>Gvt bodies</v>
          </cell>
          <cell r="D2727" t="str">
            <v>A-1+</v>
          </cell>
        </row>
        <row r="2728">
          <cell r="A2728" t="str">
            <v>ACI00Q2U9</v>
          </cell>
          <cell r="B2728" t="str">
            <v>UK T Bill Zero Coupon</v>
          </cell>
          <cell r="C2728" t="str">
            <v>Gvt bodies</v>
          </cell>
          <cell r="D2728" t="str">
            <v>A-1+</v>
          </cell>
        </row>
        <row r="2729">
          <cell r="A2729" t="str">
            <v>ACI00WNL3</v>
          </cell>
          <cell r="B2729" t="str">
            <v>UK T Bill Zero Coupon</v>
          </cell>
          <cell r="C2729" t="str">
            <v>Gvt bodies</v>
          </cell>
          <cell r="D2729" t="str">
            <v>A-1+</v>
          </cell>
        </row>
        <row r="2730">
          <cell r="A2730" t="str">
            <v>ACI00WG23</v>
          </cell>
          <cell r="B2730" t="str">
            <v>UK T Bill Zero Coupon</v>
          </cell>
          <cell r="C2730" t="str">
            <v>Gvt bodies</v>
          </cell>
          <cell r="D2730" t="str">
            <v>A-1+</v>
          </cell>
        </row>
        <row r="2731">
          <cell r="A2731" t="str">
            <v>ACI00R2L7</v>
          </cell>
          <cell r="B2731" t="str">
            <v>UK T Bill Zero Coupon</v>
          </cell>
          <cell r="C2731" t="str">
            <v>Gvt bodies</v>
          </cell>
          <cell r="D2731" t="str">
            <v>A-1+</v>
          </cell>
        </row>
        <row r="2732">
          <cell r="A2732" t="str">
            <v>ACI00UYZ4</v>
          </cell>
          <cell r="B2732" t="str">
            <v>UK T Bill Zero Coupon</v>
          </cell>
          <cell r="C2732" t="str">
            <v>Gvt bodies</v>
          </cell>
          <cell r="D2732" t="str">
            <v>A-1+</v>
          </cell>
        </row>
        <row r="2733">
          <cell r="A2733" t="str">
            <v>ACI01MT04</v>
          </cell>
          <cell r="B2733" t="str">
            <v>UK T Bill Zero Coupon</v>
          </cell>
          <cell r="C2733" t="str">
            <v>Gvt bodies</v>
          </cell>
          <cell r="D2733" t="str">
            <v>A-1+</v>
          </cell>
        </row>
        <row r="2734">
          <cell r="A2734" t="str">
            <v>ACI0288R8</v>
          </cell>
          <cell r="B2734" t="str">
            <v>UK T Bill Zero Coupon</v>
          </cell>
          <cell r="C2734" t="str">
            <v>Gvt bodies</v>
          </cell>
          <cell r="D2734" t="str">
            <v>A-1+</v>
          </cell>
        </row>
        <row r="2735">
          <cell r="A2735" t="str">
            <v>ACI0209Y9</v>
          </cell>
          <cell r="B2735" t="str">
            <v>UK T Bill Zero Coupon</v>
          </cell>
          <cell r="C2735" t="str">
            <v>Gvt bodies</v>
          </cell>
          <cell r="D2735" t="str">
            <v>A-1+</v>
          </cell>
        </row>
        <row r="2736">
          <cell r="A2736" t="str">
            <v>ACI01Y2Y3</v>
          </cell>
          <cell r="B2736" t="str">
            <v>UK T Bill Zero Coupon</v>
          </cell>
          <cell r="C2736" t="str">
            <v>Gvt bodies</v>
          </cell>
          <cell r="D2736" t="str">
            <v>A-1+</v>
          </cell>
        </row>
        <row r="2737">
          <cell r="A2737" t="str">
            <v>ACI01SW64</v>
          </cell>
          <cell r="B2737" t="str">
            <v>UK T Bill Zero Coupon</v>
          </cell>
          <cell r="C2737" t="str">
            <v>Gvt bodies</v>
          </cell>
          <cell r="D2737" t="str">
            <v>A-1+</v>
          </cell>
        </row>
        <row r="2738">
          <cell r="A2738" t="str">
            <v>ACI021ZB8</v>
          </cell>
          <cell r="B2738" t="str">
            <v>UK T Bill Zero Coupon</v>
          </cell>
          <cell r="C2738" t="str">
            <v>Gvt bodies</v>
          </cell>
          <cell r="D2738" t="str">
            <v>A-1+</v>
          </cell>
        </row>
        <row r="2739">
          <cell r="A2739" t="str">
            <v>ACI02FYQ5</v>
          </cell>
          <cell r="B2739" t="str">
            <v>UK T Bill Zero Coupon</v>
          </cell>
          <cell r="C2739" t="str">
            <v>Gvt bodies</v>
          </cell>
          <cell r="D2739" t="str">
            <v>A-1+</v>
          </cell>
        </row>
        <row r="2740">
          <cell r="A2740" t="str">
            <v>ACI04T197</v>
          </cell>
          <cell r="B2740" t="str">
            <v>UK T Bill Zero Coupon</v>
          </cell>
          <cell r="C2740" t="str">
            <v>Gvt bodies</v>
          </cell>
          <cell r="D2740" t="str">
            <v>A-1+</v>
          </cell>
        </row>
        <row r="2741">
          <cell r="A2741" t="str">
            <v>ACI02NB83</v>
          </cell>
          <cell r="B2741" t="str">
            <v>UK T Bill Zero Coupon</v>
          </cell>
          <cell r="C2741" t="str">
            <v>Gvt bodies</v>
          </cell>
          <cell r="D2741" t="str">
            <v>A-1+</v>
          </cell>
        </row>
        <row r="2742">
          <cell r="A2742" t="str">
            <v>ACI02JOI6</v>
          </cell>
          <cell r="B2742" t="str">
            <v>UK T Bill Zero Coupon</v>
          </cell>
          <cell r="C2742" t="str">
            <v>Gvt bodies</v>
          </cell>
          <cell r="D2742" t="str">
            <v>A-1+</v>
          </cell>
        </row>
        <row r="2743">
          <cell r="A2743" t="str">
            <v>B7NWMKII2</v>
          </cell>
          <cell r="B2743" t="str">
            <v>UK T Bill Zero Coupon</v>
          </cell>
          <cell r="C2743" t="str">
            <v>Gvt bodies</v>
          </cell>
          <cell r="D2743" t="str">
            <v>A-1+</v>
          </cell>
        </row>
        <row r="2744">
          <cell r="A2744" t="str">
            <v>ACI05MHR4</v>
          </cell>
          <cell r="B2744" t="str">
            <v>UK T Bill Zero Coupon</v>
          </cell>
          <cell r="C2744" t="str">
            <v>Gvt bodies</v>
          </cell>
          <cell r="D2744" t="str">
            <v>A-1+</v>
          </cell>
        </row>
        <row r="2745">
          <cell r="A2745" t="str">
            <v>ACI04WQG7</v>
          </cell>
          <cell r="B2745" t="str">
            <v>UK T Bill Zero Coupon</v>
          </cell>
          <cell r="C2745" t="str">
            <v>Gvt bodies</v>
          </cell>
          <cell r="D2745" t="str">
            <v>A-1+</v>
          </cell>
        </row>
        <row r="2746">
          <cell r="A2746" t="str">
            <v>ACI02QIA4</v>
          </cell>
          <cell r="B2746" t="str">
            <v>UK T Bill Zero Coupon</v>
          </cell>
          <cell r="C2746" t="str">
            <v>Gvt bodies</v>
          </cell>
          <cell r="D2746" t="str">
            <v>A-1+</v>
          </cell>
        </row>
        <row r="2747">
          <cell r="A2747" t="str">
            <v>ACI04RY79</v>
          </cell>
          <cell r="B2747" t="str">
            <v>UK T Bill Zero Coupon</v>
          </cell>
          <cell r="C2747" t="str">
            <v>Gvt bodies</v>
          </cell>
          <cell r="D2747" t="str">
            <v>A-1+</v>
          </cell>
        </row>
        <row r="2748">
          <cell r="A2748" t="str">
            <v>ACI05VM07</v>
          </cell>
          <cell r="B2748" t="str">
            <v>UK T Bill Zero Coupon</v>
          </cell>
          <cell r="C2748" t="str">
            <v>Gvt bodies</v>
          </cell>
          <cell r="D2748" t="str">
            <v>A-1+</v>
          </cell>
        </row>
        <row r="2749">
          <cell r="A2749" t="str">
            <v>ACI05X9N8</v>
          </cell>
          <cell r="B2749" t="str">
            <v>UK T Bill Zero Coupon</v>
          </cell>
          <cell r="C2749" t="str">
            <v>Gvt bodies</v>
          </cell>
          <cell r="D2749" t="str">
            <v>A-1+</v>
          </cell>
        </row>
        <row r="2750">
          <cell r="A2750" t="str">
            <v>ACI05Z5M9</v>
          </cell>
          <cell r="B2750" t="str">
            <v>UK T Bill Zero Coupon</v>
          </cell>
          <cell r="C2750" t="str">
            <v>Gvt bodies</v>
          </cell>
          <cell r="D2750" t="str">
            <v>A-1+</v>
          </cell>
        </row>
        <row r="2751">
          <cell r="A2751" t="str">
            <v>ACI062BR3</v>
          </cell>
          <cell r="B2751" t="str">
            <v>UK T Bill Zero Coupon</v>
          </cell>
          <cell r="C2751" t="str">
            <v>Gvt bodies</v>
          </cell>
          <cell r="D2751" t="str">
            <v>A-1+</v>
          </cell>
        </row>
        <row r="2752">
          <cell r="A2752" t="str">
            <v>ACI06K8D8</v>
          </cell>
          <cell r="B2752" t="str">
            <v>UK T Bill Zero Coupon</v>
          </cell>
          <cell r="C2752" t="str">
            <v>Gvt bodies</v>
          </cell>
          <cell r="D2752" t="str">
            <v>A-1+</v>
          </cell>
        </row>
        <row r="2753">
          <cell r="A2753" t="str">
            <v>ACI086B50</v>
          </cell>
          <cell r="B2753" t="str">
            <v>UK T Bill Zero Coupon</v>
          </cell>
          <cell r="C2753" t="str">
            <v>Gvt bodies</v>
          </cell>
          <cell r="D2753" t="str">
            <v>A-1+</v>
          </cell>
        </row>
        <row r="2754">
          <cell r="A2754" t="str">
            <v>ACI07J873</v>
          </cell>
          <cell r="B2754" t="str">
            <v>UK T Bill Zero Coupon</v>
          </cell>
          <cell r="C2754" t="str">
            <v>Gvt bodies</v>
          </cell>
          <cell r="D2754" t="str">
            <v>A-1+</v>
          </cell>
        </row>
        <row r="2755">
          <cell r="A2755" t="str">
            <v>ACI06QZJ2</v>
          </cell>
          <cell r="B2755" t="str">
            <v>UK T Bill Zero Coupon</v>
          </cell>
          <cell r="C2755" t="str">
            <v>Gvt bodies</v>
          </cell>
          <cell r="D2755" t="str">
            <v>A-1+</v>
          </cell>
        </row>
        <row r="2756">
          <cell r="A2756" t="str">
            <v>ACI084891</v>
          </cell>
          <cell r="B2756" t="str">
            <v>UK T Bill Zero Coupon</v>
          </cell>
          <cell r="C2756" t="str">
            <v>Gvt bodies</v>
          </cell>
          <cell r="D2756" t="str">
            <v>A-1+</v>
          </cell>
        </row>
        <row r="2757">
          <cell r="A2757" t="str">
            <v>ACI07D173</v>
          </cell>
          <cell r="B2757" t="str">
            <v>UK T Bill Zero Coupon</v>
          </cell>
          <cell r="C2757" t="str">
            <v>Gvt bodies</v>
          </cell>
          <cell r="D2757" t="str">
            <v>A-1+</v>
          </cell>
        </row>
        <row r="2758">
          <cell r="A2758" t="str">
            <v>ACI07QJS9</v>
          </cell>
          <cell r="B2758" t="str">
            <v>UK T Bill Zero Coupon</v>
          </cell>
          <cell r="C2758" t="str">
            <v>Gvt bodies</v>
          </cell>
          <cell r="D2758" t="str">
            <v>A-1+</v>
          </cell>
        </row>
        <row r="2759">
          <cell r="A2759" t="str">
            <v>ACI08PWJ5</v>
          </cell>
          <cell r="B2759" t="str">
            <v>UK T Bill Zero Coupon</v>
          </cell>
          <cell r="C2759" t="str">
            <v>Gvt bodies</v>
          </cell>
          <cell r="D2759" t="str">
            <v>A-1+</v>
          </cell>
        </row>
        <row r="2760">
          <cell r="A2760" t="str">
            <v>ACI08CRG6</v>
          </cell>
          <cell r="B2760" t="str">
            <v>UK T Bill Zero Coupon</v>
          </cell>
          <cell r="C2760" t="str">
            <v>Gvt bodies</v>
          </cell>
          <cell r="D2760" t="str">
            <v>A-1+</v>
          </cell>
        </row>
        <row r="2761">
          <cell r="A2761" t="str">
            <v>ACI08HLK2</v>
          </cell>
          <cell r="B2761" t="str">
            <v>UK T Bill Zero Coupon</v>
          </cell>
          <cell r="C2761" t="str">
            <v>Gvt bodies</v>
          </cell>
          <cell r="D2761" t="str">
            <v>A-1+</v>
          </cell>
        </row>
        <row r="2762">
          <cell r="A2762" t="str">
            <v>ACI0848F7</v>
          </cell>
          <cell r="B2762" t="str">
            <v>UK T Bill Zero Coupon</v>
          </cell>
          <cell r="C2762" t="str">
            <v>Gvt bodies</v>
          </cell>
          <cell r="D2762" t="str">
            <v>A-1+</v>
          </cell>
        </row>
        <row r="2763">
          <cell r="A2763" t="str">
            <v>ACI0945S1</v>
          </cell>
          <cell r="B2763" t="str">
            <v>UK T Bill Zero Coupon</v>
          </cell>
          <cell r="C2763" t="str">
            <v>Gvt bodies</v>
          </cell>
          <cell r="D2763" t="str">
            <v>A-1+</v>
          </cell>
        </row>
        <row r="2764">
          <cell r="A2764" t="str">
            <v>BDNKHYII1</v>
          </cell>
          <cell r="B2764" t="str">
            <v>UK T Bill Zero Coupon</v>
          </cell>
          <cell r="C2764" t="str">
            <v>Gvt bodies</v>
          </cell>
          <cell r="D2764" t="str">
            <v>A-1+</v>
          </cell>
        </row>
        <row r="2765">
          <cell r="A2765" t="str">
            <v>ACI08HLR7</v>
          </cell>
          <cell r="B2765" t="str">
            <v>UK T Bill Zero Coupon</v>
          </cell>
          <cell r="C2765" t="str">
            <v>Gvt bodies</v>
          </cell>
          <cell r="D2765" t="str">
            <v>A-1+</v>
          </cell>
        </row>
        <row r="2766">
          <cell r="A2766" t="str">
            <v>ACI09LKJ6</v>
          </cell>
          <cell r="B2766" t="str">
            <v>UK T Bill Zero Coupon</v>
          </cell>
          <cell r="C2766" t="str">
            <v>Gvt bodies</v>
          </cell>
          <cell r="D2766" t="str">
            <v>A-1+</v>
          </cell>
        </row>
        <row r="2767">
          <cell r="A2767" t="str">
            <v>ACI09WD50</v>
          </cell>
          <cell r="B2767" t="str">
            <v>UK T Bill Zero Coupon</v>
          </cell>
          <cell r="C2767" t="str">
            <v>Gvt bodies</v>
          </cell>
          <cell r="D2767" t="str">
            <v>A-1+</v>
          </cell>
        </row>
        <row r="2768">
          <cell r="A2768" t="str">
            <v>ACI0C5DZ9</v>
          </cell>
          <cell r="B2768" t="str">
            <v>UK T Bill Zero Coupon</v>
          </cell>
          <cell r="C2768" t="str">
            <v>Gvt bodies</v>
          </cell>
          <cell r="D2768" t="str">
            <v>A-1+</v>
          </cell>
        </row>
        <row r="2769">
          <cell r="A2769" t="str">
            <v>ACI0123W6</v>
          </cell>
          <cell r="B2769" t="str">
            <v>UK T Bill Zero Coupon</v>
          </cell>
          <cell r="D2769" t="str">
            <v>A-1+</v>
          </cell>
        </row>
        <row r="2770">
          <cell r="A2770" t="str">
            <v>ACI018444</v>
          </cell>
          <cell r="B2770" t="str">
            <v>UK T Bill Zero Coupon</v>
          </cell>
          <cell r="D2770" t="str">
            <v>A-1+</v>
          </cell>
        </row>
        <row r="2771">
          <cell r="A2771" t="str">
            <v>ACI00U883</v>
          </cell>
          <cell r="B2771" t="str">
            <v>UK T Bill Zero Coupon</v>
          </cell>
          <cell r="D2771" t="str">
            <v>A-1+</v>
          </cell>
        </row>
        <row r="2772">
          <cell r="A2772" t="str">
            <v>ACI00TW89</v>
          </cell>
          <cell r="B2772" t="str">
            <v>UK T Bill Zero Coupon</v>
          </cell>
          <cell r="D2772" t="str">
            <v>A-1+</v>
          </cell>
        </row>
        <row r="2773">
          <cell r="A2773" t="str">
            <v>ACI00TG46</v>
          </cell>
          <cell r="B2773" t="str">
            <v>UK T Bill Zero Coupon</v>
          </cell>
          <cell r="D2773" t="str">
            <v>A-1+</v>
          </cell>
        </row>
        <row r="2774">
          <cell r="A2774" t="str">
            <v>973UYS009</v>
          </cell>
          <cell r="B2774" t="str">
            <v>UK T Bill Zero Coupon</v>
          </cell>
          <cell r="D2774" t="str">
            <v>A-1+</v>
          </cell>
        </row>
        <row r="2775">
          <cell r="A2775" t="str">
            <v>ACI00W7Z0</v>
          </cell>
          <cell r="B2775" t="str">
            <v>UK T Bill Zero Coupon</v>
          </cell>
          <cell r="D2775" t="str">
            <v>A-1+</v>
          </cell>
        </row>
        <row r="2776">
          <cell r="A2776" t="str">
            <v>ACI00V287</v>
          </cell>
          <cell r="B2776" t="str">
            <v>UK T Bill Zero Coupon</v>
          </cell>
          <cell r="D2776" t="str">
            <v>A-1+</v>
          </cell>
        </row>
        <row r="2777">
          <cell r="A2777" t="str">
            <v>ACI01CGJ9</v>
          </cell>
          <cell r="B2777" t="str">
            <v>UK T Bill Zero Coupon</v>
          </cell>
          <cell r="D2777" t="str">
            <v>A-1+</v>
          </cell>
        </row>
        <row r="2778">
          <cell r="A2778" t="str">
            <v>ACI015QJ3</v>
          </cell>
          <cell r="B2778" t="str">
            <v>UK T Bill Zero Coupon</v>
          </cell>
          <cell r="D2778" t="str">
            <v>A-1+</v>
          </cell>
        </row>
        <row r="2779">
          <cell r="A2779" t="str">
            <v>ACI016CA5</v>
          </cell>
          <cell r="B2779" t="str">
            <v>UK T Bill Zero Coupon</v>
          </cell>
          <cell r="D2779" t="str">
            <v>A-1+</v>
          </cell>
        </row>
        <row r="2780">
          <cell r="A2780" t="str">
            <v>ACI01DV01</v>
          </cell>
          <cell r="B2780" t="str">
            <v>UK T Bill Zero Coupon</v>
          </cell>
          <cell r="D2780" t="str">
            <v>A-1+</v>
          </cell>
        </row>
        <row r="2781">
          <cell r="A2781" t="str">
            <v>ACI01SWB3</v>
          </cell>
          <cell r="B2781" t="str">
            <v>UK T Bill Zero Coupon</v>
          </cell>
          <cell r="D2781" t="str">
            <v>A-1+</v>
          </cell>
        </row>
        <row r="2782">
          <cell r="A2782" t="str">
            <v>ACI01MOJ8</v>
          </cell>
          <cell r="B2782" t="str">
            <v>UK T Bill Zero Coupon</v>
          </cell>
          <cell r="D2782" t="str">
            <v>A-1+</v>
          </cell>
        </row>
        <row r="2783">
          <cell r="A2783" t="str">
            <v>971JZL000</v>
          </cell>
          <cell r="B2783" t="str">
            <v>UK T Bill Zero Coupon</v>
          </cell>
          <cell r="D2783" t="str">
            <v>A-1+</v>
          </cell>
        </row>
        <row r="2784">
          <cell r="A2784" t="str">
            <v>ACI01BKY3</v>
          </cell>
          <cell r="B2784" t="str">
            <v>UK T Bill Zero Coupon</v>
          </cell>
          <cell r="D2784" t="str">
            <v>A-1+</v>
          </cell>
        </row>
        <row r="2785">
          <cell r="A2785" t="str">
            <v>ACI01LO99</v>
          </cell>
          <cell r="B2785" t="str">
            <v>UK T Bill Zero Coupon</v>
          </cell>
          <cell r="D2785" t="str">
            <v>A-1+</v>
          </cell>
        </row>
        <row r="2786">
          <cell r="A2786" t="str">
            <v>ACI01UM52</v>
          </cell>
          <cell r="B2786" t="str">
            <v>UK T Bill Zero Coupon</v>
          </cell>
          <cell r="D2786" t="str">
            <v>A-1+</v>
          </cell>
        </row>
        <row r="2787">
          <cell r="A2787" t="str">
            <v>ACI026XO1</v>
          </cell>
          <cell r="B2787" t="str">
            <v>UK T Bill Zero Coupon</v>
          </cell>
          <cell r="D2787" t="str">
            <v>A-1+</v>
          </cell>
        </row>
        <row r="2788">
          <cell r="A2788" t="str">
            <v>ACI01IO99</v>
          </cell>
          <cell r="B2788" t="str">
            <v>UK T Bill Zero Coupon</v>
          </cell>
          <cell r="D2788" t="str">
            <v>A-1+</v>
          </cell>
        </row>
        <row r="2789">
          <cell r="A2789" t="str">
            <v>ACI01NU75</v>
          </cell>
          <cell r="B2789" t="str">
            <v>UK T Bill Zero Coupon</v>
          </cell>
          <cell r="D2789" t="str">
            <v>A-1+</v>
          </cell>
        </row>
        <row r="2790">
          <cell r="A2790" t="str">
            <v>ACI01JKU4</v>
          </cell>
          <cell r="B2790" t="str">
            <v>UK T Bill Zero Coupon</v>
          </cell>
          <cell r="D2790" t="str">
            <v>A-1+</v>
          </cell>
        </row>
        <row r="2791">
          <cell r="A2791" t="str">
            <v>ACI02ANC9</v>
          </cell>
          <cell r="B2791" t="str">
            <v>UK T Bill Zero Coupon</v>
          </cell>
          <cell r="D2791" t="str">
            <v>A-1+</v>
          </cell>
        </row>
        <row r="2792">
          <cell r="A2792" t="str">
            <v>ACI01YCK2</v>
          </cell>
          <cell r="B2792" t="str">
            <v>UK T Bill Zero Coupon</v>
          </cell>
          <cell r="D2792" t="str">
            <v>A-1+</v>
          </cell>
        </row>
        <row r="2793">
          <cell r="A2793" t="str">
            <v>ACI01TWK1</v>
          </cell>
          <cell r="B2793" t="str">
            <v>UK T Bill Zero Coupon</v>
          </cell>
          <cell r="D2793" t="str">
            <v>A-1+</v>
          </cell>
        </row>
        <row r="2794">
          <cell r="A2794" t="str">
            <v>ACI025944</v>
          </cell>
          <cell r="B2794" t="str">
            <v>UK T Bill Zero Coupon</v>
          </cell>
          <cell r="D2794" t="str">
            <v>A-1+</v>
          </cell>
        </row>
        <row r="2795">
          <cell r="A2795" t="str">
            <v>ACI0266B9</v>
          </cell>
          <cell r="B2795" t="str">
            <v>UK T Bill Zero Coupon</v>
          </cell>
          <cell r="D2795" t="str">
            <v>A-1+</v>
          </cell>
        </row>
        <row r="2796">
          <cell r="A2796" t="str">
            <v>ACI0203Y5</v>
          </cell>
          <cell r="B2796" t="str">
            <v>UK T Bill Zero Coupon</v>
          </cell>
          <cell r="D2796" t="str">
            <v>A-1+</v>
          </cell>
        </row>
        <row r="2797">
          <cell r="A2797" t="str">
            <v>ACI01Z3P8</v>
          </cell>
          <cell r="B2797" t="str">
            <v>UK T Bill Zero Coupon</v>
          </cell>
          <cell r="D2797" t="str">
            <v>A-1+</v>
          </cell>
        </row>
        <row r="2798">
          <cell r="A2798" t="str">
            <v>ACI02B214</v>
          </cell>
          <cell r="B2798" t="str">
            <v>UK T Bill Zero Coupon</v>
          </cell>
          <cell r="D2798" t="str">
            <v>A-1+</v>
          </cell>
        </row>
        <row r="2799">
          <cell r="A2799" t="str">
            <v>ACI02EIP8</v>
          </cell>
          <cell r="B2799" t="str">
            <v>UK T Bill Zero Coupon</v>
          </cell>
          <cell r="D2799" t="str">
            <v>A-1+</v>
          </cell>
        </row>
        <row r="2800">
          <cell r="A2800" t="str">
            <v>ACI02QHS6</v>
          </cell>
          <cell r="B2800" t="str">
            <v>UK T Bill Zero Coupon</v>
          </cell>
          <cell r="D2800" t="str">
            <v>A-1+</v>
          </cell>
        </row>
        <row r="2801">
          <cell r="A2801" t="str">
            <v>ACI02E5J6</v>
          </cell>
          <cell r="B2801" t="str">
            <v>UK T Bill Zero Coupon</v>
          </cell>
          <cell r="D2801" t="str">
            <v>A-1+</v>
          </cell>
        </row>
        <row r="2802">
          <cell r="A2802" t="str">
            <v>ACI02GPA8</v>
          </cell>
          <cell r="B2802" t="str">
            <v>UK T Bill Zero Coupon</v>
          </cell>
          <cell r="D2802" t="str">
            <v>A-1+</v>
          </cell>
        </row>
        <row r="2803">
          <cell r="A2803" t="str">
            <v>ACI04JTW8</v>
          </cell>
          <cell r="B2803" t="str">
            <v>UK T Bill Zero Coupon</v>
          </cell>
          <cell r="D2803" t="str">
            <v>A-1+</v>
          </cell>
        </row>
        <row r="2804">
          <cell r="A2804" t="str">
            <v>ACI02JVI8</v>
          </cell>
          <cell r="B2804" t="str">
            <v>UK T Bill Zero Coupon</v>
          </cell>
          <cell r="D2804" t="str">
            <v>A-1+</v>
          </cell>
        </row>
        <row r="2805">
          <cell r="A2805" t="str">
            <v>ACI065VF0</v>
          </cell>
          <cell r="B2805" t="str">
            <v>UK T Bill Zero Coupon</v>
          </cell>
          <cell r="D2805" t="str">
            <v>A-1+</v>
          </cell>
        </row>
        <row r="2806">
          <cell r="A2806" t="str">
            <v>ACI079TC1</v>
          </cell>
          <cell r="B2806" t="str">
            <v>UK T Bill Zero Coupon</v>
          </cell>
          <cell r="D2806" t="str">
            <v>A-1+</v>
          </cell>
        </row>
        <row r="2807">
          <cell r="A2807" t="str">
            <v>ACI05MHT0</v>
          </cell>
          <cell r="B2807" t="str">
            <v>UK T Bill Zero Coupon</v>
          </cell>
          <cell r="D2807" t="str">
            <v>A-1+</v>
          </cell>
        </row>
        <row r="2808">
          <cell r="A2808" t="str">
            <v>ACI06CB00</v>
          </cell>
          <cell r="B2808" t="str">
            <v>UK T Bill Zero Coupon</v>
          </cell>
          <cell r="D2808" t="str">
            <v>A-1+</v>
          </cell>
        </row>
        <row r="2809">
          <cell r="A2809" t="str">
            <v>ACI069JW9</v>
          </cell>
          <cell r="B2809" t="str">
            <v>UK T Bill Zero Coupon</v>
          </cell>
          <cell r="D2809" t="str">
            <v>A-1+</v>
          </cell>
        </row>
        <row r="2810">
          <cell r="A2810" t="str">
            <v>ACI06FGV0</v>
          </cell>
          <cell r="B2810" t="str">
            <v>UK T Bill Zero Coupon</v>
          </cell>
          <cell r="D2810" t="str">
            <v>A-1+</v>
          </cell>
        </row>
        <row r="2811">
          <cell r="A2811" t="str">
            <v>ACI06QX47</v>
          </cell>
          <cell r="B2811" t="str">
            <v>UK T Bill Zero Coupon</v>
          </cell>
          <cell r="D2811" t="str">
            <v>A-1+</v>
          </cell>
        </row>
        <row r="2812">
          <cell r="A2812" t="str">
            <v>ACI07RZT7</v>
          </cell>
          <cell r="B2812" t="str">
            <v>UK T Bill Zero Coupon</v>
          </cell>
          <cell r="D2812" t="str">
            <v>A-1+</v>
          </cell>
        </row>
        <row r="2813">
          <cell r="A2813" t="str">
            <v>ACI075M93</v>
          </cell>
          <cell r="B2813" t="str">
            <v>UK T Bill Zero Coupon</v>
          </cell>
          <cell r="D2813" t="str">
            <v>A-1+</v>
          </cell>
        </row>
        <row r="2814">
          <cell r="A2814" t="str">
            <v>ACI07BS45</v>
          </cell>
          <cell r="B2814" t="str">
            <v>UK T Bill Zero Coupon</v>
          </cell>
          <cell r="D2814" t="str">
            <v>A-1+</v>
          </cell>
        </row>
        <row r="2815">
          <cell r="A2815" t="str">
            <v>ACI06VWD7</v>
          </cell>
          <cell r="B2815" t="str">
            <v>UK T Bill Zero Coupon</v>
          </cell>
          <cell r="D2815" t="str">
            <v>A-1+</v>
          </cell>
        </row>
        <row r="2816">
          <cell r="A2816" t="str">
            <v>ACI07Y4Z2</v>
          </cell>
          <cell r="B2816" t="str">
            <v>UK T Bill Zero Coupon</v>
          </cell>
          <cell r="D2816" t="str">
            <v>A-1+</v>
          </cell>
        </row>
        <row r="2817">
          <cell r="A2817" t="str">
            <v>ACI06XRR8</v>
          </cell>
          <cell r="B2817" t="str">
            <v>UK T Bill Zero Coupon</v>
          </cell>
          <cell r="D2817" t="str">
            <v>A-1+</v>
          </cell>
        </row>
        <row r="2818">
          <cell r="A2818" t="str">
            <v>ACI06W289</v>
          </cell>
          <cell r="B2818" t="str">
            <v>UK T Bill Zero Coupon</v>
          </cell>
          <cell r="D2818" t="str">
            <v>A-1+</v>
          </cell>
        </row>
        <row r="2819">
          <cell r="A2819" t="str">
            <v>ACI0744V7</v>
          </cell>
          <cell r="B2819" t="str">
            <v>UK T Bill Zero Coupon</v>
          </cell>
          <cell r="D2819" t="str">
            <v>A-1+</v>
          </cell>
        </row>
        <row r="2820">
          <cell r="A2820" t="str">
            <v>ACI086YK2</v>
          </cell>
          <cell r="B2820" t="str">
            <v>UK T Bill Zero Coupon</v>
          </cell>
          <cell r="D2820" t="str">
            <v>A-1+</v>
          </cell>
        </row>
        <row r="2821">
          <cell r="A2821" t="str">
            <v>BDNMNJ001</v>
          </cell>
          <cell r="B2821" t="str">
            <v>UK T Bill Zero Coupon</v>
          </cell>
          <cell r="D2821" t="str">
            <v>A-1+</v>
          </cell>
        </row>
        <row r="2822">
          <cell r="A2822" t="str">
            <v>ACI0BC881</v>
          </cell>
          <cell r="B2822" t="str">
            <v>UK T Bill Zero Coupon</v>
          </cell>
          <cell r="D2822" t="str">
            <v>A-1+</v>
          </cell>
        </row>
        <row r="2823">
          <cell r="A2823" t="str">
            <v>ACI0BLDB8</v>
          </cell>
          <cell r="B2823" t="str">
            <v>UK T Bill Zero Coupon</v>
          </cell>
          <cell r="D2823" t="str">
            <v>A-1+</v>
          </cell>
        </row>
        <row r="2824">
          <cell r="A2824" t="str">
            <v>ACI0C7JX4</v>
          </cell>
          <cell r="B2824" t="str">
            <v>UK T Bill Zero Coupon</v>
          </cell>
          <cell r="D2824" t="str">
            <v>A-1+</v>
          </cell>
        </row>
        <row r="2825">
          <cell r="A2825" t="str">
            <v>ACI0BNF22</v>
          </cell>
          <cell r="B2825" t="str">
            <v>UK T Bill Zero Coupon</v>
          </cell>
          <cell r="D2825" t="str">
            <v>A-1+</v>
          </cell>
        </row>
        <row r="2826">
          <cell r="A2826" t="str">
            <v>ACI0B0FR7</v>
          </cell>
          <cell r="B2826" t="str">
            <v>UK T Bill Zero Coupon</v>
          </cell>
          <cell r="D2826" t="str">
            <v>A-1+</v>
          </cell>
        </row>
        <row r="2827">
          <cell r="A2827" t="str">
            <v>ACI0BZZX5</v>
          </cell>
          <cell r="B2827" t="str">
            <v>UK T Bill Zero Coupon</v>
          </cell>
          <cell r="D2827" t="str">
            <v>A-1+</v>
          </cell>
        </row>
        <row r="2828">
          <cell r="A2828" t="str">
            <v>ACI0CF8M2</v>
          </cell>
          <cell r="B2828" t="str">
            <v>UK T Bill Zero Coupon</v>
          </cell>
          <cell r="D2828" t="str">
            <v>A-1+</v>
          </cell>
        </row>
        <row r="2829">
          <cell r="A2829" t="str">
            <v>ACI0C5CZ0</v>
          </cell>
          <cell r="B2829" t="str">
            <v>UK T Bill Zero Coupon</v>
          </cell>
          <cell r="D2829" t="str">
            <v>A-1+</v>
          </cell>
        </row>
        <row r="2830">
          <cell r="A2830" t="str">
            <v>ACI0BBNF0</v>
          </cell>
          <cell r="B2830" t="str">
            <v>UK T Bill Zero Coupon</v>
          </cell>
          <cell r="D2830" t="str">
            <v>A-1+</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FR Analysis Overview"/>
      <sheetName val="MMFR Recitals"/>
      <sheetName val="MMFR Articles"/>
      <sheetName val="All AAM MMFs"/>
      <sheetName val="Funds in Scope"/>
      <sheetName val="Stress Testing summary"/>
      <sheetName val="Dropdowns"/>
    </sheetNames>
    <sheetDataSet>
      <sheetData sheetId="0" refreshError="1"/>
      <sheetData sheetId="1" refreshError="1"/>
      <sheetData sheetId="2" refreshError="1"/>
      <sheetData sheetId="3" refreshError="1"/>
      <sheetData sheetId="4" refreshError="1"/>
      <sheetData sheetId="5" refreshError="1"/>
      <sheetData sheetId="6">
        <row r="2">
          <cell r="A2" t="str">
            <v>In Progress</v>
          </cell>
        </row>
        <row r="3">
          <cell r="A3" t="str">
            <v>Not Started</v>
          </cell>
        </row>
        <row r="4">
          <cell r="A4" t="str">
            <v>Complete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vency Analytics (MV)"/>
      <sheetName val="ASI v SA Comparison"/>
      <sheetName val="1. Citi Valuation (CP)"/>
      <sheetName val="Daily NAVs"/>
      <sheetName val="Bal Sheet"/>
      <sheetName val="MMFR Template"/>
      <sheetName val="Section A.6 Funds Assets"/>
      <sheetName val="ESMA coding"/>
      <sheetName val="ESMA Asset Mapping"/>
      <sheetName val="CFI code guidance"/>
    </sheetNames>
    <sheetDataSet>
      <sheetData sheetId="0"/>
      <sheetData sheetId="1"/>
      <sheetData sheetId="2"/>
      <sheetData sheetId="3"/>
      <sheetData sheetId="4">
        <row r="230">
          <cell r="F230">
            <v>468628626.64999992</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FCD54-06ED-45E4-B649-C7581288AB49}">
  <sheetPr>
    <tabColor rgb="FFFFFF00"/>
  </sheetPr>
  <dimension ref="B1:DN253"/>
  <sheetViews>
    <sheetView tabSelected="1" zoomScale="50" zoomScaleNormal="50" workbookViewId="0">
      <pane ySplit="2" topLeftCell="A230" activePane="bottomLeft" state="frozen"/>
      <selection pane="bottomLeft" activeCell="H230" sqref="H230"/>
    </sheetView>
  </sheetViews>
  <sheetFormatPr defaultColWidth="21.86328125" defaultRowHeight="16" outlineLevelRow="1" outlineLevelCol="1"/>
  <cols>
    <col min="1" max="1" width="3.40625" style="76" customWidth="1"/>
    <col min="2" max="2" width="28.54296875" style="76" customWidth="1"/>
    <col min="3" max="3" width="46.7265625" style="73" bestFit="1" customWidth="1"/>
    <col min="4" max="4" width="40.08984375" style="74" customWidth="1" outlineLevel="1"/>
    <col min="5" max="5" width="56.5" style="73" customWidth="1" outlineLevel="1"/>
    <col min="6" max="6" width="32.40625" style="73" customWidth="1" outlineLevel="1"/>
    <col min="7" max="8" width="20.40625" style="75" customWidth="1" outlineLevel="1"/>
    <col min="9" max="9" width="22.1328125" style="76" customWidth="1"/>
    <col min="10" max="10" width="43" style="76" customWidth="1"/>
    <col min="11" max="11" width="76.453125" style="76" customWidth="1"/>
    <col min="12" max="12" width="18.40625" style="76" customWidth="1"/>
    <col min="13" max="13" width="29.26953125" style="76" customWidth="1"/>
    <col min="14" max="14" width="20" style="74" customWidth="1" outlineLevel="1"/>
    <col min="15" max="15" width="43.1328125" style="74" customWidth="1" outlineLevel="1"/>
    <col min="16" max="16" width="50.26953125" style="74" customWidth="1" outlineLevel="1"/>
    <col min="17" max="17" width="31.26953125" style="74" customWidth="1" outlineLevel="1"/>
    <col min="18" max="18" width="17.26953125" style="77" customWidth="1" outlineLevel="1"/>
    <col min="19" max="19" width="12.54296875" style="76" customWidth="1" outlineLevel="1"/>
    <col min="20" max="20" width="17.86328125" style="76" customWidth="1" outlineLevel="1"/>
    <col min="21" max="25" width="16.26953125" style="76" customWidth="1" outlineLevel="1"/>
    <col min="26" max="26" width="21.86328125" style="76" customWidth="1"/>
    <col min="27" max="27" width="21.86328125" style="76" customWidth="1" outlineLevel="1"/>
    <col min="28" max="28" width="23" style="76" customWidth="1" outlineLevel="1"/>
    <col min="29" max="29" width="20.1328125" style="76" customWidth="1" outlineLevel="1"/>
    <col min="30" max="30" width="3.54296875" style="76" customWidth="1" outlineLevel="1"/>
    <col min="31" max="31" width="12.26953125" style="76" customWidth="1"/>
    <col min="32" max="32" width="48.54296875" style="76" customWidth="1"/>
    <col min="33" max="33" width="24.1328125" style="76" customWidth="1"/>
    <col min="34" max="34" width="19.7265625" style="76" customWidth="1" outlineLevel="1"/>
    <col min="35" max="36" width="16" style="76" customWidth="1" outlineLevel="1"/>
    <col min="37" max="37" width="30.26953125" style="76" customWidth="1" outlineLevel="1"/>
    <col min="38" max="38" width="16.40625" style="76" customWidth="1" outlineLevel="1"/>
    <col min="39" max="39" width="16.1328125" style="76" customWidth="1" outlineLevel="1"/>
    <col min="40" max="40" width="16.54296875" style="76" customWidth="1" outlineLevel="1"/>
    <col min="41" max="45" width="16.86328125" style="76" customWidth="1" outlineLevel="1"/>
    <col min="46" max="46" width="19.26953125" style="76" customWidth="1"/>
    <col min="47" max="47" width="32.7265625" style="74" customWidth="1" outlineLevel="1"/>
    <col min="48" max="48" width="27.86328125" style="76" customWidth="1" outlineLevel="1"/>
    <col min="49" max="49" width="2.7265625" style="76" customWidth="1"/>
    <col min="50" max="50" width="49.7265625" style="73" customWidth="1"/>
    <col min="51" max="51" width="14.40625" style="76" customWidth="1"/>
    <col min="52" max="52" width="68.7265625" style="73" customWidth="1"/>
    <col min="53" max="53" width="2.7265625" style="76" customWidth="1"/>
    <col min="54" max="54" width="48.40625" style="76" customWidth="1"/>
    <col min="55" max="55" width="21.86328125" style="76" customWidth="1" outlineLevel="1"/>
    <col min="56" max="56" width="25.7265625" style="76" customWidth="1" outlineLevel="1"/>
    <col min="57" max="57" width="22.40625" style="76" customWidth="1" outlineLevel="1"/>
    <col min="58" max="58" width="27" style="76" customWidth="1" outlineLevel="1"/>
    <col min="59" max="59" width="31.54296875" style="76" customWidth="1"/>
    <col min="60" max="60" width="21.86328125" style="76" customWidth="1" outlineLevel="1"/>
    <col min="61" max="61" width="23.40625" style="76" customWidth="1" outlineLevel="1"/>
    <col min="62" max="62" width="34.26953125" style="76" customWidth="1" outlineLevel="1"/>
    <col min="63" max="64" width="24.86328125" style="76" customWidth="1" outlineLevel="1"/>
    <col min="65" max="65" width="29.1328125" style="76" customWidth="1" outlineLevel="1"/>
    <col min="66" max="69" width="21.86328125" style="76" customWidth="1" outlineLevel="1"/>
    <col min="70" max="70" width="21.86328125" style="76" customWidth="1"/>
    <col min="71" max="73" width="21.86328125" style="76" customWidth="1" outlineLevel="1"/>
    <col min="74" max="74" width="54.26953125" style="73" customWidth="1" outlineLevel="1"/>
    <col min="75" max="75" width="21.86328125" style="76" customWidth="1" outlineLevel="1"/>
    <col min="76" max="76" width="20.7265625" style="76" customWidth="1"/>
    <col min="77" max="77" width="50.26953125" style="76" customWidth="1"/>
    <col min="78" max="78" width="21.86328125" style="76" customWidth="1"/>
    <col min="79" max="80" width="21.86328125" style="76" customWidth="1" outlineLevel="1"/>
    <col min="81" max="81" width="13.1328125" style="76" customWidth="1" outlineLevel="1"/>
    <col min="82" max="82" width="18.7265625" style="76" customWidth="1" outlineLevel="1"/>
    <col min="83" max="83" width="21.86328125" style="76" customWidth="1" outlineLevel="1"/>
    <col min="84" max="84" width="23.40625" style="76" customWidth="1" outlineLevel="1"/>
    <col min="85" max="87" width="21.86328125" style="76" customWidth="1" outlineLevel="1"/>
    <col min="88" max="88" width="32.86328125" style="76" customWidth="1"/>
    <col min="89" max="89" width="74.54296875" style="76" customWidth="1"/>
    <col min="90" max="90" width="21.86328125" style="76" customWidth="1"/>
    <col min="91" max="91" width="28.86328125" style="76" customWidth="1" outlineLevel="1"/>
    <col min="92" max="92" width="26.86328125" style="76" customWidth="1" outlineLevel="1"/>
    <col min="93" max="93" width="44.26953125" style="76" customWidth="1" outlineLevel="1"/>
    <col min="94" max="95" width="21.86328125" style="76" customWidth="1" outlineLevel="1"/>
    <col min="96" max="96" width="12.86328125" style="76" customWidth="1" outlineLevel="1"/>
    <col min="97" max="98" width="21.86328125" style="76" customWidth="1" outlineLevel="1"/>
    <col min="99" max="99" width="32.86328125" style="76" customWidth="1"/>
    <col min="100" max="100" width="69" style="76" customWidth="1"/>
    <col min="101" max="101" width="21.86328125" style="76"/>
    <col min="102" max="103" width="21.86328125" style="76" customWidth="1" outlineLevel="1"/>
    <col min="104" max="104" width="61.40625" style="76" customWidth="1" outlineLevel="1"/>
    <col min="105" max="108" width="21.86328125" style="76" customWidth="1" outlineLevel="1"/>
    <col min="109" max="109" width="27.7265625" style="76" customWidth="1" outlineLevel="1"/>
    <col min="110" max="110" width="24" style="76" customWidth="1" outlineLevel="1"/>
    <col min="111" max="111" width="31.26953125" style="76" customWidth="1" outlineLevel="1"/>
    <col min="112" max="112" width="29.40625" style="76" customWidth="1" outlineLevel="1"/>
    <col min="113" max="113" width="35.40625" style="76" customWidth="1" outlineLevel="1"/>
    <col min="114" max="114" width="29.54296875" style="76" customWidth="1"/>
    <col min="115" max="116" width="21.86328125" style="76"/>
    <col min="117" max="117" width="38" style="76" customWidth="1"/>
    <col min="118" max="16384" width="21.86328125" style="76"/>
  </cols>
  <sheetData>
    <row r="1" spans="3:118">
      <c r="J1" s="203" t="str">
        <f>'General Pos Excel Structure'!$J$2</f>
        <v>AsstTp</v>
      </c>
      <c r="K1" s="203" t="str">
        <f>'General Pos Excel Structure'!$N$2</f>
        <v>Asst_Nm</v>
      </c>
      <c r="L1" s="203" t="str">
        <f>'General Pos Excel Structure'!$M$2</f>
        <v>Asst_ISIN</v>
      </c>
      <c r="M1" s="203" t="str">
        <f>'General Pos Excel Structure'!$L$2</f>
        <v>Asst_ClssfctnTp</v>
      </c>
      <c r="N1" s="204" t="str">
        <f>'General Pos Excel Structure'!$R$2</f>
        <v>Issuer_Counterparty_Sponsor_LEI</v>
      </c>
      <c r="O1" s="204" t="str">
        <f>'General Pos Excel Structure'!S2</f>
        <v>Issuer_Counterparty_Sponsor_Name</v>
      </c>
      <c r="P1" s="204" t="str">
        <f>'General Pos Excel Structure'!$T$2</f>
        <v>Issuer_Counterparty_SCTR</v>
      </c>
      <c r="Q1" s="204" t="str">
        <f>'General Pos Excel Structure'!$U$2</f>
        <v>AsstCtry</v>
      </c>
      <c r="R1" s="205" t="str">
        <f>'General Pos Excel Structure'!$P$2</f>
        <v>MtrtyDt</v>
      </c>
      <c r="S1" s="203" t="str">
        <f>'General Pos Excel Structure'!$Q$2</f>
        <v>NtnlCcyFrstLeg</v>
      </c>
      <c r="T1" s="203" t="str">
        <f>'General Pos Excel Structure'!$Z$2</f>
        <v>Unit</v>
      </c>
      <c r="U1" s="203" t="str">
        <f>'General Pos Excel Structure'!AB2</f>
        <v>Price_EUR</v>
      </c>
      <c r="V1" s="203" t="str">
        <f>'General Pos Excel Structure'!AA2</f>
        <v>Price_BaseCcyAmt</v>
      </c>
      <c r="W1" s="203" t="str">
        <f>'General Pos Excel Structure'!AE2</f>
        <v>AcrdIntrst_EUR</v>
      </c>
      <c r="X1" s="203" t="str">
        <f>'General Pos Excel Structure'!$AD$2</f>
        <v>AcrdIntrst_BaseCcyAmt</v>
      </c>
      <c r="Y1" s="203" t="str">
        <f>'General Pos Excel Structure'!AH2</f>
        <v>TtlVal_EUR</v>
      </c>
      <c r="Z1" s="203" t="str">
        <f>'General Pos Excel Structure'!$AG$2</f>
        <v>TtlVal_BaseCcyAmt</v>
      </c>
      <c r="AA1" s="203" t="str">
        <f>'General Pos Excel Structure'!$X$2</f>
        <v>ValtnTp</v>
      </c>
      <c r="AB1" s="203" t="str">
        <f>'General Pos Excel Structure'!$W$2</f>
        <v>CdtAssmntRslt</v>
      </c>
      <c r="AC1" s="203" t="str">
        <f>'General Pos Excel Structure'!$Y$2</f>
        <v>RstDt</v>
      </c>
      <c r="AF1" s="203" t="str">
        <f>'General Pos Excel Structure'!$N$2</f>
        <v>Asst_Nm</v>
      </c>
      <c r="AG1" s="203" t="str">
        <f>'General Pos Excel Structure'!M2</f>
        <v>Asst_ISIN</v>
      </c>
      <c r="AH1" s="203" t="str">
        <f>'General Pos Excel Structure'!U2</f>
        <v>AsstCtry</v>
      </c>
      <c r="AI1" s="203" t="str">
        <f>'General Pos Excel Structure'!R2</f>
        <v>Issuer_Counterparty_Sponsor_LEI</v>
      </c>
      <c r="AJ1" s="203" t="str">
        <f>'General Pos Excel Structure'!S2</f>
        <v>Issuer_Counterparty_Sponsor_Name</v>
      </c>
      <c r="AK1" s="203" t="str">
        <f>'General Pos Excel Structure'!$K$2</f>
        <v>FincgUndrlygTp</v>
      </c>
      <c r="AL1" s="203" t="str">
        <f>'General Pos Excel Structure'!P2</f>
        <v>MtrtyDt</v>
      </c>
      <c r="AM1" s="203" t="str">
        <f>'General Pos Excel Structure'!Q2</f>
        <v>NtnlCcyFrstLeg</v>
      </c>
      <c r="AN1" s="203" t="str">
        <f>'General Pos Excel Structure'!Z2</f>
        <v>Unit</v>
      </c>
      <c r="AO1" s="203" t="str">
        <f>'General Pos Excel Structure'!AB2</f>
        <v>Price_EUR</v>
      </c>
      <c r="AP1" s="203" t="str">
        <f>'General Pos Excel Structure'!AA2</f>
        <v>Price_BaseCcyAmt</v>
      </c>
      <c r="AQ1" s="203" t="str">
        <f>'General Pos Excel Structure'!AE2</f>
        <v>AcrdIntrst_EUR</v>
      </c>
      <c r="AR1" s="203" t="str">
        <f>'General Pos Excel Structure'!AD2</f>
        <v>AcrdIntrst_BaseCcyAmt</v>
      </c>
      <c r="AS1" s="203" t="str">
        <f>'General Pos Excel Structure'!AH2</f>
        <v>TtlVal_EUR</v>
      </c>
      <c r="AT1" s="203" t="str">
        <f>'General Pos Excel Structure'!AG2</f>
        <v>TtlVal_BaseCcyAmt</v>
      </c>
      <c r="AU1" s="204" t="str">
        <f>'General Pos Excel Structure'!X2</f>
        <v>ValtnTp</v>
      </c>
      <c r="AV1" s="203" t="str">
        <f>'General Pos Excel Structure'!W2</f>
        <v>CdtAssmntRslt</v>
      </c>
      <c r="AZ1" s="206" t="str">
        <f>'General Pos Excel Structure'!J2</f>
        <v>AsstTp</v>
      </c>
      <c r="BA1" s="203"/>
      <c r="BB1" s="203" t="str">
        <f>'General Pos Excel Structure'!AQ2</f>
        <v>Deriv_CtrctTp</v>
      </c>
      <c r="BC1" s="203" t="str">
        <f>'General Pos Excel Structure'!M2</f>
        <v>Asst_ISIN</v>
      </c>
      <c r="BD1" s="203" t="str">
        <f>'General Pos Excel Structure'!AU2</f>
        <v>Deriv_UnqPdctIdr</v>
      </c>
      <c r="BE1" s="203" t="str">
        <f>'General Pos Excel Structure'!N2</f>
        <v>Asst_Nm</v>
      </c>
      <c r="BF1" s="203" t="str">
        <f>'General Pos Excel Structure'!L2</f>
        <v>Asst_ClssfctnTp</v>
      </c>
      <c r="BG1" s="203" t="str">
        <f>'General Pos Excel Structure'!AR2</f>
        <v>Deriv_UndrlygTp</v>
      </c>
      <c r="BH1" s="203" t="str">
        <f>'General Pos Excel Structure'!AT2</f>
        <v>Deriv_Undrlyg_Nm</v>
      </c>
      <c r="BJ1" s="203" t="str">
        <f>'General Pos Excel Structure'!AS2 &amp; " / " &amp; 'General Pos Excel Structure'!AT2</f>
        <v>Deriv_Undrlyg_ISIN / Deriv_Undrlyg_Nm</v>
      </c>
      <c r="BK1" s="203" t="str">
        <f>'General Pos Excel Structure'!Q2</f>
        <v>NtnlCcyFrstLeg</v>
      </c>
      <c r="BL1" s="203" t="str">
        <f>'General Pos Excel Structure'!AP2</f>
        <v>Deriv_NtnlCcyScndLeg</v>
      </c>
      <c r="BM1" s="203" t="str">
        <f>'General Pos Excel Structure'!U2</f>
        <v>AsstCtry</v>
      </c>
      <c r="BN1" s="203" t="str">
        <f>'General Pos Excel Structure'!P2</f>
        <v>MtrtyDt</v>
      </c>
      <c r="BO1" s="203" t="str">
        <f>'General Pos Excel Structure'!AK2</f>
        <v>Exposure_EUR</v>
      </c>
      <c r="BP1" s="203" t="str">
        <f>'General Pos Excel Structure'!AJ2</f>
        <v>Exposure_BaseCcyAmt</v>
      </c>
      <c r="BQ1" s="203" t="str">
        <f>'General Pos Excel Structure'!AH2</f>
        <v>TtlVal_EUR</v>
      </c>
      <c r="BR1" s="203" t="str">
        <f>'General Pos Excel Structure'!AG2</f>
        <v>TtlVal_BaseCcyAmt</v>
      </c>
      <c r="BS1" s="203" t="str">
        <f>'General Pos Excel Structure'!AN2</f>
        <v>CollValue_EUR</v>
      </c>
      <c r="BT1" s="203" t="str">
        <f>'General Pos Excel Structure'!AM2</f>
        <v>CollValue_BaseCcyAmt</v>
      </c>
      <c r="BU1" s="203" t="str">
        <f>'General Pos Excel Structure'!Y2</f>
        <v>RstDt</v>
      </c>
      <c r="BV1" s="206" t="str">
        <f>'General Pos Excel Structure'!S2</f>
        <v>Issuer_Counterparty_Sponsor_Name</v>
      </c>
      <c r="BW1" s="203" t="str">
        <f>'General Pos Excel Structure'!R2</f>
        <v>Issuer_Counterparty_Sponsor_LEI</v>
      </c>
      <c r="BY1" s="203" t="str">
        <f>'General Pos Excel Structure'!N2</f>
        <v>Asst_Nm</v>
      </c>
      <c r="BZ1" s="203" t="str">
        <f>'General Pos Excel Structure'!M2</f>
        <v>Asst_ISIN</v>
      </c>
      <c r="CA1" s="203" t="str">
        <f>'General Pos Excel Structure'!O2</f>
        <v>AsstLEI</v>
      </c>
      <c r="CB1" s="203" t="str">
        <f>'General Pos Excel Structure'!L2</f>
        <v>Asst_ClssfctnTp</v>
      </c>
      <c r="CC1" s="203" t="str">
        <f>'General Pos Excel Structure'!Q2</f>
        <v>NtnlCcyFrstLeg</v>
      </c>
      <c r="CD1" s="203" t="str">
        <f>'General Pos Excel Structure'!U2</f>
        <v>AsstCtry</v>
      </c>
      <c r="CE1" s="203" t="str">
        <f>'General Pos Excel Structure'!AH2</f>
        <v>TtlVal_EUR</v>
      </c>
      <c r="CF1" s="203" t="str">
        <f>'General Pos Excel Structure'!AG2</f>
        <v>TtlVal_BaseCcyAmt</v>
      </c>
      <c r="CG1" s="203" t="str">
        <f>'General Pos Excel Structure'!Z2</f>
        <v>Unit</v>
      </c>
      <c r="CH1" s="203" t="str">
        <f>'General Pos Excel Structure'!AB2</f>
        <v>Price_EUR</v>
      </c>
      <c r="CI1" s="203" t="str">
        <f>'General Pos Excel Structure'!AA2</f>
        <v>Price_BaseCcyAmt</v>
      </c>
      <c r="CK1" s="203" t="str">
        <f>'General Pos Excel Structure'!N2</f>
        <v>Asst_Nm</v>
      </c>
      <c r="CL1" s="203" t="str">
        <f>'General Pos Excel Structure'!M2</f>
        <v>Asst_ISIN</v>
      </c>
      <c r="CM1" s="203" t="str">
        <f>'General Pos Excel Structure'!L2</f>
        <v>Asst_ClssfctnTp</v>
      </c>
      <c r="CN1" s="203" t="str">
        <f>'General Pos Excel Structure'!U2</f>
        <v>AsstCtry</v>
      </c>
      <c r="CO1" s="203" t="str">
        <f>'General Pos Excel Structure'!S2</f>
        <v>Issuer_Counterparty_Sponsor_Name</v>
      </c>
      <c r="CP1" s="203" t="str">
        <f>'General Pos Excel Structure'!R2</f>
        <v>Issuer_Counterparty_Sponsor_LEI</v>
      </c>
      <c r="CQ1" s="203" t="str">
        <f>'General Pos Excel Structure'!P2</f>
        <v>MtrtyDt</v>
      </c>
      <c r="CR1" s="203" t="str">
        <f>'General Pos Excel Structure'!Q2</f>
        <v>NtnlCcyFrstLeg</v>
      </c>
      <c r="CS1" s="203" t="str">
        <f>'General Pos Excel Structure'!AK2</f>
        <v>Exposure_EUR</v>
      </c>
      <c r="CT1" s="203" t="str">
        <f>'General Pos Excel Structure'!AJ2</f>
        <v>Exposure_BaseCcyAmt</v>
      </c>
      <c r="CV1" s="203" t="str">
        <f>'General Pos Excel Structure'!N2</f>
        <v>Asst_Nm</v>
      </c>
      <c r="CW1" s="203" t="str">
        <f>'General Pos Excel Structure'!M2</f>
        <v>Asst_ISIN</v>
      </c>
      <c r="CX1" s="203" t="str">
        <f>'General Pos Excel Structure'!L2</f>
        <v>Asst_ClssfctnTp</v>
      </c>
      <c r="CY1" s="203" t="str">
        <f>'General Pos Excel Structure'!U2</f>
        <v>AsstCtry</v>
      </c>
      <c r="CZ1" s="203" t="str">
        <f>'General Pos Excel Structure'!T2</f>
        <v>Issuer_Counterparty_SCTR</v>
      </c>
      <c r="DA1" s="203" t="str">
        <f>'General Pos Excel Structure'!R2</f>
        <v>Issuer_Counterparty_Sponsor_LEI</v>
      </c>
      <c r="DB1" s="203" t="str">
        <f>'General Pos Excel Structure'!S2</f>
        <v>Issuer_Counterparty_Sponsor_Name</v>
      </c>
      <c r="DC1" s="203" t="str">
        <f>'General Pos Excel Structure'!P2</f>
        <v>MtrtyDt</v>
      </c>
      <c r="DD1" s="203" t="str">
        <f>'General Pos Excel Structure'!Q2</f>
        <v>NtnlCcyFrstLeg</v>
      </c>
      <c r="DE1" s="203" t="str">
        <f>'General Pos Excel Structure'!AK2</f>
        <v>Exposure_EUR</v>
      </c>
      <c r="DF1" s="203" t="str">
        <f>'General Pos Excel Structure'!AJ2</f>
        <v>Exposure_BaseCcyAmt</v>
      </c>
      <c r="DG1" s="203" t="str">
        <f>'General Pos Excel Structure'!AN2</f>
        <v>CollValue_EUR</v>
      </c>
      <c r="DH1" s="203" t="str">
        <f>'General Pos Excel Structure'!AM2</f>
        <v>CollValue_BaseCcyAmt</v>
      </c>
      <c r="DI1" s="203" t="str">
        <f>'General Pos Excel Structure'!W2</f>
        <v>CdtAssmntRslt</v>
      </c>
      <c r="DJ1" s="203" t="str">
        <f>'General Pos Excel Structure'!M2</f>
        <v>Asst_ISIN</v>
      </c>
      <c r="DK1" s="203" t="str">
        <f>'General Pos Excel Structure'!AH2</f>
        <v>TtlVal_EUR</v>
      </c>
      <c r="DL1" s="203" t="str">
        <f>'General Pos Excel Structure'!AG2</f>
        <v>TtlVal_BaseCcyAmt</v>
      </c>
      <c r="DM1" s="202" t="str">
        <f>'General Pos Excel Structure'!AV2</f>
        <v>RvsRpCol_DrgtnRcvdAssts</v>
      </c>
    </row>
    <row r="2" spans="3:118">
      <c r="J2" t="s">
        <v>18</v>
      </c>
      <c r="K2" t="s">
        <v>18</v>
      </c>
      <c r="L2" t="s">
        <v>18</v>
      </c>
      <c r="M2" t="s">
        <v>18</v>
      </c>
      <c r="N2" t="s">
        <v>18</v>
      </c>
      <c r="O2" t="s">
        <v>18</v>
      </c>
      <c r="P2" t="s">
        <v>18</v>
      </c>
      <c r="Q2" t="s">
        <v>18</v>
      </c>
      <c r="R2" t="s">
        <v>18</v>
      </c>
      <c r="S2" t="s">
        <v>18</v>
      </c>
      <c r="T2" t="s">
        <v>18</v>
      </c>
      <c r="U2" t="s">
        <v>18</v>
      </c>
      <c r="V2" t="s">
        <v>18</v>
      </c>
      <c r="W2" t="s">
        <v>18</v>
      </c>
      <c r="X2" t="s">
        <v>18</v>
      </c>
      <c r="Y2" t="s">
        <v>18</v>
      </c>
      <c r="Z2" t="s">
        <v>18</v>
      </c>
      <c r="AA2" t="s">
        <v>18</v>
      </c>
      <c r="AB2" t="s">
        <v>18</v>
      </c>
      <c r="AC2" t="s">
        <v>18</v>
      </c>
      <c r="AF2" s="76" t="s">
        <v>86</v>
      </c>
      <c r="AG2" s="76" t="s">
        <v>86</v>
      </c>
      <c r="AH2" s="76" t="s">
        <v>86</v>
      </c>
      <c r="AI2" s="76" t="s">
        <v>86</v>
      </c>
      <c r="AJ2" s="76" t="s">
        <v>86</v>
      </c>
      <c r="AK2" s="76" t="s">
        <v>86</v>
      </c>
      <c r="AL2" s="76" t="s">
        <v>86</v>
      </c>
      <c r="AM2" s="76" t="s">
        <v>86</v>
      </c>
      <c r="AN2" s="76" t="s">
        <v>86</v>
      </c>
      <c r="AO2" s="76" t="s">
        <v>86</v>
      </c>
      <c r="AP2" s="76" t="s">
        <v>86</v>
      </c>
      <c r="AQ2" s="76" t="s">
        <v>86</v>
      </c>
      <c r="AR2" s="76" t="s">
        <v>86</v>
      </c>
      <c r="AS2" s="76" t="s">
        <v>86</v>
      </c>
      <c r="AT2" s="76" t="s">
        <v>86</v>
      </c>
      <c r="AU2" s="76" t="s">
        <v>86</v>
      </c>
      <c r="AV2" s="76" t="s">
        <v>86</v>
      </c>
      <c r="BB2" t="s">
        <v>1753</v>
      </c>
      <c r="BC2" t="s">
        <v>1753</v>
      </c>
      <c r="BD2" t="s">
        <v>1753</v>
      </c>
      <c r="BE2" t="s">
        <v>1753</v>
      </c>
      <c r="BF2" t="s">
        <v>1753</v>
      </c>
      <c r="BG2" t="s">
        <v>1753</v>
      </c>
      <c r="BH2" t="s">
        <v>1753</v>
      </c>
      <c r="BI2" t="s">
        <v>1753</v>
      </c>
      <c r="BJ2" t="s">
        <v>1753</v>
      </c>
      <c r="BK2" t="s">
        <v>1753</v>
      </c>
      <c r="BL2" t="s">
        <v>1753</v>
      </c>
      <c r="BM2" t="s">
        <v>1753</v>
      </c>
      <c r="BN2" t="s">
        <v>1753</v>
      </c>
      <c r="BO2" t="s">
        <v>1753</v>
      </c>
      <c r="BP2" t="s">
        <v>1753</v>
      </c>
      <c r="BQ2" t="s">
        <v>1753</v>
      </c>
      <c r="BR2" t="s">
        <v>1753</v>
      </c>
      <c r="BS2" t="s">
        <v>1753</v>
      </c>
      <c r="BT2" t="s">
        <v>1753</v>
      </c>
      <c r="BU2" t="s">
        <v>1753</v>
      </c>
      <c r="BV2" t="s">
        <v>1753</v>
      </c>
      <c r="BW2" t="s">
        <v>1753</v>
      </c>
      <c r="BY2" t="s">
        <v>20</v>
      </c>
      <c r="BZ2" t="s">
        <v>20</v>
      </c>
      <c r="CA2" t="s">
        <v>20</v>
      </c>
      <c r="CB2" t="s">
        <v>20</v>
      </c>
      <c r="CC2" t="s">
        <v>20</v>
      </c>
      <c r="CD2" t="s">
        <v>20</v>
      </c>
      <c r="CE2" t="s">
        <v>20</v>
      </c>
      <c r="CF2" t="s">
        <v>20</v>
      </c>
      <c r="CG2" t="s">
        <v>20</v>
      </c>
      <c r="CH2" t="s">
        <v>20</v>
      </c>
      <c r="CI2" t="s">
        <v>20</v>
      </c>
      <c r="CK2" t="s">
        <v>19</v>
      </c>
      <c r="CL2" t="s">
        <v>19</v>
      </c>
      <c r="CM2" t="s">
        <v>19</v>
      </c>
      <c r="CN2" t="s">
        <v>19</v>
      </c>
      <c r="CO2" t="s">
        <v>19</v>
      </c>
      <c r="CP2" t="s">
        <v>19</v>
      </c>
      <c r="CQ2" t="s">
        <v>19</v>
      </c>
      <c r="CR2" t="s">
        <v>19</v>
      </c>
      <c r="CS2" t="s">
        <v>19</v>
      </c>
      <c r="CT2" t="s">
        <v>19</v>
      </c>
      <c r="CV2" t="s">
        <v>76</v>
      </c>
      <c r="CW2" t="s">
        <v>76</v>
      </c>
      <c r="CX2" t="s">
        <v>76</v>
      </c>
      <c r="CY2" t="s">
        <v>76</v>
      </c>
      <c r="CZ2" t="s">
        <v>76</v>
      </c>
      <c r="DA2" t="s">
        <v>76</v>
      </c>
      <c r="DB2" t="s">
        <v>76</v>
      </c>
      <c r="DC2" t="s">
        <v>76</v>
      </c>
      <c r="DD2" t="s">
        <v>76</v>
      </c>
      <c r="DE2" t="s">
        <v>76</v>
      </c>
      <c r="DF2" t="s">
        <v>76</v>
      </c>
      <c r="DG2" t="s">
        <v>76</v>
      </c>
      <c r="DH2" t="s">
        <v>76</v>
      </c>
      <c r="DI2" t="s">
        <v>76</v>
      </c>
      <c r="DJ2" t="s">
        <v>1747</v>
      </c>
      <c r="DK2" t="s">
        <v>1747</v>
      </c>
      <c r="DL2" t="s">
        <v>1747</v>
      </c>
      <c r="DM2" t="s">
        <v>1747</v>
      </c>
    </row>
    <row r="3" spans="3:118">
      <c r="BI3" s="201" t="s">
        <v>1735</v>
      </c>
    </row>
    <row r="4" spans="3:118">
      <c r="AZ4" t="s">
        <v>19</v>
      </c>
      <c r="BV4" s="76"/>
    </row>
    <row r="5" spans="3:118">
      <c r="AZ5" t="s">
        <v>20</v>
      </c>
    </row>
    <row r="6" spans="3:118">
      <c r="AZ6" t="s">
        <v>1747</v>
      </c>
    </row>
    <row r="7" spans="3:118">
      <c r="AZ7" t="s">
        <v>76</v>
      </c>
    </row>
    <row r="8" spans="3:118">
      <c r="AZ8" t="s">
        <v>1753</v>
      </c>
    </row>
    <row r="11" spans="3:118" s="82" customFormat="1" ht="21.75" thickBot="1">
      <c r="C11" s="78" t="s">
        <v>1432</v>
      </c>
      <c r="D11" s="79"/>
      <c r="E11" s="80"/>
      <c r="F11" s="80"/>
      <c r="G11" s="81"/>
      <c r="H11" s="81"/>
      <c r="J11" s="231" t="s">
        <v>1433</v>
      </c>
      <c r="K11" s="232"/>
      <c r="L11" s="232"/>
      <c r="M11" s="232"/>
      <c r="N11" s="232"/>
      <c r="O11" s="232"/>
      <c r="P11" s="232"/>
      <c r="Q11" s="232"/>
      <c r="R11" s="232"/>
      <c r="S11" s="232"/>
      <c r="T11" s="232"/>
      <c r="U11" s="232"/>
      <c r="V11" s="232"/>
      <c r="W11" s="232"/>
      <c r="X11" s="232"/>
      <c r="Y11" s="232"/>
      <c r="Z11" s="232"/>
      <c r="AA11" s="232"/>
      <c r="AB11" s="232"/>
      <c r="AC11" s="232"/>
      <c r="AD11" s="232"/>
      <c r="AE11" s="232"/>
      <c r="AF11" s="232"/>
      <c r="AG11" s="232"/>
      <c r="AH11" s="232"/>
      <c r="AI11" s="232"/>
      <c r="AJ11" s="232"/>
      <c r="AK11" s="232"/>
      <c r="AL11" s="232"/>
      <c r="AM11" s="232"/>
      <c r="AN11" s="232"/>
      <c r="AO11" s="232"/>
      <c r="AP11" s="232"/>
      <c r="AQ11" s="232"/>
      <c r="AR11" s="232"/>
      <c r="AS11" s="232"/>
      <c r="AT11" s="232"/>
      <c r="AU11" s="232"/>
      <c r="AV11" s="232"/>
      <c r="AW11" s="232"/>
      <c r="AX11" s="232"/>
      <c r="AY11" s="232"/>
      <c r="AZ11" s="232"/>
      <c r="BA11" s="232"/>
      <c r="BB11" s="232"/>
      <c r="BC11" s="232"/>
      <c r="BD11" s="232"/>
      <c r="BE11" s="232"/>
      <c r="BF11" s="232"/>
      <c r="BG11" s="232"/>
      <c r="BH11" s="232"/>
      <c r="BI11" s="232"/>
      <c r="BJ11" s="232"/>
      <c r="BK11" s="232"/>
      <c r="BL11" s="232"/>
      <c r="BM11" s="232"/>
      <c r="BN11" s="232"/>
      <c r="BO11" s="232"/>
      <c r="BP11" s="232"/>
      <c r="BQ11" s="232"/>
      <c r="BR11" s="232"/>
      <c r="BS11" s="232"/>
      <c r="BT11" s="232"/>
      <c r="BU11" s="232"/>
      <c r="BV11" s="232"/>
      <c r="BW11" s="232"/>
      <c r="BX11" s="232"/>
      <c r="BY11" s="232"/>
      <c r="BZ11" s="232"/>
      <c r="CA11" s="232"/>
      <c r="CB11" s="232"/>
      <c r="CC11" s="232"/>
      <c r="CD11" s="232"/>
      <c r="CE11" s="232"/>
      <c r="CF11" s="232"/>
      <c r="CG11" s="232"/>
      <c r="CH11" s="232"/>
      <c r="CI11" s="232"/>
      <c r="CJ11" s="232"/>
      <c r="CK11" s="232"/>
      <c r="CL11" s="232"/>
      <c r="CM11" s="232"/>
      <c r="CN11" s="232"/>
      <c r="CO11" s="232"/>
      <c r="CP11" s="232"/>
      <c r="CQ11" s="232"/>
      <c r="CR11" s="232"/>
      <c r="CS11" s="232"/>
      <c r="CT11" s="232"/>
      <c r="CU11" s="232"/>
      <c r="CV11" s="232"/>
      <c r="CW11" s="232"/>
      <c r="CX11" s="232"/>
      <c r="CY11" s="232"/>
      <c r="CZ11" s="232"/>
      <c r="DA11" s="232"/>
      <c r="DB11" s="232"/>
      <c r="DC11" s="232"/>
      <c r="DD11" s="232"/>
      <c r="DE11" s="232"/>
      <c r="DF11" s="232"/>
      <c r="DG11" s="232"/>
      <c r="DH11" s="232"/>
      <c r="DI11" s="232"/>
      <c r="DJ11" s="232"/>
      <c r="DK11" s="232"/>
      <c r="DL11" s="232"/>
      <c r="DM11" s="233"/>
      <c r="DN11" s="83"/>
    </row>
    <row r="12" spans="3:118" ht="16.75" thickTop="1"/>
    <row r="13" spans="3:118" s="86" customFormat="1" ht="19.25" thickBot="1">
      <c r="C13" s="84" t="s">
        <v>1434</v>
      </c>
      <c r="D13" s="85"/>
      <c r="G13" s="87">
        <f>SUM(G25:G25)</f>
        <v>0</v>
      </c>
      <c r="H13" s="87"/>
      <c r="I13" s="88">
        <f>SUM(J13:DN13)+G13</f>
        <v>0</v>
      </c>
      <c r="N13" s="85"/>
      <c r="O13" s="85"/>
      <c r="P13" s="85"/>
      <c r="Q13" s="85"/>
      <c r="R13" s="89"/>
      <c r="Z13" s="87">
        <f>SUM(Z25:Z25)</f>
        <v>0</v>
      </c>
      <c r="AT13" s="87">
        <f>SUM(AT25:AT25)</f>
        <v>0</v>
      </c>
      <c r="AU13" s="85"/>
      <c r="AX13" s="90"/>
      <c r="AZ13" s="90"/>
      <c r="BB13" s="234" t="s">
        <v>1435</v>
      </c>
      <c r="BC13" s="234"/>
      <c r="BD13" s="234"/>
      <c r="BE13" s="234"/>
      <c r="BF13" s="234"/>
      <c r="BG13" s="234"/>
      <c r="BH13" s="234"/>
      <c r="BI13" s="234"/>
      <c r="BJ13" s="234"/>
      <c r="BK13" s="234"/>
      <c r="BL13" s="234"/>
      <c r="BM13" s="234"/>
      <c r="BN13" s="234"/>
      <c r="BR13" s="87">
        <f>SUM(BR25:BR25)</f>
        <v>0</v>
      </c>
      <c r="BV13" s="90"/>
      <c r="CF13" s="87">
        <f>SUM(CF25:CF25)</f>
        <v>0</v>
      </c>
      <c r="CT13" s="87">
        <f>SUM(CT25:CT25)</f>
        <v>0</v>
      </c>
      <c r="CV13" s="234" t="s">
        <v>1435</v>
      </c>
      <c r="CW13" s="234"/>
      <c r="CX13" s="234"/>
      <c r="CY13" s="234"/>
      <c r="CZ13" s="234"/>
      <c r="DA13" s="234"/>
      <c r="DB13" s="234"/>
      <c r="DC13" s="234"/>
      <c r="DD13" s="234"/>
      <c r="DE13" s="234"/>
      <c r="DF13" s="234"/>
      <c r="DG13" s="234"/>
      <c r="DH13" s="234"/>
      <c r="DJ13" s="235" t="s">
        <v>1435</v>
      </c>
      <c r="DK13" s="236"/>
      <c r="DL13" s="236"/>
      <c r="DM13" s="237"/>
    </row>
    <row r="14" spans="3:118" ht="19.25" thickBot="1">
      <c r="C14" s="91" t="s">
        <v>1436</v>
      </c>
      <c r="I14" s="92">
        <f>+'[3]Bal Sheet'!F230</f>
        <v>468628626.64999992</v>
      </c>
      <c r="N14" s="76"/>
      <c r="O14" s="76"/>
      <c r="P14" s="76"/>
      <c r="Q14" s="76"/>
      <c r="R14" s="76"/>
      <c r="BB14" s="234"/>
      <c r="BC14" s="234"/>
      <c r="BD14" s="234"/>
      <c r="BE14" s="234"/>
      <c r="BF14" s="234"/>
      <c r="BG14" s="234"/>
      <c r="BH14" s="234"/>
      <c r="BI14" s="234"/>
      <c r="BJ14" s="234"/>
      <c r="BK14" s="234"/>
      <c r="BL14" s="234"/>
      <c r="BM14" s="234"/>
      <c r="BN14" s="234"/>
      <c r="CV14" s="234"/>
      <c r="CW14" s="234"/>
      <c r="CX14" s="234"/>
      <c r="CY14" s="234"/>
      <c r="CZ14" s="234"/>
      <c r="DA14" s="234"/>
      <c r="DB14" s="234"/>
      <c r="DC14" s="234"/>
      <c r="DD14" s="234"/>
      <c r="DE14" s="234"/>
      <c r="DF14" s="234"/>
      <c r="DG14" s="234"/>
      <c r="DH14" s="234"/>
      <c r="DJ14" s="238"/>
      <c r="DK14" s="239"/>
      <c r="DL14" s="239"/>
      <c r="DM14" s="240"/>
    </row>
    <row r="15" spans="3:118">
      <c r="C15" s="93" t="s">
        <v>1437</v>
      </c>
      <c r="I15" s="93">
        <f>+I13-I14</f>
        <v>-468628626.64999992</v>
      </c>
    </row>
    <row r="16" spans="3:118" s="96" customFormat="1" ht="52.75" thickBot="1">
      <c r="C16" s="94"/>
      <c r="D16" s="95"/>
      <c r="G16" s="97"/>
      <c r="H16" s="97"/>
      <c r="J16" s="98" t="s">
        <v>1438</v>
      </c>
      <c r="K16" s="241" t="s">
        <v>1439</v>
      </c>
      <c r="L16" s="242"/>
      <c r="M16" s="242"/>
      <c r="N16" s="242"/>
      <c r="O16" s="242"/>
      <c r="P16" s="242"/>
      <c r="Q16" s="242"/>
      <c r="R16" s="242"/>
      <c r="S16" s="242"/>
      <c r="T16" s="242"/>
      <c r="U16" s="242"/>
      <c r="V16" s="242"/>
      <c r="W16" s="242"/>
      <c r="X16" s="242"/>
      <c r="Y16" s="242"/>
      <c r="Z16" s="242"/>
      <c r="AA16" s="242"/>
      <c r="AB16" s="242"/>
      <c r="AC16" s="243"/>
      <c r="AD16" s="99"/>
      <c r="AF16" s="244" t="s">
        <v>1440</v>
      </c>
      <c r="AG16" s="245"/>
      <c r="AH16" s="245"/>
      <c r="AI16" s="245"/>
      <c r="AJ16" s="245"/>
      <c r="AK16" s="245"/>
      <c r="AL16" s="245"/>
      <c r="AM16" s="245"/>
      <c r="AN16" s="245"/>
      <c r="AO16" s="245"/>
      <c r="AP16" s="245"/>
      <c r="AQ16" s="245"/>
      <c r="AR16" s="245"/>
      <c r="AS16" s="245"/>
      <c r="AT16" s="245"/>
      <c r="AU16" s="245"/>
      <c r="AV16" s="246"/>
      <c r="AX16" s="94"/>
      <c r="AZ16" s="100" t="s">
        <v>1441</v>
      </c>
      <c r="BB16" s="247" t="s">
        <v>1442</v>
      </c>
      <c r="BC16" s="248"/>
      <c r="BD16" s="248"/>
      <c r="BE16" s="248"/>
      <c r="BF16" s="248"/>
      <c r="BG16" s="248"/>
      <c r="BH16" s="248"/>
      <c r="BI16" s="248"/>
      <c r="BJ16" s="248"/>
      <c r="BK16" s="248"/>
      <c r="BL16" s="248"/>
      <c r="BM16" s="248"/>
      <c r="BN16" s="248"/>
      <c r="BO16" s="248"/>
      <c r="BP16" s="248"/>
      <c r="BQ16" s="248"/>
      <c r="BR16" s="248"/>
      <c r="BS16" s="248"/>
      <c r="BT16" s="248"/>
      <c r="BU16" s="248"/>
      <c r="BV16" s="248"/>
      <c r="BW16" s="249"/>
      <c r="BY16" s="241" t="s">
        <v>1443</v>
      </c>
      <c r="BZ16" s="242"/>
      <c r="CA16" s="242"/>
      <c r="CB16" s="242"/>
      <c r="CC16" s="242"/>
      <c r="CD16" s="242"/>
      <c r="CE16" s="242"/>
      <c r="CF16" s="242"/>
      <c r="CG16" s="242"/>
      <c r="CH16" s="242"/>
      <c r="CI16" s="243"/>
      <c r="CK16" s="241" t="s">
        <v>1444</v>
      </c>
      <c r="CL16" s="242"/>
      <c r="CM16" s="242"/>
      <c r="CN16" s="242"/>
      <c r="CO16" s="242"/>
      <c r="CP16" s="242"/>
      <c r="CQ16" s="242"/>
      <c r="CR16" s="242"/>
      <c r="CS16" s="242"/>
      <c r="CT16" s="243"/>
      <c r="CV16" s="247" t="s">
        <v>1445</v>
      </c>
      <c r="CW16" s="248"/>
      <c r="CX16" s="248"/>
      <c r="CY16" s="248"/>
      <c r="CZ16" s="248"/>
      <c r="DA16" s="248"/>
      <c r="DB16" s="248"/>
      <c r="DC16" s="248"/>
      <c r="DD16" s="248"/>
      <c r="DE16" s="248"/>
      <c r="DF16" s="248"/>
      <c r="DG16" s="248"/>
      <c r="DH16" s="248"/>
      <c r="DI16" s="249"/>
      <c r="DJ16" s="250" t="s">
        <v>1446</v>
      </c>
      <c r="DK16" s="251"/>
      <c r="DL16" s="251"/>
      <c r="DM16" s="252"/>
    </row>
    <row r="17" spans="2:117" s="103" customFormat="1" ht="16.75" thickBot="1">
      <c r="C17" s="101" t="s">
        <v>1447</v>
      </c>
      <c r="D17" s="102"/>
      <c r="G17" s="75"/>
      <c r="H17" s="75"/>
      <c r="J17" s="101" t="s">
        <v>1448</v>
      </c>
      <c r="K17" s="104" t="s">
        <v>1449</v>
      </c>
      <c r="L17" s="105" t="s">
        <v>1450</v>
      </c>
      <c r="M17" s="105" t="s">
        <v>1451</v>
      </c>
      <c r="N17" s="105" t="s">
        <v>1452</v>
      </c>
      <c r="O17" s="105" t="s">
        <v>1453</v>
      </c>
      <c r="P17" s="105" t="s">
        <v>1454</v>
      </c>
      <c r="Q17" s="105" t="s">
        <v>1455</v>
      </c>
      <c r="R17" s="106" t="s">
        <v>1456</v>
      </c>
      <c r="S17" s="105" t="s">
        <v>1457</v>
      </c>
      <c r="T17" s="105" t="s">
        <v>1458</v>
      </c>
      <c r="U17" s="105" t="s">
        <v>1459</v>
      </c>
      <c r="V17" s="105" t="s">
        <v>1460</v>
      </c>
      <c r="W17" s="105" t="s">
        <v>1461</v>
      </c>
      <c r="X17" s="105" t="s">
        <v>1462</v>
      </c>
      <c r="Y17" s="105" t="s">
        <v>1463</v>
      </c>
      <c r="Z17" s="105" t="s">
        <v>1464</v>
      </c>
      <c r="AA17" s="105" t="s">
        <v>1465</v>
      </c>
      <c r="AB17" s="105" t="s">
        <v>1466</v>
      </c>
      <c r="AC17" s="105" t="s">
        <v>1467</v>
      </c>
      <c r="AD17" s="76"/>
      <c r="AF17" s="107" t="s">
        <v>1468</v>
      </c>
      <c r="AG17" s="107" t="s">
        <v>1469</v>
      </c>
      <c r="AH17" s="107" t="s">
        <v>1470</v>
      </c>
      <c r="AI17" s="107" t="s">
        <v>1471</v>
      </c>
      <c r="AJ17" s="107" t="s">
        <v>1472</v>
      </c>
      <c r="AK17" s="107" t="s">
        <v>1473</v>
      </c>
      <c r="AL17" s="107" t="s">
        <v>1474</v>
      </c>
      <c r="AM17" s="107" t="s">
        <v>1475</v>
      </c>
      <c r="AN17" s="107" t="s">
        <v>1476</v>
      </c>
      <c r="AO17" s="107" t="s">
        <v>1477</v>
      </c>
      <c r="AP17" s="107" t="s">
        <v>1478</v>
      </c>
      <c r="AQ17" s="107" t="s">
        <v>1479</v>
      </c>
      <c r="AR17" s="107" t="s">
        <v>1480</v>
      </c>
      <c r="AS17" s="107" t="s">
        <v>1481</v>
      </c>
      <c r="AT17" s="107" t="s">
        <v>1482</v>
      </c>
      <c r="AU17" s="107" t="s">
        <v>1483</v>
      </c>
      <c r="AV17" s="107" t="s">
        <v>1484</v>
      </c>
      <c r="AW17" s="108"/>
      <c r="AX17" s="109"/>
      <c r="AY17" s="108"/>
      <c r="AZ17" s="107" t="s">
        <v>1485</v>
      </c>
      <c r="BA17" s="108"/>
      <c r="BB17" s="107" t="s">
        <v>1486</v>
      </c>
      <c r="BC17" s="107" t="s">
        <v>1487</v>
      </c>
      <c r="BD17" s="107" t="s">
        <v>1488</v>
      </c>
      <c r="BE17" s="107" t="s">
        <v>1489</v>
      </c>
      <c r="BF17" s="107" t="s">
        <v>1490</v>
      </c>
      <c r="BG17" s="107" t="s">
        <v>1491</v>
      </c>
      <c r="BH17" s="107" t="s">
        <v>1492</v>
      </c>
      <c r="BI17" s="107" t="s">
        <v>1493</v>
      </c>
      <c r="BJ17" s="107" t="s">
        <v>1494</v>
      </c>
      <c r="BK17" s="107" t="s">
        <v>1495</v>
      </c>
      <c r="BL17" s="107" t="s">
        <v>1496</v>
      </c>
      <c r="BM17" s="107" t="s">
        <v>1497</v>
      </c>
      <c r="BN17" s="107" t="s">
        <v>1498</v>
      </c>
      <c r="BO17" s="107" t="s">
        <v>1499</v>
      </c>
      <c r="BP17" s="107" t="s">
        <v>1500</v>
      </c>
      <c r="BQ17" s="107" t="s">
        <v>1501</v>
      </c>
      <c r="BR17" s="107" t="s">
        <v>1502</v>
      </c>
      <c r="BS17" s="107" t="s">
        <v>1503</v>
      </c>
      <c r="BT17" s="107" t="s">
        <v>1504</v>
      </c>
      <c r="BU17" s="107" t="s">
        <v>1505</v>
      </c>
      <c r="BV17" s="107" t="s">
        <v>1506</v>
      </c>
      <c r="BW17" s="107" t="s">
        <v>1507</v>
      </c>
      <c r="BX17" s="108"/>
      <c r="BY17" s="107" t="s">
        <v>1508</v>
      </c>
      <c r="BZ17" s="107" t="s">
        <v>1509</v>
      </c>
      <c r="CA17" s="107" t="s">
        <v>1510</v>
      </c>
      <c r="CB17" s="107" t="s">
        <v>1511</v>
      </c>
      <c r="CC17" s="107" t="s">
        <v>1512</v>
      </c>
      <c r="CD17" s="107" t="s">
        <v>1513</v>
      </c>
      <c r="CE17" s="107" t="s">
        <v>1514</v>
      </c>
      <c r="CF17" s="107" t="s">
        <v>1515</v>
      </c>
      <c r="CG17" s="107" t="s">
        <v>1516</v>
      </c>
      <c r="CH17" s="107" t="s">
        <v>1517</v>
      </c>
      <c r="CI17" s="107" t="s">
        <v>1518</v>
      </c>
      <c r="CJ17" s="108"/>
      <c r="CK17" s="107" t="s">
        <v>1519</v>
      </c>
      <c r="CL17" s="107" t="s">
        <v>1520</v>
      </c>
      <c r="CM17" s="107" t="s">
        <v>1521</v>
      </c>
      <c r="CN17" s="107" t="s">
        <v>1522</v>
      </c>
      <c r="CO17" s="107" t="s">
        <v>1523</v>
      </c>
      <c r="CP17" s="107" t="s">
        <v>1524</v>
      </c>
      <c r="CQ17" s="107" t="s">
        <v>1525</v>
      </c>
      <c r="CR17" s="107" t="s">
        <v>1526</v>
      </c>
      <c r="CS17" s="107" t="s">
        <v>1527</v>
      </c>
      <c r="CT17" s="107" t="s">
        <v>1528</v>
      </c>
      <c r="CU17" s="108"/>
      <c r="CV17" s="107" t="s">
        <v>1529</v>
      </c>
      <c r="CW17" s="107" t="s">
        <v>1530</v>
      </c>
      <c r="CX17" s="107" t="s">
        <v>1531</v>
      </c>
      <c r="CY17" s="107" t="s">
        <v>1532</v>
      </c>
      <c r="CZ17" s="107" t="s">
        <v>1533</v>
      </c>
      <c r="DA17" s="107" t="s">
        <v>1534</v>
      </c>
      <c r="DB17" s="107" t="s">
        <v>1535</v>
      </c>
      <c r="DC17" s="107" t="s">
        <v>1536</v>
      </c>
      <c r="DD17" s="107" t="s">
        <v>1537</v>
      </c>
      <c r="DE17" s="107" t="s">
        <v>1538</v>
      </c>
      <c r="DF17" s="107" t="s">
        <v>1539</v>
      </c>
      <c r="DG17" s="107" t="s">
        <v>1540</v>
      </c>
      <c r="DH17" s="107" t="s">
        <v>1541</v>
      </c>
      <c r="DI17" s="107" t="s">
        <v>1542</v>
      </c>
      <c r="DJ17" s="107" t="s">
        <v>1543</v>
      </c>
      <c r="DK17" s="107" t="s">
        <v>1544</v>
      </c>
      <c r="DL17" s="107" t="s">
        <v>1545</v>
      </c>
      <c r="DM17" s="107" t="s">
        <v>1546</v>
      </c>
    </row>
    <row r="18" spans="2:117" s="102" customFormat="1" ht="176.75" thickBot="1">
      <c r="C18" s="110" t="s">
        <v>1547</v>
      </c>
      <c r="G18" s="75"/>
      <c r="H18" s="75"/>
      <c r="J18" s="111" t="s">
        <v>1548</v>
      </c>
      <c r="K18" s="112" t="s">
        <v>1549</v>
      </c>
      <c r="L18" s="112" t="s">
        <v>1550</v>
      </c>
      <c r="M18" s="112" t="s">
        <v>1551</v>
      </c>
      <c r="N18" s="112" t="s">
        <v>1552</v>
      </c>
      <c r="O18" s="112" t="s">
        <v>1553</v>
      </c>
      <c r="P18" s="112" t="s">
        <v>1554</v>
      </c>
      <c r="Q18" s="112" t="s">
        <v>1555</v>
      </c>
      <c r="R18" s="113" t="s">
        <v>1556</v>
      </c>
      <c r="S18" s="112" t="s">
        <v>1557</v>
      </c>
      <c r="T18" s="112" t="s">
        <v>1558</v>
      </c>
      <c r="U18" s="112" t="s">
        <v>1559</v>
      </c>
      <c r="V18" s="112" t="s">
        <v>1560</v>
      </c>
      <c r="W18" s="112" t="s">
        <v>1561</v>
      </c>
      <c r="X18" s="112" t="s">
        <v>1562</v>
      </c>
      <c r="Y18" s="112" t="s">
        <v>1563</v>
      </c>
      <c r="Z18" s="112" t="s">
        <v>1564</v>
      </c>
      <c r="AA18" s="112" t="s">
        <v>1565</v>
      </c>
      <c r="AB18" s="112" t="s">
        <v>1566</v>
      </c>
      <c r="AC18" s="114" t="s">
        <v>1567</v>
      </c>
      <c r="AD18" s="76"/>
      <c r="AF18" s="107" t="s">
        <v>1568</v>
      </c>
      <c r="AG18" s="107" t="s">
        <v>1569</v>
      </c>
      <c r="AH18" s="107" t="s">
        <v>1570</v>
      </c>
      <c r="AI18" s="107" t="s">
        <v>1571</v>
      </c>
      <c r="AJ18" s="107" t="s">
        <v>1572</v>
      </c>
      <c r="AK18" s="107" t="s">
        <v>1573</v>
      </c>
      <c r="AL18" s="107" t="s">
        <v>1574</v>
      </c>
      <c r="AM18" s="107" t="s">
        <v>337</v>
      </c>
      <c r="AN18" s="107" t="s">
        <v>1575</v>
      </c>
      <c r="AO18" s="107" t="s">
        <v>1576</v>
      </c>
      <c r="AP18" s="107" t="s">
        <v>1577</v>
      </c>
      <c r="AQ18" s="107" t="s">
        <v>1561</v>
      </c>
      <c r="AR18" s="107" t="s">
        <v>1562</v>
      </c>
      <c r="AS18" s="107" t="s">
        <v>1578</v>
      </c>
      <c r="AT18" s="107" t="s">
        <v>1579</v>
      </c>
      <c r="AU18" s="107" t="s">
        <v>1580</v>
      </c>
      <c r="AV18" s="107" t="s">
        <v>1581</v>
      </c>
      <c r="AW18" s="108"/>
      <c r="AX18" s="109"/>
      <c r="AY18" s="108"/>
      <c r="AZ18" s="107" t="s">
        <v>1582</v>
      </c>
      <c r="BA18" s="108"/>
      <c r="BB18" s="107" t="s">
        <v>1583</v>
      </c>
      <c r="BC18" s="107" t="s">
        <v>1584</v>
      </c>
      <c r="BD18" s="107" t="s">
        <v>1585</v>
      </c>
      <c r="BE18" s="107" t="s">
        <v>1586</v>
      </c>
      <c r="BF18" s="107" t="s">
        <v>1587</v>
      </c>
      <c r="BG18" s="107" t="s">
        <v>1588</v>
      </c>
      <c r="BH18" s="107" t="s">
        <v>1589</v>
      </c>
      <c r="BI18" s="107" t="s">
        <v>1590</v>
      </c>
      <c r="BJ18" s="107" t="s">
        <v>1591</v>
      </c>
      <c r="BK18" s="107" t="s">
        <v>1592</v>
      </c>
      <c r="BL18" s="107" t="s">
        <v>1593</v>
      </c>
      <c r="BM18" s="107" t="s">
        <v>1594</v>
      </c>
      <c r="BN18" s="107" t="s">
        <v>1595</v>
      </c>
      <c r="BO18" s="107" t="s">
        <v>1596</v>
      </c>
      <c r="BP18" s="107" t="s">
        <v>1597</v>
      </c>
      <c r="BQ18" s="107" t="s">
        <v>1598</v>
      </c>
      <c r="BR18" s="107" t="s">
        <v>1599</v>
      </c>
      <c r="BS18" s="107" t="s">
        <v>1600</v>
      </c>
      <c r="BT18" s="107" t="s">
        <v>1601</v>
      </c>
      <c r="BU18" s="107" t="s">
        <v>1567</v>
      </c>
      <c r="BV18" s="107" t="s">
        <v>1602</v>
      </c>
      <c r="BW18" s="107" t="s">
        <v>1603</v>
      </c>
      <c r="BX18" s="108"/>
      <c r="BY18" s="107" t="s">
        <v>1604</v>
      </c>
      <c r="BZ18" s="107" t="s">
        <v>1605</v>
      </c>
      <c r="CA18" s="107" t="s">
        <v>1606</v>
      </c>
      <c r="CB18" s="107" t="s">
        <v>1607</v>
      </c>
      <c r="CC18" s="107" t="s">
        <v>337</v>
      </c>
      <c r="CD18" s="107" t="s">
        <v>1608</v>
      </c>
      <c r="CE18" s="107" t="s">
        <v>1609</v>
      </c>
      <c r="CF18" s="107" t="s">
        <v>1610</v>
      </c>
      <c r="CG18" s="107" t="s">
        <v>1575</v>
      </c>
      <c r="CH18" s="107" t="s">
        <v>1611</v>
      </c>
      <c r="CI18" s="107" t="s">
        <v>1612</v>
      </c>
      <c r="CJ18" s="108"/>
      <c r="CK18" s="107" t="s">
        <v>1613</v>
      </c>
      <c r="CL18" s="107" t="s">
        <v>1614</v>
      </c>
      <c r="CM18" s="107" t="s">
        <v>1615</v>
      </c>
      <c r="CN18" s="107" t="s">
        <v>1616</v>
      </c>
      <c r="CO18" s="107" t="s">
        <v>1617</v>
      </c>
      <c r="CP18" s="107" t="s">
        <v>1618</v>
      </c>
      <c r="CQ18" s="107" t="s">
        <v>1619</v>
      </c>
      <c r="CR18" s="107" t="s">
        <v>337</v>
      </c>
      <c r="CS18" s="107" t="s">
        <v>1620</v>
      </c>
      <c r="CT18" s="107" t="s">
        <v>1621</v>
      </c>
      <c r="CU18" s="108"/>
      <c r="CV18" s="107" t="s">
        <v>1622</v>
      </c>
      <c r="CW18" s="107" t="s">
        <v>1623</v>
      </c>
      <c r="CX18" s="107" t="s">
        <v>1624</v>
      </c>
      <c r="CY18" s="107" t="s">
        <v>1625</v>
      </c>
      <c r="CZ18" s="107" t="s">
        <v>1626</v>
      </c>
      <c r="DA18" s="107" t="s">
        <v>1618</v>
      </c>
      <c r="DB18" s="107" t="s">
        <v>1617</v>
      </c>
      <c r="DC18" s="107" t="s">
        <v>1627</v>
      </c>
      <c r="DD18" s="107" t="s">
        <v>337</v>
      </c>
      <c r="DE18" s="107" t="s">
        <v>1628</v>
      </c>
      <c r="DF18" s="107" t="s">
        <v>1629</v>
      </c>
      <c r="DG18" s="107" t="s">
        <v>1630</v>
      </c>
      <c r="DH18" s="107" t="s">
        <v>1631</v>
      </c>
      <c r="DI18" s="107" t="s">
        <v>1632</v>
      </c>
      <c r="DJ18" s="107" t="s">
        <v>1633</v>
      </c>
      <c r="DK18" s="107" t="s">
        <v>1634</v>
      </c>
      <c r="DL18" s="107" t="s">
        <v>1635</v>
      </c>
      <c r="DM18" s="107" t="s">
        <v>1636</v>
      </c>
    </row>
    <row r="19" spans="2:117" s="116" customFormat="1" ht="272.75" outlineLevel="1" thickBot="1">
      <c r="C19" s="110" t="s">
        <v>1637</v>
      </c>
      <c r="D19" s="115"/>
      <c r="G19" s="75"/>
      <c r="H19" s="75"/>
      <c r="J19" s="117" t="s">
        <v>1638</v>
      </c>
      <c r="K19" s="117" t="s">
        <v>1639</v>
      </c>
      <c r="L19" s="76"/>
      <c r="M19" s="118" t="s">
        <v>1640</v>
      </c>
      <c r="N19" s="119" t="s">
        <v>1641</v>
      </c>
      <c r="O19" s="74"/>
      <c r="P19" s="117" t="s">
        <v>1642</v>
      </c>
      <c r="Q19" s="74"/>
      <c r="R19" s="77"/>
      <c r="S19" s="76"/>
      <c r="T19" s="76"/>
      <c r="U19" s="120" t="s">
        <v>1643</v>
      </c>
      <c r="V19" s="76"/>
      <c r="W19" s="120" t="s">
        <v>1643</v>
      </c>
      <c r="X19" s="76"/>
      <c r="Y19" s="120" t="s">
        <v>1643</v>
      </c>
      <c r="Z19" s="76"/>
      <c r="AA19" s="121" t="s">
        <v>1644</v>
      </c>
      <c r="AB19" s="122" t="s">
        <v>1645</v>
      </c>
      <c r="AC19" s="76"/>
      <c r="AD19" s="76"/>
      <c r="AF19" s="123" t="s">
        <v>1646</v>
      </c>
      <c r="AG19" s="76"/>
      <c r="AH19" s="124" t="s">
        <v>1647</v>
      </c>
      <c r="AI19" s="124" t="s">
        <v>1648</v>
      </c>
      <c r="AJ19" s="124" t="s">
        <v>1648</v>
      </c>
      <c r="AK19" s="74"/>
      <c r="AL19" s="76"/>
      <c r="AM19" s="76"/>
      <c r="AN19" s="76"/>
      <c r="AO19" s="120" t="s">
        <v>1643</v>
      </c>
      <c r="AP19" s="76"/>
      <c r="AQ19" s="120" t="s">
        <v>1643</v>
      </c>
      <c r="AR19" s="76"/>
      <c r="AS19" s="120" t="s">
        <v>1643</v>
      </c>
      <c r="AT19" s="76"/>
      <c r="AU19" s="125" t="s">
        <v>1649</v>
      </c>
      <c r="AV19" s="122" t="s">
        <v>1645</v>
      </c>
      <c r="AW19" s="108"/>
      <c r="AX19" s="109"/>
      <c r="AY19" s="108"/>
      <c r="AZ19" s="126" t="s">
        <v>1650</v>
      </c>
      <c r="BB19" s="123" t="s">
        <v>1651</v>
      </c>
      <c r="BC19" s="76"/>
      <c r="BD19" s="124" t="s">
        <v>1648</v>
      </c>
      <c r="BE19" s="124" t="s">
        <v>1648</v>
      </c>
      <c r="BF19" s="124" t="s">
        <v>1648</v>
      </c>
      <c r="BG19" s="123" t="s">
        <v>1652</v>
      </c>
      <c r="BH19" s="76"/>
      <c r="BI19" s="124" t="s">
        <v>1653</v>
      </c>
      <c r="BJ19" s="127" t="s">
        <v>1654</v>
      </c>
      <c r="BK19" s="127" t="s">
        <v>1655</v>
      </c>
      <c r="BL19" s="127" t="s">
        <v>1656</v>
      </c>
      <c r="BM19" s="124" t="s">
        <v>1648</v>
      </c>
      <c r="BN19" s="76"/>
      <c r="BO19" s="120" t="s">
        <v>1643</v>
      </c>
      <c r="BP19" s="76"/>
      <c r="BQ19" s="120" t="s">
        <v>1643</v>
      </c>
      <c r="BR19" s="76"/>
      <c r="BS19" s="120" t="s">
        <v>1643</v>
      </c>
      <c r="BT19" s="124" t="s">
        <v>1648</v>
      </c>
      <c r="BU19" s="76"/>
      <c r="BV19" s="73"/>
      <c r="BW19" s="124" t="s">
        <v>1657</v>
      </c>
      <c r="BY19" s="123" t="s">
        <v>1658</v>
      </c>
      <c r="BZ19" s="76"/>
      <c r="CA19" s="124" t="s">
        <v>1659</v>
      </c>
      <c r="CB19" s="128" t="s">
        <v>1660</v>
      </c>
      <c r="CC19" s="76"/>
      <c r="CD19" s="76"/>
      <c r="CE19" s="120" t="s">
        <v>1643</v>
      </c>
      <c r="CF19" s="76"/>
      <c r="CH19" s="120" t="s">
        <v>1643</v>
      </c>
      <c r="CI19" s="76"/>
      <c r="CK19" s="123" t="s">
        <v>1661</v>
      </c>
      <c r="CL19" s="76"/>
      <c r="CM19" s="129" t="s">
        <v>1648</v>
      </c>
      <c r="CN19" s="74"/>
      <c r="CO19" s="76"/>
      <c r="CP19" s="124" t="s">
        <v>1657</v>
      </c>
      <c r="CQ19" s="76"/>
      <c r="CR19" s="76"/>
      <c r="CS19" s="120" t="s">
        <v>1643</v>
      </c>
      <c r="CT19" s="130" t="s">
        <v>1662</v>
      </c>
      <c r="CV19" s="123" t="s">
        <v>1663</v>
      </c>
      <c r="CW19" s="76"/>
      <c r="CX19" s="124" t="s">
        <v>1648</v>
      </c>
      <c r="CY19" s="76"/>
      <c r="CZ19" s="131" t="s">
        <v>1642</v>
      </c>
      <c r="DA19" s="124" t="s">
        <v>1657</v>
      </c>
      <c r="DB19" s="76"/>
      <c r="DC19" s="76"/>
      <c r="DD19" s="76"/>
      <c r="DE19" s="120" t="s">
        <v>1643</v>
      </c>
      <c r="DF19" s="102" t="s">
        <v>1662</v>
      </c>
      <c r="DG19" s="120" t="s">
        <v>1643</v>
      </c>
      <c r="DH19" s="124" t="s">
        <v>1648</v>
      </c>
      <c r="DI19" s="132" t="s">
        <v>1664</v>
      </c>
      <c r="DJ19" s="76"/>
      <c r="DK19" s="120" t="s">
        <v>1643</v>
      </c>
      <c r="DL19" s="76"/>
      <c r="DM19" s="124" t="s">
        <v>1648</v>
      </c>
    </row>
    <row r="20" spans="2:117" outlineLevel="1" collapsed="1">
      <c r="AH20" s="74"/>
      <c r="AI20" s="74"/>
      <c r="AJ20" s="74"/>
      <c r="AK20" s="74"/>
      <c r="AX20" s="133" t="s">
        <v>19</v>
      </c>
      <c r="AY20" s="134" t="s">
        <v>1665</v>
      </c>
      <c r="CD20" s="74"/>
      <c r="CJ20" s="135" t="s">
        <v>1665</v>
      </c>
      <c r="CN20" s="74"/>
      <c r="CY20" s="74"/>
      <c r="CZ20" s="74"/>
    </row>
    <row r="21" spans="2:117" ht="16.75" outlineLevel="1" thickBot="1">
      <c r="J21" s="136" t="s">
        <v>18</v>
      </c>
      <c r="AH21" s="74"/>
      <c r="AI21" s="74"/>
      <c r="AJ21" s="74"/>
      <c r="AK21" s="74"/>
      <c r="AX21" s="137" t="s">
        <v>1666</v>
      </c>
      <c r="AY21" s="138" t="s">
        <v>1667</v>
      </c>
      <c r="BB21" s="137" t="s">
        <v>1666</v>
      </c>
      <c r="BD21" s="139" t="s">
        <v>1668</v>
      </c>
      <c r="BG21" s="138" t="s">
        <v>1669</v>
      </c>
      <c r="BI21" s="135" t="s">
        <v>151</v>
      </c>
      <c r="BJ21" s="135" t="s">
        <v>1670</v>
      </c>
      <c r="BK21" s="135" t="s">
        <v>1671</v>
      </c>
      <c r="BL21" s="135" t="s">
        <v>1672</v>
      </c>
      <c r="CA21" s="224" t="s">
        <v>1673</v>
      </c>
      <c r="CD21" s="74"/>
      <c r="CM21" s="227" t="s">
        <v>1674</v>
      </c>
      <c r="CN21" s="74"/>
      <c r="CP21" s="227" t="s">
        <v>1675</v>
      </c>
      <c r="CY21" s="74"/>
      <c r="CZ21" s="74"/>
    </row>
    <row r="22" spans="2:117" ht="32.75" outlineLevel="1" thickBot="1">
      <c r="J22" s="136" t="s">
        <v>1676</v>
      </c>
      <c r="M22" s="136" t="s">
        <v>18</v>
      </c>
      <c r="P22" s="140" t="s">
        <v>1677</v>
      </c>
      <c r="U22" s="141"/>
      <c r="W22" s="142"/>
      <c r="Y22" s="142"/>
      <c r="AA22" s="143" t="s">
        <v>1678</v>
      </c>
      <c r="AF22" s="136" t="s">
        <v>1676</v>
      </c>
      <c r="AH22" s="143" t="s">
        <v>1678</v>
      </c>
      <c r="AI22" s="74"/>
      <c r="AJ22" s="74"/>
      <c r="AK22" s="74"/>
      <c r="AO22" s="142">
        <f>+Y22</f>
        <v>0</v>
      </c>
      <c r="AQ22" s="142">
        <f>+AO22</f>
        <v>0</v>
      </c>
      <c r="AS22" s="142">
        <f>+AQ22</f>
        <v>0</v>
      </c>
      <c r="AU22" s="140" t="s">
        <v>1679</v>
      </c>
      <c r="AX22" s="137" t="s">
        <v>1680</v>
      </c>
      <c r="AY22" s="138" t="s">
        <v>1681</v>
      </c>
      <c r="BD22" s="230" t="s">
        <v>1682</v>
      </c>
      <c r="BE22" s="230"/>
      <c r="BF22" s="230"/>
      <c r="BK22" s="135" t="s">
        <v>1683</v>
      </c>
      <c r="BL22" s="135" t="s">
        <v>1683</v>
      </c>
      <c r="BM22" s="135" t="s">
        <v>1684</v>
      </c>
      <c r="BO22" s="142">
        <f>+AO22</f>
        <v>0</v>
      </c>
      <c r="BQ22" s="142">
        <f>+BO22</f>
        <v>0</v>
      </c>
      <c r="BS22" s="142">
        <f>+BQ22</f>
        <v>0</v>
      </c>
      <c r="CA22" s="225"/>
      <c r="CB22" s="144" t="s">
        <v>1685</v>
      </c>
      <c r="CD22" s="74"/>
      <c r="CE22" s="142">
        <f>+BO22</f>
        <v>0</v>
      </c>
      <c r="CH22" s="142">
        <f>+CE22</f>
        <v>0</v>
      </c>
      <c r="CM22" s="228"/>
      <c r="CN22" s="74"/>
      <c r="CP22" s="228"/>
      <c r="CS22" s="142">
        <f>+CH22</f>
        <v>0</v>
      </c>
      <c r="CU22" s="135" t="str">
        <f t="shared" ref="CU22:CU23" si="0">+AY22</f>
        <v>Article 14</v>
      </c>
      <c r="CY22" s="74"/>
      <c r="CZ22" s="119" t="s">
        <v>1686</v>
      </c>
      <c r="DE22" s="142">
        <f>+CS22</f>
        <v>0</v>
      </c>
      <c r="DG22" s="142">
        <f>+DE22</f>
        <v>0</v>
      </c>
      <c r="DK22" s="142">
        <f>+DG22</f>
        <v>0</v>
      </c>
      <c r="DM22" s="145" t="s">
        <v>1687</v>
      </c>
    </row>
    <row r="23" spans="2:117" ht="16.75" outlineLevel="1" thickBot="1">
      <c r="J23" s="136" t="s">
        <v>86</v>
      </c>
      <c r="AF23" s="136" t="s">
        <v>86</v>
      </c>
      <c r="AH23" s="74"/>
      <c r="AI23" s="74"/>
      <c r="AJ23" s="74"/>
      <c r="AK23" s="74"/>
      <c r="AX23" s="137" t="s">
        <v>1688</v>
      </c>
      <c r="AY23" s="138" t="s">
        <v>1689</v>
      </c>
      <c r="BB23" s="140" t="s">
        <v>1679</v>
      </c>
      <c r="BD23" s="230"/>
      <c r="BE23" s="230"/>
      <c r="BF23" s="230"/>
      <c r="BI23" s="135" t="s">
        <v>1690</v>
      </c>
      <c r="BJ23" s="135" t="s">
        <v>1691</v>
      </c>
      <c r="CA23" s="226"/>
      <c r="CD23" s="74"/>
      <c r="CM23" s="229"/>
      <c r="CN23" s="74"/>
      <c r="CP23" s="229"/>
      <c r="CU23" s="135" t="str">
        <f t="shared" si="0"/>
        <v>Article 15</v>
      </c>
      <c r="CY23" s="74"/>
      <c r="CZ23" s="74"/>
    </row>
    <row r="24" spans="2:117" ht="16.75" outlineLevel="1" thickBot="1">
      <c r="AH24" s="74"/>
      <c r="AI24" s="74"/>
      <c r="AJ24" s="74"/>
      <c r="AK24" s="74"/>
      <c r="AX24" s="133" t="s">
        <v>20</v>
      </c>
      <c r="AY24" s="134" t="s">
        <v>1692</v>
      </c>
      <c r="BX24" s="135" t="s">
        <v>1692</v>
      </c>
      <c r="CD24" s="74"/>
      <c r="CN24" s="74"/>
      <c r="CY24" s="74"/>
      <c r="CZ24" s="74"/>
    </row>
    <row r="25" spans="2:117" s="102" customFormat="1" ht="96.75" thickBot="1">
      <c r="B25" s="102" t="s">
        <v>2745</v>
      </c>
      <c r="C25" s="146" t="s">
        <v>2750</v>
      </c>
      <c r="D25" s="254" t="s">
        <v>1751</v>
      </c>
      <c r="E25" s="255" t="s">
        <v>1745</v>
      </c>
      <c r="F25" s="256" t="s">
        <v>1744</v>
      </c>
      <c r="G25" s="257" t="s">
        <v>2749</v>
      </c>
      <c r="H25" s="257" t="s">
        <v>2748</v>
      </c>
      <c r="I25" s="147" t="s">
        <v>369</v>
      </c>
      <c r="J25" s="148" t="s">
        <v>1693</v>
      </c>
      <c r="K25" s="149" t="s">
        <v>1694</v>
      </c>
      <c r="L25" s="150" t="s">
        <v>151</v>
      </c>
      <c r="M25" s="151" t="s">
        <v>1695</v>
      </c>
      <c r="N25" s="152" t="s">
        <v>1696</v>
      </c>
      <c r="O25" s="153" t="s">
        <v>1697</v>
      </c>
      <c r="P25" s="152" t="s">
        <v>1698</v>
      </c>
      <c r="Q25" s="152" t="s">
        <v>1699</v>
      </c>
      <c r="R25" s="152" t="s">
        <v>1574</v>
      </c>
      <c r="S25" s="154" t="s">
        <v>1700</v>
      </c>
      <c r="T25" s="154" t="s">
        <v>1701</v>
      </c>
      <c r="U25" s="155" t="s">
        <v>1643</v>
      </c>
      <c r="V25" s="154" t="s">
        <v>1702</v>
      </c>
      <c r="W25" s="155" t="s">
        <v>1643</v>
      </c>
      <c r="X25" s="154" t="s">
        <v>1703</v>
      </c>
      <c r="Y25" s="155" t="s">
        <v>1643</v>
      </c>
      <c r="Z25" s="154" t="s">
        <v>1704</v>
      </c>
      <c r="AA25" s="129" t="s">
        <v>1648</v>
      </c>
      <c r="AB25" s="156" t="s">
        <v>1705</v>
      </c>
      <c r="AC25" s="129" t="s">
        <v>776</v>
      </c>
      <c r="AD25" s="76"/>
      <c r="AF25" s="154" t="str">
        <f>+K25</f>
        <v>Sec Description</v>
      </c>
      <c r="AG25" s="154" t="str">
        <f>L25</f>
        <v>ISIN</v>
      </c>
      <c r="AH25" s="157" t="s">
        <v>1706</v>
      </c>
      <c r="AI25" s="157" t="s">
        <v>1707</v>
      </c>
      <c r="AJ25" s="157" t="s">
        <v>1708</v>
      </c>
      <c r="AK25" s="154" t="s">
        <v>1709</v>
      </c>
      <c r="AL25" s="154" t="str">
        <f>R25</f>
        <v>Maturity date</v>
      </c>
      <c r="AM25" s="154" t="str">
        <f>S25</f>
        <v>Security Currency</v>
      </c>
      <c r="AN25" s="158" t="str">
        <f>T25</f>
        <v>Nominal</v>
      </c>
      <c r="AO25" s="159" t="s">
        <v>1643</v>
      </c>
      <c r="AP25" s="154" t="str">
        <f>V25</f>
        <v>Price (Base CCY)</v>
      </c>
      <c r="AQ25" s="155" t="s">
        <v>1643</v>
      </c>
      <c r="AR25" s="154" t="str">
        <f>X25</f>
        <v>Position Accrued Interest (Fund CCY)</v>
      </c>
      <c r="AS25" s="155" t="s">
        <v>1643</v>
      </c>
      <c r="AT25" s="154" t="str">
        <f>Z25</f>
        <v>Market value (Fund CCY)</v>
      </c>
      <c r="AU25" s="160" t="s">
        <v>1648</v>
      </c>
      <c r="AV25" s="161" t="s">
        <v>1705</v>
      </c>
      <c r="AX25" s="162" t="s">
        <v>1710</v>
      </c>
      <c r="AY25" s="163" t="s">
        <v>1711</v>
      </c>
      <c r="AZ25" s="161" t="s">
        <v>9</v>
      </c>
      <c r="BB25" s="164" t="s">
        <v>1712</v>
      </c>
      <c r="BC25" s="161" t="str">
        <f>L25</f>
        <v>ISIN</v>
      </c>
      <c r="BD25" s="164" t="s">
        <v>1713</v>
      </c>
      <c r="BE25" s="164" t="s">
        <v>1714</v>
      </c>
      <c r="BF25" s="164" t="s">
        <v>1715</v>
      </c>
      <c r="BG25" s="165" t="s">
        <v>1716</v>
      </c>
      <c r="BH25" s="161" t="s">
        <v>1709</v>
      </c>
      <c r="BI25" s="124" t="s">
        <v>1712</v>
      </c>
      <c r="BJ25" s="124" t="s">
        <v>1717</v>
      </c>
      <c r="BK25" s="124" t="s">
        <v>1718</v>
      </c>
      <c r="BL25" s="124" t="s">
        <v>1719</v>
      </c>
      <c r="BM25" s="124" t="s">
        <v>1720</v>
      </c>
      <c r="BN25" s="161" t="str">
        <f>R25</f>
        <v>Maturity date</v>
      </c>
      <c r="BO25" s="166" t="s">
        <v>1643</v>
      </c>
      <c r="BP25" s="156" t="s">
        <v>1721</v>
      </c>
      <c r="BQ25" s="167" t="s">
        <v>1643</v>
      </c>
      <c r="BR25" s="156" t="s">
        <v>1722</v>
      </c>
      <c r="BS25" s="167" t="s">
        <v>1643</v>
      </c>
      <c r="BT25" s="124" t="s">
        <v>1723</v>
      </c>
      <c r="BU25" s="161" t="s">
        <v>776</v>
      </c>
      <c r="BV25" s="161" t="s">
        <v>1724</v>
      </c>
      <c r="BW25" s="124" t="s">
        <v>1725</v>
      </c>
      <c r="BY25" s="161" t="str">
        <f>K25</f>
        <v>Sec Description</v>
      </c>
      <c r="BZ25" s="161" t="str">
        <f>L25</f>
        <v>ISIN</v>
      </c>
      <c r="CA25" s="168" t="s">
        <v>1726</v>
      </c>
      <c r="CB25" s="161" t="s">
        <v>1727</v>
      </c>
      <c r="CC25" s="161" t="str">
        <f>S25</f>
        <v>Security Currency</v>
      </c>
      <c r="CD25" s="161" t="s">
        <v>1728</v>
      </c>
      <c r="CE25" s="169" t="s">
        <v>1643</v>
      </c>
      <c r="CF25" s="161" t="str">
        <f>Z25</f>
        <v>Market value (Fund CCY)</v>
      </c>
      <c r="CG25" s="161" t="str">
        <f>T25</f>
        <v>Nominal</v>
      </c>
      <c r="CH25" s="169" t="s">
        <v>1643</v>
      </c>
      <c r="CI25" s="161" t="str">
        <f>V25</f>
        <v>Price (Base CCY)</v>
      </c>
      <c r="CK25" s="161" t="str">
        <f>K25</f>
        <v>Sec Description</v>
      </c>
      <c r="CL25" s="161" t="str">
        <f>L25</f>
        <v>ISIN</v>
      </c>
      <c r="CM25" s="124" t="s">
        <v>1729</v>
      </c>
      <c r="CN25" s="161" t="s">
        <v>1730</v>
      </c>
      <c r="CO25" s="161" t="s">
        <v>1724</v>
      </c>
      <c r="CP25" s="124" t="s">
        <v>1725</v>
      </c>
      <c r="CQ25" s="161" t="str">
        <f>R25</f>
        <v>Maturity date</v>
      </c>
      <c r="CR25" s="161" t="str">
        <f>S25</f>
        <v>Security Currency</v>
      </c>
      <c r="CS25" s="169" t="s">
        <v>1643</v>
      </c>
      <c r="CT25" s="161" t="str">
        <f>BP25</f>
        <v>Exposure Value (Fund CCY)</v>
      </c>
      <c r="CV25" s="161" t="s">
        <v>1694</v>
      </c>
      <c r="CW25" s="161" t="str">
        <f>L25</f>
        <v>ISIN</v>
      </c>
      <c r="CX25" s="124" t="s">
        <v>1731</v>
      </c>
      <c r="CY25" s="161" t="s">
        <v>1732</v>
      </c>
      <c r="CZ25" s="131" t="s">
        <v>1733</v>
      </c>
      <c r="DA25" s="124" t="s">
        <v>1725</v>
      </c>
      <c r="DB25" s="161" t="s">
        <v>1724</v>
      </c>
      <c r="DC25" s="161" t="str">
        <f>R25</f>
        <v>Maturity date</v>
      </c>
      <c r="DD25" s="161" t="str">
        <f>S25</f>
        <v>Security Currency</v>
      </c>
      <c r="DE25" s="169" t="s">
        <v>1643</v>
      </c>
      <c r="DF25" s="161" t="str">
        <f>BP25</f>
        <v>Exposure Value (Fund CCY)</v>
      </c>
      <c r="DG25" s="169" t="s">
        <v>1643</v>
      </c>
      <c r="DH25" s="124" t="s">
        <v>1723</v>
      </c>
      <c r="DI25" s="161" t="s">
        <v>1705</v>
      </c>
      <c r="DJ25" s="161" t="str">
        <f>L25</f>
        <v>ISIN</v>
      </c>
      <c r="DK25" s="169" t="s">
        <v>1643</v>
      </c>
      <c r="DL25" s="161" t="str">
        <f>AT25</f>
        <v>Market value (Fund CCY)</v>
      </c>
      <c r="DM25" s="124" t="s">
        <v>1734</v>
      </c>
    </row>
    <row r="26" spans="2:117" s="179" customFormat="1">
      <c r="B26" s="179" t="s">
        <v>1427</v>
      </c>
      <c r="C26" s="170" t="str">
        <f>'Position Data Citi SS final'!C2</f>
        <v>0. OUT-OF-SCOPE (Non-Asset)</v>
      </c>
      <c r="D26" s="171" t="e">
        <f>'Position Data Citi SS final'!F2</f>
        <v>#N/A</v>
      </c>
      <c r="E26" s="172" t="str">
        <f>'Position Data Citi SS final'!D2</f>
        <v>ACCRUED INTEREST DEBT @@@</v>
      </c>
      <c r="F26" s="213" t="str">
        <f>'Position Data Citi SS final'!E2</f>
        <v>GENERAL LEDGER</v>
      </c>
      <c r="G26" s="173">
        <f>'Position Data Citi SS final'!AG2</f>
        <v>128995.488</v>
      </c>
      <c r="H26" s="173">
        <f>'Position Data Citi SS final'!AF2</f>
        <v>107496.24</v>
      </c>
      <c r="I26" s="194" t="str">
        <f>'Position Data Citi SS final'!A2</f>
        <v>S2BA</v>
      </c>
      <c r="J26" s="195" t="str">
        <f ca="1">IF($C26=J$2,OFFSET('Position Data Citi SS final'!$A2,0,MATCH(J$1,'Position Data Citi SS final'!$1:$1,0)-1),"")</f>
        <v/>
      </c>
      <c r="K26" s="195" t="str">
        <f ca="1">IF($C26=K$2,OFFSET('Position Data Citi SS final'!$A2,0,MATCH(K$1,'Position Data Citi SS final'!$1:$1,0)-1),"")</f>
        <v/>
      </c>
      <c r="L26" s="195" t="str">
        <f ca="1">IF($C26=L$2,OFFSET('Position Data Citi SS final'!$A2,0,MATCH(L$1,'Position Data Citi SS final'!$1:$1,0)-1),"")</f>
        <v/>
      </c>
      <c r="M26" s="174" t="str">
        <f ca="1">IF($C26=M$2,OFFSET('Position Data Citi SS final'!$A2,0,MATCH(M$1,'Position Data Citi SS final'!$1:$1,0)-1),"")</f>
        <v/>
      </c>
      <c r="N26" s="175" t="str">
        <f ca="1">IF($C26=N$2,OFFSET('Position Data Citi SS final'!$A2,0,MATCH(N$1,'Position Data Citi SS final'!$1:$1,0)-1),"")</f>
        <v/>
      </c>
      <c r="O26" s="195" t="str">
        <f ca="1">IF($C26=O$2,OFFSET('Position Data Citi SS final'!$A2,0,MATCH(O$1,'Position Data Citi SS final'!$1:$1,0)-1),"")</f>
        <v/>
      </c>
      <c r="P26" s="196" t="str">
        <f ca="1">IF($C26=P$2,OFFSET('Position Data Citi SS final'!$A2,0,MATCH(P$1,'Position Data Citi SS final'!$1:$1,0)-1),"")</f>
        <v/>
      </c>
      <c r="Q26" s="196" t="str">
        <f ca="1">IF($C26=Q$2,OFFSET('Position Data Citi SS final'!$A2,0,MATCH(Q$1,'Position Data Citi SS final'!$1:$1,0)-1),"")</f>
        <v/>
      </c>
      <c r="R26" s="178" t="str">
        <f ca="1">IF($C26=R$2,OFFSET('Position Data Citi SS final'!$A2,0,MATCH(R$1,'Position Data Citi SS final'!$1:$1,0)-1),"")</f>
        <v/>
      </c>
      <c r="S26" s="178" t="str">
        <f ca="1">IF($C26=S$2,OFFSET('Position Data Citi SS final'!$A2,0,MATCH(S$1,'Position Data Citi SS final'!$1:$1,0)-1),"")</f>
        <v/>
      </c>
      <c r="T26" s="177" t="str">
        <f ca="1">IF($C26=T$2,OFFSET('Position Data Citi SS final'!$A2,0,MATCH(T$1,'Position Data Citi SS final'!$1:$1,0)-1),"")</f>
        <v/>
      </c>
      <c r="U26" s="177" t="str">
        <f ca="1">IF($C26=U$2,OFFSET('Position Data Citi SS final'!$A2,0,MATCH(U$1,'Position Data Citi SS final'!$1:$1,0)-1),"")</f>
        <v/>
      </c>
      <c r="V26" s="197" t="str">
        <f ca="1">IF($C26=V$2,OFFSET('Position Data Citi SS final'!$A2,0,MATCH(V$1,'Position Data Citi SS final'!$1:$1,0)-1),"")</f>
        <v/>
      </c>
      <c r="W26" s="177" t="str">
        <f ca="1">IF($C26=W$2,OFFSET('Position Data Citi SS final'!$A2,0,MATCH(W$1,'Position Data Citi SS final'!$1:$1,0)-1),"")</f>
        <v/>
      </c>
      <c r="X26" s="177" t="str">
        <f ca="1">IF($C26=X$2,OFFSET('Position Data Citi SS final'!$A2,0,MATCH(X$1,'Position Data Citi SS final'!$1:$1,0)-1),"")</f>
        <v/>
      </c>
      <c r="Y26" s="177" t="str">
        <f ca="1">IF($C26=Y$2,OFFSET('Position Data Citi SS final'!$A2,0,MATCH(Y$1,'Position Data Citi SS final'!$1:$1,0)-1),"")</f>
        <v/>
      </c>
      <c r="Z26" s="177" t="str">
        <f ca="1">IF($C26=Z$2,OFFSET('Position Data Citi SS final'!$A2,0,MATCH(Z$1,'Position Data Citi SS final'!$1:$1,0)-1),"")</f>
        <v/>
      </c>
      <c r="AA26" s="198" t="str">
        <f ca="1">IF($C26=AA$2,OFFSET('Position Data Citi SS final'!$A2,0,MATCH(AA$1,'Position Data Citi SS final'!$1:$1,0)-1),"")</f>
        <v/>
      </c>
      <c r="AB26" s="177" t="str">
        <f ca="1">IF($C26=AB$2,OFFSET('Position Data Citi SS final'!$A2,0,MATCH(AB$1,'Position Data Citi SS final'!$1:$1,0)-1),"")</f>
        <v/>
      </c>
      <c r="AC26" s="178" t="str">
        <f ca="1">IF($C26=AC$2,OFFSET('Position Data Citi SS final'!$A2,0,MATCH(AC$1,'Position Data Citi SS final'!$1:$1,0)-1),"")</f>
        <v/>
      </c>
      <c r="AD26" s="76" t="str">
        <f ca="1">IF($C26=AD$2,OFFSET('Position Data Citi SS final'!$A2,0,MATCH(AD$1,'Position Data Citi SS final'!$1:$1,0)-1),"")</f>
        <v/>
      </c>
      <c r="AE26" s="179" t="str">
        <f ca="1">IF($C26=AE$2,OFFSET('Position Data Citi SS final'!$A2,0,MATCH(AE$1,'Position Data Citi SS final'!$1:$1,0)-1),"")</f>
        <v/>
      </c>
      <c r="AF26" s="177" t="str">
        <f ca="1">IF($C26=AF$2,OFFSET('Position Data Citi SS final'!$A2,0,MATCH(AF$1,'Position Data Citi SS final'!$1:$1,0)-1),"")</f>
        <v/>
      </c>
      <c r="AG26" s="177" t="str">
        <f ca="1">IF($C26=AG$2,OFFSET('Position Data Citi SS final'!$A2,0,MATCH(AG$1,'Position Data Citi SS final'!$1:$1,0)-1),"")</f>
        <v/>
      </c>
      <c r="AH26" s="175" t="str">
        <f ca="1">IF($C26=AH$2,OFFSET('Position Data Citi SS final'!$A2,0,MATCH(AH$1,'Position Data Citi SS final'!$1:$1,0)-1),"")</f>
        <v/>
      </c>
      <c r="AI26" s="175" t="str">
        <f ca="1">IF($C26=AI$2,OFFSET('Position Data Citi SS final'!$A2,0,MATCH(AI$1,'Position Data Citi SS final'!$1:$1,0)-1),"")</f>
        <v/>
      </c>
      <c r="AJ26" s="175" t="str">
        <f ca="1">IF($C26=AJ$2,OFFSET('Position Data Citi SS final'!$A2,0,MATCH(AJ$1,'Position Data Citi SS final'!$1:$1,0)-1),"")</f>
        <v/>
      </c>
      <c r="AK26" s="177" t="str">
        <f ca="1">IF($C26=AK$2,OFFSET('Position Data Citi SS final'!$A2,0,MATCH(AK$1,'Position Data Citi SS final'!$1:$1,0)-1),"")</f>
        <v/>
      </c>
      <c r="AL26" s="178" t="str">
        <f ca="1">IF($C26=AL$2,OFFSET('Position Data Citi SS final'!$A2,0,MATCH(AL$1,'Position Data Citi SS final'!$1:$1,0)-1),"")</f>
        <v/>
      </c>
      <c r="AM26" s="177" t="str">
        <f ca="1">IF($C26=AM$2,OFFSET('Position Data Citi SS final'!$A2,0,MATCH(AM$1,'Position Data Citi SS final'!$1:$1,0)-1),"")</f>
        <v/>
      </c>
      <c r="AN26" s="177" t="str">
        <f ca="1">IF($C26=AN$2,OFFSET('Position Data Citi SS final'!$A2,0,MATCH(AN$1,'Position Data Citi SS final'!$1:$1,0)-1),"")</f>
        <v/>
      </c>
      <c r="AO26" s="177" t="str">
        <f ca="1">IF($C26=AO$2,OFFSET('Position Data Citi SS final'!$A2,0,MATCH(AO$1,'Position Data Citi SS final'!$1:$1,0)-1),"")</f>
        <v/>
      </c>
      <c r="AP26" s="177" t="str">
        <f ca="1">IF($C26=AP$2,OFFSET('Position Data Citi SS final'!$A2,0,MATCH(AP$1,'Position Data Citi SS final'!$1:$1,0)-1),"")</f>
        <v/>
      </c>
      <c r="AQ26" s="177" t="str">
        <f ca="1">IF($C26=AQ$2,OFFSET('Position Data Citi SS final'!$A2,0,MATCH(AQ$1,'Position Data Citi SS final'!$1:$1,0)-1),"")</f>
        <v/>
      </c>
      <c r="AR26" s="177" t="str">
        <f ca="1">IF($C26=AR$2,OFFSET('Position Data Citi SS final'!$A2,0,MATCH(AR$1,'Position Data Citi SS final'!$1:$1,0)-1),"")</f>
        <v/>
      </c>
      <c r="AS26" s="177" t="str">
        <f ca="1">IF($C26=AS$2,OFFSET('Position Data Citi SS final'!$A2,0,MATCH(AS$1,'Position Data Citi SS final'!$1:$1,0)-1),"")</f>
        <v/>
      </c>
      <c r="AT26" s="177" t="str">
        <f ca="1">IF($C26=AT$2,OFFSET('Position Data Citi SS final'!$A2,0,MATCH(AT$1,'Position Data Citi SS final'!$1:$1,0)-1),"")</f>
        <v/>
      </c>
      <c r="AU26" s="198" t="str">
        <f ca="1">IF($C26=AU$2,OFFSET('Position Data Citi SS final'!$A2,0,MATCH(AU$1,'Position Data Citi SS final'!$1:$1,0)-1),"")</f>
        <v/>
      </c>
      <c r="AV26" s="177" t="str">
        <f ca="1">IF($C26=AV$2,OFFSET('Position Data Citi SS final'!$A2,0,MATCH(AV$1,'Position Data Citi SS final'!$1:$1,0)-1),"")</f>
        <v/>
      </c>
      <c r="AW26" s="179" t="str">
        <f ca="1">IF($C26=AW$2,OFFSET('Position Data Citi SS final'!$A2,0,MATCH(AW$1,'Position Data Citi SS final'!$1:$1,0)-1),"")</f>
        <v/>
      </c>
      <c r="AX26" s="170" t="str">
        <f ca="1">IF($C26=AX$2,OFFSET('Position Data Citi SS final'!$A2,0,MATCH(AX$1,'Position Data Citi SS final'!$1:$1,0)-1),"")</f>
        <v/>
      </c>
      <c r="AY26" s="180" t="str">
        <f ca="1">IF($C26=AY$2,OFFSET('Position Data Citi SS final'!$A2,0,MATCH(AY$1,'Position Data Citi SS final'!$1:$1,0)-1),"")</f>
        <v/>
      </c>
      <c r="AZ26" s="181" t="str">
        <f ca="1">IF($C26=AZ$2,OFFSET('Position Data Citi SS final'!$A2,0,MATCH(AZ$1,'Position Data Citi SS final'!$1:$1,0)-1),"")</f>
        <v/>
      </c>
      <c r="BA26" s="179" t="str">
        <f ca="1">IF($C26=BA$2,OFFSET('Position Data Citi SS final'!$A2,0,MATCH(BA$1,'Position Data Citi SS final'!$1:$1,0)-1),"")</f>
        <v/>
      </c>
      <c r="BB26" s="182" t="str">
        <f ca="1">IF($C26=BB$2,OFFSET('Position Data Citi SS final'!$A2,0,MATCH(BB$1,'Position Data Citi SS final'!$1:$1,0)-1),"")</f>
        <v/>
      </c>
      <c r="BC26" s="181" t="str">
        <f ca="1">IF($C26=BC$2,OFFSET('Position Data Citi SS final'!$A2,0,MATCH(BC$1,'Position Data Citi SS final'!$1:$1,0)-1),"")</f>
        <v/>
      </c>
      <c r="BD26" s="175" t="str">
        <f ca="1">IF($C26=BD$2,OFFSET('Position Data Citi SS final'!$A2,0,MATCH(BD$1,'Position Data Citi SS final'!$1:$1,0)-1),"")</f>
        <v/>
      </c>
      <c r="BE26" s="175" t="str">
        <f ca="1">IF($C26=BE$2,OFFSET('Position Data Citi SS final'!$A2,0,MATCH(BE$1,'Position Data Citi SS final'!$1:$1,0)-1),"")</f>
        <v/>
      </c>
      <c r="BF26" s="175" t="str">
        <f ca="1">IF($C26=BF$2,OFFSET('Position Data Citi SS final'!$A2,0,MATCH(BF$1,'Position Data Citi SS final'!$1:$1,0)-1),"")</f>
        <v/>
      </c>
      <c r="BG26" s="175" t="str">
        <f ca="1">IF($C26=BG$2,OFFSET('Position Data Citi SS final'!$A2,0,MATCH(BG$1,'Position Data Citi SS final'!$1:$1,0)-1),"")</f>
        <v/>
      </c>
      <c r="BH26" s="175" t="str">
        <f ca="1">IF($C26=BH$2,OFFSET('Position Data Citi SS final'!$A2,0,MATCH(BH$1,'Position Data Citi SS final'!$1:$1,0)-1),"")</f>
        <v/>
      </c>
      <c r="BI26" s="175" t="str">
        <f ca="1">IF($C26=BI$2,OFFSET('Position Data Citi SS final'!$A2,0,MATCH(BI$1,'Position Data Citi SS final'!$1:$1,0)-1),"")</f>
        <v/>
      </c>
      <c r="BJ26" s="175" t="str">
        <f ca="1">IF($C26=BJ$2,OFFSET('Position Data Citi SS final'!$A2,0,MATCH(BJ$1,'Position Data Citi SS final'!$1:$1,0)-1),"")</f>
        <v/>
      </c>
      <c r="BK26" s="175" t="str">
        <f ca="1">IF($C26=BK$2,OFFSET('Position Data Citi SS final'!$A2,0,MATCH(BK$1,'Position Data Citi SS final'!$1:$1,0)-1),"")</f>
        <v/>
      </c>
      <c r="BL26" s="175" t="str">
        <f ca="1">IF($C26=BL$2,OFFSET('Position Data Citi SS final'!$A2,0,MATCH(BL$1,'Position Data Citi SS final'!$1:$1,0)-1),"")</f>
        <v/>
      </c>
      <c r="BM26" s="175" t="str">
        <f ca="1">IF($C26=BM$2,OFFSET('Position Data Citi SS final'!$A2,0,MATCH(BM$1,'Position Data Citi SS final'!$1:$1,0)-1),"")</f>
        <v/>
      </c>
      <c r="BN26" s="178" t="str">
        <f ca="1">IF($C26=BN$2,OFFSET('Position Data Citi SS final'!$A2,0,MATCH(BN$1,'Position Data Citi SS final'!$1:$1,0)-1),"")</f>
        <v/>
      </c>
      <c r="BO26" s="177" t="str">
        <f ca="1">IF($C26=BO$2,OFFSET('Position Data Citi SS final'!$A2,0,MATCH(BO$1,'Position Data Citi SS final'!$1:$1,0)-1),"")</f>
        <v/>
      </c>
      <c r="BP26" s="177" t="str">
        <f ca="1">IF($C26=BP$2,OFFSET('Position Data Citi SS final'!$A2,0,MATCH(BP$1,'Position Data Citi SS final'!$1:$1,0)-1),"")</f>
        <v/>
      </c>
      <c r="BQ26" s="177" t="str">
        <f ca="1">IF($C26=BQ$2,OFFSET('Position Data Citi SS final'!$A2,0,MATCH(BQ$1,'Position Data Citi SS final'!$1:$1,0)-1),"")</f>
        <v/>
      </c>
      <c r="BR26" s="177" t="str">
        <f ca="1">IF($C26=BR$2,OFFSET('Position Data Citi SS final'!$A2,0,MATCH(BR$1,'Position Data Citi SS final'!$1:$1,0)-1),"")</f>
        <v/>
      </c>
      <c r="BS26" s="177" t="str">
        <f ca="1">IF($C26=BS$2,OFFSET('Position Data Citi SS final'!$A2,0,MATCH(BS$1,'Position Data Citi SS final'!$1:$1,0)-1),"")</f>
        <v/>
      </c>
      <c r="BT26" s="175" t="str">
        <f ca="1">IF($C26=BT$2,OFFSET('Position Data Citi SS final'!$A2,0,MATCH(BT$1,'Position Data Citi SS final'!$1:$1,0)-1),"")</f>
        <v/>
      </c>
      <c r="BU26" s="178" t="str">
        <f ca="1">IF($C26=BU$2,OFFSET('Position Data Citi SS final'!$A2,0,MATCH(BU$1,'Position Data Citi SS final'!$1:$1,0)-1),"")</f>
        <v/>
      </c>
      <c r="BV26" s="183" t="str">
        <f ca="1">IF($C26=BV$2,OFFSET('Position Data Citi SS final'!$A2,0,MATCH(BV$1,'Position Data Citi SS final'!$1:$1,0)-1),"")</f>
        <v/>
      </c>
      <c r="BW26" s="175" t="str">
        <f ca="1">IF($C26=BW$2,OFFSET('Position Data Citi SS final'!$A2,0,MATCH(BW$1,'Position Data Citi SS final'!$1:$1,0)-1),"")</f>
        <v/>
      </c>
      <c r="BX26" s="184" t="str">
        <f ca="1">IF($C26=BX$2,OFFSET('Position Data Citi SS final'!$A2,0,MATCH(BX$1,'Position Data Citi SS final'!$1:$1,0)-1),"")</f>
        <v/>
      </c>
      <c r="BY26" s="183" t="str">
        <f ca="1">IF($C26=BY$2,OFFSET('Position Data Citi SS final'!$A2,0,MATCH(BY$1,'Position Data Citi SS final'!$1:$1,0)-1),"")</f>
        <v/>
      </c>
      <c r="BZ26" s="183" t="str">
        <f ca="1">IF($C26=BZ$2,OFFSET('Position Data Citi SS final'!$A2,0,MATCH(BZ$1,'Position Data Citi SS final'!$1:$1,0)-1),"")</f>
        <v/>
      </c>
      <c r="CA26" s="185" t="str">
        <f ca="1">IF($C26=CA$2,OFFSET('Position Data Citi SS final'!$A2,0,MATCH(CA$1,'Position Data Citi SS final'!$1:$1,0)-1),"")</f>
        <v/>
      </c>
      <c r="CB26" s="176" t="str">
        <f ca="1">IF($C26=CB$2,OFFSET('Position Data Citi SS final'!$A2,0,MATCH(CB$1,'Position Data Citi SS final'!$1:$1,0)-1),"")</f>
        <v/>
      </c>
      <c r="CC26" s="183" t="str">
        <f ca="1">IF($C26=CC$2,OFFSET('Position Data Citi SS final'!$A2,0,MATCH(CC$1,'Position Data Citi SS final'!$1:$1,0)-1),"")</f>
        <v/>
      </c>
      <c r="CD26" s="183" t="str">
        <f ca="1">IF($C26=CD$2,OFFSET('Position Data Citi SS final'!$A2,0,MATCH(CD$1,'Position Data Citi SS final'!$1:$1,0)-1),"")</f>
        <v/>
      </c>
      <c r="CE26" s="181" t="str">
        <f ca="1">IF($C26=CE$2,OFFSET('Position Data Citi SS final'!$A2,0,MATCH(CE$1,'Position Data Citi SS final'!$1:$1,0)-1),"")</f>
        <v/>
      </c>
      <c r="CF26" s="181" t="str">
        <f ca="1">IF($C26=CF$2,OFFSET('Position Data Citi SS final'!$A2,0,MATCH(CF$1,'Position Data Citi SS final'!$1:$1,0)-1),"")</f>
        <v/>
      </c>
      <c r="CG26" s="181" t="str">
        <f ca="1">IF($C26=CG$2,OFFSET('Position Data Citi SS final'!$A2,0,MATCH(CG$1,'Position Data Citi SS final'!$1:$1,0)-1),"")</f>
        <v/>
      </c>
      <c r="CH26" s="181" t="str">
        <f ca="1">IF($C26=CH$2,OFFSET('Position Data Citi SS final'!$A2,0,MATCH(CH$1,'Position Data Citi SS final'!$1:$1,0)-1),"")</f>
        <v/>
      </c>
      <c r="CI26" s="181" t="str">
        <f ca="1">IF($C26=CI$2,OFFSET('Position Data Citi SS final'!$A2,0,MATCH(CI$1,'Position Data Citi SS final'!$1:$1,0)-1),"")</f>
        <v/>
      </c>
      <c r="CJ26" s="184" t="str">
        <f ca="1">IF($C26=CJ$2,OFFSET('Position Data Citi SS final'!$A2,0,MATCH(CJ$1,'Position Data Citi SS final'!$1:$1,0)-1),"")</f>
        <v/>
      </c>
      <c r="CK26" s="186" t="str">
        <f ca="1">IF($C26=CK$2,OFFSET('Position Data Citi SS final'!$A2,0,MATCH(CK$1,'Position Data Citi SS final'!$1:$1,0)-1),"")</f>
        <v/>
      </c>
      <c r="CL26" s="174" t="str">
        <f ca="1">IF($C26=CL$2,OFFSET('Position Data Citi SS final'!$A2,0,MATCH(CL$1,'Position Data Citi SS final'!$1:$1,0)-1),"")</f>
        <v/>
      </c>
      <c r="CM26" s="199" t="str">
        <f ca="1">IF($C26=CM$2,OFFSET('Position Data Citi SS final'!$A2,0,MATCH(CM$1,'Position Data Citi SS final'!$1:$1,0)-1),"")</f>
        <v/>
      </c>
      <c r="CN26" s="174" t="str">
        <f ca="1">IF($C26=CN$2,OFFSET('Position Data Citi SS final'!$A2,0,MATCH(CN$1,'Position Data Citi SS final'!$1:$1,0)-1),"")</f>
        <v/>
      </c>
      <c r="CO26" s="186" t="str">
        <f ca="1">IF($C26=CO$2,OFFSET('Position Data Citi SS final'!$A2,0,MATCH(CO$1,'Position Data Citi SS final'!$1:$1,0)-1),"")</f>
        <v/>
      </c>
      <c r="CP26" s="199" t="str">
        <f ca="1">IF($C26=CP$2,OFFSET('Position Data Citi SS final'!$A2,0,MATCH(CP$1,'Position Data Citi SS final'!$1:$1,0)-1),"")</f>
        <v/>
      </c>
      <c r="CQ26" s="187" t="str">
        <f ca="1">IF($C26=CQ$2,OFFSET('Position Data Citi SS final'!$A2,0,MATCH(CQ$1,'Position Data Citi SS final'!$1:$1,0)-1),"")</f>
        <v/>
      </c>
      <c r="CR26" s="174" t="str">
        <f ca="1">IF($C26=CR$2,OFFSET('Position Data Citi SS final'!$A2,0,MATCH(CR$1,'Position Data Citi SS final'!$1:$1,0)-1),"")</f>
        <v/>
      </c>
      <c r="CS26" s="188" t="str">
        <f ca="1">IF($C26=CS$2,OFFSET('Position Data Citi SS final'!$A2,0,MATCH(CS$1,'Position Data Citi SS final'!$1:$1,0)-1),"")</f>
        <v/>
      </c>
      <c r="CT26" s="188" t="str">
        <f ca="1">IF($C26=CT$2,OFFSET('Position Data Citi SS final'!$A2,0,MATCH(CT$1,'Position Data Citi SS final'!$1:$1,0)-1),"")</f>
        <v/>
      </c>
      <c r="CU26" s="184" t="str">
        <f ca="1">IF($C26=CU$2,OFFSET('Position Data Citi SS final'!$A2,0,MATCH(CU$1,'Position Data Citi SS final'!$1:$1,0)-1),"")</f>
        <v/>
      </c>
      <c r="CV26" s="175" t="str">
        <f ca="1">IF($C26=CV$2,OFFSET('Position Data Citi SS final'!$A2,0,MATCH(CV$1,'Position Data Citi SS final'!$1:$1,0)-1),"")</f>
        <v/>
      </c>
      <c r="CW26" s="175" t="str">
        <f ca="1">IF($C26=CW$2,OFFSET('Position Data Citi SS final'!$A2,0,MATCH(CW$1,'Position Data Citi SS final'!$1:$1,0)-1),"")</f>
        <v/>
      </c>
      <c r="CX26" s="199" t="str">
        <f ca="1">IF($C26=CX$2,OFFSET('Position Data Citi SS final'!$A2,0,MATCH(CX$1,'Position Data Citi SS final'!$1:$1,0)-1),"")</f>
        <v/>
      </c>
      <c r="CY26" s="175" t="str">
        <f ca="1">IF($C26=CY$2,OFFSET('Position Data Citi SS final'!$A2,0,MATCH(CY$1,'Position Data Citi SS final'!$1:$1,0)-1),"")</f>
        <v/>
      </c>
      <c r="CZ26" s="175" t="str">
        <f ca="1">IF($C26=CZ$2,OFFSET('Position Data Citi SS final'!$A2,0,MATCH(CZ$1,'Position Data Citi SS final'!$1:$1,0)-1),"")</f>
        <v/>
      </c>
      <c r="DA26" s="175" t="str">
        <f ca="1">IF($C26=DA$2,OFFSET('Position Data Citi SS final'!$A2,0,MATCH(DA$1,'Position Data Citi SS final'!$1:$1,0)-1),"")</f>
        <v/>
      </c>
      <c r="DB26" s="189" t="str">
        <f ca="1">IF($C26=DB$2,OFFSET('Position Data Citi SS final'!$A2,0,MATCH(DB$1,'Position Data Citi SS final'!$1:$1,0)-1),"")</f>
        <v/>
      </c>
      <c r="DC26" s="175" t="str">
        <f ca="1">IF($C26=DC$2,OFFSET('Position Data Citi SS final'!$A2,0,MATCH(DC$1,'Position Data Citi SS final'!$1:$1,0)-1),"")</f>
        <v/>
      </c>
      <c r="DD26" s="175" t="str">
        <f ca="1">IF($C26=DD$2,OFFSET('Position Data Citi SS final'!$A2,0,MATCH(DD$1,'Position Data Citi SS final'!$1:$1,0)-1),"")</f>
        <v/>
      </c>
      <c r="DE26" s="190" t="str">
        <f ca="1">IF($C26=DE$2,OFFSET('Position Data Citi SS final'!$A2,0,MATCH(DE$1,'Position Data Citi SS final'!$1:$1,0)-1),"")</f>
        <v/>
      </c>
      <c r="DF26" s="189" t="str">
        <f ca="1">IF($C26=DF$2,OFFSET('Position Data Citi SS final'!$A2,0,MATCH(DF$1,'Position Data Citi SS final'!$1:$1,0)-1),"")</f>
        <v/>
      </c>
      <c r="DG26" s="190" t="str">
        <f ca="1">IF($C26=DG$2,OFFSET('Position Data Citi SS final'!$A2,0,MATCH(DG$1,'Position Data Citi SS final'!$1:$1,0)-1),"")</f>
        <v/>
      </c>
      <c r="DH26" s="175" t="str">
        <f ca="1">IF($C26=DH$2,OFFSET('Position Data Citi SS final'!$A2,0,MATCH(DH$1,'Position Data Citi SS final'!$1:$1,0)-1),"")</f>
        <v/>
      </c>
      <c r="DI26" s="191" t="str">
        <f ca="1">IF($C26=DI$2,OFFSET('Position Data Citi SS final'!$A2,0,MATCH(DI$1,'Position Data Citi SS final'!$1:$1,0)-1),"")</f>
        <v/>
      </c>
      <c r="DJ26" s="192" t="str">
        <f ca="1">IF($C26=DJ$2,OFFSET('Position Data Citi SS final'!$A2,0,MATCH(DJ$1,'Position Data Citi SS final'!$1:$1,0)-1),"")</f>
        <v/>
      </c>
      <c r="DK26" s="193" t="str">
        <f ca="1">IF($C26=DK$2,OFFSET('Position Data Citi SS final'!$A2,0,MATCH(DK$1,'Position Data Citi SS final'!$1:$1,0)-1),"")</f>
        <v/>
      </c>
      <c r="DL26" s="200" t="str">
        <f ca="1">IF($C26=DL$2,OFFSET('Position Data Citi SS final'!$A2,0,MATCH(DL$1,'Position Data Citi SS final'!$1:$1,0)-1),"")</f>
        <v/>
      </c>
      <c r="DM26" s="175" t="str">
        <f ca="1">IF($C26=DM$2,OFFSET('Position Data Citi SS final'!$A2,0,MATCH(DM$1,'Position Data Citi SS final'!$1:$1,0)-1),"")</f>
        <v/>
      </c>
    </row>
    <row r="27" spans="2:117" s="179" customFormat="1">
      <c r="B27" s="179" t="s">
        <v>1427</v>
      </c>
      <c r="C27" s="170" t="str">
        <f>'Position Data Citi SS final'!C3</f>
        <v>0. OUT-OF-SCOPE (Non-Asset)</v>
      </c>
      <c r="D27" s="171" t="e">
        <f>'Position Data Citi SS final'!F3</f>
        <v>#N/A</v>
      </c>
      <c r="E27" s="172" t="str">
        <f>'Position Data Citi SS final'!D3</f>
        <v>ACCRUED INTEREST DEPOSIT @@@</v>
      </c>
      <c r="F27" s="213" t="str">
        <f>'Position Data Citi SS final'!E3</f>
        <v>GENERAL LEDGER</v>
      </c>
      <c r="G27" s="173">
        <f>'Position Data Citi SS final'!AG3</f>
        <v>1807.7760000000001</v>
      </c>
      <c r="H27" s="173">
        <f>'Position Data Citi SS final'!AF3</f>
        <v>1506.48</v>
      </c>
      <c r="I27" s="194" t="str">
        <f>'Position Data Citi SS final'!A3</f>
        <v>S2BA</v>
      </c>
      <c r="J27" s="195" t="str">
        <f ca="1">IF($C27=J$2,OFFSET('Position Data Citi SS final'!$A3,0,MATCH(J$1,'Position Data Citi SS final'!$1:$1,0)-1),"")</f>
        <v/>
      </c>
      <c r="K27" s="195" t="str">
        <f ca="1">IF($C27=K$2,OFFSET('Position Data Citi SS final'!$A3,0,MATCH(K$1,'Position Data Citi SS final'!$1:$1,0)-1),"")</f>
        <v/>
      </c>
      <c r="L27" s="195" t="str">
        <f ca="1">IF($C27=L$2,OFFSET('Position Data Citi SS final'!$A3,0,MATCH(L$1,'Position Data Citi SS final'!$1:$1,0)-1),"")</f>
        <v/>
      </c>
      <c r="M27" s="174" t="str">
        <f ca="1">IF($C27=M$2,OFFSET('Position Data Citi SS final'!$A3,0,MATCH(M$1,'Position Data Citi SS final'!$1:$1,0)-1),"")</f>
        <v/>
      </c>
      <c r="N27" s="175" t="str">
        <f ca="1">IF($C27=N$2,OFFSET('Position Data Citi SS final'!$A3,0,MATCH(N$1,'Position Data Citi SS final'!$1:$1,0)-1),"")</f>
        <v/>
      </c>
      <c r="O27" s="195" t="str">
        <f ca="1">IF($C27=O$2,OFFSET('Position Data Citi SS final'!$A3,0,MATCH(O$1,'Position Data Citi SS final'!$1:$1,0)-1),"")</f>
        <v/>
      </c>
      <c r="P27" s="196" t="str">
        <f ca="1">IF($C27=P$2,OFFSET('Position Data Citi SS final'!$A3,0,MATCH(P$1,'Position Data Citi SS final'!$1:$1,0)-1),"")</f>
        <v/>
      </c>
      <c r="Q27" s="196" t="str">
        <f ca="1">IF($C27=Q$2,OFFSET('Position Data Citi SS final'!$A3,0,MATCH(Q$1,'Position Data Citi SS final'!$1:$1,0)-1),"")</f>
        <v/>
      </c>
      <c r="R27" s="178" t="str">
        <f ca="1">IF($C27=R$2,OFFSET('Position Data Citi SS final'!$A3,0,MATCH(R$1,'Position Data Citi SS final'!$1:$1,0)-1),"")</f>
        <v/>
      </c>
      <c r="S27" s="178" t="str">
        <f ca="1">IF($C27=S$2,OFFSET('Position Data Citi SS final'!$A3,0,MATCH(S$1,'Position Data Citi SS final'!$1:$1,0)-1),"")</f>
        <v/>
      </c>
      <c r="T27" s="177" t="str">
        <f ca="1">IF($C27=T$2,OFFSET('Position Data Citi SS final'!$A3,0,MATCH(T$1,'Position Data Citi SS final'!$1:$1,0)-1),"")</f>
        <v/>
      </c>
      <c r="U27" s="177" t="str">
        <f ca="1">IF($C27=U$2,OFFSET('Position Data Citi SS final'!$A3,0,MATCH(U$1,'Position Data Citi SS final'!$1:$1,0)-1),"")</f>
        <v/>
      </c>
      <c r="V27" s="197" t="str">
        <f ca="1">IF($C27=V$2,OFFSET('Position Data Citi SS final'!$A3,0,MATCH(V$1,'Position Data Citi SS final'!$1:$1,0)-1),"")</f>
        <v/>
      </c>
      <c r="W27" s="177" t="str">
        <f ca="1">IF($C27=W$2,OFFSET('Position Data Citi SS final'!$A3,0,MATCH(W$1,'Position Data Citi SS final'!$1:$1,0)-1),"")</f>
        <v/>
      </c>
      <c r="X27" s="177" t="str">
        <f ca="1">IF($C27=X$2,OFFSET('Position Data Citi SS final'!$A3,0,MATCH(X$1,'Position Data Citi SS final'!$1:$1,0)-1),"")</f>
        <v/>
      </c>
      <c r="Y27" s="177" t="str">
        <f ca="1">IF($C27=Y$2,OFFSET('Position Data Citi SS final'!$A3,0,MATCH(Y$1,'Position Data Citi SS final'!$1:$1,0)-1),"")</f>
        <v/>
      </c>
      <c r="Z27" s="177" t="str">
        <f ca="1">IF($C27=Z$2,OFFSET('Position Data Citi SS final'!$A3,0,MATCH(Z$1,'Position Data Citi SS final'!$1:$1,0)-1),"")</f>
        <v/>
      </c>
      <c r="AA27" s="198" t="str">
        <f ca="1">IF($C27=AA$2,OFFSET('Position Data Citi SS final'!$A3,0,MATCH(AA$1,'Position Data Citi SS final'!$1:$1,0)-1),"")</f>
        <v/>
      </c>
      <c r="AB27" s="177" t="str">
        <f ca="1">IF($C27=AB$2,OFFSET('Position Data Citi SS final'!$A3,0,MATCH(AB$1,'Position Data Citi SS final'!$1:$1,0)-1),"")</f>
        <v/>
      </c>
      <c r="AC27" s="178" t="str">
        <f ca="1">IF($C27=AC$2,OFFSET('Position Data Citi SS final'!$A3,0,MATCH(AC$1,'Position Data Citi SS final'!$1:$1,0)-1),"")</f>
        <v/>
      </c>
      <c r="AD27" s="76" t="str">
        <f ca="1">IF($C27=AD$2,OFFSET('Position Data Citi SS final'!$A3,0,MATCH(AD$1,'Position Data Citi SS final'!$1:$1,0)-1),"")</f>
        <v/>
      </c>
      <c r="AE27" s="179" t="str">
        <f ca="1">IF($C27=AE$2,OFFSET('Position Data Citi SS final'!$A3,0,MATCH(AE$1,'Position Data Citi SS final'!$1:$1,0)-1),"")</f>
        <v/>
      </c>
      <c r="AF27" s="177" t="str">
        <f ca="1">IF($C27=AF$2,OFFSET('Position Data Citi SS final'!$A3,0,MATCH(AF$1,'Position Data Citi SS final'!$1:$1,0)-1),"")</f>
        <v/>
      </c>
      <c r="AG27" s="177" t="str">
        <f ca="1">IF($C27=AG$2,OFFSET('Position Data Citi SS final'!$A3,0,MATCH(AG$1,'Position Data Citi SS final'!$1:$1,0)-1),"")</f>
        <v/>
      </c>
      <c r="AH27" s="175" t="str">
        <f ca="1">IF($C27=AH$2,OFFSET('Position Data Citi SS final'!$A3,0,MATCH(AH$1,'Position Data Citi SS final'!$1:$1,0)-1),"")</f>
        <v/>
      </c>
      <c r="AI27" s="175" t="str">
        <f ca="1">IF($C27=AI$2,OFFSET('Position Data Citi SS final'!$A3,0,MATCH(AI$1,'Position Data Citi SS final'!$1:$1,0)-1),"")</f>
        <v/>
      </c>
      <c r="AJ27" s="175" t="str">
        <f ca="1">IF($C27=AJ$2,OFFSET('Position Data Citi SS final'!$A3,0,MATCH(AJ$1,'Position Data Citi SS final'!$1:$1,0)-1),"")</f>
        <v/>
      </c>
      <c r="AK27" s="177" t="str">
        <f ca="1">IF($C27=AK$2,OFFSET('Position Data Citi SS final'!$A3,0,MATCH(AK$1,'Position Data Citi SS final'!$1:$1,0)-1),"")</f>
        <v/>
      </c>
      <c r="AL27" s="178" t="str">
        <f ca="1">IF($C27=AL$2,OFFSET('Position Data Citi SS final'!$A3,0,MATCH(AL$1,'Position Data Citi SS final'!$1:$1,0)-1),"")</f>
        <v/>
      </c>
      <c r="AM27" s="177" t="str">
        <f ca="1">IF($C27=AM$2,OFFSET('Position Data Citi SS final'!$A3,0,MATCH(AM$1,'Position Data Citi SS final'!$1:$1,0)-1),"")</f>
        <v/>
      </c>
      <c r="AN27" s="177" t="str">
        <f ca="1">IF($C27=AN$2,OFFSET('Position Data Citi SS final'!$A3,0,MATCH(AN$1,'Position Data Citi SS final'!$1:$1,0)-1),"")</f>
        <v/>
      </c>
      <c r="AO27" s="177" t="str">
        <f ca="1">IF($C27=AO$2,OFFSET('Position Data Citi SS final'!$A3,0,MATCH(AO$1,'Position Data Citi SS final'!$1:$1,0)-1),"")</f>
        <v/>
      </c>
      <c r="AP27" s="177" t="str">
        <f ca="1">IF($C27=AP$2,OFFSET('Position Data Citi SS final'!$A3,0,MATCH(AP$1,'Position Data Citi SS final'!$1:$1,0)-1),"")</f>
        <v/>
      </c>
      <c r="AQ27" s="177" t="str">
        <f ca="1">IF($C27=AQ$2,OFFSET('Position Data Citi SS final'!$A3,0,MATCH(AQ$1,'Position Data Citi SS final'!$1:$1,0)-1),"")</f>
        <v/>
      </c>
      <c r="AR27" s="177" t="str">
        <f ca="1">IF($C27=AR$2,OFFSET('Position Data Citi SS final'!$A3,0,MATCH(AR$1,'Position Data Citi SS final'!$1:$1,0)-1),"")</f>
        <v/>
      </c>
      <c r="AS27" s="177" t="str">
        <f ca="1">IF($C27=AS$2,OFFSET('Position Data Citi SS final'!$A3,0,MATCH(AS$1,'Position Data Citi SS final'!$1:$1,0)-1),"")</f>
        <v/>
      </c>
      <c r="AT27" s="177" t="str">
        <f ca="1">IF($C27=AT$2,OFFSET('Position Data Citi SS final'!$A3,0,MATCH(AT$1,'Position Data Citi SS final'!$1:$1,0)-1),"")</f>
        <v/>
      </c>
      <c r="AU27" s="198" t="str">
        <f ca="1">IF($C27=AU$2,OFFSET('Position Data Citi SS final'!$A3,0,MATCH(AU$1,'Position Data Citi SS final'!$1:$1,0)-1),"")</f>
        <v/>
      </c>
      <c r="AV27" s="177" t="str">
        <f ca="1">IF($C27=AV$2,OFFSET('Position Data Citi SS final'!$A3,0,MATCH(AV$1,'Position Data Citi SS final'!$1:$1,0)-1),"")</f>
        <v/>
      </c>
      <c r="AW27" s="179" t="str">
        <f ca="1">IF($C27=AW$2,OFFSET('Position Data Citi SS final'!$A3,0,MATCH(AW$1,'Position Data Citi SS final'!$1:$1,0)-1),"")</f>
        <v/>
      </c>
      <c r="AX27" s="170" t="str">
        <f ca="1">IF($C27=AX$2,OFFSET('Position Data Citi SS final'!$A3,0,MATCH(AX$1,'Position Data Citi SS final'!$1:$1,0)-1),"")</f>
        <v/>
      </c>
      <c r="AY27" s="180" t="str">
        <f ca="1">IF($C27=AY$2,OFFSET('Position Data Citi SS final'!$A3,0,MATCH(AY$1,'Position Data Citi SS final'!$1:$1,0)-1),"")</f>
        <v/>
      </c>
      <c r="AZ27" s="181" t="str">
        <f ca="1">IF($C27=AZ$2,OFFSET('Position Data Citi SS final'!$A3,0,MATCH(AZ$1,'Position Data Citi SS final'!$1:$1,0)-1),"")</f>
        <v/>
      </c>
      <c r="BA27" s="179" t="str">
        <f ca="1">IF($C27=BA$2,OFFSET('Position Data Citi SS final'!$A3,0,MATCH(BA$1,'Position Data Citi SS final'!$1:$1,0)-1),"")</f>
        <v/>
      </c>
      <c r="BB27" s="182" t="str">
        <f ca="1">IF($C27=BB$2,OFFSET('Position Data Citi SS final'!$A3,0,MATCH(BB$1,'Position Data Citi SS final'!$1:$1,0)-1),"")</f>
        <v/>
      </c>
      <c r="BC27" s="181" t="str">
        <f ca="1">IF($C27=BC$2,OFFSET('Position Data Citi SS final'!$A3,0,MATCH(BC$1,'Position Data Citi SS final'!$1:$1,0)-1),"")</f>
        <v/>
      </c>
      <c r="BD27" s="175" t="str">
        <f ca="1">IF($C27=BD$2,OFFSET('Position Data Citi SS final'!$A3,0,MATCH(BD$1,'Position Data Citi SS final'!$1:$1,0)-1),"")</f>
        <v/>
      </c>
      <c r="BE27" s="175" t="str">
        <f ca="1">IF($C27=BE$2,OFFSET('Position Data Citi SS final'!$A3,0,MATCH(BE$1,'Position Data Citi SS final'!$1:$1,0)-1),"")</f>
        <v/>
      </c>
      <c r="BF27" s="175" t="str">
        <f ca="1">IF($C27=BF$2,OFFSET('Position Data Citi SS final'!$A3,0,MATCH(BF$1,'Position Data Citi SS final'!$1:$1,0)-1),"")</f>
        <v/>
      </c>
      <c r="BG27" s="175" t="str">
        <f ca="1">IF($C27=BG$2,OFFSET('Position Data Citi SS final'!$A3,0,MATCH(BG$1,'Position Data Citi SS final'!$1:$1,0)-1),"")</f>
        <v/>
      </c>
      <c r="BH27" s="175" t="str">
        <f ca="1">IF($C27=BH$2,OFFSET('Position Data Citi SS final'!$A3,0,MATCH(BH$1,'Position Data Citi SS final'!$1:$1,0)-1),"")</f>
        <v/>
      </c>
      <c r="BI27" s="175" t="str">
        <f ca="1">IF($C27=BI$2,OFFSET('Position Data Citi SS final'!$A3,0,MATCH(BI$1,'Position Data Citi SS final'!$1:$1,0)-1),"")</f>
        <v/>
      </c>
      <c r="BJ27" s="175" t="str">
        <f ca="1">IF($C27=BJ$2,OFFSET('Position Data Citi SS final'!$A3,0,MATCH(BJ$1,'Position Data Citi SS final'!$1:$1,0)-1),"")</f>
        <v/>
      </c>
      <c r="BK27" s="175" t="str">
        <f ca="1">IF($C27=BK$2,OFFSET('Position Data Citi SS final'!$A3,0,MATCH(BK$1,'Position Data Citi SS final'!$1:$1,0)-1),"")</f>
        <v/>
      </c>
      <c r="BL27" s="175" t="str">
        <f ca="1">IF($C27=BL$2,OFFSET('Position Data Citi SS final'!$A3,0,MATCH(BL$1,'Position Data Citi SS final'!$1:$1,0)-1),"")</f>
        <v/>
      </c>
      <c r="BM27" s="175" t="str">
        <f ca="1">IF($C27=BM$2,OFFSET('Position Data Citi SS final'!$A3,0,MATCH(BM$1,'Position Data Citi SS final'!$1:$1,0)-1),"")</f>
        <v/>
      </c>
      <c r="BN27" s="178" t="str">
        <f ca="1">IF($C27=BN$2,OFFSET('Position Data Citi SS final'!$A3,0,MATCH(BN$1,'Position Data Citi SS final'!$1:$1,0)-1),"")</f>
        <v/>
      </c>
      <c r="BO27" s="177" t="str">
        <f ca="1">IF($C27=BO$2,OFFSET('Position Data Citi SS final'!$A3,0,MATCH(BO$1,'Position Data Citi SS final'!$1:$1,0)-1),"")</f>
        <v/>
      </c>
      <c r="BP27" s="177" t="str">
        <f ca="1">IF($C27=BP$2,OFFSET('Position Data Citi SS final'!$A3,0,MATCH(BP$1,'Position Data Citi SS final'!$1:$1,0)-1),"")</f>
        <v/>
      </c>
      <c r="BQ27" s="177" t="str">
        <f ca="1">IF($C27=BQ$2,OFFSET('Position Data Citi SS final'!$A3,0,MATCH(BQ$1,'Position Data Citi SS final'!$1:$1,0)-1),"")</f>
        <v/>
      </c>
      <c r="BR27" s="177" t="str">
        <f ca="1">IF($C27=BR$2,OFFSET('Position Data Citi SS final'!$A3,0,MATCH(BR$1,'Position Data Citi SS final'!$1:$1,0)-1),"")</f>
        <v/>
      </c>
      <c r="BS27" s="177" t="str">
        <f ca="1">IF($C27=BS$2,OFFSET('Position Data Citi SS final'!$A3,0,MATCH(BS$1,'Position Data Citi SS final'!$1:$1,0)-1),"")</f>
        <v/>
      </c>
      <c r="BT27" s="175" t="str">
        <f ca="1">IF($C27=BT$2,OFFSET('Position Data Citi SS final'!$A3,0,MATCH(BT$1,'Position Data Citi SS final'!$1:$1,0)-1),"")</f>
        <v/>
      </c>
      <c r="BU27" s="178" t="str">
        <f ca="1">IF($C27=BU$2,OFFSET('Position Data Citi SS final'!$A3,0,MATCH(BU$1,'Position Data Citi SS final'!$1:$1,0)-1),"")</f>
        <v/>
      </c>
      <c r="BV27" s="183" t="str">
        <f ca="1">IF($C27=BV$2,OFFSET('Position Data Citi SS final'!$A3,0,MATCH(BV$1,'Position Data Citi SS final'!$1:$1,0)-1),"")</f>
        <v/>
      </c>
      <c r="BW27" s="175" t="str">
        <f ca="1">IF($C27=BW$2,OFFSET('Position Data Citi SS final'!$A3,0,MATCH(BW$1,'Position Data Citi SS final'!$1:$1,0)-1),"")</f>
        <v/>
      </c>
      <c r="BX27" s="184" t="str">
        <f ca="1">IF($C27=BX$2,OFFSET('Position Data Citi SS final'!$A3,0,MATCH(BX$1,'Position Data Citi SS final'!$1:$1,0)-1),"")</f>
        <v/>
      </c>
      <c r="BY27" s="183" t="str">
        <f ca="1">IF($C27=BY$2,OFFSET('Position Data Citi SS final'!$A3,0,MATCH(BY$1,'Position Data Citi SS final'!$1:$1,0)-1),"")</f>
        <v/>
      </c>
      <c r="BZ27" s="183" t="str">
        <f ca="1">IF($C27=BZ$2,OFFSET('Position Data Citi SS final'!$A3,0,MATCH(BZ$1,'Position Data Citi SS final'!$1:$1,0)-1),"")</f>
        <v/>
      </c>
      <c r="CA27" s="185" t="str">
        <f ca="1">IF($C27=CA$2,OFFSET('Position Data Citi SS final'!$A3,0,MATCH(CA$1,'Position Data Citi SS final'!$1:$1,0)-1),"")</f>
        <v/>
      </c>
      <c r="CB27" s="176" t="str">
        <f ca="1">IF($C27=CB$2,OFFSET('Position Data Citi SS final'!$A3,0,MATCH(CB$1,'Position Data Citi SS final'!$1:$1,0)-1),"")</f>
        <v/>
      </c>
      <c r="CC27" s="183" t="str">
        <f ca="1">IF($C27=CC$2,OFFSET('Position Data Citi SS final'!$A3,0,MATCH(CC$1,'Position Data Citi SS final'!$1:$1,0)-1),"")</f>
        <v/>
      </c>
      <c r="CD27" s="183" t="str">
        <f ca="1">IF($C27=CD$2,OFFSET('Position Data Citi SS final'!$A3,0,MATCH(CD$1,'Position Data Citi SS final'!$1:$1,0)-1),"")</f>
        <v/>
      </c>
      <c r="CE27" s="181" t="str">
        <f ca="1">IF($C27=CE$2,OFFSET('Position Data Citi SS final'!$A3,0,MATCH(CE$1,'Position Data Citi SS final'!$1:$1,0)-1),"")</f>
        <v/>
      </c>
      <c r="CF27" s="181" t="str">
        <f ca="1">IF($C27=CF$2,OFFSET('Position Data Citi SS final'!$A3,0,MATCH(CF$1,'Position Data Citi SS final'!$1:$1,0)-1),"")</f>
        <v/>
      </c>
      <c r="CG27" s="181" t="str">
        <f ca="1">IF($C27=CG$2,OFFSET('Position Data Citi SS final'!$A3,0,MATCH(CG$1,'Position Data Citi SS final'!$1:$1,0)-1),"")</f>
        <v/>
      </c>
      <c r="CH27" s="181" t="str">
        <f ca="1">IF($C27=CH$2,OFFSET('Position Data Citi SS final'!$A3,0,MATCH(CH$1,'Position Data Citi SS final'!$1:$1,0)-1),"")</f>
        <v/>
      </c>
      <c r="CI27" s="181" t="str">
        <f ca="1">IF($C27=CI$2,OFFSET('Position Data Citi SS final'!$A3,0,MATCH(CI$1,'Position Data Citi SS final'!$1:$1,0)-1),"")</f>
        <v/>
      </c>
      <c r="CJ27" s="184" t="str">
        <f ca="1">IF($C27=CJ$2,OFFSET('Position Data Citi SS final'!$A3,0,MATCH(CJ$1,'Position Data Citi SS final'!$1:$1,0)-1),"")</f>
        <v/>
      </c>
      <c r="CK27" s="186" t="str">
        <f ca="1">IF($C27=CK$2,OFFSET('Position Data Citi SS final'!$A3,0,MATCH(CK$1,'Position Data Citi SS final'!$1:$1,0)-1),"")</f>
        <v/>
      </c>
      <c r="CL27" s="174" t="str">
        <f ca="1">IF($C27=CL$2,OFFSET('Position Data Citi SS final'!$A3,0,MATCH(CL$1,'Position Data Citi SS final'!$1:$1,0)-1),"")</f>
        <v/>
      </c>
      <c r="CM27" s="199" t="str">
        <f ca="1">IF($C27=CM$2,OFFSET('Position Data Citi SS final'!$A3,0,MATCH(CM$1,'Position Data Citi SS final'!$1:$1,0)-1),"")</f>
        <v/>
      </c>
      <c r="CN27" s="174" t="str">
        <f ca="1">IF($C27=CN$2,OFFSET('Position Data Citi SS final'!$A3,0,MATCH(CN$1,'Position Data Citi SS final'!$1:$1,0)-1),"")</f>
        <v/>
      </c>
      <c r="CO27" s="186" t="str">
        <f ca="1">IF($C27=CO$2,OFFSET('Position Data Citi SS final'!$A3,0,MATCH(CO$1,'Position Data Citi SS final'!$1:$1,0)-1),"")</f>
        <v/>
      </c>
      <c r="CP27" s="199" t="str">
        <f ca="1">IF($C27=CP$2,OFFSET('Position Data Citi SS final'!$A3,0,MATCH(CP$1,'Position Data Citi SS final'!$1:$1,0)-1),"")</f>
        <v/>
      </c>
      <c r="CQ27" s="187" t="str">
        <f ca="1">IF($C27=CQ$2,OFFSET('Position Data Citi SS final'!$A3,0,MATCH(CQ$1,'Position Data Citi SS final'!$1:$1,0)-1),"")</f>
        <v/>
      </c>
      <c r="CR27" s="174" t="str">
        <f ca="1">IF($C27=CR$2,OFFSET('Position Data Citi SS final'!$A3,0,MATCH(CR$1,'Position Data Citi SS final'!$1:$1,0)-1),"")</f>
        <v/>
      </c>
      <c r="CS27" s="188" t="str">
        <f ca="1">IF($C27=CS$2,OFFSET('Position Data Citi SS final'!$A3,0,MATCH(CS$1,'Position Data Citi SS final'!$1:$1,0)-1),"")</f>
        <v/>
      </c>
      <c r="CT27" s="188" t="str">
        <f ca="1">IF($C27=CT$2,OFFSET('Position Data Citi SS final'!$A3,0,MATCH(CT$1,'Position Data Citi SS final'!$1:$1,0)-1),"")</f>
        <v/>
      </c>
      <c r="CU27" s="184" t="str">
        <f ca="1">IF($C27=CU$2,OFFSET('Position Data Citi SS final'!$A3,0,MATCH(CU$1,'Position Data Citi SS final'!$1:$1,0)-1),"")</f>
        <v/>
      </c>
      <c r="CV27" s="175" t="str">
        <f ca="1">IF($C27=CV$2,OFFSET('Position Data Citi SS final'!$A3,0,MATCH(CV$1,'Position Data Citi SS final'!$1:$1,0)-1),"")</f>
        <v/>
      </c>
      <c r="CW27" s="175" t="str">
        <f ca="1">IF($C27=CW$2,OFFSET('Position Data Citi SS final'!$A3,0,MATCH(CW$1,'Position Data Citi SS final'!$1:$1,0)-1),"")</f>
        <v/>
      </c>
      <c r="CX27" s="199" t="str">
        <f ca="1">IF($C27=CX$2,OFFSET('Position Data Citi SS final'!$A3,0,MATCH(CX$1,'Position Data Citi SS final'!$1:$1,0)-1),"")</f>
        <v/>
      </c>
      <c r="CY27" s="175" t="str">
        <f ca="1">IF($C27=CY$2,OFFSET('Position Data Citi SS final'!$A3,0,MATCH(CY$1,'Position Data Citi SS final'!$1:$1,0)-1),"")</f>
        <v/>
      </c>
      <c r="CZ27" s="175" t="str">
        <f ca="1">IF($C27=CZ$2,OFFSET('Position Data Citi SS final'!$A3,0,MATCH(CZ$1,'Position Data Citi SS final'!$1:$1,0)-1),"")</f>
        <v/>
      </c>
      <c r="DA27" s="175" t="str">
        <f ca="1">IF($C27=DA$2,OFFSET('Position Data Citi SS final'!$A3,0,MATCH(DA$1,'Position Data Citi SS final'!$1:$1,0)-1),"")</f>
        <v/>
      </c>
      <c r="DB27" s="189" t="str">
        <f ca="1">IF($C27=DB$2,OFFSET('Position Data Citi SS final'!$A3,0,MATCH(DB$1,'Position Data Citi SS final'!$1:$1,0)-1),"")</f>
        <v/>
      </c>
      <c r="DC27" s="175" t="str">
        <f ca="1">IF($C27=DC$2,OFFSET('Position Data Citi SS final'!$A3,0,MATCH(DC$1,'Position Data Citi SS final'!$1:$1,0)-1),"")</f>
        <v/>
      </c>
      <c r="DD27" s="175" t="str">
        <f ca="1">IF($C27=DD$2,OFFSET('Position Data Citi SS final'!$A3,0,MATCH(DD$1,'Position Data Citi SS final'!$1:$1,0)-1),"")</f>
        <v/>
      </c>
      <c r="DE27" s="190" t="str">
        <f ca="1">IF($C27=DE$2,OFFSET('Position Data Citi SS final'!$A3,0,MATCH(DE$1,'Position Data Citi SS final'!$1:$1,0)-1),"")</f>
        <v/>
      </c>
      <c r="DF27" s="189" t="str">
        <f ca="1">IF($C27=DF$2,OFFSET('Position Data Citi SS final'!$A3,0,MATCH(DF$1,'Position Data Citi SS final'!$1:$1,0)-1),"")</f>
        <v/>
      </c>
      <c r="DG27" s="190" t="str">
        <f ca="1">IF($C27=DG$2,OFFSET('Position Data Citi SS final'!$A3,0,MATCH(DG$1,'Position Data Citi SS final'!$1:$1,0)-1),"")</f>
        <v/>
      </c>
      <c r="DH27" s="175" t="str">
        <f ca="1">IF($C27=DH$2,OFFSET('Position Data Citi SS final'!$A3,0,MATCH(DH$1,'Position Data Citi SS final'!$1:$1,0)-1),"")</f>
        <v/>
      </c>
      <c r="DI27" s="191" t="str">
        <f ca="1">IF($C27=DI$2,OFFSET('Position Data Citi SS final'!$A3,0,MATCH(DI$1,'Position Data Citi SS final'!$1:$1,0)-1),"")</f>
        <v/>
      </c>
      <c r="DJ27" s="192" t="str">
        <f ca="1">IF($C27=DJ$2,OFFSET('Position Data Citi SS final'!$A3,0,MATCH(DJ$1,'Position Data Citi SS final'!$1:$1,0)-1),"")</f>
        <v/>
      </c>
      <c r="DK27" s="193" t="str">
        <f ca="1">IF($C27=DK$2,OFFSET('Position Data Citi SS final'!$A3,0,MATCH(DK$1,'Position Data Citi SS final'!$1:$1,0)-1),"")</f>
        <v/>
      </c>
      <c r="DL27" s="200" t="str">
        <f ca="1">IF($C27=DL$2,OFFSET('Position Data Citi SS final'!$A3,0,MATCH(DL$1,'Position Data Citi SS final'!$1:$1,0)-1),"")</f>
        <v/>
      </c>
      <c r="DM27" s="175" t="str">
        <f ca="1">IF($C27=DM$2,OFFSET('Position Data Citi SS final'!$A3,0,MATCH(DM$1,'Position Data Citi SS final'!$1:$1,0)-1),"")</f>
        <v/>
      </c>
    </row>
    <row r="28" spans="2:117" s="179" customFormat="1">
      <c r="B28" s="179" t="s">
        <v>1427</v>
      </c>
      <c r="C28" s="170" t="str">
        <f>'Position Data Citi SS final'!C4</f>
        <v>0. OUT-OF-SCOPE (Non-Asset)</v>
      </c>
      <c r="D28" s="171" t="e">
        <f>'Position Data Citi SS final'!F4</f>
        <v>#N/A</v>
      </c>
      <c r="E28" s="172" t="str">
        <f>'Position Data Citi SS final'!D4</f>
        <v>ACCRUED INTEREST MONEY MARKET @@@</v>
      </c>
      <c r="F28" s="213" t="str">
        <f>'Position Data Citi SS final'!E4</f>
        <v>GENERAL LEDGER</v>
      </c>
      <c r="G28" s="173">
        <f>'Position Data Citi SS final'!AG4</f>
        <v>443298.10800000001</v>
      </c>
      <c r="H28" s="173">
        <f>'Position Data Citi SS final'!AF4</f>
        <v>369415.09</v>
      </c>
      <c r="I28" s="194" t="str">
        <f>'Position Data Citi SS final'!A4</f>
        <v>S2BA</v>
      </c>
      <c r="J28" s="195" t="str">
        <f ca="1">IF($C28=J$2,OFFSET('Position Data Citi SS final'!$A4,0,MATCH(J$1,'Position Data Citi SS final'!$1:$1,0)-1),"")</f>
        <v/>
      </c>
      <c r="K28" s="195" t="str">
        <f ca="1">IF($C28=K$2,OFFSET('Position Data Citi SS final'!$A4,0,MATCH(K$1,'Position Data Citi SS final'!$1:$1,0)-1),"")</f>
        <v/>
      </c>
      <c r="L28" s="195" t="str">
        <f ca="1">IF($C28=L$2,OFFSET('Position Data Citi SS final'!$A4,0,MATCH(L$1,'Position Data Citi SS final'!$1:$1,0)-1),"")</f>
        <v/>
      </c>
      <c r="M28" s="174" t="str">
        <f ca="1">IF($C28=M$2,OFFSET('Position Data Citi SS final'!$A4,0,MATCH(M$1,'Position Data Citi SS final'!$1:$1,0)-1),"")</f>
        <v/>
      </c>
      <c r="N28" s="175" t="str">
        <f ca="1">IF($C28=N$2,OFFSET('Position Data Citi SS final'!$A4,0,MATCH(N$1,'Position Data Citi SS final'!$1:$1,0)-1),"")</f>
        <v/>
      </c>
      <c r="O28" s="195" t="str">
        <f ca="1">IF($C28=O$2,OFFSET('Position Data Citi SS final'!$A4,0,MATCH(O$1,'Position Data Citi SS final'!$1:$1,0)-1),"")</f>
        <v/>
      </c>
      <c r="P28" s="196" t="str">
        <f ca="1">IF($C28=P$2,OFFSET('Position Data Citi SS final'!$A4,0,MATCH(P$1,'Position Data Citi SS final'!$1:$1,0)-1),"")</f>
        <v/>
      </c>
      <c r="Q28" s="196" t="str">
        <f ca="1">IF($C28=Q$2,OFFSET('Position Data Citi SS final'!$A4,0,MATCH(Q$1,'Position Data Citi SS final'!$1:$1,0)-1),"")</f>
        <v/>
      </c>
      <c r="R28" s="178" t="str">
        <f ca="1">IF($C28=R$2,OFFSET('Position Data Citi SS final'!$A4,0,MATCH(R$1,'Position Data Citi SS final'!$1:$1,0)-1),"")</f>
        <v/>
      </c>
      <c r="S28" s="178" t="str">
        <f ca="1">IF($C28=S$2,OFFSET('Position Data Citi SS final'!$A4,0,MATCH(S$1,'Position Data Citi SS final'!$1:$1,0)-1),"")</f>
        <v/>
      </c>
      <c r="T28" s="177" t="str">
        <f ca="1">IF($C28=T$2,OFFSET('Position Data Citi SS final'!$A4,0,MATCH(T$1,'Position Data Citi SS final'!$1:$1,0)-1),"")</f>
        <v/>
      </c>
      <c r="U28" s="177" t="str">
        <f ca="1">IF($C28=U$2,OFFSET('Position Data Citi SS final'!$A4,0,MATCH(U$1,'Position Data Citi SS final'!$1:$1,0)-1),"")</f>
        <v/>
      </c>
      <c r="V28" s="197" t="str">
        <f ca="1">IF($C28=V$2,OFFSET('Position Data Citi SS final'!$A4,0,MATCH(V$1,'Position Data Citi SS final'!$1:$1,0)-1),"")</f>
        <v/>
      </c>
      <c r="W28" s="177" t="str">
        <f ca="1">IF($C28=W$2,OFFSET('Position Data Citi SS final'!$A4,0,MATCH(W$1,'Position Data Citi SS final'!$1:$1,0)-1),"")</f>
        <v/>
      </c>
      <c r="X28" s="177" t="str">
        <f ca="1">IF($C28=X$2,OFFSET('Position Data Citi SS final'!$A4,0,MATCH(X$1,'Position Data Citi SS final'!$1:$1,0)-1),"")</f>
        <v/>
      </c>
      <c r="Y28" s="177" t="str">
        <f ca="1">IF($C28=Y$2,OFFSET('Position Data Citi SS final'!$A4,0,MATCH(Y$1,'Position Data Citi SS final'!$1:$1,0)-1),"")</f>
        <v/>
      </c>
      <c r="Z28" s="177" t="str">
        <f ca="1">IF($C28=Z$2,OFFSET('Position Data Citi SS final'!$A4,0,MATCH(Z$1,'Position Data Citi SS final'!$1:$1,0)-1),"")</f>
        <v/>
      </c>
      <c r="AA28" s="198" t="str">
        <f ca="1">IF($C28=AA$2,OFFSET('Position Data Citi SS final'!$A4,0,MATCH(AA$1,'Position Data Citi SS final'!$1:$1,0)-1),"")</f>
        <v/>
      </c>
      <c r="AB28" s="177" t="str">
        <f ca="1">IF($C28=AB$2,OFFSET('Position Data Citi SS final'!$A4,0,MATCH(AB$1,'Position Data Citi SS final'!$1:$1,0)-1),"")</f>
        <v/>
      </c>
      <c r="AC28" s="178" t="str">
        <f ca="1">IF($C28=AC$2,OFFSET('Position Data Citi SS final'!$A4,0,MATCH(AC$1,'Position Data Citi SS final'!$1:$1,0)-1),"")</f>
        <v/>
      </c>
      <c r="AD28" s="76" t="str">
        <f ca="1">IF($C28=AD$2,OFFSET('Position Data Citi SS final'!$A4,0,MATCH(AD$1,'Position Data Citi SS final'!$1:$1,0)-1),"")</f>
        <v/>
      </c>
      <c r="AE28" s="179" t="str">
        <f ca="1">IF($C28=AE$2,OFFSET('Position Data Citi SS final'!$A4,0,MATCH(AE$1,'Position Data Citi SS final'!$1:$1,0)-1),"")</f>
        <v/>
      </c>
      <c r="AF28" s="177" t="str">
        <f ca="1">IF($C28=AF$2,OFFSET('Position Data Citi SS final'!$A4,0,MATCH(AF$1,'Position Data Citi SS final'!$1:$1,0)-1),"")</f>
        <v/>
      </c>
      <c r="AG28" s="177" t="str">
        <f ca="1">IF($C28=AG$2,OFFSET('Position Data Citi SS final'!$A4,0,MATCH(AG$1,'Position Data Citi SS final'!$1:$1,0)-1),"")</f>
        <v/>
      </c>
      <c r="AH28" s="175" t="str">
        <f ca="1">IF($C28=AH$2,OFFSET('Position Data Citi SS final'!$A4,0,MATCH(AH$1,'Position Data Citi SS final'!$1:$1,0)-1),"")</f>
        <v/>
      </c>
      <c r="AI28" s="175" t="str">
        <f ca="1">IF($C28=AI$2,OFFSET('Position Data Citi SS final'!$A4,0,MATCH(AI$1,'Position Data Citi SS final'!$1:$1,0)-1),"")</f>
        <v/>
      </c>
      <c r="AJ28" s="175" t="str">
        <f ca="1">IF($C28=AJ$2,OFFSET('Position Data Citi SS final'!$A4,0,MATCH(AJ$1,'Position Data Citi SS final'!$1:$1,0)-1),"")</f>
        <v/>
      </c>
      <c r="AK28" s="177" t="str">
        <f ca="1">IF($C28=AK$2,OFFSET('Position Data Citi SS final'!$A4,0,MATCH(AK$1,'Position Data Citi SS final'!$1:$1,0)-1),"")</f>
        <v/>
      </c>
      <c r="AL28" s="178" t="str">
        <f ca="1">IF($C28=AL$2,OFFSET('Position Data Citi SS final'!$A4,0,MATCH(AL$1,'Position Data Citi SS final'!$1:$1,0)-1),"")</f>
        <v/>
      </c>
      <c r="AM28" s="177" t="str">
        <f ca="1">IF($C28=AM$2,OFFSET('Position Data Citi SS final'!$A4,0,MATCH(AM$1,'Position Data Citi SS final'!$1:$1,0)-1),"")</f>
        <v/>
      </c>
      <c r="AN28" s="177" t="str">
        <f ca="1">IF($C28=AN$2,OFFSET('Position Data Citi SS final'!$A4,0,MATCH(AN$1,'Position Data Citi SS final'!$1:$1,0)-1),"")</f>
        <v/>
      </c>
      <c r="AO28" s="177" t="str">
        <f ca="1">IF($C28=AO$2,OFFSET('Position Data Citi SS final'!$A4,0,MATCH(AO$1,'Position Data Citi SS final'!$1:$1,0)-1),"")</f>
        <v/>
      </c>
      <c r="AP28" s="177" t="str">
        <f ca="1">IF($C28=AP$2,OFFSET('Position Data Citi SS final'!$A4,0,MATCH(AP$1,'Position Data Citi SS final'!$1:$1,0)-1),"")</f>
        <v/>
      </c>
      <c r="AQ28" s="177" t="str">
        <f ca="1">IF($C28=AQ$2,OFFSET('Position Data Citi SS final'!$A4,0,MATCH(AQ$1,'Position Data Citi SS final'!$1:$1,0)-1),"")</f>
        <v/>
      </c>
      <c r="AR28" s="177" t="str">
        <f ca="1">IF($C28=AR$2,OFFSET('Position Data Citi SS final'!$A4,0,MATCH(AR$1,'Position Data Citi SS final'!$1:$1,0)-1),"")</f>
        <v/>
      </c>
      <c r="AS28" s="177" t="str">
        <f ca="1">IF($C28=AS$2,OFFSET('Position Data Citi SS final'!$A4,0,MATCH(AS$1,'Position Data Citi SS final'!$1:$1,0)-1),"")</f>
        <v/>
      </c>
      <c r="AT28" s="177" t="str">
        <f ca="1">IF($C28=AT$2,OFFSET('Position Data Citi SS final'!$A4,0,MATCH(AT$1,'Position Data Citi SS final'!$1:$1,0)-1),"")</f>
        <v/>
      </c>
      <c r="AU28" s="198" t="str">
        <f ca="1">IF($C28=AU$2,OFFSET('Position Data Citi SS final'!$A4,0,MATCH(AU$1,'Position Data Citi SS final'!$1:$1,0)-1),"")</f>
        <v/>
      </c>
      <c r="AV28" s="177" t="str">
        <f ca="1">IF($C28=AV$2,OFFSET('Position Data Citi SS final'!$A4,0,MATCH(AV$1,'Position Data Citi SS final'!$1:$1,0)-1),"")</f>
        <v/>
      </c>
      <c r="AW28" s="179" t="str">
        <f ca="1">IF($C28=AW$2,OFFSET('Position Data Citi SS final'!$A4,0,MATCH(AW$1,'Position Data Citi SS final'!$1:$1,0)-1),"")</f>
        <v/>
      </c>
      <c r="AX28" s="170" t="str">
        <f ca="1">IF($C28=AX$2,OFFSET('Position Data Citi SS final'!$A4,0,MATCH(AX$1,'Position Data Citi SS final'!$1:$1,0)-1),"")</f>
        <v/>
      </c>
      <c r="AY28" s="180" t="str">
        <f ca="1">IF($C28=AY$2,OFFSET('Position Data Citi SS final'!$A4,0,MATCH(AY$1,'Position Data Citi SS final'!$1:$1,0)-1),"")</f>
        <v/>
      </c>
      <c r="AZ28" s="181" t="str">
        <f ca="1">IF($C28=AZ$2,OFFSET('Position Data Citi SS final'!$A4,0,MATCH(AZ$1,'Position Data Citi SS final'!$1:$1,0)-1),"")</f>
        <v/>
      </c>
      <c r="BA28" s="179" t="str">
        <f ca="1">IF($C28=BA$2,OFFSET('Position Data Citi SS final'!$A4,0,MATCH(BA$1,'Position Data Citi SS final'!$1:$1,0)-1),"")</f>
        <v/>
      </c>
      <c r="BB28" s="182" t="str">
        <f ca="1">IF($C28=BB$2,OFFSET('Position Data Citi SS final'!$A4,0,MATCH(BB$1,'Position Data Citi SS final'!$1:$1,0)-1),"")</f>
        <v/>
      </c>
      <c r="BC28" s="181" t="str">
        <f ca="1">IF($C28=BC$2,OFFSET('Position Data Citi SS final'!$A4,0,MATCH(BC$1,'Position Data Citi SS final'!$1:$1,0)-1),"")</f>
        <v/>
      </c>
      <c r="BD28" s="175" t="str">
        <f ca="1">IF($C28=BD$2,OFFSET('Position Data Citi SS final'!$A4,0,MATCH(BD$1,'Position Data Citi SS final'!$1:$1,0)-1),"")</f>
        <v/>
      </c>
      <c r="BE28" s="175" t="str">
        <f ca="1">IF($C28=BE$2,OFFSET('Position Data Citi SS final'!$A4,0,MATCH(BE$1,'Position Data Citi SS final'!$1:$1,0)-1),"")</f>
        <v/>
      </c>
      <c r="BF28" s="175" t="str">
        <f ca="1">IF($C28=BF$2,OFFSET('Position Data Citi SS final'!$A4,0,MATCH(BF$1,'Position Data Citi SS final'!$1:$1,0)-1),"")</f>
        <v/>
      </c>
      <c r="BG28" s="175" t="str">
        <f ca="1">IF($C28=BG$2,OFFSET('Position Data Citi SS final'!$A4,0,MATCH(BG$1,'Position Data Citi SS final'!$1:$1,0)-1),"")</f>
        <v/>
      </c>
      <c r="BH28" s="175" t="str">
        <f ca="1">IF($C28=BH$2,OFFSET('Position Data Citi SS final'!$A4,0,MATCH(BH$1,'Position Data Citi SS final'!$1:$1,0)-1),"")</f>
        <v/>
      </c>
      <c r="BI28" s="175" t="str">
        <f ca="1">IF($C28=BI$2,OFFSET('Position Data Citi SS final'!$A4,0,MATCH(BI$1,'Position Data Citi SS final'!$1:$1,0)-1),"")</f>
        <v/>
      </c>
      <c r="BJ28" s="175" t="str">
        <f ca="1">IF($C28=BJ$2,OFFSET('Position Data Citi SS final'!$A4,0,MATCH(BJ$1,'Position Data Citi SS final'!$1:$1,0)-1),"")</f>
        <v/>
      </c>
      <c r="BK28" s="175" t="str">
        <f ca="1">IF($C28=BK$2,OFFSET('Position Data Citi SS final'!$A4,0,MATCH(BK$1,'Position Data Citi SS final'!$1:$1,0)-1),"")</f>
        <v/>
      </c>
      <c r="BL28" s="175" t="str">
        <f ca="1">IF($C28=BL$2,OFFSET('Position Data Citi SS final'!$A4,0,MATCH(BL$1,'Position Data Citi SS final'!$1:$1,0)-1),"")</f>
        <v/>
      </c>
      <c r="BM28" s="175" t="str">
        <f ca="1">IF($C28=BM$2,OFFSET('Position Data Citi SS final'!$A4,0,MATCH(BM$1,'Position Data Citi SS final'!$1:$1,0)-1),"")</f>
        <v/>
      </c>
      <c r="BN28" s="178" t="str">
        <f ca="1">IF($C28=BN$2,OFFSET('Position Data Citi SS final'!$A4,0,MATCH(BN$1,'Position Data Citi SS final'!$1:$1,0)-1),"")</f>
        <v/>
      </c>
      <c r="BO28" s="177" t="str">
        <f ca="1">IF($C28=BO$2,OFFSET('Position Data Citi SS final'!$A4,0,MATCH(BO$1,'Position Data Citi SS final'!$1:$1,0)-1),"")</f>
        <v/>
      </c>
      <c r="BP28" s="177" t="str">
        <f ca="1">IF($C28=BP$2,OFFSET('Position Data Citi SS final'!$A4,0,MATCH(BP$1,'Position Data Citi SS final'!$1:$1,0)-1),"")</f>
        <v/>
      </c>
      <c r="BQ28" s="177" t="str">
        <f ca="1">IF($C28=BQ$2,OFFSET('Position Data Citi SS final'!$A4,0,MATCH(BQ$1,'Position Data Citi SS final'!$1:$1,0)-1),"")</f>
        <v/>
      </c>
      <c r="BR28" s="177" t="str">
        <f ca="1">IF($C28=BR$2,OFFSET('Position Data Citi SS final'!$A4,0,MATCH(BR$1,'Position Data Citi SS final'!$1:$1,0)-1),"")</f>
        <v/>
      </c>
      <c r="BS28" s="177" t="str">
        <f ca="1">IF($C28=BS$2,OFFSET('Position Data Citi SS final'!$A4,0,MATCH(BS$1,'Position Data Citi SS final'!$1:$1,0)-1),"")</f>
        <v/>
      </c>
      <c r="BT28" s="175" t="str">
        <f ca="1">IF($C28=BT$2,OFFSET('Position Data Citi SS final'!$A4,0,MATCH(BT$1,'Position Data Citi SS final'!$1:$1,0)-1),"")</f>
        <v/>
      </c>
      <c r="BU28" s="178" t="str">
        <f ca="1">IF($C28=BU$2,OFFSET('Position Data Citi SS final'!$A4,0,MATCH(BU$1,'Position Data Citi SS final'!$1:$1,0)-1),"")</f>
        <v/>
      </c>
      <c r="BV28" s="183" t="str">
        <f ca="1">IF($C28=BV$2,OFFSET('Position Data Citi SS final'!$A4,0,MATCH(BV$1,'Position Data Citi SS final'!$1:$1,0)-1),"")</f>
        <v/>
      </c>
      <c r="BW28" s="175" t="str">
        <f ca="1">IF($C28=BW$2,OFFSET('Position Data Citi SS final'!$A4,0,MATCH(BW$1,'Position Data Citi SS final'!$1:$1,0)-1),"")</f>
        <v/>
      </c>
      <c r="BX28" s="184" t="str">
        <f ca="1">IF($C28=BX$2,OFFSET('Position Data Citi SS final'!$A4,0,MATCH(BX$1,'Position Data Citi SS final'!$1:$1,0)-1),"")</f>
        <v/>
      </c>
      <c r="BY28" s="183" t="str">
        <f ca="1">IF($C28=BY$2,OFFSET('Position Data Citi SS final'!$A4,0,MATCH(BY$1,'Position Data Citi SS final'!$1:$1,0)-1),"")</f>
        <v/>
      </c>
      <c r="BZ28" s="183" t="str">
        <f ca="1">IF($C28=BZ$2,OFFSET('Position Data Citi SS final'!$A4,0,MATCH(BZ$1,'Position Data Citi SS final'!$1:$1,0)-1),"")</f>
        <v/>
      </c>
      <c r="CA28" s="185" t="str">
        <f ca="1">IF($C28=CA$2,OFFSET('Position Data Citi SS final'!$A4,0,MATCH(CA$1,'Position Data Citi SS final'!$1:$1,0)-1),"")</f>
        <v/>
      </c>
      <c r="CB28" s="176" t="str">
        <f ca="1">IF($C28=CB$2,OFFSET('Position Data Citi SS final'!$A4,0,MATCH(CB$1,'Position Data Citi SS final'!$1:$1,0)-1),"")</f>
        <v/>
      </c>
      <c r="CC28" s="183" t="str">
        <f ca="1">IF($C28=CC$2,OFFSET('Position Data Citi SS final'!$A4,0,MATCH(CC$1,'Position Data Citi SS final'!$1:$1,0)-1),"")</f>
        <v/>
      </c>
      <c r="CD28" s="183" t="str">
        <f ca="1">IF($C28=CD$2,OFFSET('Position Data Citi SS final'!$A4,0,MATCH(CD$1,'Position Data Citi SS final'!$1:$1,0)-1),"")</f>
        <v/>
      </c>
      <c r="CE28" s="181" t="str">
        <f ca="1">IF($C28=CE$2,OFFSET('Position Data Citi SS final'!$A4,0,MATCH(CE$1,'Position Data Citi SS final'!$1:$1,0)-1),"")</f>
        <v/>
      </c>
      <c r="CF28" s="181" t="str">
        <f ca="1">IF($C28=CF$2,OFFSET('Position Data Citi SS final'!$A4,0,MATCH(CF$1,'Position Data Citi SS final'!$1:$1,0)-1),"")</f>
        <v/>
      </c>
      <c r="CG28" s="181" t="str">
        <f ca="1">IF($C28=CG$2,OFFSET('Position Data Citi SS final'!$A4,0,MATCH(CG$1,'Position Data Citi SS final'!$1:$1,0)-1),"")</f>
        <v/>
      </c>
      <c r="CH28" s="181" t="str">
        <f ca="1">IF($C28=CH$2,OFFSET('Position Data Citi SS final'!$A4,0,MATCH(CH$1,'Position Data Citi SS final'!$1:$1,0)-1),"")</f>
        <v/>
      </c>
      <c r="CI28" s="181" t="str">
        <f ca="1">IF($C28=CI$2,OFFSET('Position Data Citi SS final'!$A4,0,MATCH(CI$1,'Position Data Citi SS final'!$1:$1,0)-1),"")</f>
        <v/>
      </c>
      <c r="CJ28" s="184" t="str">
        <f ca="1">IF($C28=CJ$2,OFFSET('Position Data Citi SS final'!$A4,0,MATCH(CJ$1,'Position Data Citi SS final'!$1:$1,0)-1),"")</f>
        <v/>
      </c>
      <c r="CK28" s="186" t="str">
        <f ca="1">IF($C28=CK$2,OFFSET('Position Data Citi SS final'!$A4,0,MATCH(CK$1,'Position Data Citi SS final'!$1:$1,0)-1),"")</f>
        <v/>
      </c>
      <c r="CL28" s="174" t="str">
        <f ca="1">IF($C28=CL$2,OFFSET('Position Data Citi SS final'!$A4,0,MATCH(CL$1,'Position Data Citi SS final'!$1:$1,0)-1),"")</f>
        <v/>
      </c>
      <c r="CM28" s="199" t="str">
        <f ca="1">IF($C28=CM$2,OFFSET('Position Data Citi SS final'!$A4,0,MATCH(CM$1,'Position Data Citi SS final'!$1:$1,0)-1),"")</f>
        <v/>
      </c>
      <c r="CN28" s="174" t="str">
        <f ca="1">IF($C28=CN$2,OFFSET('Position Data Citi SS final'!$A4,0,MATCH(CN$1,'Position Data Citi SS final'!$1:$1,0)-1),"")</f>
        <v/>
      </c>
      <c r="CO28" s="186" t="str">
        <f ca="1">IF($C28=CO$2,OFFSET('Position Data Citi SS final'!$A4,0,MATCH(CO$1,'Position Data Citi SS final'!$1:$1,0)-1),"")</f>
        <v/>
      </c>
      <c r="CP28" s="199" t="str">
        <f ca="1">IF($C28=CP$2,OFFSET('Position Data Citi SS final'!$A4,0,MATCH(CP$1,'Position Data Citi SS final'!$1:$1,0)-1),"")</f>
        <v/>
      </c>
      <c r="CQ28" s="187" t="str">
        <f ca="1">IF($C28=CQ$2,OFFSET('Position Data Citi SS final'!$A4,0,MATCH(CQ$1,'Position Data Citi SS final'!$1:$1,0)-1),"")</f>
        <v/>
      </c>
      <c r="CR28" s="174" t="str">
        <f ca="1">IF($C28=CR$2,OFFSET('Position Data Citi SS final'!$A4,0,MATCH(CR$1,'Position Data Citi SS final'!$1:$1,0)-1),"")</f>
        <v/>
      </c>
      <c r="CS28" s="188" t="str">
        <f ca="1">IF($C28=CS$2,OFFSET('Position Data Citi SS final'!$A4,0,MATCH(CS$1,'Position Data Citi SS final'!$1:$1,0)-1),"")</f>
        <v/>
      </c>
      <c r="CT28" s="188" t="str">
        <f ca="1">IF($C28=CT$2,OFFSET('Position Data Citi SS final'!$A4,0,MATCH(CT$1,'Position Data Citi SS final'!$1:$1,0)-1),"")</f>
        <v/>
      </c>
      <c r="CU28" s="184" t="str">
        <f ca="1">IF($C28=CU$2,OFFSET('Position Data Citi SS final'!$A4,0,MATCH(CU$1,'Position Data Citi SS final'!$1:$1,0)-1),"")</f>
        <v/>
      </c>
      <c r="CV28" s="175" t="str">
        <f ca="1">IF($C28=CV$2,OFFSET('Position Data Citi SS final'!$A4,0,MATCH(CV$1,'Position Data Citi SS final'!$1:$1,0)-1),"")</f>
        <v/>
      </c>
      <c r="CW28" s="175" t="str">
        <f ca="1">IF($C28=CW$2,OFFSET('Position Data Citi SS final'!$A4,0,MATCH(CW$1,'Position Data Citi SS final'!$1:$1,0)-1),"")</f>
        <v/>
      </c>
      <c r="CX28" s="199" t="str">
        <f ca="1">IF($C28=CX$2,OFFSET('Position Data Citi SS final'!$A4,0,MATCH(CX$1,'Position Data Citi SS final'!$1:$1,0)-1),"")</f>
        <v/>
      </c>
      <c r="CY28" s="175" t="str">
        <f ca="1">IF($C28=CY$2,OFFSET('Position Data Citi SS final'!$A4,0,MATCH(CY$1,'Position Data Citi SS final'!$1:$1,0)-1),"")</f>
        <v/>
      </c>
      <c r="CZ28" s="175" t="str">
        <f ca="1">IF($C28=CZ$2,OFFSET('Position Data Citi SS final'!$A4,0,MATCH(CZ$1,'Position Data Citi SS final'!$1:$1,0)-1),"")</f>
        <v/>
      </c>
      <c r="DA28" s="175" t="str">
        <f ca="1">IF($C28=DA$2,OFFSET('Position Data Citi SS final'!$A4,0,MATCH(DA$1,'Position Data Citi SS final'!$1:$1,0)-1),"")</f>
        <v/>
      </c>
      <c r="DB28" s="189" t="str">
        <f ca="1">IF($C28=DB$2,OFFSET('Position Data Citi SS final'!$A4,0,MATCH(DB$1,'Position Data Citi SS final'!$1:$1,0)-1),"")</f>
        <v/>
      </c>
      <c r="DC28" s="175" t="str">
        <f ca="1">IF($C28=DC$2,OFFSET('Position Data Citi SS final'!$A4,0,MATCH(DC$1,'Position Data Citi SS final'!$1:$1,0)-1),"")</f>
        <v/>
      </c>
      <c r="DD28" s="175" t="str">
        <f ca="1">IF($C28=DD$2,OFFSET('Position Data Citi SS final'!$A4,0,MATCH(DD$1,'Position Data Citi SS final'!$1:$1,0)-1),"")</f>
        <v/>
      </c>
      <c r="DE28" s="190" t="str">
        <f ca="1">IF($C28=DE$2,OFFSET('Position Data Citi SS final'!$A4,0,MATCH(DE$1,'Position Data Citi SS final'!$1:$1,0)-1),"")</f>
        <v/>
      </c>
      <c r="DF28" s="189" t="str">
        <f ca="1">IF($C28=DF$2,OFFSET('Position Data Citi SS final'!$A4,0,MATCH(DF$1,'Position Data Citi SS final'!$1:$1,0)-1),"")</f>
        <v/>
      </c>
      <c r="DG28" s="190" t="str">
        <f ca="1">IF($C28=DG$2,OFFSET('Position Data Citi SS final'!$A4,0,MATCH(DG$1,'Position Data Citi SS final'!$1:$1,0)-1),"")</f>
        <v/>
      </c>
      <c r="DH28" s="175" t="str">
        <f ca="1">IF($C28=DH$2,OFFSET('Position Data Citi SS final'!$A4,0,MATCH(DH$1,'Position Data Citi SS final'!$1:$1,0)-1),"")</f>
        <v/>
      </c>
      <c r="DI28" s="191" t="str">
        <f ca="1">IF($C28=DI$2,OFFSET('Position Data Citi SS final'!$A4,0,MATCH(DI$1,'Position Data Citi SS final'!$1:$1,0)-1),"")</f>
        <v/>
      </c>
      <c r="DJ28" s="192" t="str">
        <f ca="1">IF($C28=DJ$2,OFFSET('Position Data Citi SS final'!$A4,0,MATCH(DJ$1,'Position Data Citi SS final'!$1:$1,0)-1),"")</f>
        <v/>
      </c>
      <c r="DK28" s="193" t="str">
        <f ca="1">IF($C28=DK$2,OFFSET('Position Data Citi SS final'!$A4,0,MATCH(DK$1,'Position Data Citi SS final'!$1:$1,0)-1),"")</f>
        <v/>
      </c>
      <c r="DL28" s="200" t="str">
        <f ca="1">IF($C28=DL$2,OFFSET('Position Data Citi SS final'!$A4,0,MATCH(DL$1,'Position Data Citi SS final'!$1:$1,0)-1),"")</f>
        <v/>
      </c>
      <c r="DM28" s="175" t="str">
        <f ca="1">IF($C28=DM$2,OFFSET('Position Data Citi SS final'!$A4,0,MATCH(DM$1,'Position Data Citi SS final'!$1:$1,0)-1),"")</f>
        <v/>
      </c>
    </row>
    <row r="29" spans="2:117" s="179" customFormat="1">
      <c r="B29" s="179" t="s">
        <v>1427</v>
      </c>
      <c r="C29" s="170" t="str">
        <f>'Position Data Citi SS final'!C5</f>
        <v>Money Market Instruments</v>
      </c>
      <c r="D29" s="171" t="str">
        <f>'Position Data Citi SS final'!F5</f>
        <v>A.6.1 - A.6.20</v>
      </c>
      <c r="E29" s="172" t="str">
        <f>'Position Data Citi SS final'!D5</f>
        <v>BONDS</v>
      </c>
      <c r="F29" s="213" t="str">
        <f>'Position Data Citi SS final'!E5</f>
        <v>FLOATING RATE NOTE</v>
      </c>
      <c r="G29" s="173">
        <f>'Position Data Citi SS final'!AG5</f>
        <v>5999430</v>
      </c>
      <c r="H29" s="173">
        <f>'Position Data Citi SS final'!AF5</f>
        <v>4999525</v>
      </c>
      <c r="I29" s="194" t="str">
        <f>'Position Data Citi SS final'!A5</f>
        <v>S2BA</v>
      </c>
      <c r="J29" s="195" t="str">
        <f ca="1">IF($C29=J$2,OFFSET('Position Data Citi SS final'!$A5,0,MATCH(J$1,'Position Data Citi SS final'!$1:$1,0)-1),"")</f>
        <v>MoneyMarketInstrument</v>
      </c>
      <c r="K29" s="195" t="str">
        <f ca="1">IF($C29=K$2,OFFSET('Position Data Citi SS final'!$A5,0,MATCH(K$1,'Position Data Citi SS final'!$1:$1,0)-1),"")</f>
        <v>CANADIAN IMPERIAL BANK FRN 15/10/2020</v>
      </c>
      <c r="L29" s="195" t="str">
        <f ca="1">IF($C29=L$2,OFFSET('Position Data Citi SS final'!$A5,0,MATCH(L$1,'Position Data Citi SS final'!$1:$1,0)-1),"")</f>
        <v>XS2066054300</v>
      </c>
      <c r="M29" s="174" t="str">
        <f ca="1">IF($C29=M$2,OFFSET('Position Data Citi SS final'!$A5,0,MATCH(M$1,'Position Data Citi SS final'!$1:$1,0)-1),"")</f>
        <v>DYXXXX</v>
      </c>
      <c r="N29" s="175">
        <f ca="1">IF($C29=N$2,OFFSET('Position Data Citi SS final'!$A5,0,MATCH(N$1,'Position Data Citi SS final'!$1:$1,0)-1),"")</f>
        <v>0</v>
      </c>
      <c r="O29" s="195" t="str">
        <f ca="1">IF($C29=O$2,OFFSET('Position Data Citi SS final'!$A5,0,MATCH(O$1,'Position Data Citi SS final'!$1:$1,0)-1),"")</f>
        <v>Default Issuer</v>
      </c>
      <c r="P29" s="196">
        <f ca="1">IF($C29=P$2,OFFSET('Position Data Citi SS final'!$A5,0,MATCH(P$1,'Position Data Citi SS final'!$1:$1,0)-1),"")</f>
        <v>0</v>
      </c>
      <c r="Q29" s="196">
        <f ca="1">IF($C29=Q$2,OFFSET('Position Data Citi SS final'!$A5,0,MATCH(Q$1,'Position Data Citi SS final'!$1:$1,0)-1),"")</f>
        <v>0</v>
      </c>
      <c r="R29" s="178">
        <f ca="1">IF($C29=R$2,OFFSET('Position Data Citi SS final'!$A5,0,MATCH(R$1,'Position Data Citi SS final'!$1:$1,0)-1),"")</f>
        <v>0</v>
      </c>
      <c r="S29" s="178" t="str">
        <f ca="1">IF($C29=S$2,OFFSET('Position Data Citi SS final'!$A5,0,MATCH(S$1,'Position Data Citi SS final'!$1:$1,0)-1),"")</f>
        <v>GBP</v>
      </c>
      <c r="T29" s="177">
        <f ca="1">IF($C29=T$2,OFFSET('Position Data Citi SS final'!$A5,0,MATCH(T$1,'Position Data Citi SS final'!$1:$1,0)-1),"")</f>
        <v>5000000</v>
      </c>
      <c r="U29" s="177">
        <f ca="1">IF($C29=U$2,OFFSET('Position Data Citi SS final'!$A5,0,MATCH(U$1,'Position Data Citi SS final'!$1:$1,0)-1),"")</f>
        <v>1.199886</v>
      </c>
      <c r="V29" s="197">
        <f ca="1">IF($C29=V$2,OFFSET('Position Data Citi SS final'!$A5,0,MATCH(V$1,'Position Data Citi SS final'!$1:$1,0)-1),"")</f>
        <v>0.99990500000000004</v>
      </c>
      <c r="W29" s="177">
        <f ca="1">IF($C29=W$2,OFFSET('Position Data Citi SS final'!$A5,0,MATCH(W$1,'Position Data Citi SS final'!$1:$1,0)-1),"")</f>
        <v>4393.9679999995979</v>
      </c>
      <c r="X29" s="177">
        <f ca="1">IF($C29=X$2,OFFSET('Position Data Citi SS final'!$A5,0,MATCH(X$1,'Position Data Citi SS final'!$1:$1,0)-1),"")</f>
        <v>3661.6399999996647</v>
      </c>
      <c r="Y29" s="177">
        <f ca="1">IF($C29=Y$2,OFFSET('Position Data Citi SS final'!$A5,0,MATCH(Y$1,'Position Data Citi SS final'!$1:$1,0)-1),"")</f>
        <v>5999430</v>
      </c>
      <c r="Z29" s="177">
        <f ca="1">IF($C29=Z$2,OFFSET('Position Data Citi SS final'!$A5,0,MATCH(Z$1,'Position Data Citi SS final'!$1:$1,0)-1),"")</f>
        <v>4999525</v>
      </c>
      <c r="AA29" s="198" t="str">
        <f ca="1">IF($C29=AA$2,OFFSET('Position Data Citi SS final'!$A5,0,MATCH(AA$1,'Position Data Citi SS final'!$1:$1,0)-1),"")</f>
        <v>MarkToMarket</v>
      </c>
      <c r="AB29" s="177">
        <f ca="1">IF($C29=AB$2,OFFSET('Position Data Citi SS final'!$A5,0,MATCH(AB$1,'Position Data Citi SS final'!$1:$1,0)-1),"")</f>
        <v>0</v>
      </c>
      <c r="AC29" s="178">
        <f ca="1">IF($C29=AC$2,OFFSET('Position Data Citi SS final'!$A5,0,MATCH(AC$1,'Position Data Citi SS final'!$1:$1,0)-1),"")</f>
        <v>0</v>
      </c>
      <c r="AD29" s="76" t="str">
        <f ca="1">IF($C29=AD$2,OFFSET('Position Data Citi SS final'!$A5,0,MATCH(AD$1,'Position Data Citi SS final'!$1:$1,0)-1),"")</f>
        <v/>
      </c>
      <c r="AE29" s="179" t="str">
        <f ca="1">IF($C29=AE$2,OFFSET('Position Data Citi SS final'!$A5,0,MATCH(AE$1,'Position Data Citi SS final'!$1:$1,0)-1),"")</f>
        <v/>
      </c>
      <c r="AF29" s="177" t="str">
        <f ca="1">IF($C29=AF$2,OFFSET('Position Data Citi SS final'!$A5,0,MATCH(AF$1,'Position Data Citi SS final'!$1:$1,0)-1),"")</f>
        <v/>
      </c>
      <c r="AG29" s="177" t="str">
        <f ca="1">IF($C29=AG$2,OFFSET('Position Data Citi SS final'!$A5,0,MATCH(AG$1,'Position Data Citi SS final'!$1:$1,0)-1),"")</f>
        <v/>
      </c>
      <c r="AH29" s="175" t="str">
        <f ca="1">IF($C29=AH$2,OFFSET('Position Data Citi SS final'!$A5,0,MATCH(AH$1,'Position Data Citi SS final'!$1:$1,0)-1),"")</f>
        <v/>
      </c>
      <c r="AI29" s="175" t="str">
        <f ca="1">IF($C29=AI$2,OFFSET('Position Data Citi SS final'!$A5,0,MATCH(AI$1,'Position Data Citi SS final'!$1:$1,0)-1),"")</f>
        <v/>
      </c>
      <c r="AJ29" s="175" t="str">
        <f ca="1">IF($C29=AJ$2,OFFSET('Position Data Citi SS final'!$A5,0,MATCH(AJ$1,'Position Data Citi SS final'!$1:$1,0)-1),"")</f>
        <v/>
      </c>
      <c r="AK29" s="177" t="str">
        <f ca="1">IF($C29=AK$2,OFFSET('Position Data Citi SS final'!$A5,0,MATCH(AK$1,'Position Data Citi SS final'!$1:$1,0)-1),"")</f>
        <v/>
      </c>
      <c r="AL29" s="178" t="str">
        <f ca="1">IF($C29=AL$2,OFFSET('Position Data Citi SS final'!$A5,0,MATCH(AL$1,'Position Data Citi SS final'!$1:$1,0)-1),"")</f>
        <v/>
      </c>
      <c r="AM29" s="177" t="str">
        <f ca="1">IF($C29=AM$2,OFFSET('Position Data Citi SS final'!$A5,0,MATCH(AM$1,'Position Data Citi SS final'!$1:$1,0)-1),"")</f>
        <v/>
      </c>
      <c r="AN29" s="177" t="str">
        <f ca="1">IF($C29=AN$2,OFFSET('Position Data Citi SS final'!$A5,0,MATCH(AN$1,'Position Data Citi SS final'!$1:$1,0)-1),"")</f>
        <v/>
      </c>
      <c r="AO29" s="177" t="str">
        <f ca="1">IF($C29=AO$2,OFFSET('Position Data Citi SS final'!$A5,0,MATCH(AO$1,'Position Data Citi SS final'!$1:$1,0)-1),"")</f>
        <v/>
      </c>
      <c r="AP29" s="177" t="str">
        <f ca="1">IF($C29=AP$2,OFFSET('Position Data Citi SS final'!$A5,0,MATCH(AP$1,'Position Data Citi SS final'!$1:$1,0)-1),"")</f>
        <v/>
      </c>
      <c r="AQ29" s="177" t="str">
        <f ca="1">IF($C29=AQ$2,OFFSET('Position Data Citi SS final'!$A5,0,MATCH(AQ$1,'Position Data Citi SS final'!$1:$1,0)-1),"")</f>
        <v/>
      </c>
      <c r="AR29" s="177" t="str">
        <f ca="1">IF($C29=AR$2,OFFSET('Position Data Citi SS final'!$A5,0,MATCH(AR$1,'Position Data Citi SS final'!$1:$1,0)-1),"")</f>
        <v/>
      </c>
      <c r="AS29" s="177" t="str">
        <f ca="1">IF($C29=AS$2,OFFSET('Position Data Citi SS final'!$A5,0,MATCH(AS$1,'Position Data Citi SS final'!$1:$1,0)-1),"")</f>
        <v/>
      </c>
      <c r="AT29" s="177" t="str">
        <f ca="1">IF($C29=AT$2,OFFSET('Position Data Citi SS final'!$A5,0,MATCH(AT$1,'Position Data Citi SS final'!$1:$1,0)-1),"")</f>
        <v/>
      </c>
      <c r="AU29" s="198" t="str">
        <f ca="1">IF($C29=AU$2,OFFSET('Position Data Citi SS final'!$A5,0,MATCH(AU$1,'Position Data Citi SS final'!$1:$1,0)-1),"")</f>
        <v/>
      </c>
      <c r="AV29" s="177" t="str">
        <f ca="1">IF($C29=AV$2,OFFSET('Position Data Citi SS final'!$A5,0,MATCH(AV$1,'Position Data Citi SS final'!$1:$1,0)-1),"")</f>
        <v/>
      </c>
      <c r="AW29" s="179" t="str">
        <f ca="1">IF($C29=AW$2,OFFSET('Position Data Citi SS final'!$A5,0,MATCH(AW$1,'Position Data Citi SS final'!$1:$1,0)-1),"")</f>
        <v/>
      </c>
      <c r="AX29" s="170" t="str">
        <f ca="1">IF($C29=AX$2,OFFSET('Position Data Citi SS final'!$A5,0,MATCH(AX$1,'Position Data Citi SS final'!$1:$1,0)-1),"")</f>
        <v/>
      </c>
      <c r="AY29" s="180" t="str">
        <f ca="1">IF($C29=AY$2,OFFSET('Position Data Citi SS final'!$A5,0,MATCH(AY$1,'Position Data Citi SS final'!$1:$1,0)-1),"")</f>
        <v/>
      </c>
      <c r="AZ29" s="181" t="str">
        <f ca="1">IF($C29=AZ$2,OFFSET('Position Data Citi SS final'!$A5,0,MATCH(AZ$1,'Position Data Citi SS final'!$1:$1,0)-1),"")</f>
        <v/>
      </c>
      <c r="BA29" s="179" t="str">
        <f ca="1">IF($C29=BA$2,OFFSET('Position Data Citi SS final'!$A5,0,MATCH(BA$1,'Position Data Citi SS final'!$1:$1,0)-1),"")</f>
        <v/>
      </c>
      <c r="BB29" s="182" t="str">
        <f ca="1">IF($C29=BB$2,OFFSET('Position Data Citi SS final'!$A5,0,MATCH(BB$1,'Position Data Citi SS final'!$1:$1,0)-1),"")</f>
        <v/>
      </c>
      <c r="BC29" s="181" t="str">
        <f ca="1">IF($C29=BC$2,OFFSET('Position Data Citi SS final'!$A5,0,MATCH(BC$1,'Position Data Citi SS final'!$1:$1,0)-1),"")</f>
        <v/>
      </c>
      <c r="BD29" s="175" t="str">
        <f ca="1">IF($C29=BD$2,OFFSET('Position Data Citi SS final'!$A5,0,MATCH(BD$1,'Position Data Citi SS final'!$1:$1,0)-1),"")</f>
        <v/>
      </c>
      <c r="BE29" s="175" t="str">
        <f ca="1">IF($C29=BE$2,OFFSET('Position Data Citi SS final'!$A5,0,MATCH(BE$1,'Position Data Citi SS final'!$1:$1,0)-1),"")</f>
        <v/>
      </c>
      <c r="BF29" s="175" t="str">
        <f ca="1">IF($C29=BF$2,OFFSET('Position Data Citi SS final'!$A5,0,MATCH(BF$1,'Position Data Citi SS final'!$1:$1,0)-1),"")</f>
        <v/>
      </c>
      <c r="BG29" s="175" t="str">
        <f ca="1">IF($C29=BG$2,OFFSET('Position Data Citi SS final'!$A5,0,MATCH(BG$1,'Position Data Citi SS final'!$1:$1,0)-1),"")</f>
        <v/>
      </c>
      <c r="BH29" s="175" t="str">
        <f ca="1">IF($C29=BH$2,OFFSET('Position Data Citi SS final'!$A5,0,MATCH(BH$1,'Position Data Citi SS final'!$1:$1,0)-1),"")</f>
        <v/>
      </c>
      <c r="BI29" s="175" t="str">
        <f ca="1">IF($C29=BI$2,OFFSET('Position Data Citi SS final'!$A5,0,MATCH(BI$1,'Position Data Citi SS final'!$1:$1,0)-1),"")</f>
        <v/>
      </c>
      <c r="BJ29" s="175" t="str">
        <f ca="1">IF($C29=BJ$2,OFFSET('Position Data Citi SS final'!$A5,0,MATCH(BJ$1,'Position Data Citi SS final'!$1:$1,0)-1),"")</f>
        <v/>
      </c>
      <c r="BK29" s="175" t="str">
        <f ca="1">IF($C29=BK$2,OFFSET('Position Data Citi SS final'!$A5,0,MATCH(BK$1,'Position Data Citi SS final'!$1:$1,0)-1),"")</f>
        <v/>
      </c>
      <c r="BL29" s="175" t="str">
        <f ca="1">IF($C29=BL$2,OFFSET('Position Data Citi SS final'!$A5,0,MATCH(BL$1,'Position Data Citi SS final'!$1:$1,0)-1),"")</f>
        <v/>
      </c>
      <c r="BM29" s="175" t="str">
        <f ca="1">IF($C29=BM$2,OFFSET('Position Data Citi SS final'!$A5,0,MATCH(BM$1,'Position Data Citi SS final'!$1:$1,0)-1),"")</f>
        <v/>
      </c>
      <c r="BN29" s="178" t="str">
        <f ca="1">IF($C29=BN$2,OFFSET('Position Data Citi SS final'!$A5,0,MATCH(BN$1,'Position Data Citi SS final'!$1:$1,0)-1),"")</f>
        <v/>
      </c>
      <c r="BO29" s="177" t="str">
        <f ca="1">IF($C29=BO$2,OFFSET('Position Data Citi SS final'!$A5,0,MATCH(BO$1,'Position Data Citi SS final'!$1:$1,0)-1),"")</f>
        <v/>
      </c>
      <c r="BP29" s="177" t="str">
        <f ca="1">IF($C29=BP$2,OFFSET('Position Data Citi SS final'!$A5,0,MATCH(BP$1,'Position Data Citi SS final'!$1:$1,0)-1),"")</f>
        <v/>
      </c>
      <c r="BQ29" s="177" t="str">
        <f ca="1">IF($C29=BQ$2,OFFSET('Position Data Citi SS final'!$A5,0,MATCH(BQ$1,'Position Data Citi SS final'!$1:$1,0)-1),"")</f>
        <v/>
      </c>
      <c r="BR29" s="177" t="str">
        <f ca="1">IF($C29=BR$2,OFFSET('Position Data Citi SS final'!$A5,0,MATCH(BR$1,'Position Data Citi SS final'!$1:$1,0)-1),"")</f>
        <v/>
      </c>
      <c r="BS29" s="177" t="str">
        <f ca="1">IF($C29=BS$2,OFFSET('Position Data Citi SS final'!$A5,0,MATCH(BS$1,'Position Data Citi SS final'!$1:$1,0)-1),"")</f>
        <v/>
      </c>
      <c r="BT29" s="175" t="str">
        <f ca="1">IF($C29=BT$2,OFFSET('Position Data Citi SS final'!$A5,0,MATCH(BT$1,'Position Data Citi SS final'!$1:$1,0)-1),"")</f>
        <v/>
      </c>
      <c r="BU29" s="178" t="str">
        <f ca="1">IF($C29=BU$2,OFFSET('Position Data Citi SS final'!$A5,0,MATCH(BU$1,'Position Data Citi SS final'!$1:$1,0)-1),"")</f>
        <v/>
      </c>
      <c r="BV29" s="183" t="str">
        <f ca="1">IF($C29=BV$2,OFFSET('Position Data Citi SS final'!$A5,0,MATCH(BV$1,'Position Data Citi SS final'!$1:$1,0)-1),"")</f>
        <v/>
      </c>
      <c r="BW29" s="175" t="str">
        <f ca="1">IF($C29=BW$2,OFFSET('Position Data Citi SS final'!$A5,0,MATCH(BW$1,'Position Data Citi SS final'!$1:$1,0)-1),"")</f>
        <v/>
      </c>
      <c r="BX29" s="184" t="str">
        <f ca="1">IF($C29=BX$2,OFFSET('Position Data Citi SS final'!$A5,0,MATCH(BX$1,'Position Data Citi SS final'!$1:$1,0)-1),"")</f>
        <v/>
      </c>
      <c r="BY29" s="183" t="str">
        <f ca="1">IF($C29=BY$2,OFFSET('Position Data Citi SS final'!$A5,0,MATCH(BY$1,'Position Data Citi SS final'!$1:$1,0)-1),"")</f>
        <v/>
      </c>
      <c r="BZ29" s="183" t="str">
        <f ca="1">IF($C29=BZ$2,OFFSET('Position Data Citi SS final'!$A5,0,MATCH(BZ$1,'Position Data Citi SS final'!$1:$1,0)-1),"")</f>
        <v/>
      </c>
      <c r="CA29" s="185" t="str">
        <f ca="1">IF($C29=CA$2,OFFSET('Position Data Citi SS final'!$A5,0,MATCH(CA$1,'Position Data Citi SS final'!$1:$1,0)-1),"")</f>
        <v/>
      </c>
      <c r="CB29" s="176" t="str">
        <f ca="1">IF($C29=CB$2,OFFSET('Position Data Citi SS final'!$A5,0,MATCH(CB$1,'Position Data Citi SS final'!$1:$1,0)-1),"")</f>
        <v/>
      </c>
      <c r="CC29" s="183" t="str">
        <f ca="1">IF($C29=CC$2,OFFSET('Position Data Citi SS final'!$A5,0,MATCH(CC$1,'Position Data Citi SS final'!$1:$1,0)-1),"")</f>
        <v/>
      </c>
      <c r="CD29" s="183" t="str">
        <f ca="1">IF($C29=CD$2,OFFSET('Position Data Citi SS final'!$A5,0,MATCH(CD$1,'Position Data Citi SS final'!$1:$1,0)-1),"")</f>
        <v/>
      </c>
      <c r="CE29" s="181" t="str">
        <f ca="1">IF($C29=CE$2,OFFSET('Position Data Citi SS final'!$A5,0,MATCH(CE$1,'Position Data Citi SS final'!$1:$1,0)-1),"")</f>
        <v/>
      </c>
      <c r="CF29" s="181" t="str">
        <f ca="1">IF($C29=CF$2,OFFSET('Position Data Citi SS final'!$A5,0,MATCH(CF$1,'Position Data Citi SS final'!$1:$1,0)-1),"")</f>
        <v/>
      </c>
      <c r="CG29" s="181" t="str">
        <f ca="1">IF($C29=CG$2,OFFSET('Position Data Citi SS final'!$A5,0,MATCH(CG$1,'Position Data Citi SS final'!$1:$1,0)-1),"")</f>
        <v/>
      </c>
      <c r="CH29" s="181" t="str">
        <f ca="1">IF($C29=CH$2,OFFSET('Position Data Citi SS final'!$A5,0,MATCH(CH$1,'Position Data Citi SS final'!$1:$1,0)-1),"")</f>
        <v/>
      </c>
      <c r="CI29" s="181" t="str">
        <f ca="1">IF($C29=CI$2,OFFSET('Position Data Citi SS final'!$A5,0,MATCH(CI$1,'Position Data Citi SS final'!$1:$1,0)-1),"")</f>
        <v/>
      </c>
      <c r="CJ29" s="184" t="str">
        <f ca="1">IF($C29=CJ$2,OFFSET('Position Data Citi SS final'!$A5,0,MATCH(CJ$1,'Position Data Citi SS final'!$1:$1,0)-1),"")</f>
        <v/>
      </c>
      <c r="CK29" s="186" t="str">
        <f ca="1">IF($C29=CK$2,OFFSET('Position Data Citi SS final'!$A5,0,MATCH(CK$1,'Position Data Citi SS final'!$1:$1,0)-1),"")</f>
        <v/>
      </c>
      <c r="CL29" s="174" t="str">
        <f ca="1">IF($C29=CL$2,OFFSET('Position Data Citi SS final'!$A5,0,MATCH(CL$1,'Position Data Citi SS final'!$1:$1,0)-1),"")</f>
        <v/>
      </c>
      <c r="CM29" s="199" t="str">
        <f ca="1">IF($C29=CM$2,OFFSET('Position Data Citi SS final'!$A5,0,MATCH(CM$1,'Position Data Citi SS final'!$1:$1,0)-1),"")</f>
        <v/>
      </c>
      <c r="CN29" s="174" t="str">
        <f ca="1">IF($C29=CN$2,OFFSET('Position Data Citi SS final'!$A5,0,MATCH(CN$1,'Position Data Citi SS final'!$1:$1,0)-1),"")</f>
        <v/>
      </c>
      <c r="CO29" s="186" t="str">
        <f ca="1">IF($C29=CO$2,OFFSET('Position Data Citi SS final'!$A5,0,MATCH(CO$1,'Position Data Citi SS final'!$1:$1,0)-1),"")</f>
        <v/>
      </c>
      <c r="CP29" s="199" t="str">
        <f ca="1">IF($C29=CP$2,OFFSET('Position Data Citi SS final'!$A5,0,MATCH(CP$1,'Position Data Citi SS final'!$1:$1,0)-1),"")</f>
        <v/>
      </c>
      <c r="CQ29" s="187" t="str">
        <f ca="1">IF($C29=CQ$2,OFFSET('Position Data Citi SS final'!$A5,0,MATCH(CQ$1,'Position Data Citi SS final'!$1:$1,0)-1),"")</f>
        <v/>
      </c>
      <c r="CR29" s="174" t="str">
        <f ca="1">IF($C29=CR$2,OFFSET('Position Data Citi SS final'!$A5,0,MATCH(CR$1,'Position Data Citi SS final'!$1:$1,0)-1),"")</f>
        <v/>
      </c>
      <c r="CS29" s="188" t="str">
        <f ca="1">IF($C29=CS$2,OFFSET('Position Data Citi SS final'!$A5,0,MATCH(CS$1,'Position Data Citi SS final'!$1:$1,0)-1),"")</f>
        <v/>
      </c>
      <c r="CT29" s="188" t="str">
        <f ca="1">IF($C29=CT$2,OFFSET('Position Data Citi SS final'!$A5,0,MATCH(CT$1,'Position Data Citi SS final'!$1:$1,0)-1),"")</f>
        <v/>
      </c>
      <c r="CU29" s="184" t="str">
        <f ca="1">IF($C29=CU$2,OFFSET('Position Data Citi SS final'!$A5,0,MATCH(CU$1,'Position Data Citi SS final'!$1:$1,0)-1),"")</f>
        <v/>
      </c>
      <c r="CV29" s="175" t="str">
        <f ca="1">IF($C29=CV$2,OFFSET('Position Data Citi SS final'!$A5,0,MATCH(CV$1,'Position Data Citi SS final'!$1:$1,0)-1),"")</f>
        <v/>
      </c>
      <c r="CW29" s="175" t="str">
        <f ca="1">IF($C29=CW$2,OFFSET('Position Data Citi SS final'!$A5,0,MATCH(CW$1,'Position Data Citi SS final'!$1:$1,0)-1),"")</f>
        <v/>
      </c>
      <c r="CX29" s="199" t="str">
        <f ca="1">IF($C29=CX$2,OFFSET('Position Data Citi SS final'!$A5,0,MATCH(CX$1,'Position Data Citi SS final'!$1:$1,0)-1),"")</f>
        <v/>
      </c>
      <c r="CY29" s="175" t="str">
        <f ca="1">IF($C29=CY$2,OFFSET('Position Data Citi SS final'!$A5,0,MATCH(CY$1,'Position Data Citi SS final'!$1:$1,0)-1),"")</f>
        <v/>
      </c>
      <c r="CZ29" s="175" t="str">
        <f ca="1">IF($C29=CZ$2,OFFSET('Position Data Citi SS final'!$A5,0,MATCH(CZ$1,'Position Data Citi SS final'!$1:$1,0)-1),"")</f>
        <v/>
      </c>
      <c r="DA29" s="175" t="str">
        <f ca="1">IF($C29=DA$2,OFFSET('Position Data Citi SS final'!$A5,0,MATCH(DA$1,'Position Data Citi SS final'!$1:$1,0)-1),"")</f>
        <v/>
      </c>
      <c r="DB29" s="189" t="str">
        <f ca="1">IF($C29=DB$2,OFFSET('Position Data Citi SS final'!$A5,0,MATCH(DB$1,'Position Data Citi SS final'!$1:$1,0)-1),"")</f>
        <v/>
      </c>
      <c r="DC29" s="175" t="str">
        <f ca="1">IF($C29=DC$2,OFFSET('Position Data Citi SS final'!$A5,0,MATCH(DC$1,'Position Data Citi SS final'!$1:$1,0)-1),"")</f>
        <v/>
      </c>
      <c r="DD29" s="175" t="str">
        <f ca="1">IF($C29=DD$2,OFFSET('Position Data Citi SS final'!$A5,0,MATCH(DD$1,'Position Data Citi SS final'!$1:$1,0)-1),"")</f>
        <v/>
      </c>
      <c r="DE29" s="190" t="str">
        <f ca="1">IF($C29=DE$2,OFFSET('Position Data Citi SS final'!$A5,0,MATCH(DE$1,'Position Data Citi SS final'!$1:$1,0)-1),"")</f>
        <v/>
      </c>
      <c r="DF29" s="189" t="str">
        <f ca="1">IF($C29=DF$2,OFFSET('Position Data Citi SS final'!$A5,0,MATCH(DF$1,'Position Data Citi SS final'!$1:$1,0)-1),"")</f>
        <v/>
      </c>
      <c r="DG29" s="190" t="str">
        <f ca="1">IF($C29=DG$2,OFFSET('Position Data Citi SS final'!$A5,0,MATCH(DG$1,'Position Data Citi SS final'!$1:$1,0)-1),"")</f>
        <v/>
      </c>
      <c r="DH29" s="175" t="str">
        <f ca="1">IF($C29=DH$2,OFFSET('Position Data Citi SS final'!$A5,0,MATCH(DH$1,'Position Data Citi SS final'!$1:$1,0)-1),"")</f>
        <v/>
      </c>
      <c r="DI29" s="191" t="str">
        <f ca="1">IF($C29=DI$2,OFFSET('Position Data Citi SS final'!$A5,0,MATCH(DI$1,'Position Data Citi SS final'!$1:$1,0)-1),"")</f>
        <v/>
      </c>
      <c r="DJ29" s="192" t="str">
        <f ca="1">IF($C29=DJ$2,OFFSET('Position Data Citi SS final'!$A5,0,MATCH(DJ$1,'Position Data Citi SS final'!$1:$1,0)-1),"")</f>
        <v/>
      </c>
      <c r="DK29" s="193" t="str">
        <f ca="1">IF($C29=DK$2,OFFSET('Position Data Citi SS final'!$A5,0,MATCH(DK$1,'Position Data Citi SS final'!$1:$1,0)-1),"")</f>
        <v/>
      </c>
      <c r="DL29" s="200" t="str">
        <f ca="1">IF($C29=DL$2,OFFSET('Position Data Citi SS final'!$A5,0,MATCH(DL$1,'Position Data Citi SS final'!$1:$1,0)-1),"")</f>
        <v/>
      </c>
      <c r="DM29" s="175" t="str">
        <f ca="1">IF($C29=DM$2,OFFSET('Position Data Citi SS final'!$A5,0,MATCH(DM$1,'Position Data Citi SS final'!$1:$1,0)-1),"")</f>
        <v/>
      </c>
    </row>
    <row r="30" spans="2:117" s="179" customFormat="1">
      <c r="B30" s="179" t="s">
        <v>1427</v>
      </c>
      <c r="C30" s="170" t="str">
        <f>'Position Data Citi SS final'!C6</f>
        <v>Money Market Instruments</v>
      </c>
      <c r="D30" s="171" t="str">
        <f>'Position Data Citi SS final'!F6</f>
        <v>A.6.1 - A.6.20</v>
      </c>
      <c r="E30" s="172" t="str">
        <f>'Position Data Citi SS final'!D6</f>
        <v>BONDS</v>
      </c>
      <c r="F30" s="213" t="str">
        <f>'Position Data Citi SS final'!E6</f>
        <v>FLOATING RATE NOTE</v>
      </c>
      <c r="G30" s="173">
        <f>'Position Data Citi SS final'!AG6</f>
        <v>5997546</v>
      </c>
      <c r="H30" s="173">
        <f>'Position Data Citi SS final'!AF6</f>
        <v>4997955</v>
      </c>
      <c r="I30" s="194" t="str">
        <f>'Position Data Citi SS final'!A6</f>
        <v>S2BA</v>
      </c>
      <c r="J30" s="195" t="str">
        <f ca="1">IF($C30=J$2,OFFSET('Position Data Citi SS final'!$A6,0,MATCH(J$1,'Position Data Citi SS final'!$1:$1,0)-1),"")</f>
        <v>MoneyMarketInstrument</v>
      </c>
      <c r="K30" s="195" t="str">
        <f ca="1">IF($C30=K$2,OFFSET('Position Data Citi SS final'!$A6,0,MATCH(K$1,'Position Data Citi SS final'!$1:$1,0)-1),"")</f>
        <v>HSBC UK BANK PLC FRN 09/09/2020</v>
      </c>
      <c r="L30" s="195" t="str">
        <f ca="1">IF($C30=L$2,OFFSET('Position Data Citi SS final'!$A6,0,MATCH(L$1,'Position Data Citi SS final'!$1:$1,0)-1),"")</f>
        <v>XS2050976195</v>
      </c>
      <c r="M30" s="174" t="str">
        <f ca="1">IF($C30=M$2,OFFSET('Position Data Citi SS final'!$A6,0,MATCH(M$1,'Position Data Citi SS final'!$1:$1,0)-1),"")</f>
        <v>DYXXXX</v>
      </c>
      <c r="N30" s="175">
        <f ca="1">IF($C30=N$2,OFFSET('Position Data Citi SS final'!$A6,0,MATCH(N$1,'Position Data Citi SS final'!$1:$1,0)-1),"")</f>
        <v>0</v>
      </c>
      <c r="O30" s="195" t="str">
        <f ca="1">IF($C30=O$2,OFFSET('Position Data Citi SS final'!$A6,0,MATCH(O$1,'Position Data Citi SS final'!$1:$1,0)-1),"")</f>
        <v>Default Issuer</v>
      </c>
      <c r="P30" s="196">
        <f ca="1">IF($C30=P$2,OFFSET('Position Data Citi SS final'!$A6,0,MATCH(P$1,'Position Data Citi SS final'!$1:$1,0)-1),"")</f>
        <v>0</v>
      </c>
      <c r="Q30" s="196">
        <f ca="1">IF($C30=Q$2,OFFSET('Position Data Citi SS final'!$A6,0,MATCH(Q$1,'Position Data Citi SS final'!$1:$1,0)-1),"")</f>
        <v>0</v>
      </c>
      <c r="R30" s="178">
        <f ca="1">IF($C30=R$2,OFFSET('Position Data Citi SS final'!$A6,0,MATCH(R$1,'Position Data Citi SS final'!$1:$1,0)-1),"")</f>
        <v>0</v>
      </c>
      <c r="S30" s="178" t="str">
        <f ca="1">IF($C30=S$2,OFFSET('Position Data Citi SS final'!$A6,0,MATCH(S$1,'Position Data Citi SS final'!$1:$1,0)-1),"")</f>
        <v>GBP</v>
      </c>
      <c r="T30" s="177">
        <f ca="1">IF($C30=T$2,OFFSET('Position Data Citi SS final'!$A6,0,MATCH(T$1,'Position Data Citi SS final'!$1:$1,0)-1),"")</f>
        <v>5000000</v>
      </c>
      <c r="U30" s="177">
        <f ca="1">IF($C30=U$2,OFFSET('Position Data Citi SS final'!$A6,0,MATCH(U$1,'Position Data Citi SS final'!$1:$1,0)-1),"")</f>
        <v>1.1995092000000001</v>
      </c>
      <c r="V30" s="197">
        <f ca="1">IF($C30=V$2,OFFSET('Position Data Citi SS final'!$A6,0,MATCH(V$1,'Position Data Citi SS final'!$1:$1,0)-1),"")</f>
        <v>0.99959100000000001</v>
      </c>
      <c r="W30" s="177">
        <f ca="1">IF($C30=W$2,OFFSET('Position Data Citi SS final'!$A6,0,MATCH(W$1,'Position Data Citi SS final'!$1:$1,0)-1),"")</f>
        <v>9185.8320000004023</v>
      </c>
      <c r="X30" s="177">
        <f ca="1">IF($C30=X$2,OFFSET('Position Data Citi SS final'!$A6,0,MATCH(X$1,'Position Data Citi SS final'!$1:$1,0)-1),"")</f>
        <v>7654.8600000003353</v>
      </c>
      <c r="Y30" s="177">
        <f ca="1">IF($C30=Y$2,OFFSET('Position Data Citi SS final'!$A6,0,MATCH(Y$1,'Position Data Citi SS final'!$1:$1,0)-1),"")</f>
        <v>5997546</v>
      </c>
      <c r="Z30" s="177">
        <f ca="1">IF($C30=Z$2,OFFSET('Position Data Citi SS final'!$A6,0,MATCH(Z$1,'Position Data Citi SS final'!$1:$1,0)-1),"")</f>
        <v>4997955</v>
      </c>
      <c r="AA30" s="198" t="str">
        <f ca="1">IF($C30=AA$2,OFFSET('Position Data Citi SS final'!$A6,0,MATCH(AA$1,'Position Data Citi SS final'!$1:$1,0)-1),"")</f>
        <v>MarkToMarket</v>
      </c>
      <c r="AB30" s="177">
        <f ca="1">IF($C30=AB$2,OFFSET('Position Data Citi SS final'!$A6,0,MATCH(AB$1,'Position Data Citi SS final'!$1:$1,0)-1),"")</f>
        <v>0</v>
      </c>
      <c r="AC30" s="178">
        <f ca="1">IF($C30=AC$2,OFFSET('Position Data Citi SS final'!$A6,0,MATCH(AC$1,'Position Data Citi SS final'!$1:$1,0)-1),"")</f>
        <v>0</v>
      </c>
      <c r="AD30" s="76" t="str">
        <f ca="1">IF($C30=AD$2,OFFSET('Position Data Citi SS final'!$A6,0,MATCH(AD$1,'Position Data Citi SS final'!$1:$1,0)-1),"")</f>
        <v/>
      </c>
      <c r="AE30" s="179" t="str">
        <f ca="1">IF($C30=AE$2,OFFSET('Position Data Citi SS final'!$A6,0,MATCH(AE$1,'Position Data Citi SS final'!$1:$1,0)-1),"")</f>
        <v/>
      </c>
      <c r="AF30" s="177" t="str">
        <f ca="1">IF($C30=AF$2,OFFSET('Position Data Citi SS final'!$A6,0,MATCH(AF$1,'Position Data Citi SS final'!$1:$1,0)-1),"")</f>
        <v/>
      </c>
      <c r="AG30" s="177" t="str">
        <f ca="1">IF($C30=AG$2,OFFSET('Position Data Citi SS final'!$A6,0,MATCH(AG$1,'Position Data Citi SS final'!$1:$1,0)-1),"")</f>
        <v/>
      </c>
      <c r="AH30" s="175" t="str">
        <f ca="1">IF($C30=AH$2,OFFSET('Position Data Citi SS final'!$A6,0,MATCH(AH$1,'Position Data Citi SS final'!$1:$1,0)-1),"")</f>
        <v/>
      </c>
      <c r="AI30" s="175" t="str">
        <f ca="1">IF($C30=AI$2,OFFSET('Position Data Citi SS final'!$A6,0,MATCH(AI$1,'Position Data Citi SS final'!$1:$1,0)-1),"")</f>
        <v/>
      </c>
      <c r="AJ30" s="175" t="str">
        <f ca="1">IF($C30=AJ$2,OFFSET('Position Data Citi SS final'!$A6,0,MATCH(AJ$1,'Position Data Citi SS final'!$1:$1,0)-1),"")</f>
        <v/>
      </c>
      <c r="AK30" s="177" t="str">
        <f ca="1">IF($C30=AK$2,OFFSET('Position Data Citi SS final'!$A6,0,MATCH(AK$1,'Position Data Citi SS final'!$1:$1,0)-1),"")</f>
        <v/>
      </c>
      <c r="AL30" s="178" t="str">
        <f ca="1">IF($C30=AL$2,OFFSET('Position Data Citi SS final'!$A6,0,MATCH(AL$1,'Position Data Citi SS final'!$1:$1,0)-1),"")</f>
        <v/>
      </c>
      <c r="AM30" s="177" t="str">
        <f ca="1">IF($C30=AM$2,OFFSET('Position Data Citi SS final'!$A6,0,MATCH(AM$1,'Position Data Citi SS final'!$1:$1,0)-1),"")</f>
        <v/>
      </c>
      <c r="AN30" s="177" t="str">
        <f ca="1">IF($C30=AN$2,OFFSET('Position Data Citi SS final'!$A6,0,MATCH(AN$1,'Position Data Citi SS final'!$1:$1,0)-1),"")</f>
        <v/>
      </c>
      <c r="AO30" s="177" t="str">
        <f ca="1">IF($C30=AO$2,OFFSET('Position Data Citi SS final'!$A6,0,MATCH(AO$1,'Position Data Citi SS final'!$1:$1,0)-1),"")</f>
        <v/>
      </c>
      <c r="AP30" s="177" t="str">
        <f ca="1">IF($C30=AP$2,OFFSET('Position Data Citi SS final'!$A6,0,MATCH(AP$1,'Position Data Citi SS final'!$1:$1,0)-1),"")</f>
        <v/>
      </c>
      <c r="AQ30" s="177" t="str">
        <f ca="1">IF($C30=AQ$2,OFFSET('Position Data Citi SS final'!$A6,0,MATCH(AQ$1,'Position Data Citi SS final'!$1:$1,0)-1),"")</f>
        <v/>
      </c>
      <c r="AR30" s="177" t="str">
        <f ca="1">IF($C30=AR$2,OFFSET('Position Data Citi SS final'!$A6,0,MATCH(AR$1,'Position Data Citi SS final'!$1:$1,0)-1),"")</f>
        <v/>
      </c>
      <c r="AS30" s="177" t="str">
        <f ca="1">IF($C30=AS$2,OFFSET('Position Data Citi SS final'!$A6,0,MATCH(AS$1,'Position Data Citi SS final'!$1:$1,0)-1),"")</f>
        <v/>
      </c>
      <c r="AT30" s="177" t="str">
        <f ca="1">IF($C30=AT$2,OFFSET('Position Data Citi SS final'!$A6,0,MATCH(AT$1,'Position Data Citi SS final'!$1:$1,0)-1),"")</f>
        <v/>
      </c>
      <c r="AU30" s="198" t="str">
        <f ca="1">IF($C30=AU$2,OFFSET('Position Data Citi SS final'!$A6,0,MATCH(AU$1,'Position Data Citi SS final'!$1:$1,0)-1),"")</f>
        <v/>
      </c>
      <c r="AV30" s="177" t="str">
        <f ca="1">IF($C30=AV$2,OFFSET('Position Data Citi SS final'!$A6,0,MATCH(AV$1,'Position Data Citi SS final'!$1:$1,0)-1),"")</f>
        <v/>
      </c>
      <c r="AW30" s="179" t="str">
        <f ca="1">IF($C30=AW$2,OFFSET('Position Data Citi SS final'!$A6,0,MATCH(AW$1,'Position Data Citi SS final'!$1:$1,0)-1),"")</f>
        <v/>
      </c>
      <c r="AX30" s="170" t="str">
        <f ca="1">IF($C30=AX$2,OFFSET('Position Data Citi SS final'!$A6,0,MATCH(AX$1,'Position Data Citi SS final'!$1:$1,0)-1),"")</f>
        <v/>
      </c>
      <c r="AY30" s="180" t="str">
        <f ca="1">IF($C30=AY$2,OFFSET('Position Data Citi SS final'!$A6,0,MATCH(AY$1,'Position Data Citi SS final'!$1:$1,0)-1),"")</f>
        <v/>
      </c>
      <c r="AZ30" s="181" t="str">
        <f ca="1">IF($C30=AZ$2,OFFSET('Position Data Citi SS final'!$A6,0,MATCH(AZ$1,'Position Data Citi SS final'!$1:$1,0)-1),"")</f>
        <v/>
      </c>
      <c r="BA30" s="179" t="str">
        <f ca="1">IF($C30=BA$2,OFFSET('Position Data Citi SS final'!$A6,0,MATCH(BA$1,'Position Data Citi SS final'!$1:$1,0)-1),"")</f>
        <v/>
      </c>
      <c r="BB30" s="182" t="str">
        <f ca="1">IF($C30=BB$2,OFFSET('Position Data Citi SS final'!$A6,0,MATCH(BB$1,'Position Data Citi SS final'!$1:$1,0)-1),"")</f>
        <v/>
      </c>
      <c r="BC30" s="181" t="str">
        <f ca="1">IF($C30=BC$2,OFFSET('Position Data Citi SS final'!$A6,0,MATCH(BC$1,'Position Data Citi SS final'!$1:$1,0)-1),"")</f>
        <v/>
      </c>
      <c r="BD30" s="175" t="str">
        <f ca="1">IF($C30=BD$2,OFFSET('Position Data Citi SS final'!$A6,0,MATCH(BD$1,'Position Data Citi SS final'!$1:$1,0)-1),"")</f>
        <v/>
      </c>
      <c r="BE30" s="175" t="str">
        <f ca="1">IF($C30=BE$2,OFFSET('Position Data Citi SS final'!$A6,0,MATCH(BE$1,'Position Data Citi SS final'!$1:$1,0)-1),"")</f>
        <v/>
      </c>
      <c r="BF30" s="175" t="str">
        <f ca="1">IF($C30=BF$2,OFFSET('Position Data Citi SS final'!$A6,0,MATCH(BF$1,'Position Data Citi SS final'!$1:$1,0)-1),"")</f>
        <v/>
      </c>
      <c r="BG30" s="175" t="str">
        <f ca="1">IF($C30=BG$2,OFFSET('Position Data Citi SS final'!$A6,0,MATCH(BG$1,'Position Data Citi SS final'!$1:$1,0)-1),"")</f>
        <v/>
      </c>
      <c r="BH30" s="175" t="str">
        <f ca="1">IF($C30=BH$2,OFFSET('Position Data Citi SS final'!$A6,0,MATCH(BH$1,'Position Data Citi SS final'!$1:$1,0)-1),"")</f>
        <v/>
      </c>
      <c r="BI30" s="175" t="str">
        <f ca="1">IF($C30=BI$2,OFFSET('Position Data Citi SS final'!$A6,0,MATCH(BI$1,'Position Data Citi SS final'!$1:$1,0)-1),"")</f>
        <v/>
      </c>
      <c r="BJ30" s="175" t="str">
        <f ca="1">IF($C30=BJ$2,OFFSET('Position Data Citi SS final'!$A6,0,MATCH(BJ$1,'Position Data Citi SS final'!$1:$1,0)-1),"")</f>
        <v/>
      </c>
      <c r="BK30" s="175" t="str">
        <f ca="1">IF($C30=BK$2,OFFSET('Position Data Citi SS final'!$A6,0,MATCH(BK$1,'Position Data Citi SS final'!$1:$1,0)-1),"")</f>
        <v/>
      </c>
      <c r="BL30" s="175" t="str">
        <f ca="1">IF($C30=BL$2,OFFSET('Position Data Citi SS final'!$A6,0,MATCH(BL$1,'Position Data Citi SS final'!$1:$1,0)-1),"")</f>
        <v/>
      </c>
      <c r="BM30" s="175" t="str">
        <f ca="1">IF($C30=BM$2,OFFSET('Position Data Citi SS final'!$A6,0,MATCH(BM$1,'Position Data Citi SS final'!$1:$1,0)-1),"")</f>
        <v/>
      </c>
      <c r="BN30" s="178" t="str">
        <f ca="1">IF($C30=BN$2,OFFSET('Position Data Citi SS final'!$A6,0,MATCH(BN$1,'Position Data Citi SS final'!$1:$1,0)-1),"")</f>
        <v/>
      </c>
      <c r="BO30" s="177" t="str">
        <f ca="1">IF($C30=BO$2,OFFSET('Position Data Citi SS final'!$A6,0,MATCH(BO$1,'Position Data Citi SS final'!$1:$1,0)-1),"")</f>
        <v/>
      </c>
      <c r="BP30" s="177" t="str">
        <f ca="1">IF($C30=BP$2,OFFSET('Position Data Citi SS final'!$A6,0,MATCH(BP$1,'Position Data Citi SS final'!$1:$1,0)-1),"")</f>
        <v/>
      </c>
      <c r="BQ30" s="177" t="str">
        <f ca="1">IF($C30=BQ$2,OFFSET('Position Data Citi SS final'!$A6,0,MATCH(BQ$1,'Position Data Citi SS final'!$1:$1,0)-1),"")</f>
        <v/>
      </c>
      <c r="BR30" s="177" t="str">
        <f ca="1">IF($C30=BR$2,OFFSET('Position Data Citi SS final'!$A6,0,MATCH(BR$1,'Position Data Citi SS final'!$1:$1,0)-1),"")</f>
        <v/>
      </c>
      <c r="BS30" s="177" t="str">
        <f ca="1">IF($C30=BS$2,OFFSET('Position Data Citi SS final'!$A6,0,MATCH(BS$1,'Position Data Citi SS final'!$1:$1,0)-1),"")</f>
        <v/>
      </c>
      <c r="BT30" s="175" t="str">
        <f ca="1">IF($C30=BT$2,OFFSET('Position Data Citi SS final'!$A6,0,MATCH(BT$1,'Position Data Citi SS final'!$1:$1,0)-1),"")</f>
        <v/>
      </c>
      <c r="BU30" s="178" t="str">
        <f ca="1">IF($C30=BU$2,OFFSET('Position Data Citi SS final'!$A6,0,MATCH(BU$1,'Position Data Citi SS final'!$1:$1,0)-1),"")</f>
        <v/>
      </c>
      <c r="BV30" s="183" t="str">
        <f ca="1">IF($C30=BV$2,OFFSET('Position Data Citi SS final'!$A6,0,MATCH(BV$1,'Position Data Citi SS final'!$1:$1,0)-1),"")</f>
        <v/>
      </c>
      <c r="BW30" s="175" t="str">
        <f ca="1">IF($C30=BW$2,OFFSET('Position Data Citi SS final'!$A6,0,MATCH(BW$1,'Position Data Citi SS final'!$1:$1,0)-1),"")</f>
        <v/>
      </c>
      <c r="BX30" s="184" t="str">
        <f ca="1">IF($C30=BX$2,OFFSET('Position Data Citi SS final'!$A6,0,MATCH(BX$1,'Position Data Citi SS final'!$1:$1,0)-1),"")</f>
        <v/>
      </c>
      <c r="BY30" s="183" t="str">
        <f ca="1">IF($C30=BY$2,OFFSET('Position Data Citi SS final'!$A6,0,MATCH(BY$1,'Position Data Citi SS final'!$1:$1,0)-1),"")</f>
        <v/>
      </c>
      <c r="BZ30" s="183" t="str">
        <f ca="1">IF($C30=BZ$2,OFFSET('Position Data Citi SS final'!$A6,0,MATCH(BZ$1,'Position Data Citi SS final'!$1:$1,0)-1),"")</f>
        <v/>
      </c>
      <c r="CA30" s="185" t="str">
        <f ca="1">IF($C30=CA$2,OFFSET('Position Data Citi SS final'!$A6,0,MATCH(CA$1,'Position Data Citi SS final'!$1:$1,0)-1),"")</f>
        <v/>
      </c>
      <c r="CB30" s="176" t="str">
        <f ca="1">IF($C30=CB$2,OFFSET('Position Data Citi SS final'!$A6,0,MATCH(CB$1,'Position Data Citi SS final'!$1:$1,0)-1),"")</f>
        <v/>
      </c>
      <c r="CC30" s="183" t="str">
        <f ca="1">IF($C30=CC$2,OFFSET('Position Data Citi SS final'!$A6,0,MATCH(CC$1,'Position Data Citi SS final'!$1:$1,0)-1),"")</f>
        <v/>
      </c>
      <c r="CD30" s="183" t="str">
        <f ca="1">IF($C30=CD$2,OFFSET('Position Data Citi SS final'!$A6,0,MATCH(CD$1,'Position Data Citi SS final'!$1:$1,0)-1),"")</f>
        <v/>
      </c>
      <c r="CE30" s="181" t="str">
        <f ca="1">IF($C30=CE$2,OFFSET('Position Data Citi SS final'!$A6,0,MATCH(CE$1,'Position Data Citi SS final'!$1:$1,0)-1),"")</f>
        <v/>
      </c>
      <c r="CF30" s="181" t="str">
        <f ca="1">IF($C30=CF$2,OFFSET('Position Data Citi SS final'!$A6,0,MATCH(CF$1,'Position Data Citi SS final'!$1:$1,0)-1),"")</f>
        <v/>
      </c>
      <c r="CG30" s="181" t="str">
        <f ca="1">IF($C30=CG$2,OFFSET('Position Data Citi SS final'!$A6,0,MATCH(CG$1,'Position Data Citi SS final'!$1:$1,0)-1),"")</f>
        <v/>
      </c>
      <c r="CH30" s="181" t="str">
        <f ca="1">IF($C30=CH$2,OFFSET('Position Data Citi SS final'!$A6,0,MATCH(CH$1,'Position Data Citi SS final'!$1:$1,0)-1),"")</f>
        <v/>
      </c>
      <c r="CI30" s="181" t="str">
        <f ca="1">IF($C30=CI$2,OFFSET('Position Data Citi SS final'!$A6,0,MATCH(CI$1,'Position Data Citi SS final'!$1:$1,0)-1),"")</f>
        <v/>
      </c>
      <c r="CJ30" s="184" t="str">
        <f ca="1">IF($C30=CJ$2,OFFSET('Position Data Citi SS final'!$A6,0,MATCH(CJ$1,'Position Data Citi SS final'!$1:$1,0)-1),"")</f>
        <v/>
      </c>
      <c r="CK30" s="186" t="str">
        <f ca="1">IF($C30=CK$2,OFFSET('Position Data Citi SS final'!$A6,0,MATCH(CK$1,'Position Data Citi SS final'!$1:$1,0)-1),"")</f>
        <v/>
      </c>
      <c r="CL30" s="174" t="str">
        <f ca="1">IF($C30=CL$2,OFFSET('Position Data Citi SS final'!$A6,0,MATCH(CL$1,'Position Data Citi SS final'!$1:$1,0)-1),"")</f>
        <v/>
      </c>
      <c r="CM30" s="199" t="str">
        <f ca="1">IF($C30=CM$2,OFFSET('Position Data Citi SS final'!$A6,0,MATCH(CM$1,'Position Data Citi SS final'!$1:$1,0)-1),"")</f>
        <v/>
      </c>
      <c r="CN30" s="174" t="str">
        <f ca="1">IF($C30=CN$2,OFFSET('Position Data Citi SS final'!$A6,0,MATCH(CN$1,'Position Data Citi SS final'!$1:$1,0)-1),"")</f>
        <v/>
      </c>
      <c r="CO30" s="186" t="str">
        <f ca="1">IF($C30=CO$2,OFFSET('Position Data Citi SS final'!$A6,0,MATCH(CO$1,'Position Data Citi SS final'!$1:$1,0)-1),"")</f>
        <v/>
      </c>
      <c r="CP30" s="199" t="str">
        <f ca="1">IF($C30=CP$2,OFFSET('Position Data Citi SS final'!$A6,0,MATCH(CP$1,'Position Data Citi SS final'!$1:$1,0)-1),"")</f>
        <v/>
      </c>
      <c r="CQ30" s="187" t="str">
        <f ca="1">IF($C30=CQ$2,OFFSET('Position Data Citi SS final'!$A6,0,MATCH(CQ$1,'Position Data Citi SS final'!$1:$1,0)-1),"")</f>
        <v/>
      </c>
      <c r="CR30" s="174" t="str">
        <f ca="1">IF($C30=CR$2,OFFSET('Position Data Citi SS final'!$A6,0,MATCH(CR$1,'Position Data Citi SS final'!$1:$1,0)-1),"")</f>
        <v/>
      </c>
      <c r="CS30" s="188" t="str">
        <f ca="1">IF($C30=CS$2,OFFSET('Position Data Citi SS final'!$A6,0,MATCH(CS$1,'Position Data Citi SS final'!$1:$1,0)-1),"")</f>
        <v/>
      </c>
      <c r="CT30" s="188" t="str">
        <f ca="1">IF($C30=CT$2,OFFSET('Position Data Citi SS final'!$A6,0,MATCH(CT$1,'Position Data Citi SS final'!$1:$1,0)-1),"")</f>
        <v/>
      </c>
      <c r="CU30" s="184" t="str">
        <f ca="1">IF($C30=CU$2,OFFSET('Position Data Citi SS final'!$A6,0,MATCH(CU$1,'Position Data Citi SS final'!$1:$1,0)-1),"")</f>
        <v/>
      </c>
      <c r="CV30" s="175" t="str">
        <f ca="1">IF($C30=CV$2,OFFSET('Position Data Citi SS final'!$A6,0,MATCH(CV$1,'Position Data Citi SS final'!$1:$1,0)-1),"")</f>
        <v/>
      </c>
      <c r="CW30" s="175" t="str">
        <f ca="1">IF($C30=CW$2,OFFSET('Position Data Citi SS final'!$A6,0,MATCH(CW$1,'Position Data Citi SS final'!$1:$1,0)-1),"")</f>
        <v/>
      </c>
      <c r="CX30" s="199" t="str">
        <f ca="1">IF($C30=CX$2,OFFSET('Position Data Citi SS final'!$A6,0,MATCH(CX$1,'Position Data Citi SS final'!$1:$1,0)-1),"")</f>
        <v/>
      </c>
      <c r="CY30" s="175" t="str">
        <f ca="1">IF($C30=CY$2,OFFSET('Position Data Citi SS final'!$A6,0,MATCH(CY$1,'Position Data Citi SS final'!$1:$1,0)-1),"")</f>
        <v/>
      </c>
      <c r="CZ30" s="175" t="str">
        <f ca="1">IF($C30=CZ$2,OFFSET('Position Data Citi SS final'!$A6,0,MATCH(CZ$1,'Position Data Citi SS final'!$1:$1,0)-1),"")</f>
        <v/>
      </c>
      <c r="DA30" s="175" t="str">
        <f ca="1">IF($C30=DA$2,OFFSET('Position Data Citi SS final'!$A6,0,MATCH(DA$1,'Position Data Citi SS final'!$1:$1,0)-1),"")</f>
        <v/>
      </c>
      <c r="DB30" s="189" t="str">
        <f ca="1">IF($C30=DB$2,OFFSET('Position Data Citi SS final'!$A6,0,MATCH(DB$1,'Position Data Citi SS final'!$1:$1,0)-1),"")</f>
        <v/>
      </c>
      <c r="DC30" s="175" t="str">
        <f ca="1">IF($C30=DC$2,OFFSET('Position Data Citi SS final'!$A6,0,MATCH(DC$1,'Position Data Citi SS final'!$1:$1,0)-1),"")</f>
        <v/>
      </c>
      <c r="DD30" s="175" t="str">
        <f ca="1">IF($C30=DD$2,OFFSET('Position Data Citi SS final'!$A6,0,MATCH(DD$1,'Position Data Citi SS final'!$1:$1,0)-1),"")</f>
        <v/>
      </c>
      <c r="DE30" s="190" t="str">
        <f ca="1">IF($C30=DE$2,OFFSET('Position Data Citi SS final'!$A6,0,MATCH(DE$1,'Position Data Citi SS final'!$1:$1,0)-1),"")</f>
        <v/>
      </c>
      <c r="DF30" s="189" t="str">
        <f ca="1">IF($C30=DF$2,OFFSET('Position Data Citi SS final'!$A6,0,MATCH(DF$1,'Position Data Citi SS final'!$1:$1,0)-1),"")</f>
        <v/>
      </c>
      <c r="DG30" s="190" t="str">
        <f ca="1">IF($C30=DG$2,OFFSET('Position Data Citi SS final'!$A6,0,MATCH(DG$1,'Position Data Citi SS final'!$1:$1,0)-1),"")</f>
        <v/>
      </c>
      <c r="DH30" s="175" t="str">
        <f ca="1">IF($C30=DH$2,OFFSET('Position Data Citi SS final'!$A6,0,MATCH(DH$1,'Position Data Citi SS final'!$1:$1,0)-1),"")</f>
        <v/>
      </c>
      <c r="DI30" s="191" t="str">
        <f ca="1">IF($C30=DI$2,OFFSET('Position Data Citi SS final'!$A6,0,MATCH(DI$1,'Position Data Citi SS final'!$1:$1,0)-1),"")</f>
        <v/>
      </c>
      <c r="DJ30" s="192" t="str">
        <f ca="1">IF($C30=DJ$2,OFFSET('Position Data Citi SS final'!$A6,0,MATCH(DJ$1,'Position Data Citi SS final'!$1:$1,0)-1),"")</f>
        <v/>
      </c>
      <c r="DK30" s="193" t="str">
        <f ca="1">IF($C30=DK$2,OFFSET('Position Data Citi SS final'!$A6,0,MATCH(DK$1,'Position Data Citi SS final'!$1:$1,0)-1),"")</f>
        <v/>
      </c>
      <c r="DL30" s="200" t="str">
        <f ca="1">IF($C30=DL$2,OFFSET('Position Data Citi SS final'!$A6,0,MATCH(DL$1,'Position Data Citi SS final'!$1:$1,0)-1),"")</f>
        <v/>
      </c>
      <c r="DM30" s="175" t="str">
        <f ca="1">IF($C30=DM$2,OFFSET('Position Data Citi SS final'!$A6,0,MATCH(DM$1,'Position Data Citi SS final'!$1:$1,0)-1),"")</f>
        <v/>
      </c>
    </row>
    <row r="31" spans="2:117" s="179" customFormat="1">
      <c r="B31" s="179" t="s">
        <v>1427</v>
      </c>
      <c r="C31" s="170" t="str">
        <f>'Position Data Citi SS final'!C7</f>
        <v>Money Market Instruments</v>
      </c>
      <c r="D31" s="171" t="str">
        <f>'Position Data Citi SS final'!F7</f>
        <v>A.6.1 - A.6.20</v>
      </c>
      <c r="E31" s="172" t="str">
        <f>'Position Data Citi SS final'!D7</f>
        <v>BONDS</v>
      </c>
      <c r="F31" s="213" t="str">
        <f>'Position Data Citi SS final'!E7</f>
        <v>FLOATING RATE NOTE</v>
      </c>
      <c r="G31" s="173">
        <f>'Position Data Citi SS final'!AG7</f>
        <v>6000480</v>
      </c>
      <c r="H31" s="173">
        <f>'Position Data Citi SS final'!AF7</f>
        <v>5000400</v>
      </c>
      <c r="I31" s="194" t="str">
        <f>'Position Data Citi SS final'!A7</f>
        <v>S2BA</v>
      </c>
      <c r="J31" s="195" t="str">
        <f ca="1">IF($C31=J$2,OFFSET('Position Data Citi SS final'!$A7,0,MATCH(J$1,'Position Data Citi SS final'!$1:$1,0)-1),"")</f>
        <v>MoneyMarketInstrument</v>
      </c>
      <c r="K31" s="195" t="str">
        <f ca="1">IF($C31=K$2,OFFSET('Position Data Citi SS final'!$A7,0,MATCH(K$1,'Position Data Citi SS final'!$1:$1,0)-1),"")</f>
        <v>TORONTO-DOMINION BANK FRN 25/09/2020</v>
      </c>
      <c r="L31" s="195" t="str">
        <f ca="1">IF($C31=L$2,OFFSET('Position Data Citi SS final'!$A7,0,MATCH(L$1,'Position Data Citi SS final'!$1:$1,0)-1),"")</f>
        <v>XS2056370526</v>
      </c>
      <c r="M31" s="174" t="str">
        <f ca="1">IF($C31=M$2,OFFSET('Position Data Citi SS final'!$A7,0,MATCH(M$1,'Position Data Citi SS final'!$1:$1,0)-1),"")</f>
        <v>DYXXXX</v>
      </c>
      <c r="N31" s="175">
        <f ca="1">IF($C31=N$2,OFFSET('Position Data Citi SS final'!$A7,0,MATCH(N$1,'Position Data Citi SS final'!$1:$1,0)-1),"")</f>
        <v>0</v>
      </c>
      <c r="O31" s="195" t="str">
        <f ca="1">IF($C31=O$2,OFFSET('Position Data Citi SS final'!$A7,0,MATCH(O$1,'Position Data Citi SS final'!$1:$1,0)-1),"")</f>
        <v>Default Issuer</v>
      </c>
      <c r="P31" s="196">
        <f ca="1">IF($C31=P$2,OFFSET('Position Data Citi SS final'!$A7,0,MATCH(P$1,'Position Data Citi SS final'!$1:$1,0)-1),"")</f>
        <v>0</v>
      </c>
      <c r="Q31" s="196">
        <f ca="1">IF($C31=Q$2,OFFSET('Position Data Citi SS final'!$A7,0,MATCH(Q$1,'Position Data Citi SS final'!$1:$1,0)-1),"")</f>
        <v>0</v>
      </c>
      <c r="R31" s="178">
        <f ca="1">IF($C31=R$2,OFFSET('Position Data Citi SS final'!$A7,0,MATCH(R$1,'Position Data Citi SS final'!$1:$1,0)-1),"")</f>
        <v>0</v>
      </c>
      <c r="S31" s="178" t="str">
        <f ca="1">IF($C31=S$2,OFFSET('Position Data Citi SS final'!$A7,0,MATCH(S$1,'Position Data Citi SS final'!$1:$1,0)-1),"")</f>
        <v>GBP</v>
      </c>
      <c r="T31" s="177">
        <f ca="1">IF($C31=T$2,OFFSET('Position Data Citi SS final'!$A7,0,MATCH(T$1,'Position Data Citi SS final'!$1:$1,0)-1),"")</f>
        <v>5000000</v>
      </c>
      <c r="U31" s="177">
        <f ca="1">IF($C31=U$2,OFFSET('Position Data Citi SS final'!$A7,0,MATCH(U$1,'Position Data Citi SS final'!$1:$1,0)-1),"")</f>
        <v>1.2000960000000001</v>
      </c>
      <c r="V31" s="197">
        <f ca="1">IF($C31=V$2,OFFSET('Position Data Citi SS final'!$A7,0,MATCH(V$1,'Position Data Citi SS final'!$1:$1,0)-1),"")</f>
        <v>1.0000800000000001</v>
      </c>
      <c r="W31" s="177">
        <f ca="1">IF($C31=W$2,OFFSET('Position Data Citi SS final'!$A7,0,MATCH(W$1,'Position Data Citi SS final'!$1:$1,0)-1),"")</f>
        <v>7343.0039999999108</v>
      </c>
      <c r="X31" s="177">
        <f ca="1">IF($C31=X$2,OFFSET('Position Data Citi SS final'!$A7,0,MATCH(X$1,'Position Data Citi SS final'!$1:$1,0)-1),"")</f>
        <v>6119.1699999999255</v>
      </c>
      <c r="Y31" s="177">
        <f ca="1">IF($C31=Y$2,OFFSET('Position Data Citi SS final'!$A7,0,MATCH(Y$1,'Position Data Citi SS final'!$1:$1,0)-1),"")</f>
        <v>6000480</v>
      </c>
      <c r="Z31" s="177">
        <f ca="1">IF($C31=Z$2,OFFSET('Position Data Citi SS final'!$A7,0,MATCH(Z$1,'Position Data Citi SS final'!$1:$1,0)-1),"")</f>
        <v>5000400</v>
      </c>
      <c r="AA31" s="198" t="str">
        <f ca="1">IF($C31=AA$2,OFFSET('Position Data Citi SS final'!$A7,0,MATCH(AA$1,'Position Data Citi SS final'!$1:$1,0)-1),"")</f>
        <v>MarkToMarket</v>
      </c>
      <c r="AB31" s="177">
        <f ca="1">IF($C31=AB$2,OFFSET('Position Data Citi SS final'!$A7,0,MATCH(AB$1,'Position Data Citi SS final'!$1:$1,0)-1),"")</f>
        <v>0</v>
      </c>
      <c r="AC31" s="178">
        <f ca="1">IF($C31=AC$2,OFFSET('Position Data Citi SS final'!$A7,0,MATCH(AC$1,'Position Data Citi SS final'!$1:$1,0)-1),"")</f>
        <v>0</v>
      </c>
      <c r="AD31" s="76" t="str">
        <f ca="1">IF($C31=AD$2,OFFSET('Position Data Citi SS final'!$A7,0,MATCH(AD$1,'Position Data Citi SS final'!$1:$1,0)-1),"")</f>
        <v/>
      </c>
      <c r="AE31" s="179" t="str">
        <f ca="1">IF($C31=AE$2,OFFSET('Position Data Citi SS final'!$A7,0,MATCH(AE$1,'Position Data Citi SS final'!$1:$1,0)-1),"")</f>
        <v/>
      </c>
      <c r="AF31" s="177" t="str">
        <f ca="1">IF($C31=AF$2,OFFSET('Position Data Citi SS final'!$A7,0,MATCH(AF$1,'Position Data Citi SS final'!$1:$1,0)-1),"")</f>
        <v/>
      </c>
      <c r="AG31" s="177" t="str">
        <f ca="1">IF($C31=AG$2,OFFSET('Position Data Citi SS final'!$A7,0,MATCH(AG$1,'Position Data Citi SS final'!$1:$1,0)-1),"")</f>
        <v/>
      </c>
      <c r="AH31" s="175" t="str">
        <f ca="1">IF($C31=AH$2,OFFSET('Position Data Citi SS final'!$A7,0,MATCH(AH$1,'Position Data Citi SS final'!$1:$1,0)-1),"")</f>
        <v/>
      </c>
      <c r="AI31" s="175" t="str">
        <f ca="1">IF($C31=AI$2,OFFSET('Position Data Citi SS final'!$A7,0,MATCH(AI$1,'Position Data Citi SS final'!$1:$1,0)-1),"")</f>
        <v/>
      </c>
      <c r="AJ31" s="175" t="str">
        <f ca="1">IF($C31=AJ$2,OFFSET('Position Data Citi SS final'!$A7,0,MATCH(AJ$1,'Position Data Citi SS final'!$1:$1,0)-1),"")</f>
        <v/>
      </c>
      <c r="AK31" s="177" t="str">
        <f ca="1">IF($C31=AK$2,OFFSET('Position Data Citi SS final'!$A7,0,MATCH(AK$1,'Position Data Citi SS final'!$1:$1,0)-1),"")</f>
        <v/>
      </c>
      <c r="AL31" s="178" t="str">
        <f ca="1">IF($C31=AL$2,OFFSET('Position Data Citi SS final'!$A7,0,MATCH(AL$1,'Position Data Citi SS final'!$1:$1,0)-1),"")</f>
        <v/>
      </c>
      <c r="AM31" s="177" t="str">
        <f ca="1">IF($C31=AM$2,OFFSET('Position Data Citi SS final'!$A7,0,MATCH(AM$1,'Position Data Citi SS final'!$1:$1,0)-1),"")</f>
        <v/>
      </c>
      <c r="AN31" s="177" t="str">
        <f ca="1">IF($C31=AN$2,OFFSET('Position Data Citi SS final'!$A7,0,MATCH(AN$1,'Position Data Citi SS final'!$1:$1,0)-1),"")</f>
        <v/>
      </c>
      <c r="AO31" s="177" t="str">
        <f ca="1">IF($C31=AO$2,OFFSET('Position Data Citi SS final'!$A7,0,MATCH(AO$1,'Position Data Citi SS final'!$1:$1,0)-1),"")</f>
        <v/>
      </c>
      <c r="AP31" s="177" t="str">
        <f ca="1">IF($C31=AP$2,OFFSET('Position Data Citi SS final'!$A7,0,MATCH(AP$1,'Position Data Citi SS final'!$1:$1,0)-1),"")</f>
        <v/>
      </c>
      <c r="AQ31" s="177" t="str">
        <f ca="1">IF($C31=AQ$2,OFFSET('Position Data Citi SS final'!$A7,0,MATCH(AQ$1,'Position Data Citi SS final'!$1:$1,0)-1),"")</f>
        <v/>
      </c>
      <c r="AR31" s="177" t="str">
        <f ca="1">IF($C31=AR$2,OFFSET('Position Data Citi SS final'!$A7,0,MATCH(AR$1,'Position Data Citi SS final'!$1:$1,0)-1),"")</f>
        <v/>
      </c>
      <c r="AS31" s="177" t="str">
        <f ca="1">IF($C31=AS$2,OFFSET('Position Data Citi SS final'!$A7,0,MATCH(AS$1,'Position Data Citi SS final'!$1:$1,0)-1),"")</f>
        <v/>
      </c>
      <c r="AT31" s="177" t="str">
        <f ca="1">IF($C31=AT$2,OFFSET('Position Data Citi SS final'!$A7,0,MATCH(AT$1,'Position Data Citi SS final'!$1:$1,0)-1),"")</f>
        <v/>
      </c>
      <c r="AU31" s="198" t="str">
        <f ca="1">IF($C31=AU$2,OFFSET('Position Data Citi SS final'!$A7,0,MATCH(AU$1,'Position Data Citi SS final'!$1:$1,0)-1),"")</f>
        <v/>
      </c>
      <c r="AV31" s="177" t="str">
        <f ca="1">IF($C31=AV$2,OFFSET('Position Data Citi SS final'!$A7,0,MATCH(AV$1,'Position Data Citi SS final'!$1:$1,0)-1),"")</f>
        <v/>
      </c>
      <c r="AW31" s="179" t="str">
        <f ca="1">IF($C31=AW$2,OFFSET('Position Data Citi SS final'!$A7,0,MATCH(AW$1,'Position Data Citi SS final'!$1:$1,0)-1),"")</f>
        <v/>
      </c>
      <c r="AX31" s="170" t="str">
        <f ca="1">IF($C31=AX$2,OFFSET('Position Data Citi SS final'!$A7,0,MATCH(AX$1,'Position Data Citi SS final'!$1:$1,0)-1),"")</f>
        <v/>
      </c>
      <c r="AY31" s="180" t="str">
        <f ca="1">IF($C31=AY$2,OFFSET('Position Data Citi SS final'!$A7,0,MATCH(AY$1,'Position Data Citi SS final'!$1:$1,0)-1),"")</f>
        <v/>
      </c>
      <c r="AZ31" s="181" t="str">
        <f ca="1">IF($C31=AZ$2,OFFSET('Position Data Citi SS final'!$A7,0,MATCH(AZ$1,'Position Data Citi SS final'!$1:$1,0)-1),"")</f>
        <v/>
      </c>
      <c r="BA31" s="179" t="str">
        <f ca="1">IF($C31=BA$2,OFFSET('Position Data Citi SS final'!$A7,0,MATCH(BA$1,'Position Data Citi SS final'!$1:$1,0)-1),"")</f>
        <v/>
      </c>
      <c r="BB31" s="182" t="str">
        <f ca="1">IF($C31=BB$2,OFFSET('Position Data Citi SS final'!$A7,0,MATCH(BB$1,'Position Data Citi SS final'!$1:$1,0)-1),"")</f>
        <v/>
      </c>
      <c r="BC31" s="181" t="str">
        <f ca="1">IF($C31=BC$2,OFFSET('Position Data Citi SS final'!$A7,0,MATCH(BC$1,'Position Data Citi SS final'!$1:$1,0)-1),"")</f>
        <v/>
      </c>
      <c r="BD31" s="175" t="str">
        <f ca="1">IF($C31=BD$2,OFFSET('Position Data Citi SS final'!$A7,0,MATCH(BD$1,'Position Data Citi SS final'!$1:$1,0)-1),"")</f>
        <v/>
      </c>
      <c r="BE31" s="175" t="str">
        <f ca="1">IF($C31=BE$2,OFFSET('Position Data Citi SS final'!$A7,0,MATCH(BE$1,'Position Data Citi SS final'!$1:$1,0)-1),"")</f>
        <v/>
      </c>
      <c r="BF31" s="175" t="str">
        <f ca="1">IF($C31=BF$2,OFFSET('Position Data Citi SS final'!$A7,0,MATCH(BF$1,'Position Data Citi SS final'!$1:$1,0)-1),"")</f>
        <v/>
      </c>
      <c r="BG31" s="175" t="str">
        <f ca="1">IF($C31=BG$2,OFFSET('Position Data Citi SS final'!$A7,0,MATCH(BG$1,'Position Data Citi SS final'!$1:$1,0)-1),"")</f>
        <v/>
      </c>
      <c r="BH31" s="175" t="str">
        <f ca="1">IF($C31=BH$2,OFFSET('Position Data Citi SS final'!$A7,0,MATCH(BH$1,'Position Data Citi SS final'!$1:$1,0)-1),"")</f>
        <v/>
      </c>
      <c r="BI31" s="175" t="str">
        <f ca="1">IF($C31=BI$2,OFFSET('Position Data Citi SS final'!$A7,0,MATCH(BI$1,'Position Data Citi SS final'!$1:$1,0)-1),"")</f>
        <v/>
      </c>
      <c r="BJ31" s="175" t="str">
        <f ca="1">IF($C31=BJ$2,OFFSET('Position Data Citi SS final'!$A7,0,MATCH(BJ$1,'Position Data Citi SS final'!$1:$1,0)-1),"")</f>
        <v/>
      </c>
      <c r="BK31" s="175" t="str">
        <f ca="1">IF($C31=BK$2,OFFSET('Position Data Citi SS final'!$A7,0,MATCH(BK$1,'Position Data Citi SS final'!$1:$1,0)-1),"")</f>
        <v/>
      </c>
      <c r="BL31" s="175" t="str">
        <f ca="1">IF($C31=BL$2,OFFSET('Position Data Citi SS final'!$A7,0,MATCH(BL$1,'Position Data Citi SS final'!$1:$1,0)-1),"")</f>
        <v/>
      </c>
      <c r="BM31" s="175" t="str">
        <f ca="1">IF($C31=BM$2,OFFSET('Position Data Citi SS final'!$A7,0,MATCH(BM$1,'Position Data Citi SS final'!$1:$1,0)-1),"")</f>
        <v/>
      </c>
      <c r="BN31" s="178" t="str">
        <f ca="1">IF($C31=BN$2,OFFSET('Position Data Citi SS final'!$A7,0,MATCH(BN$1,'Position Data Citi SS final'!$1:$1,0)-1),"")</f>
        <v/>
      </c>
      <c r="BO31" s="177" t="str">
        <f ca="1">IF($C31=BO$2,OFFSET('Position Data Citi SS final'!$A7,0,MATCH(BO$1,'Position Data Citi SS final'!$1:$1,0)-1),"")</f>
        <v/>
      </c>
      <c r="BP31" s="177" t="str">
        <f ca="1">IF($C31=BP$2,OFFSET('Position Data Citi SS final'!$A7,0,MATCH(BP$1,'Position Data Citi SS final'!$1:$1,0)-1),"")</f>
        <v/>
      </c>
      <c r="BQ31" s="177" t="str">
        <f ca="1">IF($C31=BQ$2,OFFSET('Position Data Citi SS final'!$A7,0,MATCH(BQ$1,'Position Data Citi SS final'!$1:$1,0)-1),"")</f>
        <v/>
      </c>
      <c r="BR31" s="177" t="str">
        <f ca="1">IF($C31=BR$2,OFFSET('Position Data Citi SS final'!$A7,0,MATCH(BR$1,'Position Data Citi SS final'!$1:$1,0)-1),"")</f>
        <v/>
      </c>
      <c r="BS31" s="177" t="str">
        <f ca="1">IF($C31=BS$2,OFFSET('Position Data Citi SS final'!$A7,0,MATCH(BS$1,'Position Data Citi SS final'!$1:$1,0)-1),"")</f>
        <v/>
      </c>
      <c r="BT31" s="175" t="str">
        <f ca="1">IF($C31=BT$2,OFFSET('Position Data Citi SS final'!$A7,0,MATCH(BT$1,'Position Data Citi SS final'!$1:$1,0)-1),"")</f>
        <v/>
      </c>
      <c r="BU31" s="178" t="str">
        <f ca="1">IF($C31=BU$2,OFFSET('Position Data Citi SS final'!$A7,0,MATCH(BU$1,'Position Data Citi SS final'!$1:$1,0)-1),"")</f>
        <v/>
      </c>
      <c r="BV31" s="183" t="str">
        <f ca="1">IF($C31=BV$2,OFFSET('Position Data Citi SS final'!$A7,0,MATCH(BV$1,'Position Data Citi SS final'!$1:$1,0)-1),"")</f>
        <v/>
      </c>
      <c r="BW31" s="175" t="str">
        <f ca="1">IF($C31=BW$2,OFFSET('Position Data Citi SS final'!$A7,0,MATCH(BW$1,'Position Data Citi SS final'!$1:$1,0)-1),"")</f>
        <v/>
      </c>
      <c r="BX31" s="184" t="str">
        <f ca="1">IF($C31=BX$2,OFFSET('Position Data Citi SS final'!$A7,0,MATCH(BX$1,'Position Data Citi SS final'!$1:$1,0)-1),"")</f>
        <v/>
      </c>
      <c r="BY31" s="183" t="str">
        <f ca="1">IF($C31=BY$2,OFFSET('Position Data Citi SS final'!$A7,0,MATCH(BY$1,'Position Data Citi SS final'!$1:$1,0)-1),"")</f>
        <v/>
      </c>
      <c r="BZ31" s="183" t="str">
        <f ca="1">IF($C31=BZ$2,OFFSET('Position Data Citi SS final'!$A7,0,MATCH(BZ$1,'Position Data Citi SS final'!$1:$1,0)-1),"")</f>
        <v/>
      </c>
      <c r="CA31" s="185" t="str">
        <f ca="1">IF($C31=CA$2,OFFSET('Position Data Citi SS final'!$A7,0,MATCH(CA$1,'Position Data Citi SS final'!$1:$1,0)-1),"")</f>
        <v/>
      </c>
      <c r="CB31" s="176" t="str">
        <f ca="1">IF($C31=CB$2,OFFSET('Position Data Citi SS final'!$A7,0,MATCH(CB$1,'Position Data Citi SS final'!$1:$1,0)-1),"")</f>
        <v/>
      </c>
      <c r="CC31" s="183" t="str">
        <f ca="1">IF($C31=CC$2,OFFSET('Position Data Citi SS final'!$A7,0,MATCH(CC$1,'Position Data Citi SS final'!$1:$1,0)-1),"")</f>
        <v/>
      </c>
      <c r="CD31" s="183" t="str">
        <f ca="1">IF($C31=CD$2,OFFSET('Position Data Citi SS final'!$A7,0,MATCH(CD$1,'Position Data Citi SS final'!$1:$1,0)-1),"")</f>
        <v/>
      </c>
      <c r="CE31" s="181" t="str">
        <f ca="1">IF($C31=CE$2,OFFSET('Position Data Citi SS final'!$A7,0,MATCH(CE$1,'Position Data Citi SS final'!$1:$1,0)-1),"")</f>
        <v/>
      </c>
      <c r="CF31" s="181" t="str">
        <f ca="1">IF($C31=CF$2,OFFSET('Position Data Citi SS final'!$A7,0,MATCH(CF$1,'Position Data Citi SS final'!$1:$1,0)-1),"")</f>
        <v/>
      </c>
      <c r="CG31" s="181" t="str">
        <f ca="1">IF($C31=CG$2,OFFSET('Position Data Citi SS final'!$A7,0,MATCH(CG$1,'Position Data Citi SS final'!$1:$1,0)-1),"")</f>
        <v/>
      </c>
      <c r="CH31" s="181" t="str">
        <f ca="1">IF($C31=CH$2,OFFSET('Position Data Citi SS final'!$A7,0,MATCH(CH$1,'Position Data Citi SS final'!$1:$1,0)-1),"")</f>
        <v/>
      </c>
      <c r="CI31" s="181" t="str">
        <f ca="1">IF($C31=CI$2,OFFSET('Position Data Citi SS final'!$A7,0,MATCH(CI$1,'Position Data Citi SS final'!$1:$1,0)-1),"")</f>
        <v/>
      </c>
      <c r="CJ31" s="184" t="str">
        <f ca="1">IF($C31=CJ$2,OFFSET('Position Data Citi SS final'!$A7,0,MATCH(CJ$1,'Position Data Citi SS final'!$1:$1,0)-1),"")</f>
        <v/>
      </c>
      <c r="CK31" s="186" t="str">
        <f ca="1">IF($C31=CK$2,OFFSET('Position Data Citi SS final'!$A7,0,MATCH(CK$1,'Position Data Citi SS final'!$1:$1,0)-1),"")</f>
        <v/>
      </c>
      <c r="CL31" s="174" t="str">
        <f ca="1">IF($C31=CL$2,OFFSET('Position Data Citi SS final'!$A7,0,MATCH(CL$1,'Position Data Citi SS final'!$1:$1,0)-1),"")</f>
        <v/>
      </c>
      <c r="CM31" s="199" t="str">
        <f ca="1">IF($C31=CM$2,OFFSET('Position Data Citi SS final'!$A7,0,MATCH(CM$1,'Position Data Citi SS final'!$1:$1,0)-1),"")</f>
        <v/>
      </c>
      <c r="CN31" s="174" t="str">
        <f ca="1">IF($C31=CN$2,OFFSET('Position Data Citi SS final'!$A7,0,MATCH(CN$1,'Position Data Citi SS final'!$1:$1,0)-1),"")</f>
        <v/>
      </c>
      <c r="CO31" s="186" t="str">
        <f ca="1">IF($C31=CO$2,OFFSET('Position Data Citi SS final'!$A7,0,MATCH(CO$1,'Position Data Citi SS final'!$1:$1,0)-1),"")</f>
        <v/>
      </c>
      <c r="CP31" s="199" t="str">
        <f ca="1">IF($C31=CP$2,OFFSET('Position Data Citi SS final'!$A7,0,MATCH(CP$1,'Position Data Citi SS final'!$1:$1,0)-1),"")</f>
        <v/>
      </c>
      <c r="CQ31" s="187" t="str">
        <f ca="1">IF($C31=CQ$2,OFFSET('Position Data Citi SS final'!$A7,0,MATCH(CQ$1,'Position Data Citi SS final'!$1:$1,0)-1),"")</f>
        <v/>
      </c>
      <c r="CR31" s="174" t="str">
        <f ca="1">IF($C31=CR$2,OFFSET('Position Data Citi SS final'!$A7,0,MATCH(CR$1,'Position Data Citi SS final'!$1:$1,0)-1),"")</f>
        <v/>
      </c>
      <c r="CS31" s="188" t="str">
        <f ca="1">IF($C31=CS$2,OFFSET('Position Data Citi SS final'!$A7,0,MATCH(CS$1,'Position Data Citi SS final'!$1:$1,0)-1),"")</f>
        <v/>
      </c>
      <c r="CT31" s="188" t="str">
        <f ca="1">IF($C31=CT$2,OFFSET('Position Data Citi SS final'!$A7,0,MATCH(CT$1,'Position Data Citi SS final'!$1:$1,0)-1),"")</f>
        <v/>
      </c>
      <c r="CU31" s="184" t="str">
        <f ca="1">IF($C31=CU$2,OFFSET('Position Data Citi SS final'!$A7,0,MATCH(CU$1,'Position Data Citi SS final'!$1:$1,0)-1),"")</f>
        <v/>
      </c>
      <c r="CV31" s="175" t="str">
        <f ca="1">IF($C31=CV$2,OFFSET('Position Data Citi SS final'!$A7,0,MATCH(CV$1,'Position Data Citi SS final'!$1:$1,0)-1),"")</f>
        <v/>
      </c>
      <c r="CW31" s="175" t="str">
        <f ca="1">IF($C31=CW$2,OFFSET('Position Data Citi SS final'!$A7,0,MATCH(CW$1,'Position Data Citi SS final'!$1:$1,0)-1),"")</f>
        <v/>
      </c>
      <c r="CX31" s="199" t="str">
        <f ca="1">IF($C31=CX$2,OFFSET('Position Data Citi SS final'!$A7,0,MATCH(CX$1,'Position Data Citi SS final'!$1:$1,0)-1),"")</f>
        <v/>
      </c>
      <c r="CY31" s="175" t="str">
        <f ca="1">IF($C31=CY$2,OFFSET('Position Data Citi SS final'!$A7,0,MATCH(CY$1,'Position Data Citi SS final'!$1:$1,0)-1),"")</f>
        <v/>
      </c>
      <c r="CZ31" s="175" t="str">
        <f ca="1">IF($C31=CZ$2,OFFSET('Position Data Citi SS final'!$A7,0,MATCH(CZ$1,'Position Data Citi SS final'!$1:$1,0)-1),"")</f>
        <v/>
      </c>
      <c r="DA31" s="175" t="str">
        <f ca="1">IF($C31=DA$2,OFFSET('Position Data Citi SS final'!$A7,0,MATCH(DA$1,'Position Data Citi SS final'!$1:$1,0)-1),"")</f>
        <v/>
      </c>
      <c r="DB31" s="189" t="str">
        <f ca="1">IF($C31=DB$2,OFFSET('Position Data Citi SS final'!$A7,0,MATCH(DB$1,'Position Data Citi SS final'!$1:$1,0)-1),"")</f>
        <v/>
      </c>
      <c r="DC31" s="175" t="str">
        <f ca="1">IF($C31=DC$2,OFFSET('Position Data Citi SS final'!$A7,0,MATCH(DC$1,'Position Data Citi SS final'!$1:$1,0)-1),"")</f>
        <v/>
      </c>
      <c r="DD31" s="175" t="str">
        <f ca="1">IF($C31=DD$2,OFFSET('Position Data Citi SS final'!$A7,0,MATCH(DD$1,'Position Data Citi SS final'!$1:$1,0)-1),"")</f>
        <v/>
      </c>
      <c r="DE31" s="190" t="str">
        <f ca="1">IF($C31=DE$2,OFFSET('Position Data Citi SS final'!$A7,0,MATCH(DE$1,'Position Data Citi SS final'!$1:$1,0)-1),"")</f>
        <v/>
      </c>
      <c r="DF31" s="189" t="str">
        <f ca="1">IF($C31=DF$2,OFFSET('Position Data Citi SS final'!$A7,0,MATCH(DF$1,'Position Data Citi SS final'!$1:$1,0)-1),"")</f>
        <v/>
      </c>
      <c r="DG31" s="190" t="str">
        <f ca="1">IF($C31=DG$2,OFFSET('Position Data Citi SS final'!$A7,0,MATCH(DG$1,'Position Data Citi SS final'!$1:$1,0)-1),"")</f>
        <v/>
      </c>
      <c r="DH31" s="175" t="str">
        <f ca="1">IF($C31=DH$2,OFFSET('Position Data Citi SS final'!$A7,0,MATCH(DH$1,'Position Data Citi SS final'!$1:$1,0)-1),"")</f>
        <v/>
      </c>
      <c r="DI31" s="191" t="str">
        <f ca="1">IF($C31=DI$2,OFFSET('Position Data Citi SS final'!$A7,0,MATCH(DI$1,'Position Data Citi SS final'!$1:$1,0)-1),"")</f>
        <v/>
      </c>
      <c r="DJ31" s="192" t="str">
        <f ca="1">IF($C31=DJ$2,OFFSET('Position Data Citi SS final'!$A7,0,MATCH(DJ$1,'Position Data Citi SS final'!$1:$1,0)-1),"")</f>
        <v/>
      </c>
      <c r="DK31" s="193" t="str">
        <f ca="1">IF($C31=DK$2,OFFSET('Position Data Citi SS final'!$A7,0,MATCH(DK$1,'Position Data Citi SS final'!$1:$1,0)-1),"")</f>
        <v/>
      </c>
      <c r="DL31" s="200" t="str">
        <f ca="1">IF($C31=DL$2,OFFSET('Position Data Citi SS final'!$A7,0,MATCH(DL$1,'Position Data Citi SS final'!$1:$1,0)-1),"")</f>
        <v/>
      </c>
      <c r="DM31" s="175" t="str">
        <f ca="1">IF($C31=DM$2,OFFSET('Position Data Citi SS final'!$A7,0,MATCH(DM$1,'Position Data Citi SS final'!$1:$1,0)-1),"")</f>
        <v/>
      </c>
    </row>
    <row r="32" spans="2:117" s="179" customFormat="1">
      <c r="B32" s="179" t="s">
        <v>1427</v>
      </c>
      <c r="C32" s="170" t="str">
        <f>'Position Data Citi SS final'!C8</f>
        <v>Money Market Instruments</v>
      </c>
      <c r="D32" s="171" t="str">
        <f>'Position Data Citi SS final'!F8</f>
        <v>A.6.1 - A.6.20</v>
      </c>
      <c r="E32" s="172" t="str">
        <f>'Position Data Citi SS final'!D8</f>
        <v>BONDS</v>
      </c>
      <c r="F32" s="213" t="str">
        <f>'Position Data Citi SS final'!E8</f>
        <v>FLOATING RATE NOTE</v>
      </c>
      <c r="G32" s="173">
        <f>'Position Data Citi SS final'!AG8</f>
        <v>5160825.5999999996</v>
      </c>
      <c r="H32" s="173">
        <f>'Position Data Citi SS final'!AF8</f>
        <v>4300688</v>
      </c>
      <c r="I32" s="194" t="str">
        <f>'Position Data Citi SS final'!A8</f>
        <v>S2BA</v>
      </c>
      <c r="J32" s="195" t="str">
        <f ca="1">IF($C32=J$2,OFFSET('Position Data Citi SS final'!$A8,0,MATCH(J$1,'Position Data Citi SS final'!$1:$1,0)-1),"")</f>
        <v>MoneyMarketInstrument</v>
      </c>
      <c r="K32" s="195" t="str">
        <f ca="1">IF($C32=K$2,OFFSET('Position Data Citi SS final'!$A8,0,MATCH(K$1,'Position Data Citi SS final'!$1:$1,0)-1),"")</f>
        <v>COMMONWEALTH BANK AUST FRN 25/09/2020</v>
      </c>
      <c r="L32" s="195" t="str">
        <f ca="1">IF($C32=L$2,OFFSET('Position Data Citi SS final'!$A8,0,MATCH(L$1,'Position Data Citi SS final'!$1:$1,0)-1),"")</f>
        <v>XS2056685949</v>
      </c>
      <c r="M32" s="174" t="str">
        <f ca="1">IF($C32=M$2,OFFSET('Position Data Citi SS final'!$A8,0,MATCH(M$1,'Position Data Citi SS final'!$1:$1,0)-1),"")</f>
        <v>DYXXXX</v>
      </c>
      <c r="N32" s="175">
        <f ca="1">IF($C32=N$2,OFFSET('Position Data Citi SS final'!$A8,0,MATCH(N$1,'Position Data Citi SS final'!$1:$1,0)-1),"")</f>
        <v>0</v>
      </c>
      <c r="O32" s="195" t="str">
        <f ca="1">IF($C32=O$2,OFFSET('Position Data Citi SS final'!$A8,0,MATCH(O$1,'Position Data Citi SS final'!$1:$1,0)-1),"")</f>
        <v>Default Issuer</v>
      </c>
      <c r="P32" s="196">
        <f ca="1">IF($C32=P$2,OFFSET('Position Data Citi SS final'!$A8,0,MATCH(P$1,'Position Data Citi SS final'!$1:$1,0)-1),"")</f>
        <v>0</v>
      </c>
      <c r="Q32" s="196">
        <f ca="1">IF($C32=Q$2,OFFSET('Position Data Citi SS final'!$A8,0,MATCH(Q$1,'Position Data Citi SS final'!$1:$1,0)-1),"")</f>
        <v>0</v>
      </c>
      <c r="R32" s="178">
        <f ca="1">IF($C32=R$2,OFFSET('Position Data Citi SS final'!$A8,0,MATCH(R$1,'Position Data Citi SS final'!$1:$1,0)-1),"")</f>
        <v>0</v>
      </c>
      <c r="S32" s="178" t="str">
        <f ca="1">IF($C32=S$2,OFFSET('Position Data Citi SS final'!$A8,0,MATCH(S$1,'Position Data Citi SS final'!$1:$1,0)-1),"")</f>
        <v>GBP</v>
      </c>
      <c r="T32" s="177">
        <f ca="1">IF($C32=T$2,OFFSET('Position Data Citi SS final'!$A8,0,MATCH(T$1,'Position Data Citi SS final'!$1:$1,0)-1),"")</f>
        <v>4300000</v>
      </c>
      <c r="U32" s="177">
        <f ca="1">IF($C32=U$2,OFFSET('Position Data Citi SS final'!$A8,0,MATCH(U$1,'Position Data Citi SS final'!$1:$1,0)-1),"")</f>
        <v>1.2001919999999999</v>
      </c>
      <c r="V32" s="197">
        <f ca="1">IF($C32=V$2,OFFSET('Position Data Citi SS final'!$A8,0,MATCH(V$1,'Position Data Citi SS final'!$1:$1,0)-1),"")</f>
        <v>1.0001599999999999</v>
      </c>
      <c r="W32" s="177">
        <f ca="1">IF($C32=W$2,OFFSET('Position Data Citi SS final'!$A8,0,MATCH(W$1,'Position Data Citi SS final'!$1:$1,0)-1),"")</f>
        <v>6306.4559999998655</v>
      </c>
      <c r="X32" s="177">
        <f ca="1">IF($C32=X$2,OFFSET('Position Data Citi SS final'!$A8,0,MATCH(X$1,'Position Data Citi SS final'!$1:$1,0)-1),"")</f>
        <v>5255.3799999998882</v>
      </c>
      <c r="Y32" s="177">
        <f ca="1">IF($C32=Y$2,OFFSET('Position Data Citi SS final'!$A8,0,MATCH(Y$1,'Position Data Citi SS final'!$1:$1,0)-1),"")</f>
        <v>5160825.5999999996</v>
      </c>
      <c r="Z32" s="177">
        <f ca="1">IF($C32=Z$2,OFFSET('Position Data Citi SS final'!$A8,0,MATCH(Z$1,'Position Data Citi SS final'!$1:$1,0)-1),"")</f>
        <v>4300688</v>
      </c>
      <c r="AA32" s="198" t="str">
        <f ca="1">IF($C32=AA$2,OFFSET('Position Data Citi SS final'!$A8,0,MATCH(AA$1,'Position Data Citi SS final'!$1:$1,0)-1),"")</f>
        <v>MarkToMarket</v>
      </c>
      <c r="AB32" s="177">
        <f ca="1">IF($C32=AB$2,OFFSET('Position Data Citi SS final'!$A8,0,MATCH(AB$1,'Position Data Citi SS final'!$1:$1,0)-1),"")</f>
        <v>0</v>
      </c>
      <c r="AC32" s="178">
        <f ca="1">IF($C32=AC$2,OFFSET('Position Data Citi SS final'!$A8,0,MATCH(AC$1,'Position Data Citi SS final'!$1:$1,0)-1),"")</f>
        <v>0</v>
      </c>
      <c r="AD32" s="76" t="str">
        <f ca="1">IF($C32=AD$2,OFFSET('Position Data Citi SS final'!$A8,0,MATCH(AD$1,'Position Data Citi SS final'!$1:$1,0)-1),"")</f>
        <v/>
      </c>
      <c r="AE32" s="179" t="str">
        <f ca="1">IF($C32=AE$2,OFFSET('Position Data Citi SS final'!$A8,0,MATCH(AE$1,'Position Data Citi SS final'!$1:$1,0)-1),"")</f>
        <v/>
      </c>
      <c r="AF32" s="177" t="str">
        <f ca="1">IF($C32=AF$2,OFFSET('Position Data Citi SS final'!$A8,0,MATCH(AF$1,'Position Data Citi SS final'!$1:$1,0)-1),"")</f>
        <v/>
      </c>
      <c r="AG32" s="177" t="str">
        <f ca="1">IF($C32=AG$2,OFFSET('Position Data Citi SS final'!$A8,0,MATCH(AG$1,'Position Data Citi SS final'!$1:$1,0)-1),"")</f>
        <v/>
      </c>
      <c r="AH32" s="175" t="str">
        <f ca="1">IF($C32=AH$2,OFFSET('Position Data Citi SS final'!$A8,0,MATCH(AH$1,'Position Data Citi SS final'!$1:$1,0)-1),"")</f>
        <v/>
      </c>
      <c r="AI32" s="175" t="str">
        <f ca="1">IF($C32=AI$2,OFFSET('Position Data Citi SS final'!$A8,0,MATCH(AI$1,'Position Data Citi SS final'!$1:$1,0)-1),"")</f>
        <v/>
      </c>
      <c r="AJ32" s="175" t="str">
        <f ca="1">IF($C32=AJ$2,OFFSET('Position Data Citi SS final'!$A8,0,MATCH(AJ$1,'Position Data Citi SS final'!$1:$1,0)-1),"")</f>
        <v/>
      </c>
      <c r="AK32" s="177" t="str">
        <f ca="1">IF($C32=AK$2,OFFSET('Position Data Citi SS final'!$A8,0,MATCH(AK$1,'Position Data Citi SS final'!$1:$1,0)-1),"")</f>
        <v/>
      </c>
      <c r="AL32" s="178" t="str">
        <f ca="1">IF($C32=AL$2,OFFSET('Position Data Citi SS final'!$A8,0,MATCH(AL$1,'Position Data Citi SS final'!$1:$1,0)-1),"")</f>
        <v/>
      </c>
      <c r="AM32" s="177" t="str">
        <f ca="1">IF($C32=AM$2,OFFSET('Position Data Citi SS final'!$A8,0,MATCH(AM$1,'Position Data Citi SS final'!$1:$1,0)-1),"")</f>
        <v/>
      </c>
      <c r="AN32" s="177" t="str">
        <f ca="1">IF($C32=AN$2,OFFSET('Position Data Citi SS final'!$A8,0,MATCH(AN$1,'Position Data Citi SS final'!$1:$1,0)-1),"")</f>
        <v/>
      </c>
      <c r="AO32" s="177" t="str">
        <f ca="1">IF($C32=AO$2,OFFSET('Position Data Citi SS final'!$A8,0,MATCH(AO$1,'Position Data Citi SS final'!$1:$1,0)-1),"")</f>
        <v/>
      </c>
      <c r="AP32" s="177" t="str">
        <f ca="1">IF($C32=AP$2,OFFSET('Position Data Citi SS final'!$A8,0,MATCH(AP$1,'Position Data Citi SS final'!$1:$1,0)-1),"")</f>
        <v/>
      </c>
      <c r="AQ32" s="177" t="str">
        <f ca="1">IF($C32=AQ$2,OFFSET('Position Data Citi SS final'!$A8,0,MATCH(AQ$1,'Position Data Citi SS final'!$1:$1,0)-1),"")</f>
        <v/>
      </c>
      <c r="AR32" s="177" t="str">
        <f ca="1">IF($C32=AR$2,OFFSET('Position Data Citi SS final'!$A8,0,MATCH(AR$1,'Position Data Citi SS final'!$1:$1,0)-1),"")</f>
        <v/>
      </c>
      <c r="AS32" s="177" t="str">
        <f ca="1">IF($C32=AS$2,OFFSET('Position Data Citi SS final'!$A8,0,MATCH(AS$1,'Position Data Citi SS final'!$1:$1,0)-1),"")</f>
        <v/>
      </c>
      <c r="AT32" s="177" t="str">
        <f ca="1">IF($C32=AT$2,OFFSET('Position Data Citi SS final'!$A8,0,MATCH(AT$1,'Position Data Citi SS final'!$1:$1,0)-1),"")</f>
        <v/>
      </c>
      <c r="AU32" s="198" t="str">
        <f ca="1">IF($C32=AU$2,OFFSET('Position Data Citi SS final'!$A8,0,MATCH(AU$1,'Position Data Citi SS final'!$1:$1,0)-1),"")</f>
        <v/>
      </c>
      <c r="AV32" s="177" t="str">
        <f ca="1">IF($C32=AV$2,OFFSET('Position Data Citi SS final'!$A8,0,MATCH(AV$1,'Position Data Citi SS final'!$1:$1,0)-1),"")</f>
        <v/>
      </c>
      <c r="AW32" s="179" t="str">
        <f ca="1">IF($C32=AW$2,OFFSET('Position Data Citi SS final'!$A8,0,MATCH(AW$1,'Position Data Citi SS final'!$1:$1,0)-1),"")</f>
        <v/>
      </c>
      <c r="AX32" s="170" t="str">
        <f ca="1">IF($C32=AX$2,OFFSET('Position Data Citi SS final'!$A8,0,MATCH(AX$1,'Position Data Citi SS final'!$1:$1,0)-1),"")</f>
        <v/>
      </c>
      <c r="AY32" s="180" t="str">
        <f ca="1">IF($C32=AY$2,OFFSET('Position Data Citi SS final'!$A8,0,MATCH(AY$1,'Position Data Citi SS final'!$1:$1,0)-1),"")</f>
        <v/>
      </c>
      <c r="AZ32" s="181" t="str">
        <f ca="1">IF($C32=AZ$2,OFFSET('Position Data Citi SS final'!$A8,0,MATCH(AZ$1,'Position Data Citi SS final'!$1:$1,0)-1),"")</f>
        <v/>
      </c>
      <c r="BA32" s="179" t="str">
        <f ca="1">IF($C32=BA$2,OFFSET('Position Data Citi SS final'!$A8,0,MATCH(BA$1,'Position Data Citi SS final'!$1:$1,0)-1),"")</f>
        <v/>
      </c>
      <c r="BB32" s="182" t="str">
        <f ca="1">IF($C32=BB$2,OFFSET('Position Data Citi SS final'!$A8,0,MATCH(BB$1,'Position Data Citi SS final'!$1:$1,0)-1),"")</f>
        <v/>
      </c>
      <c r="BC32" s="181" t="str">
        <f ca="1">IF($C32=BC$2,OFFSET('Position Data Citi SS final'!$A8,0,MATCH(BC$1,'Position Data Citi SS final'!$1:$1,0)-1),"")</f>
        <v/>
      </c>
      <c r="BD32" s="175" t="str">
        <f ca="1">IF($C32=BD$2,OFFSET('Position Data Citi SS final'!$A8,0,MATCH(BD$1,'Position Data Citi SS final'!$1:$1,0)-1),"")</f>
        <v/>
      </c>
      <c r="BE32" s="175" t="str">
        <f ca="1">IF($C32=BE$2,OFFSET('Position Data Citi SS final'!$A8,0,MATCH(BE$1,'Position Data Citi SS final'!$1:$1,0)-1),"")</f>
        <v/>
      </c>
      <c r="BF32" s="175" t="str">
        <f ca="1">IF($C32=BF$2,OFFSET('Position Data Citi SS final'!$A8,0,MATCH(BF$1,'Position Data Citi SS final'!$1:$1,0)-1),"")</f>
        <v/>
      </c>
      <c r="BG32" s="175" t="str">
        <f ca="1">IF($C32=BG$2,OFFSET('Position Data Citi SS final'!$A8,0,MATCH(BG$1,'Position Data Citi SS final'!$1:$1,0)-1),"")</f>
        <v/>
      </c>
      <c r="BH32" s="175" t="str">
        <f ca="1">IF($C32=BH$2,OFFSET('Position Data Citi SS final'!$A8,0,MATCH(BH$1,'Position Data Citi SS final'!$1:$1,0)-1),"")</f>
        <v/>
      </c>
      <c r="BI32" s="175" t="str">
        <f ca="1">IF($C32=BI$2,OFFSET('Position Data Citi SS final'!$A8,0,MATCH(BI$1,'Position Data Citi SS final'!$1:$1,0)-1),"")</f>
        <v/>
      </c>
      <c r="BJ32" s="175" t="str">
        <f ca="1">IF($C32=BJ$2,OFFSET('Position Data Citi SS final'!$A8,0,MATCH(BJ$1,'Position Data Citi SS final'!$1:$1,0)-1),"")</f>
        <v/>
      </c>
      <c r="BK32" s="175" t="str">
        <f ca="1">IF($C32=BK$2,OFFSET('Position Data Citi SS final'!$A8,0,MATCH(BK$1,'Position Data Citi SS final'!$1:$1,0)-1),"")</f>
        <v/>
      </c>
      <c r="BL32" s="175" t="str">
        <f ca="1">IF($C32=BL$2,OFFSET('Position Data Citi SS final'!$A8,0,MATCH(BL$1,'Position Data Citi SS final'!$1:$1,0)-1),"")</f>
        <v/>
      </c>
      <c r="BM32" s="175" t="str">
        <f ca="1">IF($C32=BM$2,OFFSET('Position Data Citi SS final'!$A8,0,MATCH(BM$1,'Position Data Citi SS final'!$1:$1,0)-1),"")</f>
        <v/>
      </c>
      <c r="BN32" s="178" t="str">
        <f ca="1">IF($C32=BN$2,OFFSET('Position Data Citi SS final'!$A8,0,MATCH(BN$1,'Position Data Citi SS final'!$1:$1,0)-1),"")</f>
        <v/>
      </c>
      <c r="BO32" s="177" t="str">
        <f ca="1">IF($C32=BO$2,OFFSET('Position Data Citi SS final'!$A8,0,MATCH(BO$1,'Position Data Citi SS final'!$1:$1,0)-1),"")</f>
        <v/>
      </c>
      <c r="BP32" s="177" t="str">
        <f ca="1">IF($C32=BP$2,OFFSET('Position Data Citi SS final'!$A8,0,MATCH(BP$1,'Position Data Citi SS final'!$1:$1,0)-1),"")</f>
        <v/>
      </c>
      <c r="BQ32" s="177" t="str">
        <f ca="1">IF($C32=BQ$2,OFFSET('Position Data Citi SS final'!$A8,0,MATCH(BQ$1,'Position Data Citi SS final'!$1:$1,0)-1),"")</f>
        <v/>
      </c>
      <c r="BR32" s="177" t="str">
        <f ca="1">IF($C32=BR$2,OFFSET('Position Data Citi SS final'!$A8,0,MATCH(BR$1,'Position Data Citi SS final'!$1:$1,0)-1),"")</f>
        <v/>
      </c>
      <c r="BS32" s="177" t="str">
        <f ca="1">IF($C32=BS$2,OFFSET('Position Data Citi SS final'!$A8,0,MATCH(BS$1,'Position Data Citi SS final'!$1:$1,0)-1),"")</f>
        <v/>
      </c>
      <c r="BT32" s="175" t="str">
        <f ca="1">IF($C32=BT$2,OFFSET('Position Data Citi SS final'!$A8,0,MATCH(BT$1,'Position Data Citi SS final'!$1:$1,0)-1),"")</f>
        <v/>
      </c>
      <c r="BU32" s="178" t="str">
        <f ca="1">IF($C32=BU$2,OFFSET('Position Data Citi SS final'!$A8,0,MATCH(BU$1,'Position Data Citi SS final'!$1:$1,0)-1),"")</f>
        <v/>
      </c>
      <c r="BV32" s="183" t="str">
        <f ca="1">IF($C32=BV$2,OFFSET('Position Data Citi SS final'!$A8,0,MATCH(BV$1,'Position Data Citi SS final'!$1:$1,0)-1),"")</f>
        <v/>
      </c>
      <c r="BW32" s="175" t="str">
        <f ca="1">IF($C32=BW$2,OFFSET('Position Data Citi SS final'!$A8,0,MATCH(BW$1,'Position Data Citi SS final'!$1:$1,0)-1),"")</f>
        <v/>
      </c>
      <c r="BX32" s="184" t="str">
        <f ca="1">IF($C32=BX$2,OFFSET('Position Data Citi SS final'!$A8,0,MATCH(BX$1,'Position Data Citi SS final'!$1:$1,0)-1),"")</f>
        <v/>
      </c>
      <c r="BY32" s="183" t="str">
        <f ca="1">IF($C32=BY$2,OFFSET('Position Data Citi SS final'!$A8,0,MATCH(BY$1,'Position Data Citi SS final'!$1:$1,0)-1),"")</f>
        <v/>
      </c>
      <c r="BZ32" s="183" t="str">
        <f ca="1">IF($C32=BZ$2,OFFSET('Position Data Citi SS final'!$A8,0,MATCH(BZ$1,'Position Data Citi SS final'!$1:$1,0)-1),"")</f>
        <v/>
      </c>
      <c r="CA32" s="185" t="str">
        <f ca="1">IF($C32=CA$2,OFFSET('Position Data Citi SS final'!$A8,0,MATCH(CA$1,'Position Data Citi SS final'!$1:$1,0)-1),"")</f>
        <v/>
      </c>
      <c r="CB32" s="176" t="str">
        <f ca="1">IF($C32=CB$2,OFFSET('Position Data Citi SS final'!$A8,0,MATCH(CB$1,'Position Data Citi SS final'!$1:$1,0)-1),"")</f>
        <v/>
      </c>
      <c r="CC32" s="183" t="str">
        <f ca="1">IF($C32=CC$2,OFFSET('Position Data Citi SS final'!$A8,0,MATCH(CC$1,'Position Data Citi SS final'!$1:$1,0)-1),"")</f>
        <v/>
      </c>
      <c r="CD32" s="183" t="str">
        <f ca="1">IF($C32=CD$2,OFFSET('Position Data Citi SS final'!$A8,0,MATCH(CD$1,'Position Data Citi SS final'!$1:$1,0)-1),"")</f>
        <v/>
      </c>
      <c r="CE32" s="181" t="str">
        <f ca="1">IF($C32=CE$2,OFFSET('Position Data Citi SS final'!$A8,0,MATCH(CE$1,'Position Data Citi SS final'!$1:$1,0)-1),"")</f>
        <v/>
      </c>
      <c r="CF32" s="181" t="str">
        <f ca="1">IF($C32=CF$2,OFFSET('Position Data Citi SS final'!$A8,0,MATCH(CF$1,'Position Data Citi SS final'!$1:$1,0)-1),"")</f>
        <v/>
      </c>
      <c r="CG32" s="181" t="str">
        <f ca="1">IF($C32=CG$2,OFFSET('Position Data Citi SS final'!$A8,0,MATCH(CG$1,'Position Data Citi SS final'!$1:$1,0)-1),"")</f>
        <v/>
      </c>
      <c r="CH32" s="181" t="str">
        <f ca="1">IF($C32=CH$2,OFFSET('Position Data Citi SS final'!$A8,0,MATCH(CH$1,'Position Data Citi SS final'!$1:$1,0)-1),"")</f>
        <v/>
      </c>
      <c r="CI32" s="181" t="str">
        <f ca="1">IF($C32=CI$2,OFFSET('Position Data Citi SS final'!$A8,0,MATCH(CI$1,'Position Data Citi SS final'!$1:$1,0)-1),"")</f>
        <v/>
      </c>
      <c r="CJ32" s="184" t="str">
        <f ca="1">IF($C32=CJ$2,OFFSET('Position Data Citi SS final'!$A8,0,MATCH(CJ$1,'Position Data Citi SS final'!$1:$1,0)-1),"")</f>
        <v/>
      </c>
      <c r="CK32" s="186" t="str">
        <f ca="1">IF($C32=CK$2,OFFSET('Position Data Citi SS final'!$A8,0,MATCH(CK$1,'Position Data Citi SS final'!$1:$1,0)-1),"")</f>
        <v/>
      </c>
      <c r="CL32" s="174" t="str">
        <f ca="1">IF($C32=CL$2,OFFSET('Position Data Citi SS final'!$A8,0,MATCH(CL$1,'Position Data Citi SS final'!$1:$1,0)-1),"")</f>
        <v/>
      </c>
      <c r="CM32" s="199" t="str">
        <f ca="1">IF($C32=CM$2,OFFSET('Position Data Citi SS final'!$A8,0,MATCH(CM$1,'Position Data Citi SS final'!$1:$1,0)-1),"")</f>
        <v/>
      </c>
      <c r="CN32" s="174" t="str">
        <f ca="1">IF($C32=CN$2,OFFSET('Position Data Citi SS final'!$A8,0,MATCH(CN$1,'Position Data Citi SS final'!$1:$1,0)-1),"")</f>
        <v/>
      </c>
      <c r="CO32" s="186" t="str">
        <f ca="1">IF($C32=CO$2,OFFSET('Position Data Citi SS final'!$A8,0,MATCH(CO$1,'Position Data Citi SS final'!$1:$1,0)-1),"")</f>
        <v/>
      </c>
      <c r="CP32" s="199" t="str">
        <f ca="1">IF($C32=CP$2,OFFSET('Position Data Citi SS final'!$A8,0,MATCH(CP$1,'Position Data Citi SS final'!$1:$1,0)-1),"")</f>
        <v/>
      </c>
      <c r="CQ32" s="187" t="str">
        <f ca="1">IF($C32=CQ$2,OFFSET('Position Data Citi SS final'!$A8,0,MATCH(CQ$1,'Position Data Citi SS final'!$1:$1,0)-1),"")</f>
        <v/>
      </c>
      <c r="CR32" s="174" t="str">
        <f ca="1">IF($C32=CR$2,OFFSET('Position Data Citi SS final'!$A8,0,MATCH(CR$1,'Position Data Citi SS final'!$1:$1,0)-1),"")</f>
        <v/>
      </c>
      <c r="CS32" s="188" t="str">
        <f ca="1">IF($C32=CS$2,OFFSET('Position Data Citi SS final'!$A8,0,MATCH(CS$1,'Position Data Citi SS final'!$1:$1,0)-1),"")</f>
        <v/>
      </c>
      <c r="CT32" s="188" t="str">
        <f ca="1">IF($C32=CT$2,OFFSET('Position Data Citi SS final'!$A8,0,MATCH(CT$1,'Position Data Citi SS final'!$1:$1,0)-1),"")</f>
        <v/>
      </c>
      <c r="CU32" s="184" t="str">
        <f ca="1">IF($C32=CU$2,OFFSET('Position Data Citi SS final'!$A8,0,MATCH(CU$1,'Position Data Citi SS final'!$1:$1,0)-1),"")</f>
        <v/>
      </c>
      <c r="CV32" s="175" t="str">
        <f ca="1">IF($C32=CV$2,OFFSET('Position Data Citi SS final'!$A8,0,MATCH(CV$1,'Position Data Citi SS final'!$1:$1,0)-1),"")</f>
        <v/>
      </c>
      <c r="CW32" s="175" t="str">
        <f ca="1">IF($C32=CW$2,OFFSET('Position Data Citi SS final'!$A8,0,MATCH(CW$1,'Position Data Citi SS final'!$1:$1,0)-1),"")</f>
        <v/>
      </c>
      <c r="CX32" s="199" t="str">
        <f ca="1">IF($C32=CX$2,OFFSET('Position Data Citi SS final'!$A8,0,MATCH(CX$1,'Position Data Citi SS final'!$1:$1,0)-1),"")</f>
        <v/>
      </c>
      <c r="CY32" s="175" t="str">
        <f ca="1">IF($C32=CY$2,OFFSET('Position Data Citi SS final'!$A8,0,MATCH(CY$1,'Position Data Citi SS final'!$1:$1,0)-1),"")</f>
        <v/>
      </c>
      <c r="CZ32" s="175" t="str">
        <f ca="1">IF($C32=CZ$2,OFFSET('Position Data Citi SS final'!$A8,0,MATCH(CZ$1,'Position Data Citi SS final'!$1:$1,0)-1),"")</f>
        <v/>
      </c>
      <c r="DA32" s="175" t="str">
        <f ca="1">IF($C32=DA$2,OFFSET('Position Data Citi SS final'!$A8,0,MATCH(DA$1,'Position Data Citi SS final'!$1:$1,0)-1),"")</f>
        <v/>
      </c>
      <c r="DB32" s="189" t="str">
        <f ca="1">IF($C32=DB$2,OFFSET('Position Data Citi SS final'!$A8,0,MATCH(DB$1,'Position Data Citi SS final'!$1:$1,0)-1),"")</f>
        <v/>
      </c>
      <c r="DC32" s="175" t="str">
        <f ca="1">IF($C32=DC$2,OFFSET('Position Data Citi SS final'!$A8,0,MATCH(DC$1,'Position Data Citi SS final'!$1:$1,0)-1),"")</f>
        <v/>
      </c>
      <c r="DD32" s="175" t="str">
        <f ca="1">IF($C32=DD$2,OFFSET('Position Data Citi SS final'!$A8,0,MATCH(DD$1,'Position Data Citi SS final'!$1:$1,0)-1),"")</f>
        <v/>
      </c>
      <c r="DE32" s="190" t="str">
        <f ca="1">IF($C32=DE$2,OFFSET('Position Data Citi SS final'!$A8,0,MATCH(DE$1,'Position Data Citi SS final'!$1:$1,0)-1),"")</f>
        <v/>
      </c>
      <c r="DF32" s="189" t="str">
        <f ca="1">IF($C32=DF$2,OFFSET('Position Data Citi SS final'!$A8,0,MATCH(DF$1,'Position Data Citi SS final'!$1:$1,0)-1),"")</f>
        <v/>
      </c>
      <c r="DG32" s="190" t="str">
        <f ca="1">IF($C32=DG$2,OFFSET('Position Data Citi SS final'!$A8,0,MATCH(DG$1,'Position Data Citi SS final'!$1:$1,0)-1),"")</f>
        <v/>
      </c>
      <c r="DH32" s="175" t="str">
        <f ca="1">IF($C32=DH$2,OFFSET('Position Data Citi SS final'!$A8,0,MATCH(DH$1,'Position Data Citi SS final'!$1:$1,0)-1),"")</f>
        <v/>
      </c>
      <c r="DI32" s="191" t="str">
        <f ca="1">IF($C32=DI$2,OFFSET('Position Data Citi SS final'!$A8,0,MATCH(DI$1,'Position Data Citi SS final'!$1:$1,0)-1),"")</f>
        <v/>
      </c>
      <c r="DJ32" s="192" t="str">
        <f ca="1">IF($C32=DJ$2,OFFSET('Position Data Citi SS final'!$A8,0,MATCH(DJ$1,'Position Data Citi SS final'!$1:$1,0)-1),"")</f>
        <v/>
      </c>
      <c r="DK32" s="193" t="str">
        <f ca="1">IF($C32=DK$2,OFFSET('Position Data Citi SS final'!$A8,0,MATCH(DK$1,'Position Data Citi SS final'!$1:$1,0)-1),"")</f>
        <v/>
      </c>
      <c r="DL32" s="200" t="str">
        <f ca="1">IF($C32=DL$2,OFFSET('Position Data Citi SS final'!$A8,0,MATCH(DL$1,'Position Data Citi SS final'!$1:$1,0)-1),"")</f>
        <v/>
      </c>
      <c r="DM32" s="175" t="str">
        <f ca="1">IF($C32=DM$2,OFFSET('Position Data Citi SS final'!$A8,0,MATCH(DM$1,'Position Data Citi SS final'!$1:$1,0)-1),"")</f>
        <v/>
      </c>
    </row>
    <row r="33" spans="2:117" s="179" customFormat="1">
      <c r="B33" s="179" t="s">
        <v>1427</v>
      </c>
      <c r="C33" s="170" t="str">
        <f>'Position Data Citi SS final'!C9</f>
        <v>Money Market Instruments</v>
      </c>
      <c r="D33" s="171" t="str">
        <f>'Position Data Citi SS final'!F9</f>
        <v>A.6.1 - A.6.20</v>
      </c>
      <c r="E33" s="172" t="str">
        <f>'Position Data Citi SS final'!D9</f>
        <v>BONDS</v>
      </c>
      <c r="F33" s="213" t="str">
        <f>'Position Data Citi SS final'!E9</f>
        <v>FLOATING RATE NOTE</v>
      </c>
      <c r="G33" s="173">
        <f>'Position Data Citi SS final'!AG9</f>
        <v>11996520</v>
      </c>
      <c r="H33" s="173">
        <f>'Position Data Citi SS final'!AF9</f>
        <v>9997100</v>
      </c>
      <c r="I33" s="194" t="str">
        <f>'Position Data Citi SS final'!A9</f>
        <v>S2BA</v>
      </c>
      <c r="J33" s="195" t="str">
        <f ca="1">IF($C33=J$2,OFFSET('Position Data Citi SS final'!$A9,0,MATCH(J$1,'Position Data Citi SS final'!$1:$1,0)-1),"")</f>
        <v>MoneyMarketInstrument</v>
      </c>
      <c r="K33" s="195" t="str">
        <f ca="1">IF($C33=K$2,OFFSET('Position Data Citi SS final'!$A9,0,MATCH(K$1,'Position Data Citi SS final'!$1:$1,0)-1),"")</f>
        <v>JP MORGAN CHASE BANK NA FRN 10/05/2021</v>
      </c>
      <c r="L33" s="195" t="str">
        <f ca="1">IF($C33=L$2,OFFSET('Position Data Citi SS final'!$A9,0,MATCH(L$1,'Position Data Citi SS final'!$1:$1,0)-1),"")</f>
        <v>XS1879180575</v>
      </c>
      <c r="M33" s="174" t="str">
        <f ca="1">IF($C33=M$2,OFFSET('Position Data Citi SS final'!$A9,0,MATCH(M$1,'Position Data Citi SS final'!$1:$1,0)-1),"")</f>
        <v>DYXXXX</v>
      </c>
      <c r="N33" s="175">
        <f ca="1">IF($C33=N$2,OFFSET('Position Data Citi SS final'!$A9,0,MATCH(N$1,'Position Data Citi SS final'!$1:$1,0)-1),"")</f>
        <v>0</v>
      </c>
      <c r="O33" s="195" t="str">
        <f ca="1">IF($C33=O$2,OFFSET('Position Data Citi SS final'!$A9,0,MATCH(O$1,'Position Data Citi SS final'!$1:$1,0)-1),"")</f>
        <v>Default Issuer</v>
      </c>
      <c r="P33" s="196">
        <f ca="1">IF($C33=P$2,OFFSET('Position Data Citi SS final'!$A9,0,MATCH(P$1,'Position Data Citi SS final'!$1:$1,0)-1),"")</f>
        <v>0</v>
      </c>
      <c r="Q33" s="196">
        <f ca="1">IF($C33=Q$2,OFFSET('Position Data Citi SS final'!$A9,0,MATCH(Q$1,'Position Data Citi SS final'!$1:$1,0)-1),"")</f>
        <v>0</v>
      </c>
      <c r="R33" s="178">
        <f ca="1">IF($C33=R$2,OFFSET('Position Data Citi SS final'!$A9,0,MATCH(R$1,'Position Data Citi SS final'!$1:$1,0)-1),"")</f>
        <v>0</v>
      </c>
      <c r="S33" s="178" t="str">
        <f ca="1">IF($C33=S$2,OFFSET('Position Data Citi SS final'!$A9,0,MATCH(S$1,'Position Data Citi SS final'!$1:$1,0)-1),"")</f>
        <v>GBP</v>
      </c>
      <c r="T33" s="177">
        <f ca="1">IF($C33=T$2,OFFSET('Position Data Citi SS final'!$A9,0,MATCH(T$1,'Position Data Citi SS final'!$1:$1,0)-1),"")</f>
        <v>10000000</v>
      </c>
      <c r="U33" s="177">
        <f ca="1">IF($C33=U$2,OFFSET('Position Data Citi SS final'!$A9,0,MATCH(U$1,'Position Data Citi SS final'!$1:$1,0)-1),"")</f>
        <v>1.1996519999999999</v>
      </c>
      <c r="V33" s="197">
        <f ca="1">IF($C33=V$2,OFFSET('Position Data Citi SS final'!$A9,0,MATCH(V$1,'Position Data Citi SS final'!$1:$1,0)-1),"")</f>
        <v>0.99970999999999999</v>
      </c>
      <c r="W33" s="177">
        <f ca="1">IF($C33=W$2,OFFSET('Position Data Citi SS final'!$A9,0,MATCH(W$1,'Position Data Citi SS final'!$1:$1,0)-1),"")</f>
        <v>682.77600000053644</v>
      </c>
      <c r="X33" s="177">
        <f ca="1">IF($C33=X$2,OFFSET('Position Data Citi SS final'!$A9,0,MATCH(X$1,'Position Data Citi SS final'!$1:$1,0)-1),"")</f>
        <v>568.98000000044703</v>
      </c>
      <c r="Y33" s="177">
        <f ca="1">IF($C33=Y$2,OFFSET('Position Data Citi SS final'!$A9,0,MATCH(Y$1,'Position Data Citi SS final'!$1:$1,0)-1),"")</f>
        <v>11996520</v>
      </c>
      <c r="Z33" s="177">
        <f ca="1">IF($C33=Z$2,OFFSET('Position Data Citi SS final'!$A9,0,MATCH(Z$1,'Position Data Citi SS final'!$1:$1,0)-1),"")</f>
        <v>9997100</v>
      </c>
      <c r="AA33" s="198" t="str">
        <f ca="1">IF($C33=AA$2,OFFSET('Position Data Citi SS final'!$A9,0,MATCH(AA$1,'Position Data Citi SS final'!$1:$1,0)-1),"")</f>
        <v>MarkToMarket</v>
      </c>
      <c r="AB33" s="177">
        <f ca="1">IF($C33=AB$2,OFFSET('Position Data Citi SS final'!$A9,0,MATCH(AB$1,'Position Data Citi SS final'!$1:$1,0)-1),"")</f>
        <v>0</v>
      </c>
      <c r="AC33" s="178">
        <f ca="1">IF($C33=AC$2,OFFSET('Position Data Citi SS final'!$A9,0,MATCH(AC$1,'Position Data Citi SS final'!$1:$1,0)-1),"")</f>
        <v>0</v>
      </c>
      <c r="AD33" s="76" t="str">
        <f ca="1">IF($C33=AD$2,OFFSET('Position Data Citi SS final'!$A9,0,MATCH(AD$1,'Position Data Citi SS final'!$1:$1,0)-1),"")</f>
        <v/>
      </c>
      <c r="AE33" s="179" t="str">
        <f ca="1">IF($C33=AE$2,OFFSET('Position Data Citi SS final'!$A9,0,MATCH(AE$1,'Position Data Citi SS final'!$1:$1,0)-1),"")</f>
        <v/>
      </c>
      <c r="AF33" s="177" t="str">
        <f ca="1">IF($C33=AF$2,OFFSET('Position Data Citi SS final'!$A9,0,MATCH(AF$1,'Position Data Citi SS final'!$1:$1,0)-1),"")</f>
        <v/>
      </c>
      <c r="AG33" s="177" t="str">
        <f ca="1">IF($C33=AG$2,OFFSET('Position Data Citi SS final'!$A9,0,MATCH(AG$1,'Position Data Citi SS final'!$1:$1,0)-1),"")</f>
        <v/>
      </c>
      <c r="AH33" s="175" t="str">
        <f ca="1">IF($C33=AH$2,OFFSET('Position Data Citi SS final'!$A9,0,MATCH(AH$1,'Position Data Citi SS final'!$1:$1,0)-1),"")</f>
        <v/>
      </c>
      <c r="AI33" s="175" t="str">
        <f ca="1">IF($C33=AI$2,OFFSET('Position Data Citi SS final'!$A9,0,MATCH(AI$1,'Position Data Citi SS final'!$1:$1,0)-1),"")</f>
        <v/>
      </c>
      <c r="AJ33" s="175" t="str">
        <f ca="1">IF($C33=AJ$2,OFFSET('Position Data Citi SS final'!$A9,0,MATCH(AJ$1,'Position Data Citi SS final'!$1:$1,0)-1),"")</f>
        <v/>
      </c>
      <c r="AK33" s="177" t="str">
        <f ca="1">IF($C33=AK$2,OFFSET('Position Data Citi SS final'!$A9,0,MATCH(AK$1,'Position Data Citi SS final'!$1:$1,0)-1),"")</f>
        <v/>
      </c>
      <c r="AL33" s="178" t="str">
        <f ca="1">IF($C33=AL$2,OFFSET('Position Data Citi SS final'!$A9,0,MATCH(AL$1,'Position Data Citi SS final'!$1:$1,0)-1),"")</f>
        <v/>
      </c>
      <c r="AM33" s="177" t="str">
        <f ca="1">IF($C33=AM$2,OFFSET('Position Data Citi SS final'!$A9,0,MATCH(AM$1,'Position Data Citi SS final'!$1:$1,0)-1),"")</f>
        <v/>
      </c>
      <c r="AN33" s="177" t="str">
        <f ca="1">IF($C33=AN$2,OFFSET('Position Data Citi SS final'!$A9,0,MATCH(AN$1,'Position Data Citi SS final'!$1:$1,0)-1),"")</f>
        <v/>
      </c>
      <c r="AO33" s="177" t="str">
        <f ca="1">IF($C33=AO$2,OFFSET('Position Data Citi SS final'!$A9,0,MATCH(AO$1,'Position Data Citi SS final'!$1:$1,0)-1),"")</f>
        <v/>
      </c>
      <c r="AP33" s="177" t="str">
        <f ca="1">IF($C33=AP$2,OFFSET('Position Data Citi SS final'!$A9,0,MATCH(AP$1,'Position Data Citi SS final'!$1:$1,0)-1),"")</f>
        <v/>
      </c>
      <c r="AQ33" s="177" t="str">
        <f ca="1">IF($C33=AQ$2,OFFSET('Position Data Citi SS final'!$A9,0,MATCH(AQ$1,'Position Data Citi SS final'!$1:$1,0)-1),"")</f>
        <v/>
      </c>
      <c r="AR33" s="177" t="str">
        <f ca="1">IF($C33=AR$2,OFFSET('Position Data Citi SS final'!$A9,0,MATCH(AR$1,'Position Data Citi SS final'!$1:$1,0)-1),"")</f>
        <v/>
      </c>
      <c r="AS33" s="177" t="str">
        <f ca="1">IF($C33=AS$2,OFFSET('Position Data Citi SS final'!$A9,0,MATCH(AS$1,'Position Data Citi SS final'!$1:$1,0)-1),"")</f>
        <v/>
      </c>
      <c r="AT33" s="177" t="str">
        <f ca="1">IF($C33=AT$2,OFFSET('Position Data Citi SS final'!$A9,0,MATCH(AT$1,'Position Data Citi SS final'!$1:$1,0)-1),"")</f>
        <v/>
      </c>
      <c r="AU33" s="198" t="str">
        <f ca="1">IF($C33=AU$2,OFFSET('Position Data Citi SS final'!$A9,0,MATCH(AU$1,'Position Data Citi SS final'!$1:$1,0)-1),"")</f>
        <v/>
      </c>
      <c r="AV33" s="177" t="str">
        <f ca="1">IF($C33=AV$2,OFFSET('Position Data Citi SS final'!$A9,0,MATCH(AV$1,'Position Data Citi SS final'!$1:$1,0)-1),"")</f>
        <v/>
      </c>
      <c r="AW33" s="179" t="str">
        <f ca="1">IF($C33=AW$2,OFFSET('Position Data Citi SS final'!$A9,0,MATCH(AW$1,'Position Data Citi SS final'!$1:$1,0)-1),"")</f>
        <v/>
      </c>
      <c r="AX33" s="170" t="str">
        <f ca="1">IF($C33=AX$2,OFFSET('Position Data Citi SS final'!$A9,0,MATCH(AX$1,'Position Data Citi SS final'!$1:$1,0)-1),"")</f>
        <v/>
      </c>
      <c r="AY33" s="180" t="str">
        <f ca="1">IF($C33=AY$2,OFFSET('Position Data Citi SS final'!$A9,0,MATCH(AY$1,'Position Data Citi SS final'!$1:$1,0)-1),"")</f>
        <v/>
      </c>
      <c r="AZ33" s="181" t="str">
        <f ca="1">IF($C33=AZ$2,OFFSET('Position Data Citi SS final'!$A9,0,MATCH(AZ$1,'Position Data Citi SS final'!$1:$1,0)-1),"")</f>
        <v/>
      </c>
      <c r="BA33" s="179" t="str">
        <f ca="1">IF($C33=BA$2,OFFSET('Position Data Citi SS final'!$A9,0,MATCH(BA$1,'Position Data Citi SS final'!$1:$1,0)-1),"")</f>
        <v/>
      </c>
      <c r="BB33" s="182" t="str">
        <f ca="1">IF($C33=BB$2,OFFSET('Position Data Citi SS final'!$A9,0,MATCH(BB$1,'Position Data Citi SS final'!$1:$1,0)-1),"")</f>
        <v/>
      </c>
      <c r="BC33" s="181" t="str">
        <f ca="1">IF($C33=BC$2,OFFSET('Position Data Citi SS final'!$A9,0,MATCH(BC$1,'Position Data Citi SS final'!$1:$1,0)-1),"")</f>
        <v/>
      </c>
      <c r="BD33" s="175" t="str">
        <f ca="1">IF($C33=BD$2,OFFSET('Position Data Citi SS final'!$A9,0,MATCH(BD$1,'Position Data Citi SS final'!$1:$1,0)-1),"")</f>
        <v/>
      </c>
      <c r="BE33" s="175" t="str">
        <f ca="1">IF($C33=BE$2,OFFSET('Position Data Citi SS final'!$A9,0,MATCH(BE$1,'Position Data Citi SS final'!$1:$1,0)-1),"")</f>
        <v/>
      </c>
      <c r="BF33" s="175" t="str">
        <f ca="1">IF($C33=BF$2,OFFSET('Position Data Citi SS final'!$A9,0,MATCH(BF$1,'Position Data Citi SS final'!$1:$1,0)-1),"")</f>
        <v/>
      </c>
      <c r="BG33" s="175" t="str">
        <f ca="1">IF($C33=BG$2,OFFSET('Position Data Citi SS final'!$A9,0,MATCH(BG$1,'Position Data Citi SS final'!$1:$1,0)-1),"")</f>
        <v/>
      </c>
      <c r="BH33" s="175" t="str">
        <f ca="1">IF($C33=BH$2,OFFSET('Position Data Citi SS final'!$A9,0,MATCH(BH$1,'Position Data Citi SS final'!$1:$1,0)-1),"")</f>
        <v/>
      </c>
      <c r="BI33" s="175" t="str">
        <f ca="1">IF($C33=BI$2,OFFSET('Position Data Citi SS final'!$A9,0,MATCH(BI$1,'Position Data Citi SS final'!$1:$1,0)-1),"")</f>
        <v/>
      </c>
      <c r="BJ33" s="175" t="str">
        <f ca="1">IF($C33=BJ$2,OFFSET('Position Data Citi SS final'!$A9,0,MATCH(BJ$1,'Position Data Citi SS final'!$1:$1,0)-1),"")</f>
        <v/>
      </c>
      <c r="BK33" s="175" t="str">
        <f ca="1">IF($C33=BK$2,OFFSET('Position Data Citi SS final'!$A9,0,MATCH(BK$1,'Position Data Citi SS final'!$1:$1,0)-1),"")</f>
        <v/>
      </c>
      <c r="BL33" s="175" t="str">
        <f ca="1">IF($C33=BL$2,OFFSET('Position Data Citi SS final'!$A9,0,MATCH(BL$1,'Position Data Citi SS final'!$1:$1,0)-1),"")</f>
        <v/>
      </c>
      <c r="BM33" s="175" t="str">
        <f ca="1">IF($C33=BM$2,OFFSET('Position Data Citi SS final'!$A9,0,MATCH(BM$1,'Position Data Citi SS final'!$1:$1,0)-1),"")</f>
        <v/>
      </c>
      <c r="BN33" s="178" t="str">
        <f ca="1">IF($C33=BN$2,OFFSET('Position Data Citi SS final'!$A9,0,MATCH(BN$1,'Position Data Citi SS final'!$1:$1,0)-1),"")</f>
        <v/>
      </c>
      <c r="BO33" s="177" t="str">
        <f ca="1">IF($C33=BO$2,OFFSET('Position Data Citi SS final'!$A9,0,MATCH(BO$1,'Position Data Citi SS final'!$1:$1,0)-1),"")</f>
        <v/>
      </c>
      <c r="BP33" s="177" t="str">
        <f ca="1">IF($C33=BP$2,OFFSET('Position Data Citi SS final'!$A9,0,MATCH(BP$1,'Position Data Citi SS final'!$1:$1,0)-1),"")</f>
        <v/>
      </c>
      <c r="BQ33" s="177" t="str">
        <f ca="1">IF($C33=BQ$2,OFFSET('Position Data Citi SS final'!$A9,0,MATCH(BQ$1,'Position Data Citi SS final'!$1:$1,0)-1),"")</f>
        <v/>
      </c>
      <c r="BR33" s="177" t="str">
        <f ca="1">IF($C33=BR$2,OFFSET('Position Data Citi SS final'!$A9,0,MATCH(BR$1,'Position Data Citi SS final'!$1:$1,0)-1),"")</f>
        <v/>
      </c>
      <c r="BS33" s="177" t="str">
        <f ca="1">IF($C33=BS$2,OFFSET('Position Data Citi SS final'!$A9,0,MATCH(BS$1,'Position Data Citi SS final'!$1:$1,0)-1),"")</f>
        <v/>
      </c>
      <c r="BT33" s="175" t="str">
        <f ca="1">IF($C33=BT$2,OFFSET('Position Data Citi SS final'!$A9,0,MATCH(BT$1,'Position Data Citi SS final'!$1:$1,0)-1),"")</f>
        <v/>
      </c>
      <c r="BU33" s="178" t="str">
        <f ca="1">IF($C33=BU$2,OFFSET('Position Data Citi SS final'!$A9,0,MATCH(BU$1,'Position Data Citi SS final'!$1:$1,0)-1),"")</f>
        <v/>
      </c>
      <c r="BV33" s="183" t="str">
        <f ca="1">IF($C33=BV$2,OFFSET('Position Data Citi SS final'!$A9,0,MATCH(BV$1,'Position Data Citi SS final'!$1:$1,0)-1),"")</f>
        <v/>
      </c>
      <c r="BW33" s="175" t="str">
        <f ca="1">IF($C33=BW$2,OFFSET('Position Data Citi SS final'!$A9,0,MATCH(BW$1,'Position Data Citi SS final'!$1:$1,0)-1),"")</f>
        <v/>
      </c>
      <c r="BX33" s="184" t="str">
        <f ca="1">IF($C33=BX$2,OFFSET('Position Data Citi SS final'!$A9,0,MATCH(BX$1,'Position Data Citi SS final'!$1:$1,0)-1),"")</f>
        <v/>
      </c>
      <c r="BY33" s="183" t="str">
        <f ca="1">IF($C33=BY$2,OFFSET('Position Data Citi SS final'!$A9,0,MATCH(BY$1,'Position Data Citi SS final'!$1:$1,0)-1),"")</f>
        <v/>
      </c>
      <c r="BZ33" s="183" t="str">
        <f ca="1">IF($C33=BZ$2,OFFSET('Position Data Citi SS final'!$A9,0,MATCH(BZ$1,'Position Data Citi SS final'!$1:$1,0)-1),"")</f>
        <v/>
      </c>
      <c r="CA33" s="185" t="str">
        <f ca="1">IF($C33=CA$2,OFFSET('Position Data Citi SS final'!$A9,0,MATCH(CA$1,'Position Data Citi SS final'!$1:$1,0)-1),"")</f>
        <v/>
      </c>
      <c r="CB33" s="176" t="str">
        <f ca="1">IF($C33=CB$2,OFFSET('Position Data Citi SS final'!$A9,0,MATCH(CB$1,'Position Data Citi SS final'!$1:$1,0)-1),"")</f>
        <v/>
      </c>
      <c r="CC33" s="183" t="str">
        <f ca="1">IF($C33=CC$2,OFFSET('Position Data Citi SS final'!$A9,0,MATCH(CC$1,'Position Data Citi SS final'!$1:$1,0)-1),"")</f>
        <v/>
      </c>
      <c r="CD33" s="183" t="str">
        <f ca="1">IF($C33=CD$2,OFFSET('Position Data Citi SS final'!$A9,0,MATCH(CD$1,'Position Data Citi SS final'!$1:$1,0)-1),"")</f>
        <v/>
      </c>
      <c r="CE33" s="181" t="str">
        <f ca="1">IF($C33=CE$2,OFFSET('Position Data Citi SS final'!$A9,0,MATCH(CE$1,'Position Data Citi SS final'!$1:$1,0)-1),"")</f>
        <v/>
      </c>
      <c r="CF33" s="181" t="str">
        <f ca="1">IF($C33=CF$2,OFFSET('Position Data Citi SS final'!$A9,0,MATCH(CF$1,'Position Data Citi SS final'!$1:$1,0)-1),"")</f>
        <v/>
      </c>
      <c r="CG33" s="181" t="str">
        <f ca="1">IF($C33=CG$2,OFFSET('Position Data Citi SS final'!$A9,0,MATCH(CG$1,'Position Data Citi SS final'!$1:$1,0)-1),"")</f>
        <v/>
      </c>
      <c r="CH33" s="181" t="str">
        <f ca="1">IF($C33=CH$2,OFFSET('Position Data Citi SS final'!$A9,0,MATCH(CH$1,'Position Data Citi SS final'!$1:$1,0)-1),"")</f>
        <v/>
      </c>
      <c r="CI33" s="181" t="str">
        <f ca="1">IF($C33=CI$2,OFFSET('Position Data Citi SS final'!$A9,0,MATCH(CI$1,'Position Data Citi SS final'!$1:$1,0)-1),"")</f>
        <v/>
      </c>
      <c r="CJ33" s="184" t="str">
        <f ca="1">IF($C33=CJ$2,OFFSET('Position Data Citi SS final'!$A9,0,MATCH(CJ$1,'Position Data Citi SS final'!$1:$1,0)-1),"")</f>
        <v/>
      </c>
      <c r="CK33" s="186" t="str">
        <f ca="1">IF($C33=CK$2,OFFSET('Position Data Citi SS final'!$A9,0,MATCH(CK$1,'Position Data Citi SS final'!$1:$1,0)-1),"")</f>
        <v/>
      </c>
      <c r="CL33" s="174" t="str">
        <f ca="1">IF($C33=CL$2,OFFSET('Position Data Citi SS final'!$A9,0,MATCH(CL$1,'Position Data Citi SS final'!$1:$1,0)-1),"")</f>
        <v/>
      </c>
      <c r="CM33" s="199" t="str">
        <f ca="1">IF($C33=CM$2,OFFSET('Position Data Citi SS final'!$A9,0,MATCH(CM$1,'Position Data Citi SS final'!$1:$1,0)-1),"")</f>
        <v/>
      </c>
      <c r="CN33" s="174" t="str">
        <f ca="1">IF($C33=CN$2,OFFSET('Position Data Citi SS final'!$A9,0,MATCH(CN$1,'Position Data Citi SS final'!$1:$1,0)-1),"")</f>
        <v/>
      </c>
      <c r="CO33" s="186" t="str">
        <f ca="1">IF($C33=CO$2,OFFSET('Position Data Citi SS final'!$A9,0,MATCH(CO$1,'Position Data Citi SS final'!$1:$1,0)-1),"")</f>
        <v/>
      </c>
      <c r="CP33" s="199" t="str">
        <f ca="1">IF($C33=CP$2,OFFSET('Position Data Citi SS final'!$A9,0,MATCH(CP$1,'Position Data Citi SS final'!$1:$1,0)-1),"")</f>
        <v/>
      </c>
      <c r="CQ33" s="187" t="str">
        <f ca="1">IF($C33=CQ$2,OFFSET('Position Data Citi SS final'!$A9,0,MATCH(CQ$1,'Position Data Citi SS final'!$1:$1,0)-1),"")</f>
        <v/>
      </c>
      <c r="CR33" s="174" t="str">
        <f ca="1">IF($C33=CR$2,OFFSET('Position Data Citi SS final'!$A9,0,MATCH(CR$1,'Position Data Citi SS final'!$1:$1,0)-1),"")</f>
        <v/>
      </c>
      <c r="CS33" s="188" t="str">
        <f ca="1">IF($C33=CS$2,OFFSET('Position Data Citi SS final'!$A9,0,MATCH(CS$1,'Position Data Citi SS final'!$1:$1,0)-1),"")</f>
        <v/>
      </c>
      <c r="CT33" s="188" t="str">
        <f ca="1">IF($C33=CT$2,OFFSET('Position Data Citi SS final'!$A9,0,MATCH(CT$1,'Position Data Citi SS final'!$1:$1,0)-1),"")</f>
        <v/>
      </c>
      <c r="CU33" s="184" t="str">
        <f ca="1">IF($C33=CU$2,OFFSET('Position Data Citi SS final'!$A9,0,MATCH(CU$1,'Position Data Citi SS final'!$1:$1,0)-1),"")</f>
        <v/>
      </c>
      <c r="CV33" s="175" t="str">
        <f ca="1">IF($C33=CV$2,OFFSET('Position Data Citi SS final'!$A9,0,MATCH(CV$1,'Position Data Citi SS final'!$1:$1,0)-1),"")</f>
        <v/>
      </c>
      <c r="CW33" s="175" t="str">
        <f ca="1">IF($C33=CW$2,OFFSET('Position Data Citi SS final'!$A9,0,MATCH(CW$1,'Position Data Citi SS final'!$1:$1,0)-1),"")</f>
        <v/>
      </c>
      <c r="CX33" s="199" t="str">
        <f ca="1">IF($C33=CX$2,OFFSET('Position Data Citi SS final'!$A9,0,MATCH(CX$1,'Position Data Citi SS final'!$1:$1,0)-1),"")</f>
        <v/>
      </c>
      <c r="CY33" s="175" t="str">
        <f ca="1">IF($C33=CY$2,OFFSET('Position Data Citi SS final'!$A9,0,MATCH(CY$1,'Position Data Citi SS final'!$1:$1,0)-1),"")</f>
        <v/>
      </c>
      <c r="CZ33" s="175" t="str">
        <f ca="1">IF($C33=CZ$2,OFFSET('Position Data Citi SS final'!$A9,0,MATCH(CZ$1,'Position Data Citi SS final'!$1:$1,0)-1),"")</f>
        <v/>
      </c>
      <c r="DA33" s="175" t="str">
        <f ca="1">IF($C33=DA$2,OFFSET('Position Data Citi SS final'!$A9,0,MATCH(DA$1,'Position Data Citi SS final'!$1:$1,0)-1),"")</f>
        <v/>
      </c>
      <c r="DB33" s="189" t="str">
        <f ca="1">IF($C33=DB$2,OFFSET('Position Data Citi SS final'!$A9,0,MATCH(DB$1,'Position Data Citi SS final'!$1:$1,0)-1),"")</f>
        <v/>
      </c>
      <c r="DC33" s="175" t="str">
        <f ca="1">IF($C33=DC$2,OFFSET('Position Data Citi SS final'!$A9,0,MATCH(DC$1,'Position Data Citi SS final'!$1:$1,0)-1),"")</f>
        <v/>
      </c>
      <c r="DD33" s="175" t="str">
        <f ca="1">IF($C33=DD$2,OFFSET('Position Data Citi SS final'!$A9,0,MATCH(DD$1,'Position Data Citi SS final'!$1:$1,0)-1),"")</f>
        <v/>
      </c>
      <c r="DE33" s="190" t="str">
        <f ca="1">IF($C33=DE$2,OFFSET('Position Data Citi SS final'!$A9,0,MATCH(DE$1,'Position Data Citi SS final'!$1:$1,0)-1),"")</f>
        <v/>
      </c>
      <c r="DF33" s="189" t="str">
        <f ca="1">IF($C33=DF$2,OFFSET('Position Data Citi SS final'!$A9,0,MATCH(DF$1,'Position Data Citi SS final'!$1:$1,0)-1),"")</f>
        <v/>
      </c>
      <c r="DG33" s="190" t="str">
        <f ca="1">IF($C33=DG$2,OFFSET('Position Data Citi SS final'!$A9,0,MATCH(DG$1,'Position Data Citi SS final'!$1:$1,0)-1),"")</f>
        <v/>
      </c>
      <c r="DH33" s="175" t="str">
        <f ca="1">IF($C33=DH$2,OFFSET('Position Data Citi SS final'!$A9,0,MATCH(DH$1,'Position Data Citi SS final'!$1:$1,0)-1),"")</f>
        <v/>
      </c>
      <c r="DI33" s="191" t="str">
        <f ca="1">IF($C33=DI$2,OFFSET('Position Data Citi SS final'!$A9,0,MATCH(DI$1,'Position Data Citi SS final'!$1:$1,0)-1),"")</f>
        <v/>
      </c>
      <c r="DJ33" s="192" t="str">
        <f ca="1">IF($C33=DJ$2,OFFSET('Position Data Citi SS final'!$A9,0,MATCH(DJ$1,'Position Data Citi SS final'!$1:$1,0)-1),"")</f>
        <v/>
      </c>
      <c r="DK33" s="193" t="str">
        <f ca="1">IF($C33=DK$2,OFFSET('Position Data Citi SS final'!$A9,0,MATCH(DK$1,'Position Data Citi SS final'!$1:$1,0)-1),"")</f>
        <v/>
      </c>
      <c r="DL33" s="200" t="str">
        <f ca="1">IF($C33=DL$2,OFFSET('Position Data Citi SS final'!$A9,0,MATCH(DL$1,'Position Data Citi SS final'!$1:$1,0)-1),"")</f>
        <v/>
      </c>
      <c r="DM33" s="175" t="str">
        <f ca="1">IF($C33=DM$2,OFFSET('Position Data Citi SS final'!$A9,0,MATCH(DM$1,'Position Data Citi SS final'!$1:$1,0)-1),"")</f>
        <v/>
      </c>
    </row>
    <row r="34" spans="2:117" s="179" customFormat="1">
      <c r="B34" s="179" t="s">
        <v>1427</v>
      </c>
      <c r="C34" s="170" t="str">
        <f>'Position Data Citi SS final'!C10</f>
        <v>Money Market Instruments</v>
      </c>
      <c r="D34" s="171" t="str">
        <f>'Position Data Citi SS final'!F10</f>
        <v>A.6.1 - A.6.20</v>
      </c>
      <c r="E34" s="172" t="str">
        <f>'Position Data Citi SS final'!D10</f>
        <v>BONDS</v>
      </c>
      <c r="F34" s="213" t="str">
        <f>'Position Data Citi SS final'!E10</f>
        <v>FLOATING RATE NOTE</v>
      </c>
      <c r="G34" s="173">
        <f>'Position Data Citi SS final'!AG10</f>
        <v>5514756</v>
      </c>
      <c r="H34" s="173">
        <f>'Position Data Citi SS final'!AF10</f>
        <v>4595630</v>
      </c>
      <c r="I34" s="194" t="str">
        <f>'Position Data Citi SS final'!A10</f>
        <v>S2BA</v>
      </c>
      <c r="J34" s="195" t="str">
        <f ca="1">IF($C34=J$2,OFFSET('Position Data Citi SS final'!$A10,0,MATCH(J$1,'Position Data Citi SS final'!$1:$1,0)-1),"")</f>
        <v>MoneyMarketInstrument</v>
      </c>
      <c r="K34" s="195" t="str">
        <f ca="1">IF($C34=K$2,OFFSET('Position Data Citi SS final'!$A10,0,MATCH(K$1,'Position Data Citi SS final'!$1:$1,0)-1),"")</f>
        <v>DBS BANK LTD FRN 07/05/2020</v>
      </c>
      <c r="L34" s="195" t="str">
        <f ca="1">IF($C34=L$2,OFFSET('Position Data Citi SS final'!$A10,0,MATCH(L$1,'Position Data Citi SS final'!$1:$1,0)-1),"")</f>
        <v>XS1991190106</v>
      </c>
      <c r="M34" s="174" t="str">
        <f ca="1">IF($C34=M$2,OFFSET('Position Data Citi SS final'!$A10,0,MATCH(M$1,'Position Data Citi SS final'!$1:$1,0)-1),"")</f>
        <v>DYXXXX</v>
      </c>
      <c r="N34" s="175">
        <f ca="1">IF($C34=N$2,OFFSET('Position Data Citi SS final'!$A10,0,MATCH(N$1,'Position Data Citi SS final'!$1:$1,0)-1),"")</f>
        <v>0</v>
      </c>
      <c r="O34" s="195" t="str">
        <f ca="1">IF($C34=O$2,OFFSET('Position Data Citi SS final'!$A10,0,MATCH(O$1,'Position Data Citi SS final'!$1:$1,0)-1),"")</f>
        <v>Default Issuer</v>
      </c>
      <c r="P34" s="196">
        <f ca="1">IF($C34=P$2,OFFSET('Position Data Citi SS final'!$A10,0,MATCH(P$1,'Position Data Citi SS final'!$1:$1,0)-1),"")</f>
        <v>0</v>
      </c>
      <c r="Q34" s="196">
        <f ca="1">IF($C34=Q$2,OFFSET('Position Data Citi SS final'!$A10,0,MATCH(Q$1,'Position Data Citi SS final'!$1:$1,0)-1),"")</f>
        <v>0</v>
      </c>
      <c r="R34" s="178">
        <f ca="1">IF($C34=R$2,OFFSET('Position Data Citi SS final'!$A10,0,MATCH(R$1,'Position Data Citi SS final'!$1:$1,0)-1),"")</f>
        <v>0</v>
      </c>
      <c r="S34" s="178" t="str">
        <f ca="1">IF($C34=S$2,OFFSET('Position Data Citi SS final'!$A10,0,MATCH(S$1,'Position Data Citi SS final'!$1:$1,0)-1),"")</f>
        <v>GBP</v>
      </c>
      <c r="T34" s="177">
        <f ca="1">IF($C34=T$2,OFFSET('Position Data Citi SS final'!$A10,0,MATCH(T$1,'Position Data Citi SS final'!$1:$1,0)-1),"")</f>
        <v>4600000</v>
      </c>
      <c r="U34" s="177">
        <f ca="1">IF($C34=U$2,OFFSET('Position Data Citi SS final'!$A10,0,MATCH(U$1,'Position Data Citi SS final'!$1:$1,0)-1),"")</f>
        <v>1.19886</v>
      </c>
      <c r="V34" s="197">
        <f ca="1">IF($C34=V$2,OFFSET('Position Data Citi SS final'!$A10,0,MATCH(V$1,'Position Data Citi SS final'!$1:$1,0)-1),"")</f>
        <v>0.99904999999999999</v>
      </c>
      <c r="W34" s="177">
        <f ca="1">IF($C34=W$2,OFFSET('Position Data Citi SS final'!$A10,0,MATCH(W$1,'Position Data Citi SS final'!$1:$1,0)-1),"")</f>
        <v>815.8679999995976</v>
      </c>
      <c r="X34" s="177">
        <f ca="1">IF($C34=X$2,OFFSET('Position Data Citi SS final'!$A10,0,MATCH(X$1,'Position Data Citi SS final'!$1:$1,0)-1),"")</f>
        <v>679.88999999966472</v>
      </c>
      <c r="Y34" s="177">
        <f ca="1">IF($C34=Y$2,OFFSET('Position Data Citi SS final'!$A10,0,MATCH(Y$1,'Position Data Citi SS final'!$1:$1,0)-1),"")</f>
        <v>5514756</v>
      </c>
      <c r="Z34" s="177">
        <f ca="1">IF($C34=Z$2,OFFSET('Position Data Citi SS final'!$A10,0,MATCH(Z$1,'Position Data Citi SS final'!$1:$1,0)-1),"")</f>
        <v>4595630</v>
      </c>
      <c r="AA34" s="198" t="str">
        <f ca="1">IF($C34=AA$2,OFFSET('Position Data Citi SS final'!$A10,0,MATCH(AA$1,'Position Data Citi SS final'!$1:$1,0)-1),"")</f>
        <v>MarkToMarket</v>
      </c>
      <c r="AB34" s="177">
        <f ca="1">IF($C34=AB$2,OFFSET('Position Data Citi SS final'!$A10,0,MATCH(AB$1,'Position Data Citi SS final'!$1:$1,0)-1),"")</f>
        <v>0</v>
      </c>
      <c r="AC34" s="178">
        <f ca="1">IF($C34=AC$2,OFFSET('Position Data Citi SS final'!$A10,0,MATCH(AC$1,'Position Data Citi SS final'!$1:$1,0)-1),"")</f>
        <v>0</v>
      </c>
      <c r="AD34" s="76" t="str">
        <f ca="1">IF($C34=AD$2,OFFSET('Position Data Citi SS final'!$A10,0,MATCH(AD$1,'Position Data Citi SS final'!$1:$1,0)-1),"")</f>
        <v/>
      </c>
      <c r="AE34" s="179" t="str">
        <f ca="1">IF($C34=AE$2,OFFSET('Position Data Citi SS final'!$A10,0,MATCH(AE$1,'Position Data Citi SS final'!$1:$1,0)-1),"")</f>
        <v/>
      </c>
      <c r="AF34" s="177" t="str">
        <f ca="1">IF($C34=AF$2,OFFSET('Position Data Citi SS final'!$A10,0,MATCH(AF$1,'Position Data Citi SS final'!$1:$1,0)-1),"")</f>
        <v/>
      </c>
      <c r="AG34" s="177" t="str">
        <f ca="1">IF($C34=AG$2,OFFSET('Position Data Citi SS final'!$A10,0,MATCH(AG$1,'Position Data Citi SS final'!$1:$1,0)-1),"")</f>
        <v/>
      </c>
      <c r="AH34" s="175" t="str">
        <f ca="1">IF($C34=AH$2,OFFSET('Position Data Citi SS final'!$A10,0,MATCH(AH$1,'Position Data Citi SS final'!$1:$1,0)-1),"")</f>
        <v/>
      </c>
      <c r="AI34" s="175" t="str">
        <f ca="1">IF($C34=AI$2,OFFSET('Position Data Citi SS final'!$A10,0,MATCH(AI$1,'Position Data Citi SS final'!$1:$1,0)-1),"")</f>
        <v/>
      </c>
      <c r="AJ34" s="175" t="str">
        <f ca="1">IF($C34=AJ$2,OFFSET('Position Data Citi SS final'!$A10,0,MATCH(AJ$1,'Position Data Citi SS final'!$1:$1,0)-1),"")</f>
        <v/>
      </c>
      <c r="AK34" s="177" t="str">
        <f ca="1">IF($C34=AK$2,OFFSET('Position Data Citi SS final'!$A10,0,MATCH(AK$1,'Position Data Citi SS final'!$1:$1,0)-1),"")</f>
        <v/>
      </c>
      <c r="AL34" s="178" t="str">
        <f ca="1">IF($C34=AL$2,OFFSET('Position Data Citi SS final'!$A10,0,MATCH(AL$1,'Position Data Citi SS final'!$1:$1,0)-1),"")</f>
        <v/>
      </c>
      <c r="AM34" s="177" t="str">
        <f ca="1">IF($C34=AM$2,OFFSET('Position Data Citi SS final'!$A10,0,MATCH(AM$1,'Position Data Citi SS final'!$1:$1,0)-1),"")</f>
        <v/>
      </c>
      <c r="AN34" s="177" t="str">
        <f ca="1">IF($C34=AN$2,OFFSET('Position Data Citi SS final'!$A10,0,MATCH(AN$1,'Position Data Citi SS final'!$1:$1,0)-1),"")</f>
        <v/>
      </c>
      <c r="AO34" s="177" t="str">
        <f ca="1">IF($C34=AO$2,OFFSET('Position Data Citi SS final'!$A10,0,MATCH(AO$1,'Position Data Citi SS final'!$1:$1,0)-1),"")</f>
        <v/>
      </c>
      <c r="AP34" s="177" t="str">
        <f ca="1">IF($C34=AP$2,OFFSET('Position Data Citi SS final'!$A10,0,MATCH(AP$1,'Position Data Citi SS final'!$1:$1,0)-1),"")</f>
        <v/>
      </c>
      <c r="AQ34" s="177" t="str">
        <f ca="1">IF($C34=AQ$2,OFFSET('Position Data Citi SS final'!$A10,0,MATCH(AQ$1,'Position Data Citi SS final'!$1:$1,0)-1),"")</f>
        <v/>
      </c>
      <c r="AR34" s="177" t="str">
        <f ca="1">IF($C34=AR$2,OFFSET('Position Data Citi SS final'!$A10,0,MATCH(AR$1,'Position Data Citi SS final'!$1:$1,0)-1),"")</f>
        <v/>
      </c>
      <c r="AS34" s="177" t="str">
        <f ca="1">IF($C34=AS$2,OFFSET('Position Data Citi SS final'!$A10,0,MATCH(AS$1,'Position Data Citi SS final'!$1:$1,0)-1),"")</f>
        <v/>
      </c>
      <c r="AT34" s="177" t="str">
        <f ca="1">IF($C34=AT$2,OFFSET('Position Data Citi SS final'!$A10,0,MATCH(AT$1,'Position Data Citi SS final'!$1:$1,0)-1),"")</f>
        <v/>
      </c>
      <c r="AU34" s="198" t="str">
        <f ca="1">IF($C34=AU$2,OFFSET('Position Data Citi SS final'!$A10,0,MATCH(AU$1,'Position Data Citi SS final'!$1:$1,0)-1),"")</f>
        <v/>
      </c>
      <c r="AV34" s="177" t="str">
        <f ca="1">IF($C34=AV$2,OFFSET('Position Data Citi SS final'!$A10,0,MATCH(AV$1,'Position Data Citi SS final'!$1:$1,0)-1),"")</f>
        <v/>
      </c>
      <c r="AW34" s="179" t="str">
        <f ca="1">IF($C34=AW$2,OFFSET('Position Data Citi SS final'!$A10,0,MATCH(AW$1,'Position Data Citi SS final'!$1:$1,0)-1),"")</f>
        <v/>
      </c>
      <c r="AX34" s="170" t="str">
        <f ca="1">IF($C34=AX$2,OFFSET('Position Data Citi SS final'!$A10,0,MATCH(AX$1,'Position Data Citi SS final'!$1:$1,0)-1),"")</f>
        <v/>
      </c>
      <c r="AY34" s="180" t="str">
        <f ca="1">IF($C34=AY$2,OFFSET('Position Data Citi SS final'!$A10,0,MATCH(AY$1,'Position Data Citi SS final'!$1:$1,0)-1),"")</f>
        <v/>
      </c>
      <c r="AZ34" s="181" t="str">
        <f ca="1">IF($C34=AZ$2,OFFSET('Position Data Citi SS final'!$A10,0,MATCH(AZ$1,'Position Data Citi SS final'!$1:$1,0)-1),"")</f>
        <v/>
      </c>
      <c r="BA34" s="179" t="str">
        <f ca="1">IF($C34=BA$2,OFFSET('Position Data Citi SS final'!$A10,0,MATCH(BA$1,'Position Data Citi SS final'!$1:$1,0)-1),"")</f>
        <v/>
      </c>
      <c r="BB34" s="182" t="str">
        <f ca="1">IF($C34=BB$2,OFFSET('Position Data Citi SS final'!$A10,0,MATCH(BB$1,'Position Data Citi SS final'!$1:$1,0)-1),"")</f>
        <v/>
      </c>
      <c r="BC34" s="181" t="str">
        <f ca="1">IF($C34=BC$2,OFFSET('Position Data Citi SS final'!$A10,0,MATCH(BC$1,'Position Data Citi SS final'!$1:$1,0)-1),"")</f>
        <v/>
      </c>
      <c r="BD34" s="175" t="str">
        <f ca="1">IF($C34=BD$2,OFFSET('Position Data Citi SS final'!$A10,0,MATCH(BD$1,'Position Data Citi SS final'!$1:$1,0)-1),"")</f>
        <v/>
      </c>
      <c r="BE34" s="175" t="str">
        <f ca="1">IF($C34=BE$2,OFFSET('Position Data Citi SS final'!$A10,0,MATCH(BE$1,'Position Data Citi SS final'!$1:$1,0)-1),"")</f>
        <v/>
      </c>
      <c r="BF34" s="175" t="str">
        <f ca="1">IF($C34=BF$2,OFFSET('Position Data Citi SS final'!$A10,0,MATCH(BF$1,'Position Data Citi SS final'!$1:$1,0)-1),"")</f>
        <v/>
      </c>
      <c r="BG34" s="175" t="str">
        <f ca="1">IF($C34=BG$2,OFFSET('Position Data Citi SS final'!$A10,0,MATCH(BG$1,'Position Data Citi SS final'!$1:$1,0)-1),"")</f>
        <v/>
      </c>
      <c r="BH34" s="175" t="str">
        <f ca="1">IF($C34=BH$2,OFFSET('Position Data Citi SS final'!$A10,0,MATCH(BH$1,'Position Data Citi SS final'!$1:$1,0)-1),"")</f>
        <v/>
      </c>
      <c r="BI34" s="175" t="str">
        <f ca="1">IF($C34=BI$2,OFFSET('Position Data Citi SS final'!$A10,0,MATCH(BI$1,'Position Data Citi SS final'!$1:$1,0)-1),"")</f>
        <v/>
      </c>
      <c r="BJ34" s="175" t="str">
        <f ca="1">IF($C34=BJ$2,OFFSET('Position Data Citi SS final'!$A10,0,MATCH(BJ$1,'Position Data Citi SS final'!$1:$1,0)-1),"")</f>
        <v/>
      </c>
      <c r="BK34" s="175" t="str">
        <f ca="1">IF($C34=BK$2,OFFSET('Position Data Citi SS final'!$A10,0,MATCH(BK$1,'Position Data Citi SS final'!$1:$1,0)-1),"")</f>
        <v/>
      </c>
      <c r="BL34" s="175" t="str">
        <f ca="1">IF($C34=BL$2,OFFSET('Position Data Citi SS final'!$A10,0,MATCH(BL$1,'Position Data Citi SS final'!$1:$1,0)-1),"")</f>
        <v/>
      </c>
      <c r="BM34" s="175" t="str">
        <f ca="1">IF($C34=BM$2,OFFSET('Position Data Citi SS final'!$A10,0,MATCH(BM$1,'Position Data Citi SS final'!$1:$1,0)-1),"")</f>
        <v/>
      </c>
      <c r="BN34" s="178" t="str">
        <f ca="1">IF($C34=BN$2,OFFSET('Position Data Citi SS final'!$A10,0,MATCH(BN$1,'Position Data Citi SS final'!$1:$1,0)-1),"")</f>
        <v/>
      </c>
      <c r="BO34" s="177" t="str">
        <f ca="1">IF($C34=BO$2,OFFSET('Position Data Citi SS final'!$A10,0,MATCH(BO$1,'Position Data Citi SS final'!$1:$1,0)-1),"")</f>
        <v/>
      </c>
      <c r="BP34" s="177" t="str">
        <f ca="1">IF($C34=BP$2,OFFSET('Position Data Citi SS final'!$A10,0,MATCH(BP$1,'Position Data Citi SS final'!$1:$1,0)-1),"")</f>
        <v/>
      </c>
      <c r="BQ34" s="177" t="str">
        <f ca="1">IF($C34=BQ$2,OFFSET('Position Data Citi SS final'!$A10,0,MATCH(BQ$1,'Position Data Citi SS final'!$1:$1,0)-1),"")</f>
        <v/>
      </c>
      <c r="BR34" s="177" t="str">
        <f ca="1">IF($C34=BR$2,OFFSET('Position Data Citi SS final'!$A10,0,MATCH(BR$1,'Position Data Citi SS final'!$1:$1,0)-1),"")</f>
        <v/>
      </c>
      <c r="BS34" s="177" t="str">
        <f ca="1">IF($C34=BS$2,OFFSET('Position Data Citi SS final'!$A10,0,MATCH(BS$1,'Position Data Citi SS final'!$1:$1,0)-1),"")</f>
        <v/>
      </c>
      <c r="BT34" s="175" t="str">
        <f ca="1">IF($C34=BT$2,OFFSET('Position Data Citi SS final'!$A10,0,MATCH(BT$1,'Position Data Citi SS final'!$1:$1,0)-1),"")</f>
        <v/>
      </c>
      <c r="BU34" s="178" t="str">
        <f ca="1">IF($C34=BU$2,OFFSET('Position Data Citi SS final'!$A10,0,MATCH(BU$1,'Position Data Citi SS final'!$1:$1,0)-1),"")</f>
        <v/>
      </c>
      <c r="BV34" s="183" t="str">
        <f ca="1">IF($C34=BV$2,OFFSET('Position Data Citi SS final'!$A10,0,MATCH(BV$1,'Position Data Citi SS final'!$1:$1,0)-1),"")</f>
        <v/>
      </c>
      <c r="BW34" s="175" t="str">
        <f ca="1">IF($C34=BW$2,OFFSET('Position Data Citi SS final'!$A10,0,MATCH(BW$1,'Position Data Citi SS final'!$1:$1,0)-1),"")</f>
        <v/>
      </c>
      <c r="BX34" s="184" t="str">
        <f ca="1">IF($C34=BX$2,OFFSET('Position Data Citi SS final'!$A10,0,MATCH(BX$1,'Position Data Citi SS final'!$1:$1,0)-1),"")</f>
        <v/>
      </c>
      <c r="BY34" s="183" t="str">
        <f ca="1">IF($C34=BY$2,OFFSET('Position Data Citi SS final'!$A10,0,MATCH(BY$1,'Position Data Citi SS final'!$1:$1,0)-1),"")</f>
        <v/>
      </c>
      <c r="BZ34" s="183" t="str">
        <f ca="1">IF($C34=BZ$2,OFFSET('Position Data Citi SS final'!$A10,0,MATCH(BZ$1,'Position Data Citi SS final'!$1:$1,0)-1),"")</f>
        <v/>
      </c>
      <c r="CA34" s="185" t="str">
        <f ca="1">IF($C34=CA$2,OFFSET('Position Data Citi SS final'!$A10,0,MATCH(CA$1,'Position Data Citi SS final'!$1:$1,0)-1),"")</f>
        <v/>
      </c>
      <c r="CB34" s="176" t="str">
        <f ca="1">IF($C34=CB$2,OFFSET('Position Data Citi SS final'!$A10,0,MATCH(CB$1,'Position Data Citi SS final'!$1:$1,0)-1),"")</f>
        <v/>
      </c>
      <c r="CC34" s="183" t="str">
        <f ca="1">IF($C34=CC$2,OFFSET('Position Data Citi SS final'!$A10,0,MATCH(CC$1,'Position Data Citi SS final'!$1:$1,0)-1),"")</f>
        <v/>
      </c>
      <c r="CD34" s="183" t="str">
        <f ca="1">IF($C34=CD$2,OFFSET('Position Data Citi SS final'!$A10,0,MATCH(CD$1,'Position Data Citi SS final'!$1:$1,0)-1),"")</f>
        <v/>
      </c>
      <c r="CE34" s="181" t="str">
        <f ca="1">IF($C34=CE$2,OFFSET('Position Data Citi SS final'!$A10,0,MATCH(CE$1,'Position Data Citi SS final'!$1:$1,0)-1),"")</f>
        <v/>
      </c>
      <c r="CF34" s="181" t="str">
        <f ca="1">IF($C34=CF$2,OFFSET('Position Data Citi SS final'!$A10,0,MATCH(CF$1,'Position Data Citi SS final'!$1:$1,0)-1),"")</f>
        <v/>
      </c>
      <c r="CG34" s="181" t="str">
        <f ca="1">IF($C34=CG$2,OFFSET('Position Data Citi SS final'!$A10,0,MATCH(CG$1,'Position Data Citi SS final'!$1:$1,0)-1),"")</f>
        <v/>
      </c>
      <c r="CH34" s="181" t="str">
        <f ca="1">IF($C34=CH$2,OFFSET('Position Data Citi SS final'!$A10,0,MATCH(CH$1,'Position Data Citi SS final'!$1:$1,0)-1),"")</f>
        <v/>
      </c>
      <c r="CI34" s="181" t="str">
        <f ca="1">IF($C34=CI$2,OFFSET('Position Data Citi SS final'!$A10,0,MATCH(CI$1,'Position Data Citi SS final'!$1:$1,0)-1),"")</f>
        <v/>
      </c>
      <c r="CJ34" s="184" t="str">
        <f ca="1">IF($C34=CJ$2,OFFSET('Position Data Citi SS final'!$A10,0,MATCH(CJ$1,'Position Data Citi SS final'!$1:$1,0)-1),"")</f>
        <v/>
      </c>
      <c r="CK34" s="186" t="str">
        <f ca="1">IF($C34=CK$2,OFFSET('Position Data Citi SS final'!$A10,0,MATCH(CK$1,'Position Data Citi SS final'!$1:$1,0)-1),"")</f>
        <v/>
      </c>
      <c r="CL34" s="174" t="str">
        <f ca="1">IF($C34=CL$2,OFFSET('Position Data Citi SS final'!$A10,0,MATCH(CL$1,'Position Data Citi SS final'!$1:$1,0)-1),"")</f>
        <v/>
      </c>
      <c r="CM34" s="199" t="str">
        <f ca="1">IF($C34=CM$2,OFFSET('Position Data Citi SS final'!$A10,0,MATCH(CM$1,'Position Data Citi SS final'!$1:$1,0)-1),"")</f>
        <v/>
      </c>
      <c r="CN34" s="174" t="str">
        <f ca="1">IF($C34=CN$2,OFFSET('Position Data Citi SS final'!$A10,0,MATCH(CN$1,'Position Data Citi SS final'!$1:$1,0)-1),"")</f>
        <v/>
      </c>
      <c r="CO34" s="186" t="str">
        <f ca="1">IF($C34=CO$2,OFFSET('Position Data Citi SS final'!$A10,0,MATCH(CO$1,'Position Data Citi SS final'!$1:$1,0)-1),"")</f>
        <v/>
      </c>
      <c r="CP34" s="199" t="str">
        <f ca="1">IF($C34=CP$2,OFFSET('Position Data Citi SS final'!$A10,0,MATCH(CP$1,'Position Data Citi SS final'!$1:$1,0)-1),"")</f>
        <v/>
      </c>
      <c r="CQ34" s="187" t="str">
        <f ca="1">IF($C34=CQ$2,OFFSET('Position Data Citi SS final'!$A10,0,MATCH(CQ$1,'Position Data Citi SS final'!$1:$1,0)-1),"")</f>
        <v/>
      </c>
      <c r="CR34" s="174" t="str">
        <f ca="1">IF($C34=CR$2,OFFSET('Position Data Citi SS final'!$A10,0,MATCH(CR$1,'Position Data Citi SS final'!$1:$1,0)-1),"")</f>
        <v/>
      </c>
      <c r="CS34" s="188" t="str">
        <f ca="1">IF($C34=CS$2,OFFSET('Position Data Citi SS final'!$A10,0,MATCH(CS$1,'Position Data Citi SS final'!$1:$1,0)-1),"")</f>
        <v/>
      </c>
      <c r="CT34" s="188" t="str">
        <f ca="1">IF($C34=CT$2,OFFSET('Position Data Citi SS final'!$A10,0,MATCH(CT$1,'Position Data Citi SS final'!$1:$1,0)-1),"")</f>
        <v/>
      </c>
      <c r="CU34" s="184" t="str">
        <f ca="1">IF($C34=CU$2,OFFSET('Position Data Citi SS final'!$A10,0,MATCH(CU$1,'Position Data Citi SS final'!$1:$1,0)-1),"")</f>
        <v/>
      </c>
      <c r="CV34" s="175" t="str">
        <f ca="1">IF($C34=CV$2,OFFSET('Position Data Citi SS final'!$A10,0,MATCH(CV$1,'Position Data Citi SS final'!$1:$1,0)-1),"")</f>
        <v/>
      </c>
      <c r="CW34" s="175" t="str">
        <f ca="1">IF($C34=CW$2,OFFSET('Position Data Citi SS final'!$A10,0,MATCH(CW$1,'Position Data Citi SS final'!$1:$1,0)-1),"")</f>
        <v/>
      </c>
      <c r="CX34" s="199" t="str">
        <f ca="1">IF($C34=CX$2,OFFSET('Position Data Citi SS final'!$A10,0,MATCH(CX$1,'Position Data Citi SS final'!$1:$1,0)-1),"")</f>
        <v/>
      </c>
      <c r="CY34" s="175" t="str">
        <f ca="1">IF($C34=CY$2,OFFSET('Position Data Citi SS final'!$A10,0,MATCH(CY$1,'Position Data Citi SS final'!$1:$1,0)-1),"")</f>
        <v/>
      </c>
      <c r="CZ34" s="175" t="str">
        <f ca="1">IF($C34=CZ$2,OFFSET('Position Data Citi SS final'!$A10,0,MATCH(CZ$1,'Position Data Citi SS final'!$1:$1,0)-1),"")</f>
        <v/>
      </c>
      <c r="DA34" s="175" t="str">
        <f ca="1">IF($C34=DA$2,OFFSET('Position Data Citi SS final'!$A10,0,MATCH(DA$1,'Position Data Citi SS final'!$1:$1,0)-1),"")</f>
        <v/>
      </c>
      <c r="DB34" s="189" t="str">
        <f ca="1">IF($C34=DB$2,OFFSET('Position Data Citi SS final'!$A10,0,MATCH(DB$1,'Position Data Citi SS final'!$1:$1,0)-1),"")</f>
        <v/>
      </c>
      <c r="DC34" s="175" t="str">
        <f ca="1">IF($C34=DC$2,OFFSET('Position Data Citi SS final'!$A10,0,MATCH(DC$1,'Position Data Citi SS final'!$1:$1,0)-1),"")</f>
        <v/>
      </c>
      <c r="DD34" s="175" t="str">
        <f ca="1">IF($C34=DD$2,OFFSET('Position Data Citi SS final'!$A10,0,MATCH(DD$1,'Position Data Citi SS final'!$1:$1,0)-1),"")</f>
        <v/>
      </c>
      <c r="DE34" s="190" t="str">
        <f ca="1">IF($C34=DE$2,OFFSET('Position Data Citi SS final'!$A10,0,MATCH(DE$1,'Position Data Citi SS final'!$1:$1,0)-1),"")</f>
        <v/>
      </c>
      <c r="DF34" s="189" t="str">
        <f ca="1">IF($C34=DF$2,OFFSET('Position Data Citi SS final'!$A10,0,MATCH(DF$1,'Position Data Citi SS final'!$1:$1,0)-1),"")</f>
        <v/>
      </c>
      <c r="DG34" s="190" t="str">
        <f ca="1">IF($C34=DG$2,OFFSET('Position Data Citi SS final'!$A10,0,MATCH(DG$1,'Position Data Citi SS final'!$1:$1,0)-1),"")</f>
        <v/>
      </c>
      <c r="DH34" s="175" t="str">
        <f ca="1">IF($C34=DH$2,OFFSET('Position Data Citi SS final'!$A10,0,MATCH(DH$1,'Position Data Citi SS final'!$1:$1,0)-1),"")</f>
        <v/>
      </c>
      <c r="DI34" s="191" t="str">
        <f ca="1">IF($C34=DI$2,OFFSET('Position Data Citi SS final'!$A10,0,MATCH(DI$1,'Position Data Citi SS final'!$1:$1,0)-1),"")</f>
        <v/>
      </c>
      <c r="DJ34" s="192" t="str">
        <f ca="1">IF($C34=DJ$2,OFFSET('Position Data Citi SS final'!$A10,0,MATCH(DJ$1,'Position Data Citi SS final'!$1:$1,0)-1),"")</f>
        <v/>
      </c>
      <c r="DK34" s="193" t="str">
        <f ca="1">IF($C34=DK$2,OFFSET('Position Data Citi SS final'!$A10,0,MATCH(DK$1,'Position Data Citi SS final'!$1:$1,0)-1),"")</f>
        <v/>
      </c>
      <c r="DL34" s="200" t="str">
        <f ca="1">IF($C34=DL$2,OFFSET('Position Data Citi SS final'!$A10,0,MATCH(DL$1,'Position Data Citi SS final'!$1:$1,0)-1),"")</f>
        <v/>
      </c>
      <c r="DM34" s="175" t="str">
        <f ca="1">IF($C34=DM$2,OFFSET('Position Data Citi SS final'!$A10,0,MATCH(DM$1,'Position Data Citi SS final'!$1:$1,0)-1),"")</f>
        <v/>
      </c>
    </row>
    <row r="35" spans="2:117" s="179" customFormat="1">
      <c r="B35" s="179" t="s">
        <v>1427</v>
      </c>
      <c r="C35" s="170" t="str">
        <f>'Position Data Citi SS final'!C11</f>
        <v>Money Market Instruments</v>
      </c>
      <c r="D35" s="171" t="str">
        <f>'Position Data Citi SS final'!F11</f>
        <v>A.6.1 - A.6.20</v>
      </c>
      <c r="E35" s="172" t="str">
        <f>'Position Data Citi SS final'!D11</f>
        <v>BONDS</v>
      </c>
      <c r="F35" s="213" t="str">
        <f>'Position Data Citi SS final'!E11</f>
        <v>FLOATING RATE NOTE</v>
      </c>
      <c r="G35" s="173">
        <f>'Position Data Citi SS final'!AG11</f>
        <v>4680936</v>
      </c>
      <c r="H35" s="173">
        <f>'Position Data Citi SS final'!AF11</f>
        <v>3900780</v>
      </c>
      <c r="I35" s="194" t="str">
        <f>'Position Data Citi SS final'!A11</f>
        <v>S2BA</v>
      </c>
      <c r="J35" s="195" t="str">
        <f ca="1">IF($C35=J$2,OFFSET('Position Data Citi SS final'!$A11,0,MATCH(J$1,'Position Data Citi SS final'!$1:$1,0)-1),"")</f>
        <v>MoneyMarketInstrument</v>
      </c>
      <c r="K35" s="195" t="str">
        <f ca="1">IF($C35=K$2,OFFSET('Position Data Citi SS final'!$A11,0,MATCH(K$1,'Position Data Citi SS final'!$1:$1,0)-1),"")</f>
        <v>HSBC BANK PLC FRN 18/03/2020</v>
      </c>
      <c r="L35" s="195" t="str">
        <f ca="1">IF($C35=L$2,OFFSET('Position Data Citi SS final'!$A11,0,MATCH(L$1,'Position Data Citi SS final'!$1:$1,0)-1),"")</f>
        <v>XS1963842783</v>
      </c>
      <c r="M35" s="174" t="str">
        <f ca="1">IF($C35=M$2,OFFSET('Position Data Citi SS final'!$A11,0,MATCH(M$1,'Position Data Citi SS final'!$1:$1,0)-1),"")</f>
        <v>DYXXXX</v>
      </c>
      <c r="N35" s="175">
        <f ca="1">IF($C35=N$2,OFFSET('Position Data Citi SS final'!$A11,0,MATCH(N$1,'Position Data Citi SS final'!$1:$1,0)-1),"")</f>
        <v>0</v>
      </c>
      <c r="O35" s="195" t="str">
        <f ca="1">IF($C35=O$2,OFFSET('Position Data Citi SS final'!$A11,0,MATCH(O$1,'Position Data Citi SS final'!$1:$1,0)-1),"")</f>
        <v>Default Issuer</v>
      </c>
      <c r="P35" s="196">
        <f ca="1">IF($C35=P$2,OFFSET('Position Data Citi SS final'!$A11,0,MATCH(P$1,'Position Data Citi SS final'!$1:$1,0)-1),"")</f>
        <v>0</v>
      </c>
      <c r="Q35" s="196">
        <f ca="1">IF($C35=Q$2,OFFSET('Position Data Citi SS final'!$A11,0,MATCH(Q$1,'Position Data Citi SS final'!$1:$1,0)-1),"")</f>
        <v>0</v>
      </c>
      <c r="R35" s="178">
        <f ca="1">IF($C35=R$2,OFFSET('Position Data Citi SS final'!$A11,0,MATCH(R$1,'Position Data Citi SS final'!$1:$1,0)-1),"")</f>
        <v>0</v>
      </c>
      <c r="S35" s="178" t="str">
        <f ca="1">IF($C35=S$2,OFFSET('Position Data Citi SS final'!$A11,0,MATCH(S$1,'Position Data Citi SS final'!$1:$1,0)-1),"")</f>
        <v>GBP</v>
      </c>
      <c r="T35" s="177">
        <f ca="1">IF($C35=T$2,OFFSET('Position Data Citi SS final'!$A11,0,MATCH(T$1,'Position Data Citi SS final'!$1:$1,0)-1),"")</f>
        <v>3900000</v>
      </c>
      <c r="U35" s="177">
        <f ca="1">IF($C35=U$2,OFFSET('Position Data Citi SS final'!$A11,0,MATCH(U$1,'Position Data Citi SS final'!$1:$1,0)-1),"")</f>
        <v>1.20024</v>
      </c>
      <c r="V35" s="197">
        <f ca="1">IF($C35=V$2,OFFSET('Position Data Citi SS final'!$A11,0,MATCH(V$1,'Position Data Citi SS final'!$1:$1,0)-1),"")</f>
        <v>1.0002</v>
      </c>
      <c r="W35" s="177">
        <f ca="1">IF($C35=W$2,OFFSET('Position Data Citi SS final'!$A11,0,MATCH(W$1,'Position Data Citi SS final'!$1:$1,0)-1),"")</f>
        <v>6430.8720000000667</v>
      </c>
      <c r="X35" s="177">
        <f ca="1">IF($C35=X$2,OFFSET('Position Data Citi SS final'!$A11,0,MATCH(X$1,'Position Data Citi SS final'!$1:$1,0)-1),"")</f>
        <v>5359.0600000000559</v>
      </c>
      <c r="Y35" s="177">
        <f ca="1">IF($C35=Y$2,OFFSET('Position Data Citi SS final'!$A11,0,MATCH(Y$1,'Position Data Citi SS final'!$1:$1,0)-1),"")</f>
        <v>4680936</v>
      </c>
      <c r="Z35" s="177">
        <f ca="1">IF($C35=Z$2,OFFSET('Position Data Citi SS final'!$A11,0,MATCH(Z$1,'Position Data Citi SS final'!$1:$1,0)-1),"")</f>
        <v>3900780</v>
      </c>
      <c r="AA35" s="198" t="str">
        <f ca="1">IF($C35=AA$2,OFFSET('Position Data Citi SS final'!$A11,0,MATCH(AA$1,'Position Data Citi SS final'!$1:$1,0)-1),"")</f>
        <v>MarkToMarket</v>
      </c>
      <c r="AB35" s="177">
        <f ca="1">IF($C35=AB$2,OFFSET('Position Data Citi SS final'!$A11,0,MATCH(AB$1,'Position Data Citi SS final'!$1:$1,0)-1),"")</f>
        <v>0</v>
      </c>
      <c r="AC35" s="178">
        <f ca="1">IF($C35=AC$2,OFFSET('Position Data Citi SS final'!$A11,0,MATCH(AC$1,'Position Data Citi SS final'!$1:$1,0)-1),"")</f>
        <v>0</v>
      </c>
      <c r="AD35" s="76" t="str">
        <f ca="1">IF($C35=AD$2,OFFSET('Position Data Citi SS final'!$A11,0,MATCH(AD$1,'Position Data Citi SS final'!$1:$1,0)-1),"")</f>
        <v/>
      </c>
      <c r="AE35" s="179" t="str">
        <f ca="1">IF($C35=AE$2,OFFSET('Position Data Citi SS final'!$A11,0,MATCH(AE$1,'Position Data Citi SS final'!$1:$1,0)-1),"")</f>
        <v/>
      </c>
      <c r="AF35" s="177" t="str">
        <f ca="1">IF($C35=AF$2,OFFSET('Position Data Citi SS final'!$A11,0,MATCH(AF$1,'Position Data Citi SS final'!$1:$1,0)-1),"")</f>
        <v/>
      </c>
      <c r="AG35" s="177" t="str">
        <f ca="1">IF($C35=AG$2,OFFSET('Position Data Citi SS final'!$A11,0,MATCH(AG$1,'Position Data Citi SS final'!$1:$1,0)-1),"")</f>
        <v/>
      </c>
      <c r="AH35" s="175" t="str">
        <f ca="1">IF($C35=AH$2,OFFSET('Position Data Citi SS final'!$A11,0,MATCH(AH$1,'Position Data Citi SS final'!$1:$1,0)-1),"")</f>
        <v/>
      </c>
      <c r="AI35" s="175" t="str">
        <f ca="1">IF($C35=AI$2,OFFSET('Position Data Citi SS final'!$A11,0,MATCH(AI$1,'Position Data Citi SS final'!$1:$1,0)-1),"")</f>
        <v/>
      </c>
      <c r="AJ35" s="175" t="str">
        <f ca="1">IF($C35=AJ$2,OFFSET('Position Data Citi SS final'!$A11,0,MATCH(AJ$1,'Position Data Citi SS final'!$1:$1,0)-1),"")</f>
        <v/>
      </c>
      <c r="AK35" s="177" t="str">
        <f ca="1">IF($C35=AK$2,OFFSET('Position Data Citi SS final'!$A11,0,MATCH(AK$1,'Position Data Citi SS final'!$1:$1,0)-1),"")</f>
        <v/>
      </c>
      <c r="AL35" s="178" t="str">
        <f ca="1">IF($C35=AL$2,OFFSET('Position Data Citi SS final'!$A11,0,MATCH(AL$1,'Position Data Citi SS final'!$1:$1,0)-1),"")</f>
        <v/>
      </c>
      <c r="AM35" s="177" t="str">
        <f ca="1">IF($C35=AM$2,OFFSET('Position Data Citi SS final'!$A11,0,MATCH(AM$1,'Position Data Citi SS final'!$1:$1,0)-1),"")</f>
        <v/>
      </c>
      <c r="AN35" s="177" t="str">
        <f ca="1">IF($C35=AN$2,OFFSET('Position Data Citi SS final'!$A11,0,MATCH(AN$1,'Position Data Citi SS final'!$1:$1,0)-1),"")</f>
        <v/>
      </c>
      <c r="AO35" s="177" t="str">
        <f ca="1">IF($C35=AO$2,OFFSET('Position Data Citi SS final'!$A11,0,MATCH(AO$1,'Position Data Citi SS final'!$1:$1,0)-1),"")</f>
        <v/>
      </c>
      <c r="AP35" s="177" t="str">
        <f ca="1">IF($C35=AP$2,OFFSET('Position Data Citi SS final'!$A11,0,MATCH(AP$1,'Position Data Citi SS final'!$1:$1,0)-1),"")</f>
        <v/>
      </c>
      <c r="AQ35" s="177" t="str">
        <f ca="1">IF($C35=AQ$2,OFFSET('Position Data Citi SS final'!$A11,0,MATCH(AQ$1,'Position Data Citi SS final'!$1:$1,0)-1),"")</f>
        <v/>
      </c>
      <c r="AR35" s="177" t="str">
        <f ca="1">IF($C35=AR$2,OFFSET('Position Data Citi SS final'!$A11,0,MATCH(AR$1,'Position Data Citi SS final'!$1:$1,0)-1),"")</f>
        <v/>
      </c>
      <c r="AS35" s="177" t="str">
        <f ca="1">IF($C35=AS$2,OFFSET('Position Data Citi SS final'!$A11,0,MATCH(AS$1,'Position Data Citi SS final'!$1:$1,0)-1),"")</f>
        <v/>
      </c>
      <c r="AT35" s="177" t="str">
        <f ca="1">IF($C35=AT$2,OFFSET('Position Data Citi SS final'!$A11,0,MATCH(AT$1,'Position Data Citi SS final'!$1:$1,0)-1),"")</f>
        <v/>
      </c>
      <c r="AU35" s="198" t="str">
        <f ca="1">IF($C35=AU$2,OFFSET('Position Data Citi SS final'!$A11,0,MATCH(AU$1,'Position Data Citi SS final'!$1:$1,0)-1),"")</f>
        <v/>
      </c>
      <c r="AV35" s="177" t="str">
        <f ca="1">IF($C35=AV$2,OFFSET('Position Data Citi SS final'!$A11,0,MATCH(AV$1,'Position Data Citi SS final'!$1:$1,0)-1),"")</f>
        <v/>
      </c>
      <c r="AW35" s="179" t="str">
        <f ca="1">IF($C35=AW$2,OFFSET('Position Data Citi SS final'!$A11,0,MATCH(AW$1,'Position Data Citi SS final'!$1:$1,0)-1),"")</f>
        <v/>
      </c>
      <c r="AX35" s="170" t="str">
        <f ca="1">IF($C35=AX$2,OFFSET('Position Data Citi SS final'!$A11,0,MATCH(AX$1,'Position Data Citi SS final'!$1:$1,0)-1),"")</f>
        <v/>
      </c>
      <c r="AY35" s="180" t="str">
        <f ca="1">IF($C35=AY$2,OFFSET('Position Data Citi SS final'!$A11,0,MATCH(AY$1,'Position Data Citi SS final'!$1:$1,0)-1),"")</f>
        <v/>
      </c>
      <c r="AZ35" s="181" t="str">
        <f ca="1">IF($C35=AZ$2,OFFSET('Position Data Citi SS final'!$A11,0,MATCH(AZ$1,'Position Data Citi SS final'!$1:$1,0)-1),"")</f>
        <v/>
      </c>
      <c r="BA35" s="179" t="str">
        <f ca="1">IF($C35=BA$2,OFFSET('Position Data Citi SS final'!$A11,0,MATCH(BA$1,'Position Data Citi SS final'!$1:$1,0)-1),"")</f>
        <v/>
      </c>
      <c r="BB35" s="182" t="str">
        <f ca="1">IF($C35=BB$2,OFFSET('Position Data Citi SS final'!$A11,0,MATCH(BB$1,'Position Data Citi SS final'!$1:$1,0)-1),"")</f>
        <v/>
      </c>
      <c r="BC35" s="181" t="str">
        <f ca="1">IF($C35=BC$2,OFFSET('Position Data Citi SS final'!$A11,0,MATCH(BC$1,'Position Data Citi SS final'!$1:$1,0)-1),"")</f>
        <v/>
      </c>
      <c r="BD35" s="175" t="str">
        <f ca="1">IF($C35=BD$2,OFFSET('Position Data Citi SS final'!$A11,0,MATCH(BD$1,'Position Data Citi SS final'!$1:$1,0)-1),"")</f>
        <v/>
      </c>
      <c r="BE35" s="175" t="str">
        <f ca="1">IF($C35=BE$2,OFFSET('Position Data Citi SS final'!$A11,0,MATCH(BE$1,'Position Data Citi SS final'!$1:$1,0)-1),"")</f>
        <v/>
      </c>
      <c r="BF35" s="175" t="str">
        <f ca="1">IF($C35=BF$2,OFFSET('Position Data Citi SS final'!$A11,0,MATCH(BF$1,'Position Data Citi SS final'!$1:$1,0)-1),"")</f>
        <v/>
      </c>
      <c r="BG35" s="175" t="str">
        <f ca="1">IF($C35=BG$2,OFFSET('Position Data Citi SS final'!$A11,0,MATCH(BG$1,'Position Data Citi SS final'!$1:$1,0)-1),"")</f>
        <v/>
      </c>
      <c r="BH35" s="175" t="str">
        <f ca="1">IF($C35=BH$2,OFFSET('Position Data Citi SS final'!$A11,0,MATCH(BH$1,'Position Data Citi SS final'!$1:$1,0)-1),"")</f>
        <v/>
      </c>
      <c r="BI35" s="175" t="str">
        <f ca="1">IF($C35=BI$2,OFFSET('Position Data Citi SS final'!$A11,0,MATCH(BI$1,'Position Data Citi SS final'!$1:$1,0)-1),"")</f>
        <v/>
      </c>
      <c r="BJ35" s="175" t="str">
        <f ca="1">IF($C35=BJ$2,OFFSET('Position Data Citi SS final'!$A11,0,MATCH(BJ$1,'Position Data Citi SS final'!$1:$1,0)-1),"")</f>
        <v/>
      </c>
      <c r="BK35" s="175" t="str">
        <f ca="1">IF($C35=BK$2,OFFSET('Position Data Citi SS final'!$A11,0,MATCH(BK$1,'Position Data Citi SS final'!$1:$1,0)-1),"")</f>
        <v/>
      </c>
      <c r="BL35" s="175" t="str">
        <f ca="1">IF($C35=BL$2,OFFSET('Position Data Citi SS final'!$A11,0,MATCH(BL$1,'Position Data Citi SS final'!$1:$1,0)-1),"")</f>
        <v/>
      </c>
      <c r="BM35" s="175" t="str">
        <f ca="1">IF($C35=BM$2,OFFSET('Position Data Citi SS final'!$A11,0,MATCH(BM$1,'Position Data Citi SS final'!$1:$1,0)-1),"")</f>
        <v/>
      </c>
      <c r="BN35" s="178" t="str">
        <f ca="1">IF($C35=BN$2,OFFSET('Position Data Citi SS final'!$A11,0,MATCH(BN$1,'Position Data Citi SS final'!$1:$1,0)-1),"")</f>
        <v/>
      </c>
      <c r="BO35" s="177" t="str">
        <f ca="1">IF($C35=BO$2,OFFSET('Position Data Citi SS final'!$A11,0,MATCH(BO$1,'Position Data Citi SS final'!$1:$1,0)-1),"")</f>
        <v/>
      </c>
      <c r="BP35" s="177" t="str">
        <f ca="1">IF($C35=BP$2,OFFSET('Position Data Citi SS final'!$A11,0,MATCH(BP$1,'Position Data Citi SS final'!$1:$1,0)-1),"")</f>
        <v/>
      </c>
      <c r="BQ35" s="177" t="str">
        <f ca="1">IF($C35=BQ$2,OFFSET('Position Data Citi SS final'!$A11,0,MATCH(BQ$1,'Position Data Citi SS final'!$1:$1,0)-1),"")</f>
        <v/>
      </c>
      <c r="BR35" s="177" t="str">
        <f ca="1">IF($C35=BR$2,OFFSET('Position Data Citi SS final'!$A11,0,MATCH(BR$1,'Position Data Citi SS final'!$1:$1,0)-1),"")</f>
        <v/>
      </c>
      <c r="BS35" s="177" t="str">
        <f ca="1">IF($C35=BS$2,OFFSET('Position Data Citi SS final'!$A11,0,MATCH(BS$1,'Position Data Citi SS final'!$1:$1,0)-1),"")</f>
        <v/>
      </c>
      <c r="BT35" s="175" t="str">
        <f ca="1">IF($C35=BT$2,OFFSET('Position Data Citi SS final'!$A11,0,MATCH(BT$1,'Position Data Citi SS final'!$1:$1,0)-1),"")</f>
        <v/>
      </c>
      <c r="BU35" s="178" t="str">
        <f ca="1">IF($C35=BU$2,OFFSET('Position Data Citi SS final'!$A11,0,MATCH(BU$1,'Position Data Citi SS final'!$1:$1,0)-1),"")</f>
        <v/>
      </c>
      <c r="BV35" s="183" t="str">
        <f ca="1">IF($C35=BV$2,OFFSET('Position Data Citi SS final'!$A11,0,MATCH(BV$1,'Position Data Citi SS final'!$1:$1,0)-1),"")</f>
        <v/>
      </c>
      <c r="BW35" s="175" t="str">
        <f ca="1">IF($C35=BW$2,OFFSET('Position Data Citi SS final'!$A11,0,MATCH(BW$1,'Position Data Citi SS final'!$1:$1,0)-1),"")</f>
        <v/>
      </c>
      <c r="BX35" s="184" t="str">
        <f ca="1">IF($C35=BX$2,OFFSET('Position Data Citi SS final'!$A11,0,MATCH(BX$1,'Position Data Citi SS final'!$1:$1,0)-1),"")</f>
        <v/>
      </c>
      <c r="BY35" s="183" t="str">
        <f ca="1">IF($C35=BY$2,OFFSET('Position Data Citi SS final'!$A11,0,MATCH(BY$1,'Position Data Citi SS final'!$1:$1,0)-1),"")</f>
        <v/>
      </c>
      <c r="BZ35" s="183" t="str">
        <f ca="1">IF($C35=BZ$2,OFFSET('Position Data Citi SS final'!$A11,0,MATCH(BZ$1,'Position Data Citi SS final'!$1:$1,0)-1),"")</f>
        <v/>
      </c>
      <c r="CA35" s="185" t="str">
        <f ca="1">IF($C35=CA$2,OFFSET('Position Data Citi SS final'!$A11,0,MATCH(CA$1,'Position Data Citi SS final'!$1:$1,0)-1),"")</f>
        <v/>
      </c>
      <c r="CB35" s="176" t="str">
        <f ca="1">IF($C35=CB$2,OFFSET('Position Data Citi SS final'!$A11,0,MATCH(CB$1,'Position Data Citi SS final'!$1:$1,0)-1),"")</f>
        <v/>
      </c>
      <c r="CC35" s="183" t="str">
        <f ca="1">IF($C35=CC$2,OFFSET('Position Data Citi SS final'!$A11,0,MATCH(CC$1,'Position Data Citi SS final'!$1:$1,0)-1),"")</f>
        <v/>
      </c>
      <c r="CD35" s="183" t="str">
        <f ca="1">IF($C35=CD$2,OFFSET('Position Data Citi SS final'!$A11,0,MATCH(CD$1,'Position Data Citi SS final'!$1:$1,0)-1),"")</f>
        <v/>
      </c>
      <c r="CE35" s="181" t="str">
        <f ca="1">IF($C35=CE$2,OFFSET('Position Data Citi SS final'!$A11,0,MATCH(CE$1,'Position Data Citi SS final'!$1:$1,0)-1),"")</f>
        <v/>
      </c>
      <c r="CF35" s="181" t="str">
        <f ca="1">IF($C35=CF$2,OFFSET('Position Data Citi SS final'!$A11,0,MATCH(CF$1,'Position Data Citi SS final'!$1:$1,0)-1),"")</f>
        <v/>
      </c>
      <c r="CG35" s="181" t="str">
        <f ca="1">IF($C35=CG$2,OFFSET('Position Data Citi SS final'!$A11,0,MATCH(CG$1,'Position Data Citi SS final'!$1:$1,0)-1),"")</f>
        <v/>
      </c>
      <c r="CH35" s="181" t="str">
        <f ca="1">IF($C35=CH$2,OFFSET('Position Data Citi SS final'!$A11,0,MATCH(CH$1,'Position Data Citi SS final'!$1:$1,0)-1),"")</f>
        <v/>
      </c>
      <c r="CI35" s="181" t="str">
        <f ca="1">IF($C35=CI$2,OFFSET('Position Data Citi SS final'!$A11,0,MATCH(CI$1,'Position Data Citi SS final'!$1:$1,0)-1),"")</f>
        <v/>
      </c>
      <c r="CJ35" s="184" t="str">
        <f ca="1">IF($C35=CJ$2,OFFSET('Position Data Citi SS final'!$A11,0,MATCH(CJ$1,'Position Data Citi SS final'!$1:$1,0)-1),"")</f>
        <v/>
      </c>
      <c r="CK35" s="186" t="str">
        <f ca="1">IF($C35=CK$2,OFFSET('Position Data Citi SS final'!$A11,0,MATCH(CK$1,'Position Data Citi SS final'!$1:$1,0)-1),"")</f>
        <v/>
      </c>
      <c r="CL35" s="174" t="str">
        <f ca="1">IF($C35=CL$2,OFFSET('Position Data Citi SS final'!$A11,0,MATCH(CL$1,'Position Data Citi SS final'!$1:$1,0)-1),"")</f>
        <v/>
      </c>
      <c r="CM35" s="199" t="str">
        <f ca="1">IF($C35=CM$2,OFFSET('Position Data Citi SS final'!$A11,0,MATCH(CM$1,'Position Data Citi SS final'!$1:$1,0)-1),"")</f>
        <v/>
      </c>
      <c r="CN35" s="174" t="str">
        <f ca="1">IF($C35=CN$2,OFFSET('Position Data Citi SS final'!$A11,0,MATCH(CN$1,'Position Data Citi SS final'!$1:$1,0)-1),"")</f>
        <v/>
      </c>
      <c r="CO35" s="186" t="str">
        <f ca="1">IF($C35=CO$2,OFFSET('Position Data Citi SS final'!$A11,0,MATCH(CO$1,'Position Data Citi SS final'!$1:$1,0)-1),"")</f>
        <v/>
      </c>
      <c r="CP35" s="199" t="str">
        <f ca="1">IF($C35=CP$2,OFFSET('Position Data Citi SS final'!$A11,0,MATCH(CP$1,'Position Data Citi SS final'!$1:$1,0)-1),"")</f>
        <v/>
      </c>
      <c r="CQ35" s="187" t="str">
        <f ca="1">IF($C35=CQ$2,OFFSET('Position Data Citi SS final'!$A11,0,MATCH(CQ$1,'Position Data Citi SS final'!$1:$1,0)-1),"")</f>
        <v/>
      </c>
      <c r="CR35" s="174" t="str">
        <f ca="1">IF($C35=CR$2,OFFSET('Position Data Citi SS final'!$A11,0,MATCH(CR$1,'Position Data Citi SS final'!$1:$1,0)-1),"")</f>
        <v/>
      </c>
      <c r="CS35" s="188" t="str">
        <f ca="1">IF($C35=CS$2,OFFSET('Position Data Citi SS final'!$A11,0,MATCH(CS$1,'Position Data Citi SS final'!$1:$1,0)-1),"")</f>
        <v/>
      </c>
      <c r="CT35" s="188" t="str">
        <f ca="1">IF($C35=CT$2,OFFSET('Position Data Citi SS final'!$A11,0,MATCH(CT$1,'Position Data Citi SS final'!$1:$1,0)-1),"")</f>
        <v/>
      </c>
      <c r="CU35" s="184" t="str">
        <f ca="1">IF($C35=CU$2,OFFSET('Position Data Citi SS final'!$A11,0,MATCH(CU$1,'Position Data Citi SS final'!$1:$1,0)-1),"")</f>
        <v/>
      </c>
      <c r="CV35" s="175" t="str">
        <f ca="1">IF($C35=CV$2,OFFSET('Position Data Citi SS final'!$A11,0,MATCH(CV$1,'Position Data Citi SS final'!$1:$1,0)-1),"")</f>
        <v/>
      </c>
      <c r="CW35" s="175" t="str">
        <f ca="1">IF($C35=CW$2,OFFSET('Position Data Citi SS final'!$A11,0,MATCH(CW$1,'Position Data Citi SS final'!$1:$1,0)-1),"")</f>
        <v/>
      </c>
      <c r="CX35" s="199" t="str">
        <f ca="1">IF($C35=CX$2,OFFSET('Position Data Citi SS final'!$A11,0,MATCH(CX$1,'Position Data Citi SS final'!$1:$1,0)-1),"")</f>
        <v/>
      </c>
      <c r="CY35" s="175" t="str">
        <f ca="1">IF($C35=CY$2,OFFSET('Position Data Citi SS final'!$A11,0,MATCH(CY$1,'Position Data Citi SS final'!$1:$1,0)-1),"")</f>
        <v/>
      </c>
      <c r="CZ35" s="175" t="str">
        <f ca="1">IF($C35=CZ$2,OFFSET('Position Data Citi SS final'!$A11,0,MATCH(CZ$1,'Position Data Citi SS final'!$1:$1,0)-1),"")</f>
        <v/>
      </c>
      <c r="DA35" s="175" t="str">
        <f ca="1">IF($C35=DA$2,OFFSET('Position Data Citi SS final'!$A11,0,MATCH(DA$1,'Position Data Citi SS final'!$1:$1,0)-1),"")</f>
        <v/>
      </c>
      <c r="DB35" s="189" t="str">
        <f ca="1">IF($C35=DB$2,OFFSET('Position Data Citi SS final'!$A11,0,MATCH(DB$1,'Position Data Citi SS final'!$1:$1,0)-1),"")</f>
        <v/>
      </c>
      <c r="DC35" s="175" t="str">
        <f ca="1">IF($C35=DC$2,OFFSET('Position Data Citi SS final'!$A11,0,MATCH(DC$1,'Position Data Citi SS final'!$1:$1,0)-1),"")</f>
        <v/>
      </c>
      <c r="DD35" s="175" t="str">
        <f ca="1">IF($C35=DD$2,OFFSET('Position Data Citi SS final'!$A11,0,MATCH(DD$1,'Position Data Citi SS final'!$1:$1,0)-1),"")</f>
        <v/>
      </c>
      <c r="DE35" s="190" t="str">
        <f ca="1">IF($C35=DE$2,OFFSET('Position Data Citi SS final'!$A11,0,MATCH(DE$1,'Position Data Citi SS final'!$1:$1,0)-1),"")</f>
        <v/>
      </c>
      <c r="DF35" s="189" t="str">
        <f ca="1">IF($C35=DF$2,OFFSET('Position Data Citi SS final'!$A11,0,MATCH(DF$1,'Position Data Citi SS final'!$1:$1,0)-1),"")</f>
        <v/>
      </c>
      <c r="DG35" s="190" t="str">
        <f ca="1">IF($C35=DG$2,OFFSET('Position Data Citi SS final'!$A11,0,MATCH(DG$1,'Position Data Citi SS final'!$1:$1,0)-1),"")</f>
        <v/>
      </c>
      <c r="DH35" s="175" t="str">
        <f ca="1">IF($C35=DH$2,OFFSET('Position Data Citi SS final'!$A11,0,MATCH(DH$1,'Position Data Citi SS final'!$1:$1,0)-1),"")</f>
        <v/>
      </c>
      <c r="DI35" s="191" t="str">
        <f ca="1">IF($C35=DI$2,OFFSET('Position Data Citi SS final'!$A11,0,MATCH(DI$1,'Position Data Citi SS final'!$1:$1,0)-1),"")</f>
        <v/>
      </c>
      <c r="DJ35" s="192" t="str">
        <f ca="1">IF($C35=DJ$2,OFFSET('Position Data Citi SS final'!$A11,0,MATCH(DJ$1,'Position Data Citi SS final'!$1:$1,0)-1),"")</f>
        <v/>
      </c>
      <c r="DK35" s="193" t="str">
        <f ca="1">IF($C35=DK$2,OFFSET('Position Data Citi SS final'!$A11,0,MATCH(DK$1,'Position Data Citi SS final'!$1:$1,0)-1),"")</f>
        <v/>
      </c>
      <c r="DL35" s="200" t="str">
        <f ca="1">IF($C35=DL$2,OFFSET('Position Data Citi SS final'!$A11,0,MATCH(DL$1,'Position Data Citi SS final'!$1:$1,0)-1),"")</f>
        <v/>
      </c>
      <c r="DM35" s="175" t="str">
        <f ca="1">IF($C35=DM$2,OFFSET('Position Data Citi SS final'!$A11,0,MATCH(DM$1,'Position Data Citi SS final'!$1:$1,0)-1),"")</f>
        <v/>
      </c>
    </row>
    <row r="36" spans="2:117" s="179" customFormat="1">
      <c r="B36" s="179" t="s">
        <v>1427</v>
      </c>
      <c r="C36" s="170" t="str">
        <f>'Position Data Citi SS final'!C12</f>
        <v>Money Market Instruments</v>
      </c>
      <c r="D36" s="171" t="str">
        <f>'Position Data Citi SS final'!F12</f>
        <v>A.6.1 - A.6.20</v>
      </c>
      <c r="E36" s="172" t="str">
        <f>'Position Data Citi SS final'!D12</f>
        <v>BONDS</v>
      </c>
      <c r="F36" s="213" t="str">
        <f>'Position Data Citi SS final'!E12</f>
        <v>FLOATING RATE NOTE</v>
      </c>
      <c r="G36" s="173">
        <f>'Position Data Citi SS final'!AG12</f>
        <v>3006000</v>
      </c>
      <c r="H36" s="173">
        <f>'Position Data Citi SS final'!AF12</f>
        <v>2505000</v>
      </c>
      <c r="I36" s="194" t="str">
        <f>'Position Data Citi SS final'!A12</f>
        <v>S2BA</v>
      </c>
      <c r="J36" s="195" t="str">
        <f ca="1">IF($C36=J$2,OFFSET('Position Data Citi SS final'!$A12,0,MATCH(J$1,'Position Data Citi SS final'!$1:$1,0)-1),"")</f>
        <v>MoneyMarketInstrument</v>
      </c>
      <c r="K36" s="195" t="str">
        <f ca="1">IF($C36=K$2,OFFSET('Position Data Citi SS final'!$A12,0,MATCH(K$1,'Position Data Citi SS final'!$1:$1,0)-1),"")</f>
        <v>OP CORPORATE BANK PLC FRN 28/02/2020</v>
      </c>
      <c r="L36" s="195" t="str">
        <f ca="1">IF($C36=L$2,OFFSET('Position Data Citi SS final'!$A12,0,MATCH(L$1,'Position Data Citi SS final'!$1:$1,0)-1),"")</f>
        <v>XS1957540393</v>
      </c>
      <c r="M36" s="174" t="str">
        <f ca="1">IF($C36=M$2,OFFSET('Position Data Citi SS final'!$A12,0,MATCH(M$1,'Position Data Citi SS final'!$1:$1,0)-1),"")</f>
        <v>DYXXXX</v>
      </c>
      <c r="N36" s="175">
        <f ca="1">IF($C36=N$2,OFFSET('Position Data Citi SS final'!$A12,0,MATCH(N$1,'Position Data Citi SS final'!$1:$1,0)-1),"")</f>
        <v>0</v>
      </c>
      <c r="O36" s="195" t="str">
        <f ca="1">IF($C36=O$2,OFFSET('Position Data Citi SS final'!$A12,0,MATCH(O$1,'Position Data Citi SS final'!$1:$1,0)-1),"")</f>
        <v>Default Issuer</v>
      </c>
      <c r="P36" s="196">
        <f ca="1">IF($C36=P$2,OFFSET('Position Data Citi SS final'!$A12,0,MATCH(P$1,'Position Data Citi SS final'!$1:$1,0)-1),"")</f>
        <v>0</v>
      </c>
      <c r="Q36" s="196">
        <f ca="1">IF($C36=Q$2,OFFSET('Position Data Citi SS final'!$A12,0,MATCH(Q$1,'Position Data Citi SS final'!$1:$1,0)-1),"")</f>
        <v>0</v>
      </c>
      <c r="R36" s="178">
        <f ca="1">IF($C36=R$2,OFFSET('Position Data Citi SS final'!$A12,0,MATCH(R$1,'Position Data Citi SS final'!$1:$1,0)-1),"")</f>
        <v>0</v>
      </c>
      <c r="S36" s="178" t="str">
        <f ca="1">IF($C36=S$2,OFFSET('Position Data Citi SS final'!$A12,0,MATCH(S$1,'Position Data Citi SS final'!$1:$1,0)-1),"")</f>
        <v>GBP</v>
      </c>
      <c r="T36" s="177">
        <f ca="1">IF($C36=T$2,OFFSET('Position Data Citi SS final'!$A12,0,MATCH(T$1,'Position Data Citi SS final'!$1:$1,0)-1),"")</f>
        <v>2500000</v>
      </c>
      <c r="U36" s="177">
        <f ca="1">IF($C36=U$2,OFFSET('Position Data Citi SS final'!$A12,0,MATCH(U$1,'Position Data Citi SS final'!$1:$1,0)-1),"")</f>
        <v>1.2023999999999999</v>
      </c>
      <c r="V36" s="197">
        <f ca="1">IF($C36=V$2,OFFSET('Position Data Citi SS final'!$A12,0,MATCH(V$1,'Position Data Citi SS final'!$1:$1,0)-1),"")</f>
        <v>1.002</v>
      </c>
      <c r="W36" s="177">
        <f ca="1">IF($C36=W$2,OFFSET('Position Data Citi SS final'!$A12,0,MATCH(W$1,'Position Data Citi SS final'!$1:$1,0)-1),"")</f>
        <v>5694.3119999997316</v>
      </c>
      <c r="X36" s="177">
        <f ca="1">IF($C36=X$2,OFFSET('Position Data Citi SS final'!$A12,0,MATCH(X$1,'Position Data Citi SS final'!$1:$1,0)-1),"")</f>
        <v>4745.2599999997765</v>
      </c>
      <c r="Y36" s="177">
        <f ca="1">IF($C36=Y$2,OFFSET('Position Data Citi SS final'!$A12,0,MATCH(Y$1,'Position Data Citi SS final'!$1:$1,0)-1),"")</f>
        <v>3006000</v>
      </c>
      <c r="Z36" s="177">
        <f ca="1">IF($C36=Z$2,OFFSET('Position Data Citi SS final'!$A12,0,MATCH(Z$1,'Position Data Citi SS final'!$1:$1,0)-1),"")</f>
        <v>2505000</v>
      </c>
      <c r="AA36" s="198" t="str">
        <f ca="1">IF($C36=AA$2,OFFSET('Position Data Citi SS final'!$A12,0,MATCH(AA$1,'Position Data Citi SS final'!$1:$1,0)-1),"")</f>
        <v>MarkToMarket</v>
      </c>
      <c r="AB36" s="177">
        <f ca="1">IF($C36=AB$2,OFFSET('Position Data Citi SS final'!$A12,0,MATCH(AB$1,'Position Data Citi SS final'!$1:$1,0)-1),"")</f>
        <v>0</v>
      </c>
      <c r="AC36" s="178">
        <f ca="1">IF($C36=AC$2,OFFSET('Position Data Citi SS final'!$A12,0,MATCH(AC$1,'Position Data Citi SS final'!$1:$1,0)-1),"")</f>
        <v>0</v>
      </c>
      <c r="AD36" s="76" t="str">
        <f ca="1">IF($C36=AD$2,OFFSET('Position Data Citi SS final'!$A12,0,MATCH(AD$1,'Position Data Citi SS final'!$1:$1,0)-1),"")</f>
        <v/>
      </c>
      <c r="AE36" s="179" t="str">
        <f ca="1">IF($C36=AE$2,OFFSET('Position Data Citi SS final'!$A12,0,MATCH(AE$1,'Position Data Citi SS final'!$1:$1,0)-1),"")</f>
        <v/>
      </c>
      <c r="AF36" s="177" t="str">
        <f ca="1">IF($C36=AF$2,OFFSET('Position Data Citi SS final'!$A12,0,MATCH(AF$1,'Position Data Citi SS final'!$1:$1,0)-1),"")</f>
        <v/>
      </c>
      <c r="AG36" s="177" t="str">
        <f ca="1">IF($C36=AG$2,OFFSET('Position Data Citi SS final'!$A12,0,MATCH(AG$1,'Position Data Citi SS final'!$1:$1,0)-1),"")</f>
        <v/>
      </c>
      <c r="AH36" s="175" t="str">
        <f ca="1">IF($C36=AH$2,OFFSET('Position Data Citi SS final'!$A12,0,MATCH(AH$1,'Position Data Citi SS final'!$1:$1,0)-1),"")</f>
        <v/>
      </c>
      <c r="AI36" s="175" t="str">
        <f ca="1">IF($C36=AI$2,OFFSET('Position Data Citi SS final'!$A12,0,MATCH(AI$1,'Position Data Citi SS final'!$1:$1,0)-1),"")</f>
        <v/>
      </c>
      <c r="AJ36" s="175" t="str">
        <f ca="1">IF($C36=AJ$2,OFFSET('Position Data Citi SS final'!$A12,0,MATCH(AJ$1,'Position Data Citi SS final'!$1:$1,0)-1),"")</f>
        <v/>
      </c>
      <c r="AK36" s="177" t="str">
        <f ca="1">IF($C36=AK$2,OFFSET('Position Data Citi SS final'!$A12,0,MATCH(AK$1,'Position Data Citi SS final'!$1:$1,0)-1),"")</f>
        <v/>
      </c>
      <c r="AL36" s="178" t="str">
        <f ca="1">IF($C36=AL$2,OFFSET('Position Data Citi SS final'!$A12,0,MATCH(AL$1,'Position Data Citi SS final'!$1:$1,0)-1),"")</f>
        <v/>
      </c>
      <c r="AM36" s="177" t="str">
        <f ca="1">IF($C36=AM$2,OFFSET('Position Data Citi SS final'!$A12,0,MATCH(AM$1,'Position Data Citi SS final'!$1:$1,0)-1),"")</f>
        <v/>
      </c>
      <c r="AN36" s="177" t="str">
        <f ca="1">IF($C36=AN$2,OFFSET('Position Data Citi SS final'!$A12,0,MATCH(AN$1,'Position Data Citi SS final'!$1:$1,0)-1),"")</f>
        <v/>
      </c>
      <c r="AO36" s="177" t="str">
        <f ca="1">IF($C36=AO$2,OFFSET('Position Data Citi SS final'!$A12,0,MATCH(AO$1,'Position Data Citi SS final'!$1:$1,0)-1),"")</f>
        <v/>
      </c>
      <c r="AP36" s="177" t="str">
        <f ca="1">IF($C36=AP$2,OFFSET('Position Data Citi SS final'!$A12,0,MATCH(AP$1,'Position Data Citi SS final'!$1:$1,0)-1),"")</f>
        <v/>
      </c>
      <c r="AQ36" s="177" t="str">
        <f ca="1">IF($C36=AQ$2,OFFSET('Position Data Citi SS final'!$A12,0,MATCH(AQ$1,'Position Data Citi SS final'!$1:$1,0)-1),"")</f>
        <v/>
      </c>
      <c r="AR36" s="177" t="str">
        <f ca="1">IF($C36=AR$2,OFFSET('Position Data Citi SS final'!$A12,0,MATCH(AR$1,'Position Data Citi SS final'!$1:$1,0)-1),"")</f>
        <v/>
      </c>
      <c r="AS36" s="177" t="str">
        <f ca="1">IF($C36=AS$2,OFFSET('Position Data Citi SS final'!$A12,0,MATCH(AS$1,'Position Data Citi SS final'!$1:$1,0)-1),"")</f>
        <v/>
      </c>
      <c r="AT36" s="177" t="str">
        <f ca="1">IF($C36=AT$2,OFFSET('Position Data Citi SS final'!$A12,0,MATCH(AT$1,'Position Data Citi SS final'!$1:$1,0)-1),"")</f>
        <v/>
      </c>
      <c r="AU36" s="198" t="str">
        <f ca="1">IF($C36=AU$2,OFFSET('Position Data Citi SS final'!$A12,0,MATCH(AU$1,'Position Data Citi SS final'!$1:$1,0)-1),"")</f>
        <v/>
      </c>
      <c r="AV36" s="177" t="str">
        <f ca="1">IF($C36=AV$2,OFFSET('Position Data Citi SS final'!$A12,0,MATCH(AV$1,'Position Data Citi SS final'!$1:$1,0)-1),"")</f>
        <v/>
      </c>
      <c r="AW36" s="179" t="str">
        <f ca="1">IF($C36=AW$2,OFFSET('Position Data Citi SS final'!$A12,0,MATCH(AW$1,'Position Data Citi SS final'!$1:$1,0)-1),"")</f>
        <v/>
      </c>
      <c r="AX36" s="170" t="str">
        <f ca="1">IF($C36=AX$2,OFFSET('Position Data Citi SS final'!$A12,0,MATCH(AX$1,'Position Data Citi SS final'!$1:$1,0)-1),"")</f>
        <v/>
      </c>
      <c r="AY36" s="180" t="str">
        <f ca="1">IF($C36=AY$2,OFFSET('Position Data Citi SS final'!$A12,0,MATCH(AY$1,'Position Data Citi SS final'!$1:$1,0)-1),"")</f>
        <v/>
      </c>
      <c r="AZ36" s="181" t="str">
        <f ca="1">IF($C36=AZ$2,OFFSET('Position Data Citi SS final'!$A12,0,MATCH(AZ$1,'Position Data Citi SS final'!$1:$1,0)-1),"")</f>
        <v/>
      </c>
      <c r="BA36" s="179" t="str">
        <f ca="1">IF($C36=BA$2,OFFSET('Position Data Citi SS final'!$A12,0,MATCH(BA$1,'Position Data Citi SS final'!$1:$1,0)-1),"")</f>
        <v/>
      </c>
      <c r="BB36" s="182" t="str">
        <f ca="1">IF($C36=BB$2,OFFSET('Position Data Citi SS final'!$A12,0,MATCH(BB$1,'Position Data Citi SS final'!$1:$1,0)-1),"")</f>
        <v/>
      </c>
      <c r="BC36" s="181" t="str">
        <f ca="1">IF($C36=BC$2,OFFSET('Position Data Citi SS final'!$A12,0,MATCH(BC$1,'Position Data Citi SS final'!$1:$1,0)-1),"")</f>
        <v/>
      </c>
      <c r="BD36" s="175" t="str">
        <f ca="1">IF($C36=BD$2,OFFSET('Position Data Citi SS final'!$A12,0,MATCH(BD$1,'Position Data Citi SS final'!$1:$1,0)-1),"")</f>
        <v/>
      </c>
      <c r="BE36" s="175" t="str">
        <f ca="1">IF($C36=BE$2,OFFSET('Position Data Citi SS final'!$A12,0,MATCH(BE$1,'Position Data Citi SS final'!$1:$1,0)-1),"")</f>
        <v/>
      </c>
      <c r="BF36" s="175" t="str">
        <f ca="1">IF($C36=BF$2,OFFSET('Position Data Citi SS final'!$A12,0,MATCH(BF$1,'Position Data Citi SS final'!$1:$1,0)-1),"")</f>
        <v/>
      </c>
      <c r="BG36" s="175" t="str">
        <f ca="1">IF($C36=BG$2,OFFSET('Position Data Citi SS final'!$A12,0,MATCH(BG$1,'Position Data Citi SS final'!$1:$1,0)-1),"")</f>
        <v/>
      </c>
      <c r="BH36" s="175" t="str">
        <f ca="1">IF($C36=BH$2,OFFSET('Position Data Citi SS final'!$A12,0,MATCH(BH$1,'Position Data Citi SS final'!$1:$1,0)-1),"")</f>
        <v/>
      </c>
      <c r="BI36" s="175" t="str">
        <f ca="1">IF($C36=BI$2,OFFSET('Position Data Citi SS final'!$A12,0,MATCH(BI$1,'Position Data Citi SS final'!$1:$1,0)-1),"")</f>
        <v/>
      </c>
      <c r="BJ36" s="175" t="str">
        <f ca="1">IF($C36=BJ$2,OFFSET('Position Data Citi SS final'!$A12,0,MATCH(BJ$1,'Position Data Citi SS final'!$1:$1,0)-1),"")</f>
        <v/>
      </c>
      <c r="BK36" s="175" t="str">
        <f ca="1">IF($C36=BK$2,OFFSET('Position Data Citi SS final'!$A12,0,MATCH(BK$1,'Position Data Citi SS final'!$1:$1,0)-1),"")</f>
        <v/>
      </c>
      <c r="BL36" s="175" t="str">
        <f ca="1">IF($C36=BL$2,OFFSET('Position Data Citi SS final'!$A12,0,MATCH(BL$1,'Position Data Citi SS final'!$1:$1,0)-1),"")</f>
        <v/>
      </c>
      <c r="BM36" s="175" t="str">
        <f ca="1">IF($C36=BM$2,OFFSET('Position Data Citi SS final'!$A12,0,MATCH(BM$1,'Position Data Citi SS final'!$1:$1,0)-1),"")</f>
        <v/>
      </c>
      <c r="BN36" s="178" t="str">
        <f ca="1">IF($C36=BN$2,OFFSET('Position Data Citi SS final'!$A12,0,MATCH(BN$1,'Position Data Citi SS final'!$1:$1,0)-1),"")</f>
        <v/>
      </c>
      <c r="BO36" s="177" t="str">
        <f ca="1">IF($C36=BO$2,OFFSET('Position Data Citi SS final'!$A12,0,MATCH(BO$1,'Position Data Citi SS final'!$1:$1,0)-1),"")</f>
        <v/>
      </c>
      <c r="BP36" s="177" t="str">
        <f ca="1">IF($C36=BP$2,OFFSET('Position Data Citi SS final'!$A12,0,MATCH(BP$1,'Position Data Citi SS final'!$1:$1,0)-1),"")</f>
        <v/>
      </c>
      <c r="BQ36" s="177" t="str">
        <f ca="1">IF($C36=BQ$2,OFFSET('Position Data Citi SS final'!$A12,0,MATCH(BQ$1,'Position Data Citi SS final'!$1:$1,0)-1),"")</f>
        <v/>
      </c>
      <c r="BR36" s="177" t="str">
        <f ca="1">IF($C36=BR$2,OFFSET('Position Data Citi SS final'!$A12,0,MATCH(BR$1,'Position Data Citi SS final'!$1:$1,0)-1),"")</f>
        <v/>
      </c>
      <c r="BS36" s="177" t="str">
        <f ca="1">IF($C36=BS$2,OFFSET('Position Data Citi SS final'!$A12,0,MATCH(BS$1,'Position Data Citi SS final'!$1:$1,0)-1),"")</f>
        <v/>
      </c>
      <c r="BT36" s="175" t="str">
        <f ca="1">IF($C36=BT$2,OFFSET('Position Data Citi SS final'!$A12,0,MATCH(BT$1,'Position Data Citi SS final'!$1:$1,0)-1),"")</f>
        <v/>
      </c>
      <c r="BU36" s="178" t="str">
        <f ca="1">IF($C36=BU$2,OFFSET('Position Data Citi SS final'!$A12,0,MATCH(BU$1,'Position Data Citi SS final'!$1:$1,0)-1),"")</f>
        <v/>
      </c>
      <c r="BV36" s="183" t="str">
        <f ca="1">IF($C36=BV$2,OFFSET('Position Data Citi SS final'!$A12,0,MATCH(BV$1,'Position Data Citi SS final'!$1:$1,0)-1),"")</f>
        <v/>
      </c>
      <c r="BW36" s="175" t="str">
        <f ca="1">IF($C36=BW$2,OFFSET('Position Data Citi SS final'!$A12,0,MATCH(BW$1,'Position Data Citi SS final'!$1:$1,0)-1),"")</f>
        <v/>
      </c>
      <c r="BX36" s="184" t="str">
        <f ca="1">IF($C36=BX$2,OFFSET('Position Data Citi SS final'!$A12,0,MATCH(BX$1,'Position Data Citi SS final'!$1:$1,0)-1),"")</f>
        <v/>
      </c>
      <c r="BY36" s="183" t="str">
        <f ca="1">IF($C36=BY$2,OFFSET('Position Data Citi SS final'!$A12,0,MATCH(BY$1,'Position Data Citi SS final'!$1:$1,0)-1),"")</f>
        <v/>
      </c>
      <c r="BZ36" s="183" t="str">
        <f ca="1">IF($C36=BZ$2,OFFSET('Position Data Citi SS final'!$A12,0,MATCH(BZ$1,'Position Data Citi SS final'!$1:$1,0)-1),"")</f>
        <v/>
      </c>
      <c r="CA36" s="185" t="str">
        <f ca="1">IF($C36=CA$2,OFFSET('Position Data Citi SS final'!$A12,0,MATCH(CA$1,'Position Data Citi SS final'!$1:$1,0)-1),"")</f>
        <v/>
      </c>
      <c r="CB36" s="176" t="str">
        <f ca="1">IF($C36=CB$2,OFFSET('Position Data Citi SS final'!$A12,0,MATCH(CB$1,'Position Data Citi SS final'!$1:$1,0)-1),"")</f>
        <v/>
      </c>
      <c r="CC36" s="183" t="str">
        <f ca="1">IF($C36=CC$2,OFFSET('Position Data Citi SS final'!$A12,0,MATCH(CC$1,'Position Data Citi SS final'!$1:$1,0)-1),"")</f>
        <v/>
      </c>
      <c r="CD36" s="183" t="str">
        <f ca="1">IF($C36=CD$2,OFFSET('Position Data Citi SS final'!$A12,0,MATCH(CD$1,'Position Data Citi SS final'!$1:$1,0)-1),"")</f>
        <v/>
      </c>
      <c r="CE36" s="181" t="str">
        <f ca="1">IF($C36=CE$2,OFFSET('Position Data Citi SS final'!$A12,0,MATCH(CE$1,'Position Data Citi SS final'!$1:$1,0)-1),"")</f>
        <v/>
      </c>
      <c r="CF36" s="181" t="str">
        <f ca="1">IF($C36=CF$2,OFFSET('Position Data Citi SS final'!$A12,0,MATCH(CF$1,'Position Data Citi SS final'!$1:$1,0)-1),"")</f>
        <v/>
      </c>
      <c r="CG36" s="181" t="str">
        <f ca="1">IF($C36=CG$2,OFFSET('Position Data Citi SS final'!$A12,0,MATCH(CG$1,'Position Data Citi SS final'!$1:$1,0)-1),"")</f>
        <v/>
      </c>
      <c r="CH36" s="181" t="str">
        <f ca="1">IF($C36=CH$2,OFFSET('Position Data Citi SS final'!$A12,0,MATCH(CH$1,'Position Data Citi SS final'!$1:$1,0)-1),"")</f>
        <v/>
      </c>
      <c r="CI36" s="181" t="str">
        <f ca="1">IF($C36=CI$2,OFFSET('Position Data Citi SS final'!$A12,0,MATCH(CI$1,'Position Data Citi SS final'!$1:$1,0)-1),"")</f>
        <v/>
      </c>
      <c r="CJ36" s="184" t="str">
        <f ca="1">IF($C36=CJ$2,OFFSET('Position Data Citi SS final'!$A12,0,MATCH(CJ$1,'Position Data Citi SS final'!$1:$1,0)-1),"")</f>
        <v/>
      </c>
      <c r="CK36" s="186" t="str">
        <f ca="1">IF($C36=CK$2,OFFSET('Position Data Citi SS final'!$A12,0,MATCH(CK$1,'Position Data Citi SS final'!$1:$1,0)-1),"")</f>
        <v/>
      </c>
      <c r="CL36" s="174" t="str">
        <f ca="1">IF($C36=CL$2,OFFSET('Position Data Citi SS final'!$A12,0,MATCH(CL$1,'Position Data Citi SS final'!$1:$1,0)-1),"")</f>
        <v/>
      </c>
      <c r="CM36" s="199" t="str">
        <f ca="1">IF($C36=CM$2,OFFSET('Position Data Citi SS final'!$A12,0,MATCH(CM$1,'Position Data Citi SS final'!$1:$1,0)-1),"")</f>
        <v/>
      </c>
      <c r="CN36" s="174" t="str">
        <f ca="1">IF($C36=CN$2,OFFSET('Position Data Citi SS final'!$A12,0,MATCH(CN$1,'Position Data Citi SS final'!$1:$1,0)-1),"")</f>
        <v/>
      </c>
      <c r="CO36" s="186" t="str">
        <f ca="1">IF($C36=CO$2,OFFSET('Position Data Citi SS final'!$A12,0,MATCH(CO$1,'Position Data Citi SS final'!$1:$1,0)-1),"")</f>
        <v/>
      </c>
      <c r="CP36" s="199" t="str">
        <f ca="1">IF($C36=CP$2,OFFSET('Position Data Citi SS final'!$A12,0,MATCH(CP$1,'Position Data Citi SS final'!$1:$1,0)-1),"")</f>
        <v/>
      </c>
      <c r="CQ36" s="187" t="str">
        <f ca="1">IF($C36=CQ$2,OFFSET('Position Data Citi SS final'!$A12,0,MATCH(CQ$1,'Position Data Citi SS final'!$1:$1,0)-1),"")</f>
        <v/>
      </c>
      <c r="CR36" s="174" t="str">
        <f ca="1">IF($C36=CR$2,OFFSET('Position Data Citi SS final'!$A12,0,MATCH(CR$1,'Position Data Citi SS final'!$1:$1,0)-1),"")</f>
        <v/>
      </c>
      <c r="CS36" s="188" t="str">
        <f ca="1">IF($C36=CS$2,OFFSET('Position Data Citi SS final'!$A12,0,MATCH(CS$1,'Position Data Citi SS final'!$1:$1,0)-1),"")</f>
        <v/>
      </c>
      <c r="CT36" s="188" t="str">
        <f ca="1">IF($C36=CT$2,OFFSET('Position Data Citi SS final'!$A12,0,MATCH(CT$1,'Position Data Citi SS final'!$1:$1,0)-1),"")</f>
        <v/>
      </c>
      <c r="CU36" s="184" t="str">
        <f ca="1">IF($C36=CU$2,OFFSET('Position Data Citi SS final'!$A12,0,MATCH(CU$1,'Position Data Citi SS final'!$1:$1,0)-1),"")</f>
        <v/>
      </c>
      <c r="CV36" s="175" t="str">
        <f ca="1">IF($C36=CV$2,OFFSET('Position Data Citi SS final'!$A12,0,MATCH(CV$1,'Position Data Citi SS final'!$1:$1,0)-1),"")</f>
        <v/>
      </c>
      <c r="CW36" s="175" t="str">
        <f ca="1">IF($C36=CW$2,OFFSET('Position Data Citi SS final'!$A12,0,MATCH(CW$1,'Position Data Citi SS final'!$1:$1,0)-1),"")</f>
        <v/>
      </c>
      <c r="CX36" s="199" t="str">
        <f ca="1">IF($C36=CX$2,OFFSET('Position Data Citi SS final'!$A12,0,MATCH(CX$1,'Position Data Citi SS final'!$1:$1,0)-1),"")</f>
        <v/>
      </c>
      <c r="CY36" s="175" t="str">
        <f ca="1">IF($C36=CY$2,OFFSET('Position Data Citi SS final'!$A12,0,MATCH(CY$1,'Position Data Citi SS final'!$1:$1,0)-1),"")</f>
        <v/>
      </c>
      <c r="CZ36" s="175" t="str">
        <f ca="1">IF($C36=CZ$2,OFFSET('Position Data Citi SS final'!$A12,0,MATCH(CZ$1,'Position Data Citi SS final'!$1:$1,0)-1),"")</f>
        <v/>
      </c>
      <c r="DA36" s="175" t="str">
        <f ca="1">IF($C36=DA$2,OFFSET('Position Data Citi SS final'!$A12,0,MATCH(DA$1,'Position Data Citi SS final'!$1:$1,0)-1),"")</f>
        <v/>
      </c>
      <c r="DB36" s="189" t="str">
        <f ca="1">IF($C36=DB$2,OFFSET('Position Data Citi SS final'!$A12,0,MATCH(DB$1,'Position Data Citi SS final'!$1:$1,0)-1),"")</f>
        <v/>
      </c>
      <c r="DC36" s="175" t="str">
        <f ca="1">IF($C36=DC$2,OFFSET('Position Data Citi SS final'!$A12,0,MATCH(DC$1,'Position Data Citi SS final'!$1:$1,0)-1),"")</f>
        <v/>
      </c>
      <c r="DD36" s="175" t="str">
        <f ca="1">IF($C36=DD$2,OFFSET('Position Data Citi SS final'!$A12,0,MATCH(DD$1,'Position Data Citi SS final'!$1:$1,0)-1),"")</f>
        <v/>
      </c>
      <c r="DE36" s="190" t="str">
        <f ca="1">IF($C36=DE$2,OFFSET('Position Data Citi SS final'!$A12,0,MATCH(DE$1,'Position Data Citi SS final'!$1:$1,0)-1),"")</f>
        <v/>
      </c>
      <c r="DF36" s="189" t="str">
        <f ca="1">IF($C36=DF$2,OFFSET('Position Data Citi SS final'!$A12,0,MATCH(DF$1,'Position Data Citi SS final'!$1:$1,0)-1),"")</f>
        <v/>
      </c>
      <c r="DG36" s="190" t="str">
        <f ca="1">IF($C36=DG$2,OFFSET('Position Data Citi SS final'!$A12,0,MATCH(DG$1,'Position Data Citi SS final'!$1:$1,0)-1),"")</f>
        <v/>
      </c>
      <c r="DH36" s="175" t="str">
        <f ca="1">IF($C36=DH$2,OFFSET('Position Data Citi SS final'!$A12,0,MATCH(DH$1,'Position Data Citi SS final'!$1:$1,0)-1),"")</f>
        <v/>
      </c>
      <c r="DI36" s="191" t="str">
        <f ca="1">IF($C36=DI$2,OFFSET('Position Data Citi SS final'!$A12,0,MATCH(DI$1,'Position Data Citi SS final'!$1:$1,0)-1),"")</f>
        <v/>
      </c>
      <c r="DJ36" s="192" t="str">
        <f ca="1">IF($C36=DJ$2,OFFSET('Position Data Citi SS final'!$A12,0,MATCH(DJ$1,'Position Data Citi SS final'!$1:$1,0)-1),"")</f>
        <v/>
      </c>
      <c r="DK36" s="193" t="str">
        <f ca="1">IF($C36=DK$2,OFFSET('Position Data Citi SS final'!$A12,0,MATCH(DK$1,'Position Data Citi SS final'!$1:$1,0)-1),"")</f>
        <v/>
      </c>
      <c r="DL36" s="200" t="str">
        <f ca="1">IF($C36=DL$2,OFFSET('Position Data Citi SS final'!$A12,0,MATCH(DL$1,'Position Data Citi SS final'!$1:$1,0)-1),"")</f>
        <v/>
      </c>
      <c r="DM36" s="175" t="str">
        <f ca="1">IF($C36=DM$2,OFFSET('Position Data Citi SS final'!$A12,0,MATCH(DM$1,'Position Data Citi SS final'!$1:$1,0)-1),"")</f>
        <v/>
      </c>
    </row>
    <row r="37" spans="2:117" s="179" customFormat="1">
      <c r="B37" s="179" t="s">
        <v>1427</v>
      </c>
      <c r="C37" s="170" t="str">
        <f>'Position Data Citi SS final'!C13</f>
        <v>Money Market Instruments</v>
      </c>
      <c r="D37" s="171" t="str">
        <f>'Position Data Citi SS final'!F13</f>
        <v>A.6.1 - A.6.20</v>
      </c>
      <c r="E37" s="172" t="str">
        <f>'Position Data Citi SS final'!D13</f>
        <v>BONDS</v>
      </c>
      <c r="F37" s="213" t="str">
        <f>'Position Data Citi SS final'!E13</f>
        <v>FLOATING RATE NOTE</v>
      </c>
      <c r="G37" s="173">
        <f>'Position Data Citi SS final'!AG13</f>
        <v>6012240</v>
      </c>
      <c r="H37" s="173">
        <f>'Position Data Citi SS final'!AF13</f>
        <v>5010200</v>
      </c>
      <c r="I37" s="194" t="str">
        <f>'Position Data Citi SS final'!A13</f>
        <v>S2BA</v>
      </c>
      <c r="J37" s="195" t="str">
        <f ca="1">IF($C37=J$2,OFFSET('Position Data Citi SS final'!$A13,0,MATCH(J$1,'Position Data Citi SS final'!$1:$1,0)-1),"")</f>
        <v>MoneyMarketInstrument</v>
      </c>
      <c r="K37" s="195" t="str">
        <f ca="1">IF($C37=K$2,OFFSET('Position Data Citi SS final'!$A13,0,MATCH(K$1,'Position Data Citi SS final'!$1:$1,0)-1),"")</f>
        <v>BANQUE FED CRED MUTUEL FRN 07/02/2021</v>
      </c>
      <c r="L37" s="195" t="str">
        <f ca="1">IF($C37=L$2,OFFSET('Position Data Citi SS final'!$A13,0,MATCH(L$1,'Position Data Citi SS final'!$1:$1,0)-1),"")</f>
        <v>FR0013399821</v>
      </c>
      <c r="M37" s="174" t="str">
        <f ca="1">IF($C37=M$2,OFFSET('Position Data Citi SS final'!$A13,0,MATCH(M$1,'Position Data Citi SS final'!$1:$1,0)-1),"")</f>
        <v>DYXXXX</v>
      </c>
      <c r="N37" s="175">
        <f ca="1">IF($C37=N$2,OFFSET('Position Data Citi SS final'!$A13,0,MATCH(N$1,'Position Data Citi SS final'!$1:$1,0)-1),"")</f>
        <v>0</v>
      </c>
      <c r="O37" s="195" t="str">
        <f ca="1">IF($C37=O$2,OFFSET('Position Data Citi SS final'!$A13,0,MATCH(O$1,'Position Data Citi SS final'!$1:$1,0)-1),"")</f>
        <v>Default Issuer</v>
      </c>
      <c r="P37" s="196">
        <f ca="1">IF($C37=P$2,OFFSET('Position Data Citi SS final'!$A13,0,MATCH(P$1,'Position Data Citi SS final'!$1:$1,0)-1),"")</f>
        <v>0</v>
      </c>
      <c r="Q37" s="196">
        <f ca="1">IF($C37=Q$2,OFFSET('Position Data Citi SS final'!$A13,0,MATCH(Q$1,'Position Data Citi SS final'!$1:$1,0)-1),"")</f>
        <v>0</v>
      </c>
      <c r="R37" s="178">
        <f ca="1">IF($C37=R$2,OFFSET('Position Data Citi SS final'!$A13,0,MATCH(R$1,'Position Data Citi SS final'!$1:$1,0)-1),"")</f>
        <v>0</v>
      </c>
      <c r="S37" s="178" t="str">
        <f ca="1">IF($C37=S$2,OFFSET('Position Data Citi SS final'!$A13,0,MATCH(S$1,'Position Data Citi SS final'!$1:$1,0)-1),"")</f>
        <v>GBP</v>
      </c>
      <c r="T37" s="177">
        <f ca="1">IF($C37=T$2,OFFSET('Position Data Citi SS final'!$A13,0,MATCH(T$1,'Position Data Citi SS final'!$1:$1,0)-1),"")</f>
        <v>5000000</v>
      </c>
      <c r="U37" s="177">
        <f ca="1">IF($C37=U$2,OFFSET('Position Data Citi SS final'!$A13,0,MATCH(U$1,'Position Data Citi SS final'!$1:$1,0)-1),"")</f>
        <v>1.202448</v>
      </c>
      <c r="V37" s="197">
        <f ca="1">IF($C37=V$2,OFFSET('Position Data Citi SS final'!$A13,0,MATCH(V$1,'Position Data Citi SS final'!$1:$1,0)-1),"")</f>
        <v>1.00204</v>
      </c>
      <c r="W37" s="177">
        <f ca="1">IF($C37=W$2,OFFSET('Position Data Citi SS final'!$A13,0,MATCH(W$1,'Position Data Citi SS final'!$1:$1,0)-1),"")</f>
        <v>1281.3360000003129</v>
      </c>
      <c r="X37" s="177">
        <f ca="1">IF($C37=X$2,OFFSET('Position Data Citi SS final'!$A13,0,MATCH(X$1,'Position Data Citi SS final'!$1:$1,0)-1),"")</f>
        <v>1067.7800000002608</v>
      </c>
      <c r="Y37" s="177">
        <f ca="1">IF($C37=Y$2,OFFSET('Position Data Citi SS final'!$A13,0,MATCH(Y$1,'Position Data Citi SS final'!$1:$1,0)-1),"")</f>
        <v>6012240</v>
      </c>
      <c r="Z37" s="177">
        <f ca="1">IF($C37=Z$2,OFFSET('Position Data Citi SS final'!$A13,0,MATCH(Z$1,'Position Data Citi SS final'!$1:$1,0)-1),"")</f>
        <v>5010200</v>
      </c>
      <c r="AA37" s="198" t="str">
        <f ca="1">IF($C37=AA$2,OFFSET('Position Data Citi SS final'!$A13,0,MATCH(AA$1,'Position Data Citi SS final'!$1:$1,0)-1),"")</f>
        <v>MarkToMarket</v>
      </c>
      <c r="AB37" s="177">
        <f ca="1">IF($C37=AB$2,OFFSET('Position Data Citi SS final'!$A13,0,MATCH(AB$1,'Position Data Citi SS final'!$1:$1,0)-1),"")</f>
        <v>0</v>
      </c>
      <c r="AC37" s="178">
        <f ca="1">IF($C37=AC$2,OFFSET('Position Data Citi SS final'!$A13,0,MATCH(AC$1,'Position Data Citi SS final'!$1:$1,0)-1),"")</f>
        <v>0</v>
      </c>
      <c r="AD37" s="76" t="str">
        <f ca="1">IF($C37=AD$2,OFFSET('Position Data Citi SS final'!$A13,0,MATCH(AD$1,'Position Data Citi SS final'!$1:$1,0)-1),"")</f>
        <v/>
      </c>
      <c r="AE37" s="179" t="str">
        <f ca="1">IF($C37=AE$2,OFFSET('Position Data Citi SS final'!$A13,0,MATCH(AE$1,'Position Data Citi SS final'!$1:$1,0)-1),"")</f>
        <v/>
      </c>
      <c r="AF37" s="177" t="str">
        <f ca="1">IF($C37=AF$2,OFFSET('Position Data Citi SS final'!$A13,0,MATCH(AF$1,'Position Data Citi SS final'!$1:$1,0)-1),"")</f>
        <v/>
      </c>
      <c r="AG37" s="177" t="str">
        <f ca="1">IF($C37=AG$2,OFFSET('Position Data Citi SS final'!$A13,0,MATCH(AG$1,'Position Data Citi SS final'!$1:$1,0)-1),"")</f>
        <v/>
      </c>
      <c r="AH37" s="175" t="str">
        <f ca="1">IF($C37=AH$2,OFFSET('Position Data Citi SS final'!$A13,0,MATCH(AH$1,'Position Data Citi SS final'!$1:$1,0)-1),"")</f>
        <v/>
      </c>
      <c r="AI37" s="175" t="str">
        <f ca="1">IF($C37=AI$2,OFFSET('Position Data Citi SS final'!$A13,0,MATCH(AI$1,'Position Data Citi SS final'!$1:$1,0)-1),"")</f>
        <v/>
      </c>
      <c r="AJ37" s="175" t="str">
        <f ca="1">IF($C37=AJ$2,OFFSET('Position Data Citi SS final'!$A13,0,MATCH(AJ$1,'Position Data Citi SS final'!$1:$1,0)-1),"")</f>
        <v/>
      </c>
      <c r="AK37" s="177" t="str">
        <f ca="1">IF($C37=AK$2,OFFSET('Position Data Citi SS final'!$A13,0,MATCH(AK$1,'Position Data Citi SS final'!$1:$1,0)-1),"")</f>
        <v/>
      </c>
      <c r="AL37" s="178" t="str">
        <f ca="1">IF($C37=AL$2,OFFSET('Position Data Citi SS final'!$A13,0,MATCH(AL$1,'Position Data Citi SS final'!$1:$1,0)-1),"")</f>
        <v/>
      </c>
      <c r="AM37" s="177" t="str">
        <f ca="1">IF($C37=AM$2,OFFSET('Position Data Citi SS final'!$A13,0,MATCH(AM$1,'Position Data Citi SS final'!$1:$1,0)-1),"")</f>
        <v/>
      </c>
      <c r="AN37" s="177" t="str">
        <f ca="1">IF($C37=AN$2,OFFSET('Position Data Citi SS final'!$A13,0,MATCH(AN$1,'Position Data Citi SS final'!$1:$1,0)-1),"")</f>
        <v/>
      </c>
      <c r="AO37" s="177" t="str">
        <f ca="1">IF($C37=AO$2,OFFSET('Position Data Citi SS final'!$A13,0,MATCH(AO$1,'Position Data Citi SS final'!$1:$1,0)-1),"")</f>
        <v/>
      </c>
      <c r="AP37" s="177" t="str">
        <f ca="1">IF($C37=AP$2,OFFSET('Position Data Citi SS final'!$A13,0,MATCH(AP$1,'Position Data Citi SS final'!$1:$1,0)-1),"")</f>
        <v/>
      </c>
      <c r="AQ37" s="177" t="str">
        <f ca="1">IF($C37=AQ$2,OFFSET('Position Data Citi SS final'!$A13,0,MATCH(AQ$1,'Position Data Citi SS final'!$1:$1,0)-1),"")</f>
        <v/>
      </c>
      <c r="AR37" s="177" t="str">
        <f ca="1">IF($C37=AR$2,OFFSET('Position Data Citi SS final'!$A13,0,MATCH(AR$1,'Position Data Citi SS final'!$1:$1,0)-1),"")</f>
        <v/>
      </c>
      <c r="AS37" s="177" t="str">
        <f ca="1">IF($C37=AS$2,OFFSET('Position Data Citi SS final'!$A13,0,MATCH(AS$1,'Position Data Citi SS final'!$1:$1,0)-1),"")</f>
        <v/>
      </c>
      <c r="AT37" s="177" t="str">
        <f ca="1">IF($C37=AT$2,OFFSET('Position Data Citi SS final'!$A13,0,MATCH(AT$1,'Position Data Citi SS final'!$1:$1,0)-1),"")</f>
        <v/>
      </c>
      <c r="AU37" s="198" t="str">
        <f ca="1">IF($C37=AU$2,OFFSET('Position Data Citi SS final'!$A13,0,MATCH(AU$1,'Position Data Citi SS final'!$1:$1,0)-1),"")</f>
        <v/>
      </c>
      <c r="AV37" s="177" t="str">
        <f ca="1">IF($C37=AV$2,OFFSET('Position Data Citi SS final'!$A13,0,MATCH(AV$1,'Position Data Citi SS final'!$1:$1,0)-1),"")</f>
        <v/>
      </c>
      <c r="AW37" s="179" t="str">
        <f ca="1">IF($C37=AW$2,OFFSET('Position Data Citi SS final'!$A13,0,MATCH(AW$1,'Position Data Citi SS final'!$1:$1,0)-1),"")</f>
        <v/>
      </c>
      <c r="AX37" s="170" t="str">
        <f ca="1">IF($C37=AX$2,OFFSET('Position Data Citi SS final'!$A13,0,MATCH(AX$1,'Position Data Citi SS final'!$1:$1,0)-1),"")</f>
        <v/>
      </c>
      <c r="AY37" s="180" t="str">
        <f ca="1">IF($C37=AY$2,OFFSET('Position Data Citi SS final'!$A13,0,MATCH(AY$1,'Position Data Citi SS final'!$1:$1,0)-1),"")</f>
        <v/>
      </c>
      <c r="AZ37" s="181" t="str">
        <f ca="1">IF($C37=AZ$2,OFFSET('Position Data Citi SS final'!$A13,0,MATCH(AZ$1,'Position Data Citi SS final'!$1:$1,0)-1),"")</f>
        <v/>
      </c>
      <c r="BA37" s="179" t="str">
        <f ca="1">IF($C37=BA$2,OFFSET('Position Data Citi SS final'!$A13,0,MATCH(BA$1,'Position Data Citi SS final'!$1:$1,0)-1),"")</f>
        <v/>
      </c>
      <c r="BB37" s="182" t="str">
        <f ca="1">IF($C37=BB$2,OFFSET('Position Data Citi SS final'!$A13,0,MATCH(BB$1,'Position Data Citi SS final'!$1:$1,0)-1),"")</f>
        <v/>
      </c>
      <c r="BC37" s="181" t="str">
        <f ca="1">IF($C37=BC$2,OFFSET('Position Data Citi SS final'!$A13,0,MATCH(BC$1,'Position Data Citi SS final'!$1:$1,0)-1),"")</f>
        <v/>
      </c>
      <c r="BD37" s="175" t="str">
        <f ca="1">IF($C37=BD$2,OFFSET('Position Data Citi SS final'!$A13,0,MATCH(BD$1,'Position Data Citi SS final'!$1:$1,0)-1),"")</f>
        <v/>
      </c>
      <c r="BE37" s="175" t="str">
        <f ca="1">IF($C37=BE$2,OFFSET('Position Data Citi SS final'!$A13,0,MATCH(BE$1,'Position Data Citi SS final'!$1:$1,0)-1),"")</f>
        <v/>
      </c>
      <c r="BF37" s="175" t="str">
        <f ca="1">IF($C37=BF$2,OFFSET('Position Data Citi SS final'!$A13,0,MATCH(BF$1,'Position Data Citi SS final'!$1:$1,0)-1),"")</f>
        <v/>
      </c>
      <c r="BG37" s="175" t="str">
        <f ca="1">IF($C37=BG$2,OFFSET('Position Data Citi SS final'!$A13,0,MATCH(BG$1,'Position Data Citi SS final'!$1:$1,0)-1),"")</f>
        <v/>
      </c>
      <c r="BH37" s="175" t="str">
        <f ca="1">IF($C37=BH$2,OFFSET('Position Data Citi SS final'!$A13,0,MATCH(BH$1,'Position Data Citi SS final'!$1:$1,0)-1),"")</f>
        <v/>
      </c>
      <c r="BI37" s="175" t="str">
        <f ca="1">IF($C37=BI$2,OFFSET('Position Data Citi SS final'!$A13,0,MATCH(BI$1,'Position Data Citi SS final'!$1:$1,0)-1),"")</f>
        <v/>
      </c>
      <c r="BJ37" s="175" t="str">
        <f ca="1">IF($C37=BJ$2,OFFSET('Position Data Citi SS final'!$A13,0,MATCH(BJ$1,'Position Data Citi SS final'!$1:$1,0)-1),"")</f>
        <v/>
      </c>
      <c r="BK37" s="175" t="str">
        <f ca="1">IF($C37=BK$2,OFFSET('Position Data Citi SS final'!$A13,0,MATCH(BK$1,'Position Data Citi SS final'!$1:$1,0)-1),"")</f>
        <v/>
      </c>
      <c r="BL37" s="175" t="str">
        <f ca="1">IF($C37=BL$2,OFFSET('Position Data Citi SS final'!$A13,0,MATCH(BL$1,'Position Data Citi SS final'!$1:$1,0)-1),"")</f>
        <v/>
      </c>
      <c r="BM37" s="175" t="str">
        <f ca="1">IF($C37=BM$2,OFFSET('Position Data Citi SS final'!$A13,0,MATCH(BM$1,'Position Data Citi SS final'!$1:$1,0)-1),"")</f>
        <v/>
      </c>
      <c r="BN37" s="178" t="str">
        <f ca="1">IF($C37=BN$2,OFFSET('Position Data Citi SS final'!$A13,0,MATCH(BN$1,'Position Data Citi SS final'!$1:$1,0)-1),"")</f>
        <v/>
      </c>
      <c r="BO37" s="177" t="str">
        <f ca="1">IF($C37=BO$2,OFFSET('Position Data Citi SS final'!$A13,0,MATCH(BO$1,'Position Data Citi SS final'!$1:$1,0)-1),"")</f>
        <v/>
      </c>
      <c r="BP37" s="177" t="str">
        <f ca="1">IF($C37=BP$2,OFFSET('Position Data Citi SS final'!$A13,0,MATCH(BP$1,'Position Data Citi SS final'!$1:$1,0)-1),"")</f>
        <v/>
      </c>
      <c r="BQ37" s="177" t="str">
        <f ca="1">IF($C37=BQ$2,OFFSET('Position Data Citi SS final'!$A13,0,MATCH(BQ$1,'Position Data Citi SS final'!$1:$1,0)-1),"")</f>
        <v/>
      </c>
      <c r="BR37" s="177" t="str">
        <f ca="1">IF($C37=BR$2,OFFSET('Position Data Citi SS final'!$A13,0,MATCH(BR$1,'Position Data Citi SS final'!$1:$1,0)-1),"")</f>
        <v/>
      </c>
      <c r="BS37" s="177" t="str">
        <f ca="1">IF($C37=BS$2,OFFSET('Position Data Citi SS final'!$A13,0,MATCH(BS$1,'Position Data Citi SS final'!$1:$1,0)-1),"")</f>
        <v/>
      </c>
      <c r="BT37" s="175" t="str">
        <f ca="1">IF($C37=BT$2,OFFSET('Position Data Citi SS final'!$A13,0,MATCH(BT$1,'Position Data Citi SS final'!$1:$1,0)-1),"")</f>
        <v/>
      </c>
      <c r="BU37" s="178" t="str">
        <f ca="1">IF($C37=BU$2,OFFSET('Position Data Citi SS final'!$A13,0,MATCH(BU$1,'Position Data Citi SS final'!$1:$1,0)-1),"")</f>
        <v/>
      </c>
      <c r="BV37" s="183" t="str">
        <f ca="1">IF($C37=BV$2,OFFSET('Position Data Citi SS final'!$A13,0,MATCH(BV$1,'Position Data Citi SS final'!$1:$1,0)-1),"")</f>
        <v/>
      </c>
      <c r="BW37" s="175" t="str">
        <f ca="1">IF($C37=BW$2,OFFSET('Position Data Citi SS final'!$A13,0,MATCH(BW$1,'Position Data Citi SS final'!$1:$1,0)-1),"")</f>
        <v/>
      </c>
      <c r="BX37" s="184" t="str">
        <f ca="1">IF($C37=BX$2,OFFSET('Position Data Citi SS final'!$A13,0,MATCH(BX$1,'Position Data Citi SS final'!$1:$1,0)-1),"")</f>
        <v/>
      </c>
      <c r="BY37" s="183" t="str">
        <f ca="1">IF($C37=BY$2,OFFSET('Position Data Citi SS final'!$A13,0,MATCH(BY$1,'Position Data Citi SS final'!$1:$1,0)-1),"")</f>
        <v/>
      </c>
      <c r="BZ37" s="183" t="str">
        <f ca="1">IF($C37=BZ$2,OFFSET('Position Data Citi SS final'!$A13,0,MATCH(BZ$1,'Position Data Citi SS final'!$1:$1,0)-1),"")</f>
        <v/>
      </c>
      <c r="CA37" s="185" t="str">
        <f ca="1">IF($C37=CA$2,OFFSET('Position Data Citi SS final'!$A13,0,MATCH(CA$1,'Position Data Citi SS final'!$1:$1,0)-1),"")</f>
        <v/>
      </c>
      <c r="CB37" s="176" t="str">
        <f ca="1">IF($C37=CB$2,OFFSET('Position Data Citi SS final'!$A13,0,MATCH(CB$1,'Position Data Citi SS final'!$1:$1,0)-1),"")</f>
        <v/>
      </c>
      <c r="CC37" s="183" t="str">
        <f ca="1">IF($C37=CC$2,OFFSET('Position Data Citi SS final'!$A13,0,MATCH(CC$1,'Position Data Citi SS final'!$1:$1,0)-1),"")</f>
        <v/>
      </c>
      <c r="CD37" s="183" t="str">
        <f ca="1">IF($C37=CD$2,OFFSET('Position Data Citi SS final'!$A13,0,MATCH(CD$1,'Position Data Citi SS final'!$1:$1,0)-1),"")</f>
        <v/>
      </c>
      <c r="CE37" s="181" t="str">
        <f ca="1">IF($C37=CE$2,OFFSET('Position Data Citi SS final'!$A13,0,MATCH(CE$1,'Position Data Citi SS final'!$1:$1,0)-1),"")</f>
        <v/>
      </c>
      <c r="CF37" s="181" t="str">
        <f ca="1">IF($C37=CF$2,OFFSET('Position Data Citi SS final'!$A13,0,MATCH(CF$1,'Position Data Citi SS final'!$1:$1,0)-1),"")</f>
        <v/>
      </c>
      <c r="CG37" s="181" t="str">
        <f ca="1">IF($C37=CG$2,OFFSET('Position Data Citi SS final'!$A13,0,MATCH(CG$1,'Position Data Citi SS final'!$1:$1,0)-1),"")</f>
        <v/>
      </c>
      <c r="CH37" s="181" t="str">
        <f ca="1">IF($C37=CH$2,OFFSET('Position Data Citi SS final'!$A13,0,MATCH(CH$1,'Position Data Citi SS final'!$1:$1,0)-1),"")</f>
        <v/>
      </c>
      <c r="CI37" s="181" t="str">
        <f ca="1">IF($C37=CI$2,OFFSET('Position Data Citi SS final'!$A13,0,MATCH(CI$1,'Position Data Citi SS final'!$1:$1,0)-1),"")</f>
        <v/>
      </c>
      <c r="CJ37" s="184" t="str">
        <f ca="1">IF($C37=CJ$2,OFFSET('Position Data Citi SS final'!$A13,0,MATCH(CJ$1,'Position Data Citi SS final'!$1:$1,0)-1),"")</f>
        <v/>
      </c>
      <c r="CK37" s="186" t="str">
        <f ca="1">IF($C37=CK$2,OFFSET('Position Data Citi SS final'!$A13,0,MATCH(CK$1,'Position Data Citi SS final'!$1:$1,0)-1),"")</f>
        <v/>
      </c>
      <c r="CL37" s="174" t="str">
        <f ca="1">IF($C37=CL$2,OFFSET('Position Data Citi SS final'!$A13,0,MATCH(CL$1,'Position Data Citi SS final'!$1:$1,0)-1),"")</f>
        <v/>
      </c>
      <c r="CM37" s="199" t="str">
        <f ca="1">IF($C37=CM$2,OFFSET('Position Data Citi SS final'!$A13,0,MATCH(CM$1,'Position Data Citi SS final'!$1:$1,0)-1),"")</f>
        <v/>
      </c>
      <c r="CN37" s="174" t="str">
        <f ca="1">IF($C37=CN$2,OFFSET('Position Data Citi SS final'!$A13,0,MATCH(CN$1,'Position Data Citi SS final'!$1:$1,0)-1),"")</f>
        <v/>
      </c>
      <c r="CO37" s="186" t="str">
        <f ca="1">IF($C37=CO$2,OFFSET('Position Data Citi SS final'!$A13,0,MATCH(CO$1,'Position Data Citi SS final'!$1:$1,0)-1),"")</f>
        <v/>
      </c>
      <c r="CP37" s="199" t="str">
        <f ca="1">IF($C37=CP$2,OFFSET('Position Data Citi SS final'!$A13,0,MATCH(CP$1,'Position Data Citi SS final'!$1:$1,0)-1),"")</f>
        <v/>
      </c>
      <c r="CQ37" s="187" t="str">
        <f ca="1">IF($C37=CQ$2,OFFSET('Position Data Citi SS final'!$A13,0,MATCH(CQ$1,'Position Data Citi SS final'!$1:$1,0)-1),"")</f>
        <v/>
      </c>
      <c r="CR37" s="174" t="str">
        <f ca="1">IF($C37=CR$2,OFFSET('Position Data Citi SS final'!$A13,0,MATCH(CR$1,'Position Data Citi SS final'!$1:$1,0)-1),"")</f>
        <v/>
      </c>
      <c r="CS37" s="188" t="str">
        <f ca="1">IF($C37=CS$2,OFFSET('Position Data Citi SS final'!$A13,0,MATCH(CS$1,'Position Data Citi SS final'!$1:$1,0)-1),"")</f>
        <v/>
      </c>
      <c r="CT37" s="188" t="str">
        <f ca="1">IF($C37=CT$2,OFFSET('Position Data Citi SS final'!$A13,0,MATCH(CT$1,'Position Data Citi SS final'!$1:$1,0)-1),"")</f>
        <v/>
      </c>
      <c r="CU37" s="184" t="str">
        <f ca="1">IF($C37=CU$2,OFFSET('Position Data Citi SS final'!$A13,0,MATCH(CU$1,'Position Data Citi SS final'!$1:$1,0)-1),"")</f>
        <v/>
      </c>
      <c r="CV37" s="175" t="str">
        <f ca="1">IF($C37=CV$2,OFFSET('Position Data Citi SS final'!$A13,0,MATCH(CV$1,'Position Data Citi SS final'!$1:$1,0)-1),"")</f>
        <v/>
      </c>
      <c r="CW37" s="175" t="str">
        <f ca="1">IF($C37=CW$2,OFFSET('Position Data Citi SS final'!$A13,0,MATCH(CW$1,'Position Data Citi SS final'!$1:$1,0)-1),"")</f>
        <v/>
      </c>
      <c r="CX37" s="199" t="str">
        <f ca="1">IF($C37=CX$2,OFFSET('Position Data Citi SS final'!$A13,0,MATCH(CX$1,'Position Data Citi SS final'!$1:$1,0)-1),"")</f>
        <v/>
      </c>
      <c r="CY37" s="175" t="str">
        <f ca="1">IF($C37=CY$2,OFFSET('Position Data Citi SS final'!$A13,0,MATCH(CY$1,'Position Data Citi SS final'!$1:$1,0)-1),"")</f>
        <v/>
      </c>
      <c r="CZ37" s="175" t="str">
        <f ca="1">IF($C37=CZ$2,OFFSET('Position Data Citi SS final'!$A13,0,MATCH(CZ$1,'Position Data Citi SS final'!$1:$1,0)-1),"")</f>
        <v/>
      </c>
      <c r="DA37" s="175" t="str">
        <f ca="1">IF($C37=DA$2,OFFSET('Position Data Citi SS final'!$A13,0,MATCH(DA$1,'Position Data Citi SS final'!$1:$1,0)-1),"")</f>
        <v/>
      </c>
      <c r="DB37" s="189" t="str">
        <f ca="1">IF($C37=DB$2,OFFSET('Position Data Citi SS final'!$A13,0,MATCH(DB$1,'Position Data Citi SS final'!$1:$1,0)-1),"")</f>
        <v/>
      </c>
      <c r="DC37" s="175" t="str">
        <f ca="1">IF($C37=DC$2,OFFSET('Position Data Citi SS final'!$A13,0,MATCH(DC$1,'Position Data Citi SS final'!$1:$1,0)-1),"")</f>
        <v/>
      </c>
      <c r="DD37" s="175" t="str">
        <f ca="1">IF($C37=DD$2,OFFSET('Position Data Citi SS final'!$A13,0,MATCH(DD$1,'Position Data Citi SS final'!$1:$1,0)-1),"")</f>
        <v/>
      </c>
      <c r="DE37" s="190" t="str">
        <f ca="1">IF($C37=DE$2,OFFSET('Position Data Citi SS final'!$A13,0,MATCH(DE$1,'Position Data Citi SS final'!$1:$1,0)-1),"")</f>
        <v/>
      </c>
      <c r="DF37" s="189" t="str">
        <f ca="1">IF($C37=DF$2,OFFSET('Position Data Citi SS final'!$A13,0,MATCH(DF$1,'Position Data Citi SS final'!$1:$1,0)-1),"")</f>
        <v/>
      </c>
      <c r="DG37" s="190" t="str">
        <f ca="1">IF($C37=DG$2,OFFSET('Position Data Citi SS final'!$A13,0,MATCH(DG$1,'Position Data Citi SS final'!$1:$1,0)-1),"")</f>
        <v/>
      </c>
      <c r="DH37" s="175" t="str">
        <f ca="1">IF($C37=DH$2,OFFSET('Position Data Citi SS final'!$A13,0,MATCH(DH$1,'Position Data Citi SS final'!$1:$1,0)-1),"")</f>
        <v/>
      </c>
      <c r="DI37" s="191" t="str">
        <f ca="1">IF($C37=DI$2,OFFSET('Position Data Citi SS final'!$A13,0,MATCH(DI$1,'Position Data Citi SS final'!$1:$1,0)-1),"")</f>
        <v/>
      </c>
      <c r="DJ37" s="192" t="str">
        <f ca="1">IF($C37=DJ$2,OFFSET('Position Data Citi SS final'!$A13,0,MATCH(DJ$1,'Position Data Citi SS final'!$1:$1,0)-1),"")</f>
        <v/>
      </c>
      <c r="DK37" s="193" t="str">
        <f ca="1">IF($C37=DK$2,OFFSET('Position Data Citi SS final'!$A13,0,MATCH(DK$1,'Position Data Citi SS final'!$1:$1,0)-1),"")</f>
        <v/>
      </c>
      <c r="DL37" s="200" t="str">
        <f ca="1">IF($C37=DL$2,OFFSET('Position Data Citi SS final'!$A13,0,MATCH(DL$1,'Position Data Citi SS final'!$1:$1,0)-1),"")</f>
        <v/>
      </c>
      <c r="DM37" s="175" t="str">
        <f ca="1">IF($C37=DM$2,OFFSET('Position Data Citi SS final'!$A13,0,MATCH(DM$1,'Position Data Citi SS final'!$1:$1,0)-1),"")</f>
        <v/>
      </c>
    </row>
    <row r="38" spans="2:117" s="179" customFormat="1">
      <c r="B38" s="179" t="s">
        <v>1427</v>
      </c>
      <c r="C38" s="170" t="str">
        <f>'Position Data Citi SS final'!C14</f>
        <v>Money Market Instruments</v>
      </c>
      <c r="D38" s="171" t="str">
        <f>'Position Data Citi SS final'!F14</f>
        <v>A.6.1 - A.6.20</v>
      </c>
      <c r="E38" s="172" t="str">
        <f>'Position Data Citi SS final'!D14</f>
        <v>BONDS</v>
      </c>
      <c r="F38" s="213" t="str">
        <f>'Position Data Citi SS final'!E14</f>
        <v>FLOATING RATE NOTE</v>
      </c>
      <c r="G38" s="173">
        <f>'Position Data Citi SS final'!AG14</f>
        <v>3607200</v>
      </c>
      <c r="H38" s="173">
        <f>'Position Data Citi SS final'!AF14</f>
        <v>3006000</v>
      </c>
      <c r="I38" s="194" t="str">
        <f>'Position Data Citi SS final'!A14</f>
        <v>S2BA</v>
      </c>
      <c r="J38" s="195" t="str">
        <f ca="1">IF($C38=J$2,OFFSET('Position Data Citi SS final'!$A14,0,MATCH(J$1,'Position Data Citi SS final'!$1:$1,0)-1),"")</f>
        <v>MoneyMarketInstrument</v>
      </c>
      <c r="K38" s="195" t="str">
        <f ca="1">IF($C38=K$2,OFFSET('Position Data Citi SS final'!$A14,0,MATCH(K$1,'Position Data Citi SS final'!$1:$1,0)-1),"")</f>
        <v>OP CORPORATE BANK PLC FRN 14/01/2020</v>
      </c>
      <c r="L38" s="195" t="str">
        <f ca="1">IF($C38=L$2,OFFSET('Position Data Citi SS final'!$A14,0,MATCH(L$1,'Position Data Citi SS final'!$1:$1,0)-1),"")</f>
        <v>XS1935023181</v>
      </c>
      <c r="M38" s="174" t="str">
        <f ca="1">IF($C38=M$2,OFFSET('Position Data Citi SS final'!$A14,0,MATCH(M$1,'Position Data Citi SS final'!$1:$1,0)-1),"")</f>
        <v>DYXXXX</v>
      </c>
      <c r="N38" s="175">
        <f ca="1">IF($C38=N$2,OFFSET('Position Data Citi SS final'!$A14,0,MATCH(N$1,'Position Data Citi SS final'!$1:$1,0)-1),"")</f>
        <v>0</v>
      </c>
      <c r="O38" s="195" t="str">
        <f ca="1">IF($C38=O$2,OFFSET('Position Data Citi SS final'!$A14,0,MATCH(O$1,'Position Data Citi SS final'!$1:$1,0)-1),"")</f>
        <v>Default Issuer</v>
      </c>
      <c r="P38" s="196">
        <f ca="1">IF($C38=P$2,OFFSET('Position Data Citi SS final'!$A14,0,MATCH(P$1,'Position Data Citi SS final'!$1:$1,0)-1),"")</f>
        <v>0</v>
      </c>
      <c r="Q38" s="196">
        <f ca="1">IF($C38=Q$2,OFFSET('Position Data Citi SS final'!$A14,0,MATCH(Q$1,'Position Data Citi SS final'!$1:$1,0)-1),"")</f>
        <v>0</v>
      </c>
      <c r="R38" s="178">
        <f ca="1">IF($C38=R$2,OFFSET('Position Data Citi SS final'!$A14,0,MATCH(R$1,'Position Data Citi SS final'!$1:$1,0)-1),"")</f>
        <v>0</v>
      </c>
      <c r="S38" s="178" t="str">
        <f ca="1">IF($C38=S$2,OFFSET('Position Data Citi SS final'!$A14,0,MATCH(S$1,'Position Data Citi SS final'!$1:$1,0)-1),"")</f>
        <v>GBP</v>
      </c>
      <c r="T38" s="177">
        <f ca="1">IF($C38=T$2,OFFSET('Position Data Citi SS final'!$A14,0,MATCH(T$1,'Position Data Citi SS final'!$1:$1,0)-1),"")</f>
        <v>3000000</v>
      </c>
      <c r="U38" s="177">
        <f ca="1">IF($C38=U$2,OFFSET('Position Data Citi SS final'!$A14,0,MATCH(U$1,'Position Data Citi SS final'!$1:$1,0)-1),"")</f>
        <v>1.2023999999999999</v>
      </c>
      <c r="V38" s="197">
        <f ca="1">IF($C38=V$2,OFFSET('Position Data Citi SS final'!$A14,0,MATCH(V$1,'Position Data Citi SS final'!$1:$1,0)-1),"")</f>
        <v>1.002</v>
      </c>
      <c r="W38" s="177">
        <f ca="1">IF($C38=W$2,OFFSET('Position Data Citi SS final'!$A14,0,MATCH(W$1,'Position Data Citi SS final'!$1:$1,0)-1),"")</f>
        <v>2860.2720000000668</v>
      </c>
      <c r="X38" s="177">
        <f ca="1">IF($C38=X$2,OFFSET('Position Data Citi SS final'!$A14,0,MATCH(X$1,'Position Data Citi SS final'!$1:$1,0)-1),"")</f>
        <v>2383.5600000000559</v>
      </c>
      <c r="Y38" s="177">
        <f ca="1">IF($C38=Y$2,OFFSET('Position Data Citi SS final'!$A14,0,MATCH(Y$1,'Position Data Citi SS final'!$1:$1,0)-1),"")</f>
        <v>3607200</v>
      </c>
      <c r="Z38" s="177">
        <f ca="1">IF($C38=Z$2,OFFSET('Position Data Citi SS final'!$A14,0,MATCH(Z$1,'Position Data Citi SS final'!$1:$1,0)-1),"")</f>
        <v>3006000</v>
      </c>
      <c r="AA38" s="198" t="str">
        <f ca="1">IF($C38=AA$2,OFFSET('Position Data Citi SS final'!$A14,0,MATCH(AA$1,'Position Data Citi SS final'!$1:$1,0)-1),"")</f>
        <v>MarkToMarket</v>
      </c>
      <c r="AB38" s="177">
        <f ca="1">IF($C38=AB$2,OFFSET('Position Data Citi SS final'!$A14,0,MATCH(AB$1,'Position Data Citi SS final'!$1:$1,0)-1),"")</f>
        <v>0</v>
      </c>
      <c r="AC38" s="178">
        <f ca="1">IF($C38=AC$2,OFFSET('Position Data Citi SS final'!$A14,0,MATCH(AC$1,'Position Data Citi SS final'!$1:$1,0)-1),"")</f>
        <v>0</v>
      </c>
      <c r="AD38" s="76" t="str">
        <f ca="1">IF($C38=AD$2,OFFSET('Position Data Citi SS final'!$A14,0,MATCH(AD$1,'Position Data Citi SS final'!$1:$1,0)-1),"")</f>
        <v/>
      </c>
      <c r="AE38" s="179" t="str">
        <f ca="1">IF($C38=AE$2,OFFSET('Position Data Citi SS final'!$A14,0,MATCH(AE$1,'Position Data Citi SS final'!$1:$1,0)-1),"")</f>
        <v/>
      </c>
      <c r="AF38" s="177" t="str">
        <f ca="1">IF($C38=AF$2,OFFSET('Position Data Citi SS final'!$A14,0,MATCH(AF$1,'Position Data Citi SS final'!$1:$1,0)-1),"")</f>
        <v/>
      </c>
      <c r="AG38" s="177" t="str">
        <f ca="1">IF($C38=AG$2,OFFSET('Position Data Citi SS final'!$A14,0,MATCH(AG$1,'Position Data Citi SS final'!$1:$1,0)-1),"")</f>
        <v/>
      </c>
      <c r="AH38" s="175" t="str">
        <f ca="1">IF($C38=AH$2,OFFSET('Position Data Citi SS final'!$A14,0,MATCH(AH$1,'Position Data Citi SS final'!$1:$1,0)-1),"")</f>
        <v/>
      </c>
      <c r="AI38" s="175" t="str">
        <f ca="1">IF($C38=AI$2,OFFSET('Position Data Citi SS final'!$A14,0,MATCH(AI$1,'Position Data Citi SS final'!$1:$1,0)-1),"")</f>
        <v/>
      </c>
      <c r="AJ38" s="175" t="str">
        <f ca="1">IF($C38=AJ$2,OFFSET('Position Data Citi SS final'!$A14,0,MATCH(AJ$1,'Position Data Citi SS final'!$1:$1,0)-1),"")</f>
        <v/>
      </c>
      <c r="AK38" s="177" t="str">
        <f ca="1">IF($C38=AK$2,OFFSET('Position Data Citi SS final'!$A14,0,MATCH(AK$1,'Position Data Citi SS final'!$1:$1,0)-1),"")</f>
        <v/>
      </c>
      <c r="AL38" s="178" t="str">
        <f ca="1">IF($C38=AL$2,OFFSET('Position Data Citi SS final'!$A14,0,MATCH(AL$1,'Position Data Citi SS final'!$1:$1,0)-1),"")</f>
        <v/>
      </c>
      <c r="AM38" s="177" t="str">
        <f ca="1">IF($C38=AM$2,OFFSET('Position Data Citi SS final'!$A14,0,MATCH(AM$1,'Position Data Citi SS final'!$1:$1,0)-1),"")</f>
        <v/>
      </c>
      <c r="AN38" s="177" t="str">
        <f ca="1">IF($C38=AN$2,OFFSET('Position Data Citi SS final'!$A14,0,MATCH(AN$1,'Position Data Citi SS final'!$1:$1,0)-1),"")</f>
        <v/>
      </c>
      <c r="AO38" s="177" t="str">
        <f ca="1">IF($C38=AO$2,OFFSET('Position Data Citi SS final'!$A14,0,MATCH(AO$1,'Position Data Citi SS final'!$1:$1,0)-1),"")</f>
        <v/>
      </c>
      <c r="AP38" s="177" t="str">
        <f ca="1">IF($C38=AP$2,OFFSET('Position Data Citi SS final'!$A14,0,MATCH(AP$1,'Position Data Citi SS final'!$1:$1,0)-1),"")</f>
        <v/>
      </c>
      <c r="AQ38" s="177" t="str">
        <f ca="1">IF($C38=AQ$2,OFFSET('Position Data Citi SS final'!$A14,0,MATCH(AQ$1,'Position Data Citi SS final'!$1:$1,0)-1),"")</f>
        <v/>
      </c>
      <c r="AR38" s="177" t="str">
        <f ca="1">IF($C38=AR$2,OFFSET('Position Data Citi SS final'!$A14,0,MATCH(AR$1,'Position Data Citi SS final'!$1:$1,0)-1),"")</f>
        <v/>
      </c>
      <c r="AS38" s="177" t="str">
        <f ca="1">IF($C38=AS$2,OFFSET('Position Data Citi SS final'!$A14,0,MATCH(AS$1,'Position Data Citi SS final'!$1:$1,0)-1),"")</f>
        <v/>
      </c>
      <c r="AT38" s="177" t="str">
        <f ca="1">IF($C38=AT$2,OFFSET('Position Data Citi SS final'!$A14,0,MATCH(AT$1,'Position Data Citi SS final'!$1:$1,0)-1),"")</f>
        <v/>
      </c>
      <c r="AU38" s="198" t="str">
        <f ca="1">IF($C38=AU$2,OFFSET('Position Data Citi SS final'!$A14,0,MATCH(AU$1,'Position Data Citi SS final'!$1:$1,0)-1),"")</f>
        <v/>
      </c>
      <c r="AV38" s="177" t="str">
        <f ca="1">IF($C38=AV$2,OFFSET('Position Data Citi SS final'!$A14,0,MATCH(AV$1,'Position Data Citi SS final'!$1:$1,0)-1),"")</f>
        <v/>
      </c>
      <c r="AW38" s="179" t="str">
        <f ca="1">IF($C38=AW$2,OFFSET('Position Data Citi SS final'!$A14,0,MATCH(AW$1,'Position Data Citi SS final'!$1:$1,0)-1),"")</f>
        <v/>
      </c>
      <c r="AX38" s="170" t="str">
        <f ca="1">IF($C38=AX$2,OFFSET('Position Data Citi SS final'!$A14,0,MATCH(AX$1,'Position Data Citi SS final'!$1:$1,0)-1),"")</f>
        <v/>
      </c>
      <c r="AY38" s="180" t="str">
        <f ca="1">IF($C38=AY$2,OFFSET('Position Data Citi SS final'!$A14,0,MATCH(AY$1,'Position Data Citi SS final'!$1:$1,0)-1),"")</f>
        <v/>
      </c>
      <c r="AZ38" s="181" t="str">
        <f ca="1">IF($C38=AZ$2,OFFSET('Position Data Citi SS final'!$A14,0,MATCH(AZ$1,'Position Data Citi SS final'!$1:$1,0)-1),"")</f>
        <v/>
      </c>
      <c r="BA38" s="179" t="str">
        <f ca="1">IF($C38=BA$2,OFFSET('Position Data Citi SS final'!$A14,0,MATCH(BA$1,'Position Data Citi SS final'!$1:$1,0)-1),"")</f>
        <v/>
      </c>
      <c r="BB38" s="182" t="str">
        <f ca="1">IF($C38=BB$2,OFFSET('Position Data Citi SS final'!$A14,0,MATCH(BB$1,'Position Data Citi SS final'!$1:$1,0)-1),"")</f>
        <v/>
      </c>
      <c r="BC38" s="181" t="str">
        <f ca="1">IF($C38=BC$2,OFFSET('Position Data Citi SS final'!$A14,0,MATCH(BC$1,'Position Data Citi SS final'!$1:$1,0)-1),"")</f>
        <v/>
      </c>
      <c r="BD38" s="175" t="str">
        <f ca="1">IF($C38=BD$2,OFFSET('Position Data Citi SS final'!$A14,0,MATCH(BD$1,'Position Data Citi SS final'!$1:$1,0)-1),"")</f>
        <v/>
      </c>
      <c r="BE38" s="175" t="str">
        <f ca="1">IF($C38=BE$2,OFFSET('Position Data Citi SS final'!$A14,0,MATCH(BE$1,'Position Data Citi SS final'!$1:$1,0)-1),"")</f>
        <v/>
      </c>
      <c r="BF38" s="175" t="str">
        <f ca="1">IF($C38=BF$2,OFFSET('Position Data Citi SS final'!$A14,0,MATCH(BF$1,'Position Data Citi SS final'!$1:$1,0)-1),"")</f>
        <v/>
      </c>
      <c r="BG38" s="175" t="str">
        <f ca="1">IF($C38=BG$2,OFFSET('Position Data Citi SS final'!$A14,0,MATCH(BG$1,'Position Data Citi SS final'!$1:$1,0)-1),"")</f>
        <v/>
      </c>
      <c r="BH38" s="175" t="str">
        <f ca="1">IF($C38=BH$2,OFFSET('Position Data Citi SS final'!$A14,0,MATCH(BH$1,'Position Data Citi SS final'!$1:$1,0)-1),"")</f>
        <v/>
      </c>
      <c r="BI38" s="175" t="str">
        <f ca="1">IF($C38=BI$2,OFFSET('Position Data Citi SS final'!$A14,0,MATCH(BI$1,'Position Data Citi SS final'!$1:$1,0)-1),"")</f>
        <v/>
      </c>
      <c r="BJ38" s="175" t="str">
        <f ca="1">IF($C38=BJ$2,OFFSET('Position Data Citi SS final'!$A14,0,MATCH(BJ$1,'Position Data Citi SS final'!$1:$1,0)-1),"")</f>
        <v/>
      </c>
      <c r="BK38" s="175" t="str">
        <f ca="1">IF($C38=BK$2,OFFSET('Position Data Citi SS final'!$A14,0,MATCH(BK$1,'Position Data Citi SS final'!$1:$1,0)-1),"")</f>
        <v/>
      </c>
      <c r="BL38" s="175" t="str">
        <f ca="1">IF($C38=BL$2,OFFSET('Position Data Citi SS final'!$A14,0,MATCH(BL$1,'Position Data Citi SS final'!$1:$1,0)-1),"")</f>
        <v/>
      </c>
      <c r="BM38" s="175" t="str">
        <f ca="1">IF($C38=BM$2,OFFSET('Position Data Citi SS final'!$A14,0,MATCH(BM$1,'Position Data Citi SS final'!$1:$1,0)-1),"")</f>
        <v/>
      </c>
      <c r="BN38" s="178" t="str">
        <f ca="1">IF($C38=BN$2,OFFSET('Position Data Citi SS final'!$A14,0,MATCH(BN$1,'Position Data Citi SS final'!$1:$1,0)-1),"")</f>
        <v/>
      </c>
      <c r="BO38" s="177" t="str">
        <f ca="1">IF($C38=BO$2,OFFSET('Position Data Citi SS final'!$A14,0,MATCH(BO$1,'Position Data Citi SS final'!$1:$1,0)-1),"")</f>
        <v/>
      </c>
      <c r="BP38" s="177" t="str">
        <f ca="1">IF($C38=BP$2,OFFSET('Position Data Citi SS final'!$A14,0,MATCH(BP$1,'Position Data Citi SS final'!$1:$1,0)-1),"")</f>
        <v/>
      </c>
      <c r="BQ38" s="177" t="str">
        <f ca="1">IF($C38=BQ$2,OFFSET('Position Data Citi SS final'!$A14,0,MATCH(BQ$1,'Position Data Citi SS final'!$1:$1,0)-1),"")</f>
        <v/>
      </c>
      <c r="BR38" s="177" t="str">
        <f ca="1">IF($C38=BR$2,OFFSET('Position Data Citi SS final'!$A14,0,MATCH(BR$1,'Position Data Citi SS final'!$1:$1,0)-1),"")</f>
        <v/>
      </c>
      <c r="BS38" s="177" t="str">
        <f ca="1">IF($C38=BS$2,OFFSET('Position Data Citi SS final'!$A14,0,MATCH(BS$1,'Position Data Citi SS final'!$1:$1,0)-1),"")</f>
        <v/>
      </c>
      <c r="BT38" s="175" t="str">
        <f ca="1">IF($C38=BT$2,OFFSET('Position Data Citi SS final'!$A14,0,MATCH(BT$1,'Position Data Citi SS final'!$1:$1,0)-1),"")</f>
        <v/>
      </c>
      <c r="BU38" s="178" t="str">
        <f ca="1">IF($C38=BU$2,OFFSET('Position Data Citi SS final'!$A14,0,MATCH(BU$1,'Position Data Citi SS final'!$1:$1,0)-1),"")</f>
        <v/>
      </c>
      <c r="BV38" s="183" t="str">
        <f ca="1">IF($C38=BV$2,OFFSET('Position Data Citi SS final'!$A14,0,MATCH(BV$1,'Position Data Citi SS final'!$1:$1,0)-1),"")</f>
        <v/>
      </c>
      <c r="BW38" s="175" t="str">
        <f ca="1">IF($C38=BW$2,OFFSET('Position Data Citi SS final'!$A14,0,MATCH(BW$1,'Position Data Citi SS final'!$1:$1,0)-1),"")</f>
        <v/>
      </c>
      <c r="BX38" s="184" t="str">
        <f ca="1">IF($C38=BX$2,OFFSET('Position Data Citi SS final'!$A14,0,MATCH(BX$1,'Position Data Citi SS final'!$1:$1,0)-1),"")</f>
        <v/>
      </c>
      <c r="BY38" s="183" t="str">
        <f ca="1">IF($C38=BY$2,OFFSET('Position Data Citi SS final'!$A14,0,MATCH(BY$1,'Position Data Citi SS final'!$1:$1,0)-1),"")</f>
        <v/>
      </c>
      <c r="BZ38" s="183" t="str">
        <f ca="1">IF($C38=BZ$2,OFFSET('Position Data Citi SS final'!$A14,0,MATCH(BZ$1,'Position Data Citi SS final'!$1:$1,0)-1),"")</f>
        <v/>
      </c>
      <c r="CA38" s="185" t="str">
        <f ca="1">IF($C38=CA$2,OFFSET('Position Data Citi SS final'!$A14,0,MATCH(CA$1,'Position Data Citi SS final'!$1:$1,0)-1),"")</f>
        <v/>
      </c>
      <c r="CB38" s="176" t="str">
        <f ca="1">IF($C38=CB$2,OFFSET('Position Data Citi SS final'!$A14,0,MATCH(CB$1,'Position Data Citi SS final'!$1:$1,0)-1),"")</f>
        <v/>
      </c>
      <c r="CC38" s="183" t="str">
        <f ca="1">IF($C38=CC$2,OFFSET('Position Data Citi SS final'!$A14,0,MATCH(CC$1,'Position Data Citi SS final'!$1:$1,0)-1),"")</f>
        <v/>
      </c>
      <c r="CD38" s="183" t="str">
        <f ca="1">IF($C38=CD$2,OFFSET('Position Data Citi SS final'!$A14,0,MATCH(CD$1,'Position Data Citi SS final'!$1:$1,0)-1),"")</f>
        <v/>
      </c>
      <c r="CE38" s="181" t="str">
        <f ca="1">IF($C38=CE$2,OFFSET('Position Data Citi SS final'!$A14,0,MATCH(CE$1,'Position Data Citi SS final'!$1:$1,0)-1),"")</f>
        <v/>
      </c>
      <c r="CF38" s="181" t="str">
        <f ca="1">IF($C38=CF$2,OFFSET('Position Data Citi SS final'!$A14,0,MATCH(CF$1,'Position Data Citi SS final'!$1:$1,0)-1),"")</f>
        <v/>
      </c>
      <c r="CG38" s="181" t="str">
        <f ca="1">IF($C38=CG$2,OFFSET('Position Data Citi SS final'!$A14,0,MATCH(CG$1,'Position Data Citi SS final'!$1:$1,0)-1),"")</f>
        <v/>
      </c>
      <c r="CH38" s="181" t="str">
        <f ca="1">IF($C38=CH$2,OFFSET('Position Data Citi SS final'!$A14,0,MATCH(CH$1,'Position Data Citi SS final'!$1:$1,0)-1),"")</f>
        <v/>
      </c>
      <c r="CI38" s="181" t="str">
        <f ca="1">IF($C38=CI$2,OFFSET('Position Data Citi SS final'!$A14,0,MATCH(CI$1,'Position Data Citi SS final'!$1:$1,0)-1),"")</f>
        <v/>
      </c>
      <c r="CJ38" s="184" t="str">
        <f ca="1">IF($C38=CJ$2,OFFSET('Position Data Citi SS final'!$A14,0,MATCH(CJ$1,'Position Data Citi SS final'!$1:$1,0)-1),"")</f>
        <v/>
      </c>
      <c r="CK38" s="186" t="str">
        <f ca="1">IF($C38=CK$2,OFFSET('Position Data Citi SS final'!$A14,0,MATCH(CK$1,'Position Data Citi SS final'!$1:$1,0)-1),"")</f>
        <v/>
      </c>
      <c r="CL38" s="174" t="str">
        <f ca="1">IF($C38=CL$2,OFFSET('Position Data Citi SS final'!$A14,0,MATCH(CL$1,'Position Data Citi SS final'!$1:$1,0)-1),"")</f>
        <v/>
      </c>
      <c r="CM38" s="199" t="str">
        <f ca="1">IF($C38=CM$2,OFFSET('Position Data Citi SS final'!$A14,0,MATCH(CM$1,'Position Data Citi SS final'!$1:$1,0)-1),"")</f>
        <v/>
      </c>
      <c r="CN38" s="174" t="str">
        <f ca="1">IF($C38=CN$2,OFFSET('Position Data Citi SS final'!$A14,0,MATCH(CN$1,'Position Data Citi SS final'!$1:$1,0)-1),"")</f>
        <v/>
      </c>
      <c r="CO38" s="186" t="str">
        <f ca="1">IF($C38=CO$2,OFFSET('Position Data Citi SS final'!$A14,0,MATCH(CO$1,'Position Data Citi SS final'!$1:$1,0)-1),"")</f>
        <v/>
      </c>
      <c r="CP38" s="199" t="str">
        <f ca="1">IF($C38=CP$2,OFFSET('Position Data Citi SS final'!$A14,0,MATCH(CP$1,'Position Data Citi SS final'!$1:$1,0)-1),"")</f>
        <v/>
      </c>
      <c r="CQ38" s="187" t="str">
        <f ca="1">IF($C38=CQ$2,OFFSET('Position Data Citi SS final'!$A14,0,MATCH(CQ$1,'Position Data Citi SS final'!$1:$1,0)-1),"")</f>
        <v/>
      </c>
      <c r="CR38" s="174" t="str">
        <f ca="1">IF($C38=CR$2,OFFSET('Position Data Citi SS final'!$A14,0,MATCH(CR$1,'Position Data Citi SS final'!$1:$1,0)-1),"")</f>
        <v/>
      </c>
      <c r="CS38" s="188" t="str">
        <f ca="1">IF($C38=CS$2,OFFSET('Position Data Citi SS final'!$A14,0,MATCH(CS$1,'Position Data Citi SS final'!$1:$1,0)-1),"")</f>
        <v/>
      </c>
      <c r="CT38" s="188" t="str">
        <f ca="1">IF($C38=CT$2,OFFSET('Position Data Citi SS final'!$A14,0,MATCH(CT$1,'Position Data Citi SS final'!$1:$1,0)-1),"")</f>
        <v/>
      </c>
      <c r="CU38" s="184" t="str">
        <f ca="1">IF($C38=CU$2,OFFSET('Position Data Citi SS final'!$A14,0,MATCH(CU$1,'Position Data Citi SS final'!$1:$1,0)-1),"")</f>
        <v/>
      </c>
      <c r="CV38" s="175" t="str">
        <f ca="1">IF($C38=CV$2,OFFSET('Position Data Citi SS final'!$A14,0,MATCH(CV$1,'Position Data Citi SS final'!$1:$1,0)-1),"")</f>
        <v/>
      </c>
      <c r="CW38" s="175" t="str">
        <f ca="1">IF($C38=CW$2,OFFSET('Position Data Citi SS final'!$A14,0,MATCH(CW$1,'Position Data Citi SS final'!$1:$1,0)-1),"")</f>
        <v/>
      </c>
      <c r="CX38" s="199" t="str">
        <f ca="1">IF($C38=CX$2,OFFSET('Position Data Citi SS final'!$A14,0,MATCH(CX$1,'Position Data Citi SS final'!$1:$1,0)-1),"")</f>
        <v/>
      </c>
      <c r="CY38" s="175" t="str">
        <f ca="1">IF($C38=CY$2,OFFSET('Position Data Citi SS final'!$A14,0,MATCH(CY$1,'Position Data Citi SS final'!$1:$1,0)-1),"")</f>
        <v/>
      </c>
      <c r="CZ38" s="175" t="str">
        <f ca="1">IF($C38=CZ$2,OFFSET('Position Data Citi SS final'!$A14,0,MATCH(CZ$1,'Position Data Citi SS final'!$1:$1,0)-1),"")</f>
        <v/>
      </c>
      <c r="DA38" s="175" t="str">
        <f ca="1">IF($C38=DA$2,OFFSET('Position Data Citi SS final'!$A14,0,MATCH(DA$1,'Position Data Citi SS final'!$1:$1,0)-1),"")</f>
        <v/>
      </c>
      <c r="DB38" s="189" t="str">
        <f ca="1">IF($C38=DB$2,OFFSET('Position Data Citi SS final'!$A14,0,MATCH(DB$1,'Position Data Citi SS final'!$1:$1,0)-1),"")</f>
        <v/>
      </c>
      <c r="DC38" s="175" t="str">
        <f ca="1">IF($C38=DC$2,OFFSET('Position Data Citi SS final'!$A14,0,MATCH(DC$1,'Position Data Citi SS final'!$1:$1,0)-1),"")</f>
        <v/>
      </c>
      <c r="DD38" s="175" t="str">
        <f ca="1">IF($C38=DD$2,OFFSET('Position Data Citi SS final'!$A14,0,MATCH(DD$1,'Position Data Citi SS final'!$1:$1,0)-1),"")</f>
        <v/>
      </c>
      <c r="DE38" s="190" t="str">
        <f ca="1">IF($C38=DE$2,OFFSET('Position Data Citi SS final'!$A14,0,MATCH(DE$1,'Position Data Citi SS final'!$1:$1,0)-1),"")</f>
        <v/>
      </c>
      <c r="DF38" s="189" t="str">
        <f ca="1">IF($C38=DF$2,OFFSET('Position Data Citi SS final'!$A14,0,MATCH(DF$1,'Position Data Citi SS final'!$1:$1,0)-1),"")</f>
        <v/>
      </c>
      <c r="DG38" s="190" t="str">
        <f ca="1">IF($C38=DG$2,OFFSET('Position Data Citi SS final'!$A14,0,MATCH(DG$1,'Position Data Citi SS final'!$1:$1,0)-1),"")</f>
        <v/>
      </c>
      <c r="DH38" s="175" t="str">
        <f ca="1">IF($C38=DH$2,OFFSET('Position Data Citi SS final'!$A14,0,MATCH(DH$1,'Position Data Citi SS final'!$1:$1,0)-1),"")</f>
        <v/>
      </c>
      <c r="DI38" s="191" t="str">
        <f ca="1">IF($C38=DI$2,OFFSET('Position Data Citi SS final'!$A14,0,MATCH(DI$1,'Position Data Citi SS final'!$1:$1,0)-1),"")</f>
        <v/>
      </c>
      <c r="DJ38" s="192" t="str">
        <f ca="1">IF($C38=DJ$2,OFFSET('Position Data Citi SS final'!$A14,0,MATCH(DJ$1,'Position Data Citi SS final'!$1:$1,0)-1),"")</f>
        <v/>
      </c>
      <c r="DK38" s="193" t="str">
        <f ca="1">IF($C38=DK$2,OFFSET('Position Data Citi SS final'!$A14,0,MATCH(DK$1,'Position Data Citi SS final'!$1:$1,0)-1),"")</f>
        <v/>
      </c>
      <c r="DL38" s="200" t="str">
        <f ca="1">IF($C38=DL$2,OFFSET('Position Data Citi SS final'!$A14,0,MATCH(DL$1,'Position Data Citi SS final'!$1:$1,0)-1),"")</f>
        <v/>
      </c>
      <c r="DM38" s="175" t="str">
        <f ca="1">IF($C38=DM$2,OFFSET('Position Data Citi SS final'!$A14,0,MATCH(DM$1,'Position Data Citi SS final'!$1:$1,0)-1),"")</f>
        <v/>
      </c>
    </row>
    <row r="39" spans="2:117" s="179" customFormat="1">
      <c r="B39" s="179" t="s">
        <v>1427</v>
      </c>
      <c r="C39" s="170" t="str">
        <f>'Position Data Citi SS final'!C15</f>
        <v>Money Market Instruments</v>
      </c>
      <c r="D39" s="171" t="str">
        <f>'Position Data Citi SS final'!F15</f>
        <v>A.6.1 - A.6.20</v>
      </c>
      <c r="E39" s="172" t="str">
        <f>'Position Data Citi SS final'!D15</f>
        <v>BONDS</v>
      </c>
      <c r="F39" s="213" t="str">
        <f>'Position Data Citi SS final'!E15</f>
        <v>FLOATING RATE NOTE</v>
      </c>
      <c r="G39" s="173">
        <f>'Position Data Citi SS final'!AG15</f>
        <v>2400315.36</v>
      </c>
      <c r="H39" s="173">
        <f>'Position Data Citi SS final'!AF15</f>
        <v>2000262.8</v>
      </c>
      <c r="I39" s="194" t="str">
        <f>'Position Data Citi SS final'!A15</f>
        <v>S2BA</v>
      </c>
      <c r="J39" s="195" t="str">
        <f ca="1">IF($C39=J$2,OFFSET('Position Data Citi SS final'!$A15,0,MATCH(J$1,'Position Data Citi SS final'!$1:$1,0)-1),"")</f>
        <v>MoneyMarketInstrument</v>
      </c>
      <c r="K39" s="195" t="str">
        <f ca="1">IF($C39=K$2,OFFSET('Position Data Citi SS final'!$A15,0,MATCH(K$1,'Position Data Citi SS final'!$1:$1,0)-1),"")</f>
        <v>SWEDBANK AB FRN 02/12/2019</v>
      </c>
      <c r="L39" s="195" t="str">
        <f ca="1">IF($C39=L$2,OFFSET('Position Data Citi SS final'!$A15,0,MATCH(L$1,'Position Data Citi SS final'!$1:$1,0)-1),"")</f>
        <v>XS1527593633</v>
      </c>
      <c r="M39" s="174" t="str">
        <f ca="1">IF($C39=M$2,OFFSET('Position Data Citi SS final'!$A15,0,MATCH(M$1,'Position Data Citi SS final'!$1:$1,0)-1),"")</f>
        <v>DYXXXX</v>
      </c>
      <c r="N39" s="175">
        <f ca="1">IF($C39=N$2,OFFSET('Position Data Citi SS final'!$A15,0,MATCH(N$1,'Position Data Citi SS final'!$1:$1,0)-1),"")</f>
        <v>0</v>
      </c>
      <c r="O39" s="195" t="str">
        <f ca="1">IF($C39=O$2,OFFSET('Position Data Citi SS final'!$A15,0,MATCH(O$1,'Position Data Citi SS final'!$1:$1,0)-1),"")</f>
        <v>Default Issuer</v>
      </c>
      <c r="P39" s="196">
        <f ca="1">IF($C39=P$2,OFFSET('Position Data Citi SS final'!$A15,0,MATCH(P$1,'Position Data Citi SS final'!$1:$1,0)-1),"")</f>
        <v>0</v>
      </c>
      <c r="Q39" s="196">
        <f ca="1">IF($C39=Q$2,OFFSET('Position Data Citi SS final'!$A15,0,MATCH(Q$1,'Position Data Citi SS final'!$1:$1,0)-1),"")</f>
        <v>0</v>
      </c>
      <c r="R39" s="178">
        <f ca="1">IF($C39=R$2,OFFSET('Position Data Citi SS final'!$A15,0,MATCH(R$1,'Position Data Citi SS final'!$1:$1,0)-1),"")</f>
        <v>0</v>
      </c>
      <c r="S39" s="178" t="str">
        <f ca="1">IF($C39=S$2,OFFSET('Position Data Citi SS final'!$A15,0,MATCH(S$1,'Position Data Citi SS final'!$1:$1,0)-1),"")</f>
        <v>GBP</v>
      </c>
      <c r="T39" s="177">
        <f ca="1">IF($C39=T$2,OFFSET('Position Data Citi SS final'!$A15,0,MATCH(T$1,'Position Data Citi SS final'!$1:$1,0)-1),"")</f>
        <v>2000000</v>
      </c>
      <c r="U39" s="177">
        <f ca="1">IF($C39=U$2,OFFSET('Position Data Citi SS final'!$A15,0,MATCH(U$1,'Position Data Citi SS final'!$1:$1,0)-1),"")</f>
        <v>1.20015768</v>
      </c>
      <c r="V39" s="197">
        <f ca="1">IF($C39=V$2,OFFSET('Position Data Citi SS final'!$A15,0,MATCH(V$1,'Position Data Citi SS final'!$1:$1,0)-1),"")</f>
        <v>1.0001314000000001</v>
      </c>
      <c r="W39" s="177">
        <f ca="1">IF($C39=W$2,OFFSET('Position Data Citi SS final'!$A15,0,MATCH(W$1,'Position Data Citi SS final'!$1:$1,0)-1),"")</f>
        <v>6091.7879999999886</v>
      </c>
      <c r="X39" s="177">
        <f ca="1">IF($C39=X$2,OFFSET('Position Data Citi SS final'!$A15,0,MATCH(X$1,'Position Data Citi SS final'!$1:$1,0)-1),"")</f>
        <v>5076.4899999999907</v>
      </c>
      <c r="Y39" s="177">
        <f ca="1">IF($C39=Y$2,OFFSET('Position Data Citi SS final'!$A15,0,MATCH(Y$1,'Position Data Citi SS final'!$1:$1,0)-1),"")</f>
        <v>2400315.36</v>
      </c>
      <c r="Z39" s="177">
        <f ca="1">IF($C39=Z$2,OFFSET('Position Data Citi SS final'!$A15,0,MATCH(Z$1,'Position Data Citi SS final'!$1:$1,0)-1),"")</f>
        <v>2000262.8</v>
      </c>
      <c r="AA39" s="198" t="str">
        <f ca="1">IF($C39=AA$2,OFFSET('Position Data Citi SS final'!$A15,0,MATCH(AA$1,'Position Data Citi SS final'!$1:$1,0)-1),"")</f>
        <v>MarkToMarket</v>
      </c>
      <c r="AB39" s="177">
        <f ca="1">IF($C39=AB$2,OFFSET('Position Data Citi SS final'!$A15,0,MATCH(AB$1,'Position Data Citi SS final'!$1:$1,0)-1),"")</f>
        <v>0</v>
      </c>
      <c r="AC39" s="178">
        <f ca="1">IF($C39=AC$2,OFFSET('Position Data Citi SS final'!$A15,0,MATCH(AC$1,'Position Data Citi SS final'!$1:$1,0)-1),"")</f>
        <v>0</v>
      </c>
      <c r="AD39" s="76" t="str">
        <f ca="1">IF($C39=AD$2,OFFSET('Position Data Citi SS final'!$A15,0,MATCH(AD$1,'Position Data Citi SS final'!$1:$1,0)-1),"")</f>
        <v/>
      </c>
      <c r="AE39" s="179" t="str">
        <f ca="1">IF($C39=AE$2,OFFSET('Position Data Citi SS final'!$A15,0,MATCH(AE$1,'Position Data Citi SS final'!$1:$1,0)-1),"")</f>
        <v/>
      </c>
      <c r="AF39" s="177" t="str">
        <f ca="1">IF($C39=AF$2,OFFSET('Position Data Citi SS final'!$A15,0,MATCH(AF$1,'Position Data Citi SS final'!$1:$1,0)-1),"")</f>
        <v/>
      </c>
      <c r="AG39" s="177" t="str">
        <f ca="1">IF($C39=AG$2,OFFSET('Position Data Citi SS final'!$A15,0,MATCH(AG$1,'Position Data Citi SS final'!$1:$1,0)-1),"")</f>
        <v/>
      </c>
      <c r="AH39" s="175" t="str">
        <f ca="1">IF($C39=AH$2,OFFSET('Position Data Citi SS final'!$A15,0,MATCH(AH$1,'Position Data Citi SS final'!$1:$1,0)-1),"")</f>
        <v/>
      </c>
      <c r="AI39" s="175" t="str">
        <f ca="1">IF($C39=AI$2,OFFSET('Position Data Citi SS final'!$A15,0,MATCH(AI$1,'Position Data Citi SS final'!$1:$1,0)-1),"")</f>
        <v/>
      </c>
      <c r="AJ39" s="175" t="str">
        <f ca="1">IF($C39=AJ$2,OFFSET('Position Data Citi SS final'!$A15,0,MATCH(AJ$1,'Position Data Citi SS final'!$1:$1,0)-1),"")</f>
        <v/>
      </c>
      <c r="AK39" s="177" t="str">
        <f ca="1">IF($C39=AK$2,OFFSET('Position Data Citi SS final'!$A15,0,MATCH(AK$1,'Position Data Citi SS final'!$1:$1,0)-1),"")</f>
        <v/>
      </c>
      <c r="AL39" s="178" t="str">
        <f ca="1">IF($C39=AL$2,OFFSET('Position Data Citi SS final'!$A15,0,MATCH(AL$1,'Position Data Citi SS final'!$1:$1,0)-1),"")</f>
        <v/>
      </c>
      <c r="AM39" s="177" t="str">
        <f ca="1">IF($C39=AM$2,OFFSET('Position Data Citi SS final'!$A15,0,MATCH(AM$1,'Position Data Citi SS final'!$1:$1,0)-1),"")</f>
        <v/>
      </c>
      <c r="AN39" s="177" t="str">
        <f ca="1">IF($C39=AN$2,OFFSET('Position Data Citi SS final'!$A15,0,MATCH(AN$1,'Position Data Citi SS final'!$1:$1,0)-1),"")</f>
        <v/>
      </c>
      <c r="AO39" s="177" t="str">
        <f ca="1">IF($C39=AO$2,OFFSET('Position Data Citi SS final'!$A15,0,MATCH(AO$1,'Position Data Citi SS final'!$1:$1,0)-1),"")</f>
        <v/>
      </c>
      <c r="AP39" s="177" t="str">
        <f ca="1">IF($C39=AP$2,OFFSET('Position Data Citi SS final'!$A15,0,MATCH(AP$1,'Position Data Citi SS final'!$1:$1,0)-1),"")</f>
        <v/>
      </c>
      <c r="AQ39" s="177" t="str">
        <f ca="1">IF($C39=AQ$2,OFFSET('Position Data Citi SS final'!$A15,0,MATCH(AQ$1,'Position Data Citi SS final'!$1:$1,0)-1),"")</f>
        <v/>
      </c>
      <c r="AR39" s="177" t="str">
        <f ca="1">IF($C39=AR$2,OFFSET('Position Data Citi SS final'!$A15,0,MATCH(AR$1,'Position Data Citi SS final'!$1:$1,0)-1),"")</f>
        <v/>
      </c>
      <c r="AS39" s="177" t="str">
        <f ca="1">IF($C39=AS$2,OFFSET('Position Data Citi SS final'!$A15,0,MATCH(AS$1,'Position Data Citi SS final'!$1:$1,0)-1),"")</f>
        <v/>
      </c>
      <c r="AT39" s="177" t="str">
        <f ca="1">IF($C39=AT$2,OFFSET('Position Data Citi SS final'!$A15,0,MATCH(AT$1,'Position Data Citi SS final'!$1:$1,0)-1),"")</f>
        <v/>
      </c>
      <c r="AU39" s="198" t="str">
        <f ca="1">IF($C39=AU$2,OFFSET('Position Data Citi SS final'!$A15,0,MATCH(AU$1,'Position Data Citi SS final'!$1:$1,0)-1),"")</f>
        <v/>
      </c>
      <c r="AV39" s="177" t="str">
        <f ca="1">IF($C39=AV$2,OFFSET('Position Data Citi SS final'!$A15,0,MATCH(AV$1,'Position Data Citi SS final'!$1:$1,0)-1),"")</f>
        <v/>
      </c>
      <c r="AW39" s="179" t="str">
        <f ca="1">IF($C39=AW$2,OFFSET('Position Data Citi SS final'!$A15,0,MATCH(AW$1,'Position Data Citi SS final'!$1:$1,0)-1),"")</f>
        <v/>
      </c>
      <c r="AX39" s="170" t="str">
        <f ca="1">IF($C39=AX$2,OFFSET('Position Data Citi SS final'!$A15,0,MATCH(AX$1,'Position Data Citi SS final'!$1:$1,0)-1),"")</f>
        <v/>
      </c>
      <c r="AY39" s="180" t="str">
        <f ca="1">IF($C39=AY$2,OFFSET('Position Data Citi SS final'!$A15,0,MATCH(AY$1,'Position Data Citi SS final'!$1:$1,0)-1),"")</f>
        <v/>
      </c>
      <c r="AZ39" s="181" t="str">
        <f ca="1">IF($C39=AZ$2,OFFSET('Position Data Citi SS final'!$A15,0,MATCH(AZ$1,'Position Data Citi SS final'!$1:$1,0)-1),"")</f>
        <v/>
      </c>
      <c r="BA39" s="179" t="str">
        <f ca="1">IF($C39=BA$2,OFFSET('Position Data Citi SS final'!$A15,0,MATCH(BA$1,'Position Data Citi SS final'!$1:$1,0)-1),"")</f>
        <v/>
      </c>
      <c r="BB39" s="182" t="str">
        <f ca="1">IF($C39=BB$2,OFFSET('Position Data Citi SS final'!$A15,0,MATCH(BB$1,'Position Data Citi SS final'!$1:$1,0)-1),"")</f>
        <v/>
      </c>
      <c r="BC39" s="181" t="str">
        <f ca="1">IF($C39=BC$2,OFFSET('Position Data Citi SS final'!$A15,0,MATCH(BC$1,'Position Data Citi SS final'!$1:$1,0)-1),"")</f>
        <v/>
      </c>
      <c r="BD39" s="175" t="str">
        <f ca="1">IF($C39=BD$2,OFFSET('Position Data Citi SS final'!$A15,0,MATCH(BD$1,'Position Data Citi SS final'!$1:$1,0)-1),"")</f>
        <v/>
      </c>
      <c r="BE39" s="175" t="str">
        <f ca="1">IF($C39=BE$2,OFFSET('Position Data Citi SS final'!$A15,0,MATCH(BE$1,'Position Data Citi SS final'!$1:$1,0)-1),"")</f>
        <v/>
      </c>
      <c r="BF39" s="175" t="str">
        <f ca="1">IF($C39=BF$2,OFFSET('Position Data Citi SS final'!$A15,0,MATCH(BF$1,'Position Data Citi SS final'!$1:$1,0)-1),"")</f>
        <v/>
      </c>
      <c r="BG39" s="175" t="str">
        <f ca="1">IF($C39=BG$2,OFFSET('Position Data Citi SS final'!$A15,0,MATCH(BG$1,'Position Data Citi SS final'!$1:$1,0)-1),"")</f>
        <v/>
      </c>
      <c r="BH39" s="175" t="str">
        <f ca="1">IF($C39=BH$2,OFFSET('Position Data Citi SS final'!$A15,0,MATCH(BH$1,'Position Data Citi SS final'!$1:$1,0)-1),"")</f>
        <v/>
      </c>
      <c r="BI39" s="175" t="str">
        <f ca="1">IF($C39=BI$2,OFFSET('Position Data Citi SS final'!$A15,0,MATCH(BI$1,'Position Data Citi SS final'!$1:$1,0)-1),"")</f>
        <v/>
      </c>
      <c r="BJ39" s="175" t="str">
        <f ca="1">IF($C39=BJ$2,OFFSET('Position Data Citi SS final'!$A15,0,MATCH(BJ$1,'Position Data Citi SS final'!$1:$1,0)-1),"")</f>
        <v/>
      </c>
      <c r="BK39" s="175" t="str">
        <f ca="1">IF($C39=BK$2,OFFSET('Position Data Citi SS final'!$A15,0,MATCH(BK$1,'Position Data Citi SS final'!$1:$1,0)-1),"")</f>
        <v/>
      </c>
      <c r="BL39" s="175" t="str">
        <f ca="1">IF($C39=BL$2,OFFSET('Position Data Citi SS final'!$A15,0,MATCH(BL$1,'Position Data Citi SS final'!$1:$1,0)-1),"")</f>
        <v/>
      </c>
      <c r="BM39" s="175" t="str">
        <f ca="1">IF($C39=BM$2,OFFSET('Position Data Citi SS final'!$A15,0,MATCH(BM$1,'Position Data Citi SS final'!$1:$1,0)-1),"")</f>
        <v/>
      </c>
      <c r="BN39" s="178" t="str">
        <f ca="1">IF($C39=BN$2,OFFSET('Position Data Citi SS final'!$A15,0,MATCH(BN$1,'Position Data Citi SS final'!$1:$1,0)-1),"")</f>
        <v/>
      </c>
      <c r="BO39" s="177" t="str">
        <f ca="1">IF($C39=BO$2,OFFSET('Position Data Citi SS final'!$A15,0,MATCH(BO$1,'Position Data Citi SS final'!$1:$1,0)-1),"")</f>
        <v/>
      </c>
      <c r="BP39" s="177" t="str">
        <f ca="1">IF($C39=BP$2,OFFSET('Position Data Citi SS final'!$A15,0,MATCH(BP$1,'Position Data Citi SS final'!$1:$1,0)-1),"")</f>
        <v/>
      </c>
      <c r="BQ39" s="177" t="str">
        <f ca="1">IF($C39=BQ$2,OFFSET('Position Data Citi SS final'!$A15,0,MATCH(BQ$1,'Position Data Citi SS final'!$1:$1,0)-1),"")</f>
        <v/>
      </c>
      <c r="BR39" s="177" t="str">
        <f ca="1">IF($C39=BR$2,OFFSET('Position Data Citi SS final'!$A15,0,MATCH(BR$1,'Position Data Citi SS final'!$1:$1,0)-1),"")</f>
        <v/>
      </c>
      <c r="BS39" s="177" t="str">
        <f ca="1">IF($C39=BS$2,OFFSET('Position Data Citi SS final'!$A15,0,MATCH(BS$1,'Position Data Citi SS final'!$1:$1,0)-1),"")</f>
        <v/>
      </c>
      <c r="BT39" s="175" t="str">
        <f ca="1">IF($C39=BT$2,OFFSET('Position Data Citi SS final'!$A15,0,MATCH(BT$1,'Position Data Citi SS final'!$1:$1,0)-1),"")</f>
        <v/>
      </c>
      <c r="BU39" s="178" t="str">
        <f ca="1">IF($C39=BU$2,OFFSET('Position Data Citi SS final'!$A15,0,MATCH(BU$1,'Position Data Citi SS final'!$1:$1,0)-1),"")</f>
        <v/>
      </c>
      <c r="BV39" s="183" t="str">
        <f ca="1">IF($C39=BV$2,OFFSET('Position Data Citi SS final'!$A15,0,MATCH(BV$1,'Position Data Citi SS final'!$1:$1,0)-1),"")</f>
        <v/>
      </c>
      <c r="BW39" s="175" t="str">
        <f ca="1">IF($C39=BW$2,OFFSET('Position Data Citi SS final'!$A15,0,MATCH(BW$1,'Position Data Citi SS final'!$1:$1,0)-1),"")</f>
        <v/>
      </c>
      <c r="BX39" s="184" t="str">
        <f ca="1">IF($C39=BX$2,OFFSET('Position Data Citi SS final'!$A15,0,MATCH(BX$1,'Position Data Citi SS final'!$1:$1,0)-1),"")</f>
        <v/>
      </c>
      <c r="BY39" s="183" t="str">
        <f ca="1">IF($C39=BY$2,OFFSET('Position Data Citi SS final'!$A15,0,MATCH(BY$1,'Position Data Citi SS final'!$1:$1,0)-1),"")</f>
        <v/>
      </c>
      <c r="BZ39" s="183" t="str">
        <f ca="1">IF($C39=BZ$2,OFFSET('Position Data Citi SS final'!$A15,0,MATCH(BZ$1,'Position Data Citi SS final'!$1:$1,0)-1),"")</f>
        <v/>
      </c>
      <c r="CA39" s="185" t="str">
        <f ca="1">IF($C39=CA$2,OFFSET('Position Data Citi SS final'!$A15,0,MATCH(CA$1,'Position Data Citi SS final'!$1:$1,0)-1),"")</f>
        <v/>
      </c>
      <c r="CB39" s="176" t="str">
        <f ca="1">IF($C39=CB$2,OFFSET('Position Data Citi SS final'!$A15,0,MATCH(CB$1,'Position Data Citi SS final'!$1:$1,0)-1),"")</f>
        <v/>
      </c>
      <c r="CC39" s="183" t="str">
        <f ca="1">IF($C39=CC$2,OFFSET('Position Data Citi SS final'!$A15,0,MATCH(CC$1,'Position Data Citi SS final'!$1:$1,0)-1),"")</f>
        <v/>
      </c>
      <c r="CD39" s="183" t="str">
        <f ca="1">IF($C39=CD$2,OFFSET('Position Data Citi SS final'!$A15,0,MATCH(CD$1,'Position Data Citi SS final'!$1:$1,0)-1),"")</f>
        <v/>
      </c>
      <c r="CE39" s="181" t="str">
        <f ca="1">IF($C39=CE$2,OFFSET('Position Data Citi SS final'!$A15,0,MATCH(CE$1,'Position Data Citi SS final'!$1:$1,0)-1),"")</f>
        <v/>
      </c>
      <c r="CF39" s="181" t="str">
        <f ca="1">IF($C39=CF$2,OFFSET('Position Data Citi SS final'!$A15,0,MATCH(CF$1,'Position Data Citi SS final'!$1:$1,0)-1),"")</f>
        <v/>
      </c>
      <c r="CG39" s="181" t="str">
        <f ca="1">IF($C39=CG$2,OFFSET('Position Data Citi SS final'!$A15,0,MATCH(CG$1,'Position Data Citi SS final'!$1:$1,0)-1),"")</f>
        <v/>
      </c>
      <c r="CH39" s="181" t="str">
        <f ca="1">IF($C39=CH$2,OFFSET('Position Data Citi SS final'!$A15,0,MATCH(CH$1,'Position Data Citi SS final'!$1:$1,0)-1),"")</f>
        <v/>
      </c>
      <c r="CI39" s="181" t="str">
        <f ca="1">IF($C39=CI$2,OFFSET('Position Data Citi SS final'!$A15,0,MATCH(CI$1,'Position Data Citi SS final'!$1:$1,0)-1),"")</f>
        <v/>
      </c>
      <c r="CJ39" s="184" t="str">
        <f ca="1">IF($C39=CJ$2,OFFSET('Position Data Citi SS final'!$A15,0,MATCH(CJ$1,'Position Data Citi SS final'!$1:$1,0)-1),"")</f>
        <v/>
      </c>
      <c r="CK39" s="186" t="str">
        <f ca="1">IF($C39=CK$2,OFFSET('Position Data Citi SS final'!$A15,0,MATCH(CK$1,'Position Data Citi SS final'!$1:$1,0)-1),"")</f>
        <v/>
      </c>
      <c r="CL39" s="174" t="str">
        <f ca="1">IF($C39=CL$2,OFFSET('Position Data Citi SS final'!$A15,0,MATCH(CL$1,'Position Data Citi SS final'!$1:$1,0)-1),"")</f>
        <v/>
      </c>
      <c r="CM39" s="199" t="str">
        <f ca="1">IF($C39=CM$2,OFFSET('Position Data Citi SS final'!$A15,0,MATCH(CM$1,'Position Data Citi SS final'!$1:$1,0)-1),"")</f>
        <v/>
      </c>
      <c r="CN39" s="174" t="str">
        <f ca="1">IF($C39=CN$2,OFFSET('Position Data Citi SS final'!$A15,0,MATCH(CN$1,'Position Data Citi SS final'!$1:$1,0)-1),"")</f>
        <v/>
      </c>
      <c r="CO39" s="186" t="str">
        <f ca="1">IF($C39=CO$2,OFFSET('Position Data Citi SS final'!$A15,0,MATCH(CO$1,'Position Data Citi SS final'!$1:$1,0)-1),"")</f>
        <v/>
      </c>
      <c r="CP39" s="199" t="str">
        <f ca="1">IF($C39=CP$2,OFFSET('Position Data Citi SS final'!$A15,0,MATCH(CP$1,'Position Data Citi SS final'!$1:$1,0)-1),"")</f>
        <v/>
      </c>
      <c r="CQ39" s="187" t="str">
        <f ca="1">IF($C39=CQ$2,OFFSET('Position Data Citi SS final'!$A15,0,MATCH(CQ$1,'Position Data Citi SS final'!$1:$1,0)-1),"")</f>
        <v/>
      </c>
      <c r="CR39" s="174" t="str">
        <f ca="1">IF($C39=CR$2,OFFSET('Position Data Citi SS final'!$A15,0,MATCH(CR$1,'Position Data Citi SS final'!$1:$1,0)-1),"")</f>
        <v/>
      </c>
      <c r="CS39" s="188" t="str">
        <f ca="1">IF($C39=CS$2,OFFSET('Position Data Citi SS final'!$A15,0,MATCH(CS$1,'Position Data Citi SS final'!$1:$1,0)-1),"")</f>
        <v/>
      </c>
      <c r="CT39" s="188" t="str">
        <f ca="1">IF($C39=CT$2,OFFSET('Position Data Citi SS final'!$A15,0,MATCH(CT$1,'Position Data Citi SS final'!$1:$1,0)-1),"")</f>
        <v/>
      </c>
      <c r="CU39" s="184" t="str">
        <f ca="1">IF($C39=CU$2,OFFSET('Position Data Citi SS final'!$A15,0,MATCH(CU$1,'Position Data Citi SS final'!$1:$1,0)-1),"")</f>
        <v/>
      </c>
      <c r="CV39" s="175" t="str">
        <f ca="1">IF($C39=CV$2,OFFSET('Position Data Citi SS final'!$A15,0,MATCH(CV$1,'Position Data Citi SS final'!$1:$1,0)-1),"")</f>
        <v/>
      </c>
      <c r="CW39" s="175" t="str">
        <f ca="1">IF($C39=CW$2,OFFSET('Position Data Citi SS final'!$A15,0,MATCH(CW$1,'Position Data Citi SS final'!$1:$1,0)-1),"")</f>
        <v/>
      </c>
      <c r="CX39" s="199" t="str">
        <f ca="1">IF($C39=CX$2,OFFSET('Position Data Citi SS final'!$A15,0,MATCH(CX$1,'Position Data Citi SS final'!$1:$1,0)-1),"")</f>
        <v/>
      </c>
      <c r="CY39" s="175" t="str">
        <f ca="1">IF($C39=CY$2,OFFSET('Position Data Citi SS final'!$A15,0,MATCH(CY$1,'Position Data Citi SS final'!$1:$1,0)-1),"")</f>
        <v/>
      </c>
      <c r="CZ39" s="175" t="str">
        <f ca="1">IF($C39=CZ$2,OFFSET('Position Data Citi SS final'!$A15,0,MATCH(CZ$1,'Position Data Citi SS final'!$1:$1,0)-1),"")</f>
        <v/>
      </c>
      <c r="DA39" s="175" t="str">
        <f ca="1">IF($C39=DA$2,OFFSET('Position Data Citi SS final'!$A15,0,MATCH(DA$1,'Position Data Citi SS final'!$1:$1,0)-1),"")</f>
        <v/>
      </c>
      <c r="DB39" s="189" t="str">
        <f ca="1">IF($C39=DB$2,OFFSET('Position Data Citi SS final'!$A15,0,MATCH(DB$1,'Position Data Citi SS final'!$1:$1,0)-1),"")</f>
        <v/>
      </c>
      <c r="DC39" s="175" t="str">
        <f ca="1">IF($C39=DC$2,OFFSET('Position Data Citi SS final'!$A15,0,MATCH(DC$1,'Position Data Citi SS final'!$1:$1,0)-1),"")</f>
        <v/>
      </c>
      <c r="DD39" s="175" t="str">
        <f ca="1">IF($C39=DD$2,OFFSET('Position Data Citi SS final'!$A15,0,MATCH(DD$1,'Position Data Citi SS final'!$1:$1,0)-1),"")</f>
        <v/>
      </c>
      <c r="DE39" s="190" t="str">
        <f ca="1">IF($C39=DE$2,OFFSET('Position Data Citi SS final'!$A15,0,MATCH(DE$1,'Position Data Citi SS final'!$1:$1,0)-1),"")</f>
        <v/>
      </c>
      <c r="DF39" s="189" t="str">
        <f ca="1">IF($C39=DF$2,OFFSET('Position Data Citi SS final'!$A15,0,MATCH(DF$1,'Position Data Citi SS final'!$1:$1,0)-1),"")</f>
        <v/>
      </c>
      <c r="DG39" s="190" t="str">
        <f ca="1">IF($C39=DG$2,OFFSET('Position Data Citi SS final'!$A15,0,MATCH(DG$1,'Position Data Citi SS final'!$1:$1,0)-1),"")</f>
        <v/>
      </c>
      <c r="DH39" s="175" t="str">
        <f ca="1">IF($C39=DH$2,OFFSET('Position Data Citi SS final'!$A15,0,MATCH(DH$1,'Position Data Citi SS final'!$1:$1,0)-1),"")</f>
        <v/>
      </c>
      <c r="DI39" s="191" t="str">
        <f ca="1">IF($C39=DI$2,OFFSET('Position Data Citi SS final'!$A15,0,MATCH(DI$1,'Position Data Citi SS final'!$1:$1,0)-1),"")</f>
        <v/>
      </c>
      <c r="DJ39" s="192" t="str">
        <f ca="1">IF($C39=DJ$2,OFFSET('Position Data Citi SS final'!$A15,0,MATCH(DJ$1,'Position Data Citi SS final'!$1:$1,0)-1),"")</f>
        <v/>
      </c>
      <c r="DK39" s="193" t="str">
        <f ca="1">IF($C39=DK$2,OFFSET('Position Data Citi SS final'!$A15,0,MATCH(DK$1,'Position Data Citi SS final'!$1:$1,0)-1),"")</f>
        <v/>
      </c>
      <c r="DL39" s="200" t="str">
        <f ca="1">IF($C39=DL$2,OFFSET('Position Data Citi SS final'!$A15,0,MATCH(DL$1,'Position Data Citi SS final'!$1:$1,0)-1),"")</f>
        <v/>
      </c>
      <c r="DM39" s="175" t="str">
        <f ca="1">IF($C39=DM$2,OFFSET('Position Data Citi SS final'!$A15,0,MATCH(DM$1,'Position Data Citi SS final'!$1:$1,0)-1),"")</f>
        <v/>
      </c>
    </row>
    <row r="40" spans="2:117" s="179" customFormat="1">
      <c r="B40" s="179" t="s">
        <v>1427</v>
      </c>
      <c r="C40" s="170" t="str">
        <f>'Position Data Citi SS final'!C16</f>
        <v>Money Market Instruments</v>
      </c>
      <c r="D40" s="171" t="str">
        <f>'Position Data Citi SS final'!F16</f>
        <v>A.6.1 - A.6.20</v>
      </c>
      <c r="E40" s="172" t="str">
        <f>'Position Data Citi SS final'!D16</f>
        <v>BONDS</v>
      </c>
      <c r="F40" s="213" t="str">
        <f>'Position Data Citi SS final'!E16</f>
        <v>FLOATING RATE NOTE</v>
      </c>
      <c r="G40" s="173">
        <f>'Position Data Citi SS final'!AG16</f>
        <v>3601829.88</v>
      </c>
      <c r="H40" s="173">
        <f>'Position Data Citi SS final'!AF16</f>
        <v>3001524.9</v>
      </c>
      <c r="I40" s="194" t="str">
        <f>'Position Data Citi SS final'!A16</f>
        <v>S2BA</v>
      </c>
      <c r="J40" s="195" t="str">
        <f ca="1">IF($C40=J$2,OFFSET('Position Data Citi SS final'!$A16,0,MATCH(J$1,'Position Data Citi SS final'!$1:$1,0)-1),"")</f>
        <v>MoneyMarketInstrument</v>
      </c>
      <c r="K40" s="195" t="str">
        <f ca="1">IF($C40=K$2,OFFSET('Position Data Citi SS final'!$A16,0,MATCH(K$1,'Position Data Citi SS final'!$1:$1,0)-1),"")</f>
        <v>WESTPAC BANKING CORP FRN 03/04/2020</v>
      </c>
      <c r="L40" s="195" t="str">
        <f ca="1">IF($C40=L$2,OFFSET('Position Data Citi SS final'!$A16,0,MATCH(L$1,'Position Data Citi SS final'!$1:$1,0)-1),"")</f>
        <v>XS1799547960</v>
      </c>
      <c r="M40" s="174" t="str">
        <f ca="1">IF($C40=M$2,OFFSET('Position Data Citi SS final'!$A16,0,MATCH(M$1,'Position Data Citi SS final'!$1:$1,0)-1),"")</f>
        <v>DYXXXX</v>
      </c>
      <c r="N40" s="175">
        <f ca="1">IF($C40=N$2,OFFSET('Position Data Citi SS final'!$A16,0,MATCH(N$1,'Position Data Citi SS final'!$1:$1,0)-1),"")</f>
        <v>0</v>
      </c>
      <c r="O40" s="195" t="str">
        <f ca="1">IF($C40=O$2,OFFSET('Position Data Citi SS final'!$A16,0,MATCH(O$1,'Position Data Citi SS final'!$1:$1,0)-1),"")</f>
        <v>Default Issuer</v>
      </c>
      <c r="P40" s="196">
        <f ca="1">IF($C40=P$2,OFFSET('Position Data Citi SS final'!$A16,0,MATCH(P$1,'Position Data Citi SS final'!$1:$1,0)-1),"")</f>
        <v>0</v>
      </c>
      <c r="Q40" s="196">
        <f ca="1">IF($C40=Q$2,OFFSET('Position Data Citi SS final'!$A16,0,MATCH(Q$1,'Position Data Citi SS final'!$1:$1,0)-1),"")</f>
        <v>0</v>
      </c>
      <c r="R40" s="178">
        <f ca="1">IF($C40=R$2,OFFSET('Position Data Citi SS final'!$A16,0,MATCH(R$1,'Position Data Citi SS final'!$1:$1,0)-1),"")</f>
        <v>0</v>
      </c>
      <c r="S40" s="178" t="str">
        <f ca="1">IF($C40=S$2,OFFSET('Position Data Citi SS final'!$A16,0,MATCH(S$1,'Position Data Citi SS final'!$1:$1,0)-1),"")</f>
        <v>GBP</v>
      </c>
      <c r="T40" s="177">
        <f ca="1">IF($C40=T$2,OFFSET('Position Data Citi SS final'!$A16,0,MATCH(T$1,'Position Data Citi SS final'!$1:$1,0)-1),"")</f>
        <v>3000000</v>
      </c>
      <c r="U40" s="177">
        <f ca="1">IF($C40=U$2,OFFSET('Position Data Citi SS final'!$A16,0,MATCH(U$1,'Position Data Citi SS final'!$1:$1,0)-1),"")</f>
        <v>1.2006099599999998</v>
      </c>
      <c r="V40" s="197">
        <f ca="1">IF($C40=V$2,OFFSET('Position Data Citi SS final'!$A16,0,MATCH(V$1,'Position Data Citi SS final'!$1:$1,0)-1),"")</f>
        <v>1.0005082999999999</v>
      </c>
      <c r="W40" s="177">
        <f ca="1">IF($C40=W$2,OFFSET('Position Data Citi SS final'!$A16,0,MATCH(W$1,'Position Data Citi SS final'!$1:$1,0)-1),"")</f>
        <v>4087.3079999880865</v>
      </c>
      <c r="X40" s="177">
        <f ca="1">IF($C40=X$2,OFFSET('Position Data Citi SS final'!$A16,0,MATCH(X$1,'Position Data Citi SS final'!$1:$1,0)-1),"")</f>
        <v>3406.0899999900721</v>
      </c>
      <c r="Y40" s="177">
        <f ca="1">IF($C40=Y$2,OFFSET('Position Data Citi SS final'!$A16,0,MATCH(Y$1,'Position Data Citi SS final'!$1:$1,0)-1),"")</f>
        <v>3601829.88</v>
      </c>
      <c r="Z40" s="177">
        <f ca="1">IF($C40=Z$2,OFFSET('Position Data Citi SS final'!$A16,0,MATCH(Z$1,'Position Data Citi SS final'!$1:$1,0)-1),"")</f>
        <v>3001524.9</v>
      </c>
      <c r="AA40" s="198" t="str">
        <f ca="1">IF($C40=AA$2,OFFSET('Position Data Citi SS final'!$A16,0,MATCH(AA$1,'Position Data Citi SS final'!$1:$1,0)-1),"")</f>
        <v>MarkToMarket</v>
      </c>
      <c r="AB40" s="177">
        <f ca="1">IF($C40=AB$2,OFFSET('Position Data Citi SS final'!$A16,0,MATCH(AB$1,'Position Data Citi SS final'!$1:$1,0)-1),"")</f>
        <v>0</v>
      </c>
      <c r="AC40" s="178">
        <f ca="1">IF($C40=AC$2,OFFSET('Position Data Citi SS final'!$A16,0,MATCH(AC$1,'Position Data Citi SS final'!$1:$1,0)-1),"")</f>
        <v>0</v>
      </c>
      <c r="AD40" s="76" t="str">
        <f ca="1">IF($C40=AD$2,OFFSET('Position Data Citi SS final'!$A16,0,MATCH(AD$1,'Position Data Citi SS final'!$1:$1,0)-1),"")</f>
        <v/>
      </c>
      <c r="AE40" s="179" t="str">
        <f ca="1">IF($C40=AE$2,OFFSET('Position Data Citi SS final'!$A16,0,MATCH(AE$1,'Position Data Citi SS final'!$1:$1,0)-1),"")</f>
        <v/>
      </c>
      <c r="AF40" s="177" t="str">
        <f ca="1">IF($C40=AF$2,OFFSET('Position Data Citi SS final'!$A16,0,MATCH(AF$1,'Position Data Citi SS final'!$1:$1,0)-1),"")</f>
        <v/>
      </c>
      <c r="AG40" s="177" t="str">
        <f ca="1">IF($C40=AG$2,OFFSET('Position Data Citi SS final'!$A16,0,MATCH(AG$1,'Position Data Citi SS final'!$1:$1,0)-1),"")</f>
        <v/>
      </c>
      <c r="AH40" s="175" t="str">
        <f ca="1">IF($C40=AH$2,OFFSET('Position Data Citi SS final'!$A16,0,MATCH(AH$1,'Position Data Citi SS final'!$1:$1,0)-1),"")</f>
        <v/>
      </c>
      <c r="AI40" s="175" t="str">
        <f ca="1">IF($C40=AI$2,OFFSET('Position Data Citi SS final'!$A16,0,MATCH(AI$1,'Position Data Citi SS final'!$1:$1,0)-1),"")</f>
        <v/>
      </c>
      <c r="AJ40" s="175" t="str">
        <f ca="1">IF($C40=AJ$2,OFFSET('Position Data Citi SS final'!$A16,0,MATCH(AJ$1,'Position Data Citi SS final'!$1:$1,0)-1),"")</f>
        <v/>
      </c>
      <c r="AK40" s="177" t="str">
        <f ca="1">IF($C40=AK$2,OFFSET('Position Data Citi SS final'!$A16,0,MATCH(AK$1,'Position Data Citi SS final'!$1:$1,0)-1),"")</f>
        <v/>
      </c>
      <c r="AL40" s="178" t="str">
        <f ca="1">IF($C40=AL$2,OFFSET('Position Data Citi SS final'!$A16,0,MATCH(AL$1,'Position Data Citi SS final'!$1:$1,0)-1),"")</f>
        <v/>
      </c>
      <c r="AM40" s="177" t="str">
        <f ca="1">IF($C40=AM$2,OFFSET('Position Data Citi SS final'!$A16,0,MATCH(AM$1,'Position Data Citi SS final'!$1:$1,0)-1),"")</f>
        <v/>
      </c>
      <c r="AN40" s="177" t="str">
        <f ca="1">IF($C40=AN$2,OFFSET('Position Data Citi SS final'!$A16,0,MATCH(AN$1,'Position Data Citi SS final'!$1:$1,0)-1),"")</f>
        <v/>
      </c>
      <c r="AO40" s="177" t="str">
        <f ca="1">IF($C40=AO$2,OFFSET('Position Data Citi SS final'!$A16,0,MATCH(AO$1,'Position Data Citi SS final'!$1:$1,0)-1),"")</f>
        <v/>
      </c>
      <c r="AP40" s="177" t="str">
        <f ca="1">IF($C40=AP$2,OFFSET('Position Data Citi SS final'!$A16,0,MATCH(AP$1,'Position Data Citi SS final'!$1:$1,0)-1),"")</f>
        <v/>
      </c>
      <c r="AQ40" s="177" t="str">
        <f ca="1">IF($C40=AQ$2,OFFSET('Position Data Citi SS final'!$A16,0,MATCH(AQ$1,'Position Data Citi SS final'!$1:$1,0)-1),"")</f>
        <v/>
      </c>
      <c r="AR40" s="177" t="str">
        <f ca="1">IF($C40=AR$2,OFFSET('Position Data Citi SS final'!$A16,0,MATCH(AR$1,'Position Data Citi SS final'!$1:$1,0)-1),"")</f>
        <v/>
      </c>
      <c r="AS40" s="177" t="str">
        <f ca="1">IF($C40=AS$2,OFFSET('Position Data Citi SS final'!$A16,0,MATCH(AS$1,'Position Data Citi SS final'!$1:$1,0)-1),"")</f>
        <v/>
      </c>
      <c r="AT40" s="177" t="str">
        <f ca="1">IF($C40=AT$2,OFFSET('Position Data Citi SS final'!$A16,0,MATCH(AT$1,'Position Data Citi SS final'!$1:$1,0)-1),"")</f>
        <v/>
      </c>
      <c r="AU40" s="198" t="str">
        <f ca="1">IF($C40=AU$2,OFFSET('Position Data Citi SS final'!$A16,0,MATCH(AU$1,'Position Data Citi SS final'!$1:$1,0)-1),"")</f>
        <v/>
      </c>
      <c r="AV40" s="177" t="str">
        <f ca="1">IF($C40=AV$2,OFFSET('Position Data Citi SS final'!$A16,0,MATCH(AV$1,'Position Data Citi SS final'!$1:$1,0)-1),"")</f>
        <v/>
      </c>
      <c r="AW40" s="179" t="str">
        <f ca="1">IF($C40=AW$2,OFFSET('Position Data Citi SS final'!$A16,0,MATCH(AW$1,'Position Data Citi SS final'!$1:$1,0)-1),"")</f>
        <v/>
      </c>
      <c r="AX40" s="170" t="str">
        <f ca="1">IF($C40=AX$2,OFFSET('Position Data Citi SS final'!$A16,0,MATCH(AX$1,'Position Data Citi SS final'!$1:$1,0)-1),"")</f>
        <v/>
      </c>
      <c r="AY40" s="180" t="str">
        <f ca="1">IF($C40=AY$2,OFFSET('Position Data Citi SS final'!$A16,0,MATCH(AY$1,'Position Data Citi SS final'!$1:$1,0)-1),"")</f>
        <v/>
      </c>
      <c r="AZ40" s="181" t="str">
        <f ca="1">IF($C40=AZ$2,OFFSET('Position Data Citi SS final'!$A16,0,MATCH(AZ$1,'Position Data Citi SS final'!$1:$1,0)-1),"")</f>
        <v/>
      </c>
      <c r="BA40" s="179" t="str">
        <f ca="1">IF($C40=BA$2,OFFSET('Position Data Citi SS final'!$A16,0,MATCH(BA$1,'Position Data Citi SS final'!$1:$1,0)-1),"")</f>
        <v/>
      </c>
      <c r="BB40" s="182" t="str">
        <f ca="1">IF($C40=BB$2,OFFSET('Position Data Citi SS final'!$A16,0,MATCH(BB$1,'Position Data Citi SS final'!$1:$1,0)-1),"")</f>
        <v/>
      </c>
      <c r="BC40" s="181" t="str">
        <f ca="1">IF($C40=BC$2,OFFSET('Position Data Citi SS final'!$A16,0,MATCH(BC$1,'Position Data Citi SS final'!$1:$1,0)-1),"")</f>
        <v/>
      </c>
      <c r="BD40" s="175" t="str">
        <f ca="1">IF($C40=BD$2,OFFSET('Position Data Citi SS final'!$A16,0,MATCH(BD$1,'Position Data Citi SS final'!$1:$1,0)-1),"")</f>
        <v/>
      </c>
      <c r="BE40" s="175" t="str">
        <f ca="1">IF($C40=BE$2,OFFSET('Position Data Citi SS final'!$A16,0,MATCH(BE$1,'Position Data Citi SS final'!$1:$1,0)-1),"")</f>
        <v/>
      </c>
      <c r="BF40" s="175" t="str">
        <f ca="1">IF($C40=BF$2,OFFSET('Position Data Citi SS final'!$A16,0,MATCH(BF$1,'Position Data Citi SS final'!$1:$1,0)-1),"")</f>
        <v/>
      </c>
      <c r="BG40" s="175" t="str">
        <f ca="1">IF($C40=BG$2,OFFSET('Position Data Citi SS final'!$A16,0,MATCH(BG$1,'Position Data Citi SS final'!$1:$1,0)-1),"")</f>
        <v/>
      </c>
      <c r="BH40" s="175" t="str">
        <f ca="1">IF($C40=BH$2,OFFSET('Position Data Citi SS final'!$A16,0,MATCH(BH$1,'Position Data Citi SS final'!$1:$1,0)-1),"")</f>
        <v/>
      </c>
      <c r="BI40" s="175" t="str">
        <f ca="1">IF($C40=BI$2,OFFSET('Position Data Citi SS final'!$A16,0,MATCH(BI$1,'Position Data Citi SS final'!$1:$1,0)-1),"")</f>
        <v/>
      </c>
      <c r="BJ40" s="175" t="str">
        <f ca="1">IF($C40=BJ$2,OFFSET('Position Data Citi SS final'!$A16,0,MATCH(BJ$1,'Position Data Citi SS final'!$1:$1,0)-1),"")</f>
        <v/>
      </c>
      <c r="BK40" s="175" t="str">
        <f ca="1">IF($C40=BK$2,OFFSET('Position Data Citi SS final'!$A16,0,MATCH(BK$1,'Position Data Citi SS final'!$1:$1,0)-1),"")</f>
        <v/>
      </c>
      <c r="BL40" s="175" t="str">
        <f ca="1">IF($C40=BL$2,OFFSET('Position Data Citi SS final'!$A16,0,MATCH(BL$1,'Position Data Citi SS final'!$1:$1,0)-1),"")</f>
        <v/>
      </c>
      <c r="BM40" s="175" t="str">
        <f ca="1">IF($C40=BM$2,OFFSET('Position Data Citi SS final'!$A16,0,MATCH(BM$1,'Position Data Citi SS final'!$1:$1,0)-1),"")</f>
        <v/>
      </c>
      <c r="BN40" s="178" t="str">
        <f ca="1">IF($C40=BN$2,OFFSET('Position Data Citi SS final'!$A16,0,MATCH(BN$1,'Position Data Citi SS final'!$1:$1,0)-1),"")</f>
        <v/>
      </c>
      <c r="BO40" s="177" t="str">
        <f ca="1">IF($C40=BO$2,OFFSET('Position Data Citi SS final'!$A16,0,MATCH(BO$1,'Position Data Citi SS final'!$1:$1,0)-1),"")</f>
        <v/>
      </c>
      <c r="BP40" s="177" t="str">
        <f ca="1">IF($C40=BP$2,OFFSET('Position Data Citi SS final'!$A16,0,MATCH(BP$1,'Position Data Citi SS final'!$1:$1,0)-1),"")</f>
        <v/>
      </c>
      <c r="BQ40" s="177" t="str">
        <f ca="1">IF($C40=BQ$2,OFFSET('Position Data Citi SS final'!$A16,0,MATCH(BQ$1,'Position Data Citi SS final'!$1:$1,0)-1),"")</f>
        <v/>
      </c>
      <c r="BR40" s="177" t="str">
        <f ca="1">IF($C40=BR$2,OFFSET('Position Data Citi SS final'!$A16,0,MATCH(BR$1,'Position Data Citi SS final'!$1:$1,0)-1),"")</f>
        <v/>
      </c>
      <c r="BS40" s="177" t="str">
        <f ca="1">IF($C40=BS$2,OFFSET('Position Data Citi SS final'!$A16,0,MATCH(BS$1,'Position Data Citi SS final'!$1:$1,0)-1),"")</f>
        <v/>
      </c>
      <c r="BT40" s="175" t="str">
        <f ca="1">IF($C40=BT$2,OFFSET('Position Data Citi SS final'!$A16,0,MATCH(BT$1,'Position Data Citi SS final'!$1:$1,0)-1),"")</f>
        <v/>
      </c>
      <c r="BU40" s="178" t="str">
        <f ca="1">IF($C40=BU$2,OFFSET('Position Data Citi SS final'!$A16,0,MATCH(BU$1,'Position Data Citi SS final'!$1:$1,0)-1),"")</f>
        <v/>
      </c>
      <c r="BV40" s="183" t="str">
        <f ca="1">IF($C40=BV$2,OFFSET('Position Data Citi SS final'!$A16,0,MATCH(BV$1,'Position Data Citi SS final'!$1:$1,0)-1),"")</f>
        <v/>
      </c>
      <c r="BW40" s="175" t="str">
        <f ca="1">IF($C40=BW$2,OFFSET('Position Data Citi SS final'!$A16,0,MATCH(BW$1,'Position Data Citi SS final'!$1:$1,0)-1),"")</f>
        <v/>
      </c>
      <c r="BX40" s="184" t="str">
        <f ca="1">IF($C40=BX$2,OFFSET('Position Data Citi SS final'!$A16,0,MATCH(BX$1,'Position Data Citi SS final'!$1:$1,0)-1),"")</f>
        <v/>
      </c>
      <c r="BY40" s="183" t="str">
        <f ca="1">IF($C40=BY$2,OFFSET('Position Data Citi SS final'!$A16,0,MATCH(BY$1,'Position Data Citi SS final'!$1:$1,0)-1),"")</f>
        <v/>
      </c>
      <c r="BZ40" s="183" t="str">
        <f ca="1">IF($C40=BZ$2,OFFSET('Position Data Citi SS final'!$A16,0,MATCH(BZ$1,'Position Data Citi SS final'!$1:$1,0)-1),"")</f>
        <v/>
      </c>
      <c r="CA40" s="185" t="str">
        <f ca="1">IF($C40=CA$2,OFFSET('Position Data Citi SS final'!$A16,0,MATCH(CA$1,'Position Data Citi SS final'!$1:$1,0)-1),"")</f>
        <v/>
      </c>
      <c r="CB40" s="176" t="str">
        <f ca="1">IF($C40=CB$2,OFFSET('Position Data Citi SS final'!$A16,0,MATCH(CB$1,'Position Data Citi SS final'!$1:$1,0)-1),"")</f>
        <v/>
      </c>
      <c r="CC40" s="183" t="str">
        <f ca="1">IF($C40=CC$2,OFFSET('Position Data Citi SS final'!$A16,0,MATCH(CC$1,'Position Data Citi SS final'!$1:$1,0)-1),"")</f>
        <v/>
      </c>
      <c r="CD40" s="183" t="str">
        <f ca="1">IF($C40=CD$2,OFFSET('Position Data Citi SS final'!$A16,0,MATCH(CD$1,'Position Data Citi SS final'!$1:$1,0)-1),"")</f>
        <v/>
      </c>
      <c r="CE40" s="181" t="str">
        <f ca="1">IF($C40=CE$2,OFFSET('Position Data Citi SS final'!$A16,0,MATCH(CE$1,'Position Data Citi SS final'!$1:$1,0)-1),"")</f>
        <v/>
      </c>
      <c r="CF40" s="181" t="str">
        <f ca="1">IF($C40=CF$2,OFFSET('Position Data Citi SS final'!$A16,0,MATCH(CF$1,'Position Data Citi SS final'!$1:$1,0)-1),"")</f>
        <v/>
      </c>
      <c r="CG40" s="181" t="str">
        <f ca="1">IF($C40=CG$2,OFFSET('Position Data Citi SS final'!$A16,0,MATCH(CG$1,'Position Data Citi SS final'!$1:$1,0)-1),"")</f>
        <v/>
      </c>
      <c r="CH40" s="181" t="str">
        <f ca="1">IF($C40=CH$2,OFFSET('Position Data Citi SS final'!$A16,0,MATCH(CH$1,'Position Data Citi SS final'!$1:$1,0)-1),"")</f>
        <v/>
      </c>
      <c r="CI40" s="181" t="str">
        <f ca="1">IF($C40=CI$2,OFFSET('Position Data Citi SS final'!$A16,0,MATCH(CI$1,'Position Data Citi SS final'!$1:$1,0)-1),"")</f>
        <v/>
      </c>
      <c r="CJ40" s="184" t="str">
        <f ca="1">IF($C40=CJ$2,OFFSET('Position Data Citi SS final'!$A16,0,MATCH(CJ$1,'Position Data Citi SS final'!$1:$1,0)-1),"")</f>
        <v/>
      </c>
      <c r="CK40" s="186" t="str">
        <f ca="1">IF($C40=CK$2,OFFSET('Position Data Citi SS final'!$A16,0,MATCH(CK$1,'Position Data Citi SS final'!$1:$1,0)-1),"")</f>
        <v/>
      </c>
      <c r="CL40" s="174" t="str">
        <f ca="1">IF($C40=CL$2,OFFSET('Position Data Citi SS final'!$A16,0,MATCH(CL$1,'Position Data Citi SS final'!$1:$1,0)-1),"")</f>
        <v/>
      </c>
      <c r="CM40" s="199" t="str">
        <f ca="1">IF($C40=CM$2,OFFSET('Position Data Citi SS final'!$A16,0,MATCH(CM$1,'Position Data Citi SS final'!$1:$1,0)-1),"")</f>
        <v/>
      </c>
      <c r="CN40" s="174" t="str">
        <f ca="1">IF($C40=CN$2,OFFSET('Position Data Citi SS final'!$A16,0,MATCH(CN$1,'Position Data Citi SS final'!$1:$1,0)-1),"")</f>
        <v/>
      </c>
      <c r="CO40" s="186" t="str">
        <f ca="1">IF($C40=CO$2,OFFSET('Position Data Citi SS final'!$A16,0,MATCH(CO$1,'Position Data Citi SS final'!$1:$1,0)-1),"")</f>
        <v/>
      </c>
      <c r="CP40" s="199" t="str">
        <f ca="1">IF($C40=CP$2,OFFSET('Position Data Citi SS final'!$A16,0,MATCH(CP$1,'Position Data Citi SS final'!$1:$1,0)-1),"")</f>
        <v/>
      </c>
      <c r="CQ40" s="187" t="str">
        <f ca="1">IF($C40=CQ$2,OFFSET('Position Data Citi SS final'!$A16,0,MATCH(CQ$1,'Position Data Citi SS final'!$1:$1,0)-1),"")</f>
        <v/>
      </c>
      <c r="CR40" s="174" t="str">
        <f ca="1">IF($C40=CR$2,OFFSET('Position Data Citi SS final'!$A16,0,MATCH(CR$1,'Position Data Citi SS final'!$1:$1,0)-1),"")</f>
        <v/>
      </c>
      <c r="CS40" s="188" t="str">
        <f ca="1">IF($C40=CS$2,OFFSET('Position Data Citi SS final'!$A16,0,MATCH(CS$1,'Position Data Citi SS final'!$1:$1,0)-1),"")</f>
        <v/>
      </c>
      <c r="CT40" s="188" t="str">
        <f ca="1">IF($C40=CT$2,OFFSET('Position Data Citi SS final'!$A16,0,MATCH(CT$1,'Position Data Citi SS final'!$1:$1,0)-1),"")</f>
        <v/>
      </c>
      <c r="CU40" s="184" t="str">
        <f ca="1">IF($C40=CU$2,OFFSET('Position Data Citi SS final'!$A16,0,MATCH(CU$1,'Position Data Citi SS final'!$1:$1,0)-1),"")</f>
        <v/>
      </c>
      <c r="CV40" s="175" t="str">
        <f ca="1">IF($C40=CV$2,OFFSET('Position Data Citi SS final'!$A16,0,MATCH(CV$1,'Position Data Citi SS final'!$1:$1,0)-1),"")</f>
        <v/>
      </c>
      <c r="CW40" s="175" t="str">
        <f ca="1">IF($C40=CW$2,OFFSET('Position Data Citi SS final'!$A16,0,MATCH(CW$1,'Position Data Citi SS final'!$1:$1,0)-1),"")</f>
        <v/>
      </c>
      <c r="CX40" s="199" t="str">
        <f ca="1">IF($C40=CX$2,OFFSET('Position Data Citi SS final'!$A16,0,MATCH(CX$1,'Position Data Citi SS final'!$1:$1,0)-1),"")</f>
        <v/>
      </c>
      <c r="CY40" s="175" t="str">
        <f ca="1">IF($C40=CY$2,OFFSET('Position Data Citi SS final'!$A16,0,MATCH(CY$1,'Position Data Citi SS final'!$1:$1,0)-1),"")</f>
        <v/>
      </c>
      <c r="CZ40" s="175" t="str">
        <f ca="1">IF($C40=CZ$2,OFFSET('Position Data Citi SS final'!$A16,0,MATCH(CZ$1,'Position Data Citi SS final'!$1:$1,0)-1),"")</f>
        <v/>
      </c>
      <c r="DA40" s="175" t="str">
        <f ca="1">IF($C40=DA$2,OFFSET('Position Data Citi SS final'!$A16,0,MATCH(DA$1,'Position Data Citi SS final'!$1:$1,0)-1),"")</f>
        <v/>
      </c>
      <c r="DB40" s="189" t="str">
        <f ca="1">IF($C40=DB$2,OFFSET('Position Data Citi SS final'!$A16,0,MATCH(DB$1,'Position Data Citi SS final'!$1:$1,0)-1),"")</f>
        <v/>
      </c>
      <c r="DC40" s="175" t="str">
        <f ca="1">IF($C40=DC$2,OFFSET('Position Data Citi SS final'!$A16,0,MATCH(DC$1,'Position Data Citi SS final'!$1:$1,0)-1),"")</f>
        <v/>
      </c>
      <c r="DD40" s="175" t="str">
        <f ca="1">IF($C40=DD$2,OFFSET('Position Data Citi SS final'!$A16,0,MATCH(DD$1,'Position Data Citi SS final'!$1:$1,0)-1),"")</f>
        <v/>
      </c>
      <c r="DE40" s="190" t="str">
        <f ca="1">IF($C40=DE$2,OFFSET('Position Data Citi SS final'!$A16,0,MATCH(DE$1,'Position Data Citi SS final'!$1:$1,0)-1),"")</f>
        <v/>
      </c>
      <c r="DF40" s="189" t="str">
        <f ca="1">IF($C40=DF$2,OFFSET('Position Data Citi SS final'!$A16,0,MATCH(DF$1,'Position Data Citi SS final'!$1:$1,0)-1),"")</f>
        <v/>
      </c>
      <c r="DG40" s="190" t="str">
        <f ca="1">IF($C40=DG$2,OFFSET('Position Data Citi SS final'!$A16,0,MATCH(DG$1,'Position Data Citi SS final'!$1:$1,0)-1),"")</f>
        <v/>
      </c>
      <c r="DH40" s="175" t="str">
        <f ca="1">IF($C40=DH$2,OFFSET('Position Data Citi SS final'!$A16,0,MATCH(DH$1,'Position Data Citi SS final'!$1:$1,0)-1),"")</f>
        <v/>
      </c>
      <c r="DI40" s="191" t="str">
        <f ca="1">IF($C40=DI$2,OFFSET('Position Data Citi SS final'!$A16,0,MATCH(DI$1,'Position Data Citi SS final'!$1:$1,0)-1),"")</f>
        <v/>
      </c>
      <c r="DJ40" s="192" t="str">
        <f ca="1">IF($C40=DJ$2,OFFSET('Position Data Citi SS final'!$A16,0,MATCH(DJ$1,'Position Data Citi SS final'!$1:$1,0)-1),"")</f>
        <v/>
      </c>
      <c r="DK40" s="193" t="str">
        <f ca="1">IF($C40=DK$2,OFFSET('Position Data Citi SS final'!$A16,0,MATCH(DK$1,'Position Data Citi SS final'!$1:$1,0)-1),"")</f>
        <v/>
      </c>
      <c r="DL40" s="200" t="str">
        <f ca="1">IF($C40=DL$2,OFFSET('Position Data Citi SS final'!$A16,0,MATCH(DL$1,'Position Data Citi SS final'!$1:$1,0)-1),"")</f>
        <v/>
      </c>
      <c r="DM40" s="175" t="str">
        <f ca="1">IF($C40=DM$2,OFFSET('Position Data Citi SS final'!$A16,0,MATCH(DM$1,'Position Data Citi SS final'!$1:$1,0)-1),"")</f>
        <v/>
      </c>
    </row>
    <row r="41" spans="2:117" s="179" customFormat="1">
      <c r="B41" s="179" t="s">
        <v>1427</v>
      </c>
      <c r="C41" s="170" t="str">
        <f>'Position Data Citi SS final'!C17</f>
        <v>Money Market Instruments</v>
      </c>
      <c r="D41" s="171" t="str">
        <f>'Position Data Citi SS final'!F17</f>
        <v>A.6.1 - A.6.20</v>
      </c>
      <c r="E41" s="172" t="str">
        <f>'Position Data Citi SS final'!D17</f>
        <v>BONDS</v>
      </c>
      <c r="F41" s="213" t="str">
        <f>'Position Data Citi SS final'!E17</f>
        <v>FLOATING RATE NOTE</v>
      </c>
      <c r="G41" s="173">
        <f>'Position Data Citi SS final'!AG17</f>
        <v>9602383.6799999997</v>
      </c>
      <c r="H41" s="173">
        <f>'Position Data Citi SS final'!AF17</f>
        <v>8001986.4000000004</v>
      </c>
      <c r="I41" s="194" t="str">
        <f>'Position Data Citi SS final'!A17</f>
        <v>S2BA</v>
      </c>
      <c r="J41" s="195" t="str">
        <f ca="1">IF($C41=J$2,OFFSET('Position Data Citi SS final'!$A17,0,MATCH(J$1,'Position Data Citi SS final'!$1:$1,0)-1),"")</f>
        <v>MoneyMarketInstrument</v>
      </c>
      <c r="K41" s="195" t="str">
        <f ca="1">IF($C41=K$2,OFFSET('Position Data Citi SS final'!$A17,0,MATCH(K$1,'Position Data Citi SS final'!$1:$1,0)-1),"")</f>
        <v>HSBC BANK PLC FRN 09/03/2020</v>
      </c>
      <c r="L41" s="195" t="str">
        <f ca="1">IF($C41=L$2,OFFSET('Position Data Citi SS final'!$A17,0,MATCH(L$1,'Position Data Citi SS final'!$1:$1,0)-1),"")</f>
        <v>XS1789423875</v>
      </c>
      <c r="M41" s="174" t="str">
        <f ca="1">IF($C41=M$2,OFFSET('Position Data Citi SS final'!$A17,0,MATCH(M$1,'Position Data Citi SS final'!$1:$1,0)-1),"")</f>
        <v>DYXXXX</v>
      </c>
      <c r="N41" s="175">
        <f ca="1">IF($C41=N$2,OFFSET('Position Data Citi SS final'!$A17,0,MATCH(N$1,'Position Data Citi SS final'!$1:$1,0)-1),"")</f>
        <v>0</v>
      </c>
      <c r="O41" s="195" t="str">
        <f ca="1">IF($C41=O$2,OFFSET('Position Data Citi SS final'!$A17,0,MATCH(O$1,'Position Data Citi SS final'!$1:$1,0)-1),"")</f>
        <v>Default Issuer</v>
      </c>
      <c r="P41" s="196">
        <f ca="1">IF($C41=P$2,OFFSET('Position Data Citi SS final'!$A17,0,MATCH(P$1,'Position Data Citi SS final'!$1:$1,0)-1),"")</f>
        <v>0</v>
      </c>
      <c r="Q41" s="196">
        <f ca="1">IF($C41=Q$2,OFFSET('Position Data Citi SS final'!$A17,0,MATCH(Q$1,'Position Data Citi SS final'!$1:$1,0)-1),"")</f>
        <v>0</v>
      </c>
      <c r="R41" s="178">
        <f ca="1">IF($C41=R$2,OFFSET('Position Data Citi SS final'!$A17,0,MATCH(R$1,'Position Data Citi SS final'!$1:$1,0)-1),"")</f>
        <v>0</v>
      </c>
      <c r="S41" s="178" t="str">
        <f ca="1">IF($C41=S$2,OFFSET('Position Data Citi SS final'!$A17,0,MATCH(S$1,'Position Data Citi SS final'!$1:$1,0)-1),"")</f>
        <v>GBP</v>
      </c>
      <c r="T41" s="177">
        <f ca="1">IF($C41=T$2,OFFSET('Position Data Citi SS final'!$A17,0,MATCH(T$1,'Position Data Citi SS final'!$1:$1,0)-1),"")</f>
        <v>8000000</v>
      </c>
      <c r="U41" s="177">
        <f ca="1">IF($C41=U$2,OFFSET('Position Data Citi SS final'!$A17,0,MATCH(U$1,'Position Data Citi SS final'!$1:$1,0)-1),"")</f>
        <v>1.2002979599999999</v>
      </c>
      <c r="V41" s="197">
        <f ca="1">IF($C41=V$2,OFFSET('Position Data Citi SS final'!$A17,0,MATCH(V$1,'Position Data Citi SS final'!$1:$1,0)-1),"")</f>
        <v>1.0002483</v>
      </c>
      <c r="W41" s="177">
        <f ca="1">IF($C41=W$2,OFFSET('Position Data Citi SS final'!$A17,0,MATCH(W$1,'Position Data Citi SS final'!$1:$1,0)-1),"")</f>
        <v>16529.675999999417</v>
      </c>
      <c r="X41" s="177">
        <f ca="1">IF($C41=X$2,OFFSET('Position Data Citi SS final'!$A17,0,MATCH(X$1,'Position Data Citi SS final'!$1:$1,0)-1),"")</f>
        <v>13774.729999999516</v>
      </c>
      <c r="Y41" s="177">
        <f ca="1">IF($C41=Y$2,OFFSET('Position Data Citi SS final'!$A17,0,MATCH(Y$1,'Position Data Citi SS final'!$1:$1,0)-1),"")</f>
        <v>9602383.6799999997</v>
      </c>
      <c r="Z41" s="177">
        <f ca="1">IF($C41=Z$2,OFFSET('Position Data Citi SS final'!$A17,0,MATCH(Z$1,'Position Data Citi SS final'!$1:$1,0)-1),"")</f>
        <v>8001986.4000000004</v>
      </c>
      <c r="AA41" s="198" t="str">
        <f ca="1">IF($C41=AA$2,OFFSET('Position Data Citi SS final'!$A17,0,MATCH(AA$1,'Position Data Citi SS final'!$1:$1,0)-1),"")</f>
        <v>MarkToMarket</v>
      </c>
      <c r="AB41" s="177">
        <f ca="1">IF($C41=AB$2,OFFSET('Position Data Citi SS final'!$A17,0,MATCH(AB$1,'Position Data Citi SS final'!$1:$1,0)-1),"")</f>
        <v>0</v>
      </c>
      <c r="AC41" s="178">
        <f ca="1">IF($C41=AC$2,OFFSET('Position Data Citi SS final'!$A17,0,MATCH(AC$1,'Position Data Citi SS final'!$1:$1,0)-1),"")</f>
        <v>0</v>
      </c>
      <c r="AD41" s="76" t="str">
        <f ca="1">IF($C41=AD$2,OFFSET('Position Data Citi SS final'!$A17,0,MATCH(AD$1,'Position Data Citi SS final'!$1:$1,0)-1),"")</f>
        <v/>
      </c>
      <c r="AE41" s="179" t="str">
        <f ca="1">IF($C41=AE$2,OFFSET('Position Data Citi SS final'!$A17,0,MATCH(AE$1,'Position Data Citi SS final'!$1:$1,0)-1),"")</f>
        <v/>
      </c>
      <c r="AF41" s="177" t="str">
        <f ca="1">IF($C41=AF$2,OFFSET('Position Data Citi SS final'!$A17,0,MATCH(AF$1,'Position Data Citi SS final'!$1:$1,0)-1),"")</f>
        <v/>
      </c>
      <c r="AG41" s="177" t="str">
        <f ca="1">IF($C41=AG$2,OFFSET('Position Data Citi SS final'!$A17,0,MATCH(AG$1,'Position Data Citi SS final'!$1:$1,0)-1),"")</f>
        <v/>
      </c>
      <c r="AH41" s="175" t="str">
        <f ca="1">IF($C41=AH$2,OFFSET('Position Data Citi SS final'!$A17,0,MATCH(AH$1,'Position Data Citi SS final'!$1:$1,0)-1),"")</f>
        <v/>
      </c>
      <c r="AI41" s="175" t="str">
        <f ca="1">IF($C41=AI$2,OFFSET('Position Data Citi SS final'!$A17,0,MATCH(AI$1,'Position Data Citi SS final'!$1:$1,0)-1),"")</f>
        <v/>
      </c>
      <c r="AJ41" s="175" t="str">
        <f ca="1">IF($C41=AJ$2,OFFSET('Position Data Citi SS final'!$A17,0,MATCH(AJ$1,'Position Data Citi SS final'!$1:$1,0)-1),"")</f>
        <v/>
      </c>
      <c r="AK41" s="177" t="str">
        <f ca="1">IF($C41=AK$2,OFFSET('Position Data Citi SS final'!$A17,0,MATCH(AK$1,'Position Data Citi SS final'!$1:$1,0)-1),"")</f>
        <v/>
      </c>
      <c r="AL41" s="178" t="str">
        <f ca="1">IF($C41=AL$2,OFFSET('Position Data Citi SS final'!$A17,0,MATCH(AL$1,'Position Data Citi SS final'!$1:$1,0)-1),"")</f>
        <v/>
      </c>
      <c r="AM41" s="177" t="str">
        <f ca="1">IF($C41=AM$2,OFFSET('Position Data Citi SS final'!$A17,0,MATCH(AM$1,'Position Data Citi SS final'!$1:$1,0)-1),"")</f>
        <v/>
      </c>
      <c r="AN41" s="177" t="str">
        <f ca="1">IF($C41=AN$2,OFFSET('Position Data Citi SS final'!$A17,0,MATCH(AN$1,'Position Data Citi SS final'!$1:$1,0)-1),"")</f>
        <v/>
      </c>
      <c r="AO41" s="177" t="str">
        <f ca="1">IF($C41=AO$2,OFFSET('Position Data Citi SS final'!$A17,0,MATCH(AO$1,'Position Data Citi SS final'!$1:$1,0)-1),"")</f>
        <v/>
      </c>
      <c r="AP41" s="177" t="str">
        <f ca="1">IF($C41=AP$2,OFFSET('Position Data Citi SS final'!$A17,0,MATCH(AP$1,'Position Data Citi SS final'!$1:$1,0)-1),"")</f>
        <v/>
      </c>
      <c r="AQ41" s="177" t="str">
        <f ca="1">IF($C41=AQ$2,OFFSET('Position Data Citi SS final'!$A17,0,MATCH(AQ$1,'Position Data Citi SS final'!$1:$1,0)-1),"")</f>
        <v/>
      </c>
      <c r="AR41" s="177" t="str">
        <f ca="1">IF($C41=AR$2,OFFSET('Position Data Citi SS final'!$A17,0,MATCH(AR$1,'Position Data Citi SS final'!$1:$1,0)-1),"")</f>
        <v/>
      </c>
      <c r="AS41" s="177" t="str">
        <f ca="1">IF($C41=AS$2,OFFSET('Position Data Citi SS final'!$A17,0,MATCH(AS$1,'Position Data Citi SS final'!$1:$1,0)-1),"")</f>
        <v/>
      </c>
      <c r="AT41" s="177" t="str">
        <f ca="1">IF($C41=AT$2,OFFSET('Position Data Citi SS final'!$A17,0,MATCH(AT$1,'Position Data Citi SS final'!$1:$1,0)-1),"")</f>
        <v/>
      </c>
      <c r="AU41" s="198" t="str">
        <f ca="1">IF($C41=AU$2,OFFSET('Position Data Citi SS final'!$A17,0,MATCH(AU$1,'Position Data Citi SS final'!$1:$1,0)-1),"")</f>
        <v/>
      </c>
      <c r="AV41" s="177" t="str">
        <f ca="1">IF($C41=AV$2,OFFSET('Position Data Citi SS final'!$A17,0,MATCH(AV$1,'Position Data Citi SS final'!$1:$1,0)-1),"")</f>
        <v/>
      </c>
      <c r="AW41" s="179" t="str">
        <f ca="1">IF($C41=AW$2,OFFSET('Position Data Citi SS final'!$A17,0,MATCH(AW$1,'Position Data Citi SS final'!$1:$1,0)-1),"")</f>
        <v/>
      </c>
      <c r="AX41" s="170" t="str">
        <f ca="1">IF($C41=AX$2,OFFSET('Position Data Citi SS final'!$A17,0,MATCH(AX$1,'Position Data Citi SS final'!$1:$1,0)-1),"")</f>
        <v/>
      </c>
      <c r="AY41" s="180" t="str">
        <f ca="1">IF($C41=AY$2,OFFSET('Position Data Citi SS final'!$A17,0,MATCH(AY$1,'Position Data Citi SS final'!$1:$1,0)-1),"")</f>
        <v/>
      </c>
      <c r="AZ41" s="181" t="str">
        <f ca="1">IF($C41=AZ$2,OFFSET('Position Data Citi SS final'!$A17,0,MATCH(AZ$1,'Position Data Citi SS final'!$1:$1,0)-1),"")</f>
        <v/>
      </c>
      <c r="BA41" s="179" t="str">
        <f ca="1">IF($C41=BA$2,OFFSET('Position Data Citi SS final'!$A17,0,MATCH(BA$1,'Position Data Citi SS final'!$1:$1,0)-1),"")</f>
        <v/>
      </c>
      <c r="BB41" s="182" t="str">
        <f ca="1">IF($C41=BB$2,OFFSET('Position Data Citi SS final'!$A17,0,MATCH(BB$1,'Position Data Citi SS final'!$1:$1,0)-1),"")</f>
        <v/>
      </c>
      <c r="BC41" s="181" t="str">
        <f ca="1">IF($C41=BC$2,OFFSET('Position Data Citi SS final'!$A17,0,MATCH(BC$1,'Position Data Citi SS final'!$1:$1,0)-1),"")</f>
        <v/>
      </c>
      <c r="BD41" s="175" t="str">
        <f ca="1">IF($C41=BD$2,OFFSET('Position Data Citi SS final'!$A17,0,MATCH(BD$1,'Position Data Citi SS final'!$1:$1,0)-1),"")</f>
        <v/>
      </c>
      <c r="BE41" s="175" t="str">
        <f ca="1">IF($C41=BE$2,OFFSET('Position Data Citi SS final'!$A17,0,MATCH(BE$1,'Position Data Citi SS final'!$1:$1,0)-1),"")</f>
        <v/>
      </c>
      <c r="BF41" s="175" t="str">
        <f ca="1">IF($C41=BF$2,OFFSET('Position Data Citi SS final'!$A17,0,MATCH(BF$1,'Position Data Citi SS final'!$1:$1,0)-1),"")</f>
        <v/>
      </c>
      <c r="BG41" s="175" t="str">
        <f ca="1">IF($C41=BG$2,OFFSET('Position Data Citi SS final'!$A17,0,MATCH(BG$1,'Position Data Citi SS final'!$1:$1,0)-1),"")</f>
        <v/>
      </c>
      <c r="BH41" s="175" t="str">
        <f ca="1">IF($C41=BH$2,OFFSET('Position Data Citi SS final'!$A17,0,MATCH(BH$1,'Position Data Citi SS final'!$1:$1,0)-1),"")</f>
        <v/>
      </c>
      <c r="BI41" s="175" t="str">
        <f ca="1">IF($C41=BI$2,OFFSET('Position Data Citi SS final'!$A17,0,MATCH(BI$1,'Position Data Citi SS final'!$1:$1,0)-1),"")</f>
        <v/>
      </c>
      <c r="BJ41" s="175" t="str">
        <f ca="1">IF($C41=BJ$2,OFFSET('Position Data Citi SS final'!$A17,0,MATCH(BJ$1,'Position Data Citi SS final'!$1:$1,0)-1),"")</f>
        <v/>
      </c>
      <c r="BK41" s="175" t="str">
        <f ca="1">IF($C41=BK$2,OFFSET('Position Data Citi SS final'!$A17,0,MATCH(BK$1,'Position Data Citi SS final'!$1:$1,0)-1),"")</f>
        <v/>
      </c>
      <c r="BL41" s="175" t="str">
        <f ca="1">IF($C41=BL$2,OFFSET('Position Data Citi SS final'!$A17,0,MATCH(BL$1,'Position Data Citi SS final'!$1:$1,0)-1),"")</f>
        <v/>
      </c>
      <c r="BM41" s="175" t="str">
        <f ca="1">IF($C41=BM$2,OFFSET('Position Data Citi SS final'!$A17,0,MATCH(BM$1,'Position Data Citi SS final'!$1:$1,0)-1),"")</f>
        <v/>
      </c>
      <c r="BN41" s="178" t="str">
        <f ca="1">IF($C41=BN$2,OFFSET('Position Data Citi SS final'!$A17,0,MATCH(BN$1,'Position Data Citi SS final'!$1:$1,0)-1),"")</f>
        <v/>
      </c>
      <c r="BO41" s="177" t="str">
        <f ca="1">IF($C41=BO$2,OFFSET('Position Data Citi SS final'!$A17,0,MATCH(BO$1,'Position Data Citi SS final'!$1:$1,0)-1),"")</f>
        <v/>
      </c>
      <c r="BP41" s="177" t="str">
        <f ca="1">IF($C41=BP$2,OFFSET('Position Data Citi SS final'!$A17,0,MATCH(BP$1,'Position Data Citi SS final'!$1:$1,0)-1),"")</f>
        <v/>
      </c>
      <c r="BQ41" s="177" t="str">
        <f ca="1">IF($C41=BQ$2,OFFSET('Position Data Citi SS final'!$A17,0,MATCH(BQ$1,'Position Data Citi SS final'!$1:$1,0)-1),"")</f>
        <v/>
      </c>
      <c r="BR41" s="177" t="str">
        <f ca="1">IF($C41=BR$2,OFFSET('Position Data Citi SS final'!$A17,0,MATCH(BR$1,'Position Data Citi SS final'!$1:$1,0)-1),"")</f>
        <v/>
      </c>
      <c r="BS41" s="177" t="str">
        <f ca="1">IF($C41=BS$2,OFFSET('Position Data Citi SS final'!$A17,0,MATCH(BS$1,'Position Data Citi SS final'!$1:$1,0)-1),"")</f>
        <v/>
      </c>
      <c r="BT41" s="175" t="str">
        <f ca="1">IF($C41=BT$2,OFFSET('Position Data Citi SS final'!$A17,0,MATCH(BT$1,'Position Data Citi SS final'!$1:$1,0)-1),"")</f>
        <v/>
      </c>
      <c r="BU41" s="178" t="str">
        <f ca="1">IF($C41=BU$2,OFFSET('Position Data Citi SS final'!$A17,0,MATCH(BU$1,'Position Data Citi SS final'!$1:$1,0)-1),"")</f>
        <v/>
      </c>
      <c r="BV41" s="183" t="str">
        <f ca="1">IF($C41=BV$2,OFFSET('Position Data Citi SS final'!$A17,0,MATCH(BV$1,'Position Data Citi SS final'!$1:$1,0)-1),"")</f>
        <v/>
      </c>
      <c r="BW41" s="175" t="str">
        <f ca="1">IF($C41=BW$2,OFFSET('Position Data Citi SS final'!$A17,0,MATCH(BW$1,'Position Data Citi SS final'!$1:$1,0)-1),"")</f>
        <v/>
      </c>
      <c r="BX41" s="184" t="str">
        <f ca="1">IF($C41=BX$2,OFFSET('Position Data Citi SS final'!$A17,0,MATCH(BX$1,'Position Data Citi SS final'!$1:$1,0)-1),"")</f>
        <v/>
      </c>
      <c r="BY41" s="183" t="str">
        <f ca="1">IF($C41=BY$2,OFFSET('Position Data Citi SS final'!$A17,0,MATCH(BY$1,'Position Data Citi SS final'!$1:$1,0)-1),"")</f>
        <v/>
      </c>
      <c r="BZ41" s="183" t="str">
        <f ca="1">IF($C41=BZ$2,OFFSET('Position Data Citi SS final'!$A17,0,MATCH(BZ$1,'Position Data Citi SS final'!$1:$1,0)-1),"")</f>
        <v/>
      </c>
      <c r="CA41" s="185" t="str">
        <f ca="1">IF($C41=CA$2,OFFSET('Position Data Citi SS final'!$A17,0,MATCH(CA$1,'Position Data Citi SS final'!$1:$1,0)-1),"")</f>
        <v/>
      </c>
      <c r="CB41" s="176" t="str">
        <f ca="1">IF($C41=CB$2,OFFSET('Position Data Citi SS final'!$A17,0,MATCH(CB$1,'Position Data Citi SS final'!$1:$1,0)-1),"")</f>
        <v/>
      </c>
      <c r="CC41" s="183" t="str">
        <f ca="1">IF($C41=CC$2,OFFSET('Position Data Citi SS final'!$A17,0,MATCH(CC$1,'Position Data Citi SS final'!$1:$1,0)-1),"")</f>
        <v/>
      </c>
      <c r="CD41" s="183" t="str">
        <f ca="1">IF($C41=CD$2,OFFSET('Position Data Citi SS final'!$A17,0,MATCH(CD$1,'Position Data Citi SS final'!$1:$1,0)-1),"")</f>
        <v/>
      </c>
      <c r="CE41" s="181" t="str">
        <f ca="1">IF($C41=CE$2,OFFSET('Position Data Citi SS final'!$A17,0,MATCH(CE$1,'Position Data Citi SS final'!$1:$1,0)-1),"")</f>
        <v/>
      </c>
      <c r="CF41" s="181" t="str">
        <f ca="1">IF($C41=CF$2,OFFSET('Position Data Citi SS final'!$A17,0,MATCH(CF$1,'Position Data Citi SS final'!$1:$1,0)-1),"")</f>
        <v/>
      </c>
      <c r="CG41" s="181" t="str">
        <f ca="1">IF($C41=CG$2,OFFSET('Position Data Citi SS final'!$A17,0,MATCH(CG$1,'Position Data Citi SS final'!$1:$1,0)-1),"")</f>
        <v/>
      </c>
      <c r="CH41" s="181" t="str">
        <f ca="1">IF($C41=CH$2,OFFSET('Position Data Citi SS final'!$A17,0,MATCH(CH$1,'Position Data Citi SS final'!$1:$1,0)-1),"")</f>
        <v/>
      </c>
      <c r="CI41" s="181" t="str">
        <f ca="1">IF($C41=CI$2,OFFSET('Position Data Citi SS final'!$A17,0,MATCH(CI$1,'Position Data Citi SS final'!$1:$1,0)-1),"")</f>
        <v/>
      </c>
      <c r="CJ41" s="184" t="str">
        <f ca="1">IF($C41=CJ$2,OFFSET('Position Data Citi SS final'!$A17,0,MATCH(CJ$1,'Position Data Citi SS final'!$1:$1,0)-1),"")</f>
        <v/>
      </c>
      <c r="CK41" s="186" t="str">
        <f ca="1">IF($C41=CK$2,OFFSET('Position Data Citi SS final'!$A17,0,MATCH(CK$1,'Position Data Citi SS final'!$1:$1,0)-1),"")</f>
        <v/>
      </c>
      <c r="CL41" s="174" t="str">
        <f ca="1">IF($C41=CL$2,OFFSET('Position Data Citi SS final'!$A17,0,MATCH(CL$1,'Position Data Citi SS final'!$1:$1,0)-1),"")</f>
        <v/>
      </c>
      <c r="CM41" s="199" t="str">
        <f ca="1">IF($C41=CM$2,OFFSET('Position Data Citi SS final'!$A17,0,MATCH(CM$1,'Position Data Citi SS final'!$1:$1,0)-1),"")</f>
        <v/>
      </c>
      <c r="CN41" s="174" t="str">
        <f ca="1">IF($C41=CN$2,OFFSET('Position Data Citi SS final'!$A17,0,MATCH(CN$1,'Position Data Citi SS final'!$1:$1,0)-1),"")</f>
        <v/>
      </c>
      <c r="CO41" s="186" t="str">
        <f ca="1">IF($C41=CO$2,OFFSET('Position Data Citi SS final'!$A17,0,MATCH(CO$1,'Position Data Citi SS final'!$1:$1,0)-1),"")</f>
        <v/>
      </c>
      <c r="CP41" s="199" t="str">
        <f ca="1">IF($C41=CP$2,OFFSET('Position Data Citi SS final'!$A17,0,MATCH(CP$1,'Position Data Citi SS final'!$1:$1,0)-1),"")</f>
        <v/>
      </c>
      <c r="CQ41" s="187" t="str">
        <f ca="1">IF($C41=CQ$2,OFFSET('Position Data Citi SS final'!$A17,0,MATCH(CQ$1,'Position Data Citi SS final'!$1:$1,0)-1),"")</f>
        <v/>
      </c>
      <c r="CR41" s="174" t="str">
        <f ca="1">IF($C41=CR$2,OFFSET('Position Data Citi SS final'!$A17,0,MATCH(CR$1,'Position Data Citi SS final'!$1:$1,0)-1),"")</f>
        <v/>
      </c>
      <c r="CS41" s="188" t="str">
        <f ca="1">IF($C41=CS$2,OFFSET('Position Data Citi SS final'!$A17,0,MATCH(CS$1,'Position Data Citi SS final'!$1:$1,0)-1),"")</f>
        <v/>
      </c>
      <c r="CT41" s="188" t="str">
        <f ca="1">IF($C41=CT$2,OFFSET('Position Data Citi SS final'!$A17,0,MATCH(CT$1,'Position Data Citi SS final'!$1:$1,0)-1),"")</f>
        <v/>
      </c>
      <c r="CU41" s="184" t="str">
        <f ca="1">IF($C41=CU$2,OFFSET('Position Data Citi SS final'!$A17,0,MATCH(CU$1,'Position Data Citi SS final'!$1:$1,0)-1),"")</f>
        <v/>
      </c>
      <c r="CV41" s="175" t="str">
        <f ca="1">IF($C41=CV$2,OFFSET('Position Data Citi SS final'!$A17,0,MATCH(CV$1,'Position Data Citi SS final'!$1:$1,0)-1),"")</f>
        <v/>
      </c>
      <c r="CW41" s="175" t="str">
        <f ca="1">IF($C41=CW$2,OFFSET('Position Data Citi SS final'!$A17,0,MATCH(CW$1,'Position Data Citi SS final'!$1:$1,0)-1),"")</f>
        <v/>
      </c>
      <c r="CX41" s="199" t="str">
        <f ca="1">IF($C41=CX$2,OFFSET('Position Data Citi SS final'!$A17,0,MATCH(CX$1,'Position Data Citi SS final'!$1:$1,0)-1),"")</f>
        <v/>
      </c>
      <c r="CY41" s="175" t="str">
        <f ca="1">IF($C41=CY$2,OFFSET('Position Data Citi SS final'!$A17,0,MATCH(CY$1,'Position Data Citi SS final'!$1:$1,0)-1),"")</f>
        <v/>
      </c>
      <c r="CZ41" s="175" t="str">
        <f ca="1">IF($C41=CZ$2,OFFSET('Position Data Citi SS final'!$A17,0,MATCH(CZ$1,'Position Data Citi SS final'!$1:$1,0)-1),"")</f>
        <v/>
      </c>
      <c r="DA41" s="175" t="str">
        <f ca="1">IF($C41=DA$2,OFFSET('Position Data Citi SS final'!$A17,0,MATCH(DA$1,'Position Data Citi SS final'!$1:$1,0)-1),"")</f>
        <v/>
      </c>
      <c r="DB41" s="189" t="str">
        <f ca="1">IF($C41=DB$2,OFFSET('Position Data Citi SS final'!$A17,0,MATCH(DB$1,'Position Data Citi SS final'!$1:$1,0)-1),"")</f>
        <v/>
      </c>
      <c r="DC41" s="175" t="str">
        <f ca="1">IF($C41=DC$2,OFFSET('Position Data Citi SS final'!$A17,0,MATCH(DC$1,'Position Data Citi SS final'!$1:$1,0)-1),"")</f>
        <v/>
      </c>
      <c r="DD41" s="175" t="str">
        <f ca="1">IF($C41=DD$2,OFFSET('Position Data Citi SS final'!$A17,0,MATCH(DD$1,'Position Data Citi SS final'!$1:$1,0)-1),"")</f>
        <v/>
      </c>
      <c r="DE41" s="190" t="str">
        <f ca="1">IF($C41=DE$2,OFFSET('Position Data Citi SS final'!$A17,0,MATCH(DE$1,'Position Data Citi SS final'!$1:$1,0)-1),"")</f>
        <v/>
      </c>
      <c r="DF41" s="189" t="str">
        <f ca="1">IF($C41=DF$2,OFFSET('Position Data Citi SS final'!$A17,0,MATCH(DF$1,'Position Data Citi SS final'!$1:$1,0)-1),"")</f>
        <v/>
      </c>
      <c r="DG41" s="190" t="str">
        <f ca="1">IF($C41=DG$2,OFFSET('Position Data Citi SS final'!$A17,0,MATCH(DG$1,'Position Data Citi SS final'!$1:$1,0)-1),"")</f>
        <v/>
      </c>
      <c r="DH41" s="175" t="str">
        <f ca="1">IF($C41=DH$2,OFFSET('Position Data Citi SS final'!$A17,0,MATCH(DH$1,'Position Data Citi SS final'!$1:$1,0)-1),"")</f>
        <v/>
      </c>
      <c r="DI41" s="191" t="str">
        <f ca="1">IF($C41=DI$2,OFFSET('Position Data Citi SS final'!$A17,0,MATCH(DI$1,'Position Data Citi SS final'!$1:$1,0)-1),"")</f>
        <v/>
      </c>
      <c r="DJ41" s="192" t="str">
        <f ca="1">IF($C41=DJ$2,OFFSET('Position Data Citi SS final'!$A17,0,MATCH(DJ$1,'Position Data Citi SS final'!$1:$1,0)-1),"")</f>
        <v/>
      </c>
      <c r="DK41" s="193" t="str">
        <f ca="1">IF($C41=DK$2,OFFSET('Position Data Citi SS final'!$A17,0,MATCH(DK$1,'Position Data Citi SS final'!$1:$1,0)-1),"")</f>
        <v/>
      </c>
      <c r="DL41" s="200" t="str">
        <f ca="1">IF($C41=DL$2,OFFSET('Position Data Citi SS final'!$A17,0,MATCH(DL$1,'Position Data Citi SS final'!$1:$1,0)-1),"")</f>
        <v/>
      </c>
      <c r="DM41" s="175" t="str">
        <f ca="1">IF($C41=DM$2,OFFSET('Position Data Citi SS final'!$A17,0,MATCH(DM$1,'Position Data Citi SS final'!$1:$1,0)-1),"")</f>
        <v/>
      </c>
    </row>
    <row r="42" spans="2:117" s="179" customFormat="1">
      <c r="B42" s="179" t="s">
        <v>1427</v>
      </c>
      <c r="C42" s="170" t="str">
        <f>'Position Data Citi SS final'!C18</f>
        <v>Money Market Instruments</v>
      </c>
      <c r="D42" s="171" t="str">
        <f>'Position Data Citi SS final'!F18</f>
        <v>A.6.1 - A.6.20</v>
      </c>
      <c r="E42" s="172" t="str">
        <f>'Position Data Citi SS final'!D18</f>
        <v>BONDS</v>
      </c>
      <c r="F42" s="213" t="str">
        <f>'Position Data Citi SS final'!E18</f>
        <v>FLOATING RATE NOTE</v>
      </c>
      <c r="G42" s="173">
        <f>'Position Data Citi SS final'!AG18</f>
        <v>2400540</v>
      </c>
      <c r="H42" s="173">
        <f>'Position Data Citi SS final'!AF18</f>
        <v>2000450</v>
      </c>
      <c r="I42" s="194" t="str">
        <f>'Position Data Citi SS final'!A18</f>
        <v>S2BA</v>
      </c>
      <c r="J42" s="195" t="str">
        <f ca="1">IF($C42=J$2,OFFSET('Position Data Citi SS final'!$A18,0,MATCH(J$1,'Position Data Citi SS final'!$1:$1,0)-1),"")</f>
        <v>MoneyMarketInstrument</v>
      </c>
      <c r="K42" s="195" t="str">
        <f ca="1">IF($C42=K$2,OFFSET('Position Data Citi SS final'!$A18,0,MATCH(K$1,'Position Data Citi SS final'!$1:$1,0)-1),"")</f>
        <v>SANTANDER UK PLC FRN 27/02/2020</v>
      </c>
      <c r="L42" s="195" t="str">
        <f ca="1">IF($C42=L$2,OFFSET('Position Data Citi SS final'!$A18,0,MATCH(L$1,'Position Data Citi SS final'!$1:$1,0)-1),"")</f>
        <v>XS1785305779</v>
      </c>
      <c r="M42" s="174" t="str">
        <f ca="1">IF($C42=M$2,OFFSET('Position Data Citi SS final'!$A18,0,MATCH(M$1,'Position Data Citi SS final'!$1:$1,0)-1),"")</f>
        <v>DYXXXX</v>
      </c>
      <c r="N42" s="175">
        <f ca="1">IF($C42=N$2,OFFSET('Position Data Citi SS final'!$A18,0,MATCH(N$1,'Position Data Citi SS final'!$1:$1,0)-1),"")</f>
        <v>0</v>
      </c>
      <c r="O42" s="195" t="str">
        <f ca="1">IF($C42=O$2,OFFSET('Position Data Citi SS final'!$A18,0,MATCH(O$1,'Position Data Citi SS final'!$1:$1,0)-1),"")</f>
        <v>Default Issuer</v>
      </c>
      <c r="P42" s="196">
        <f ca="1">IF($C42=P$2,OFFSET('Position Data Citi SS final'!$A18,0,MATCH(P$1,'Position Data Citi SS final'!$1:$1,0)-1),"")</f>
        <v>0</v>
      </c>
      <c r="Q42" s="196">
        <f ca="1">IF($C42=Q$2,OFFSET('Position Data Citi SS final'!$A18,0,MATCH(Q$1,'Position Data Citi SS final'!$1:$1,0)-1),"")</f>
        <v>0</v>
      </c>
      <c r="R42" s="178">
        <f ca="1">IF($C42=R$2,OFFSET('Position Data Citi SS final'!$A18,0,MATCH(R$1,'Position Data Citi SS final'!$1:$1,0)-1),"")</f>
        <v>0</v>
      </c>
      <c r="S42" s="178" t="str">
        <f ca="1">IF($C42=S$2,OFFSET('Position Data Citi SS final'!$A18,0,MATCH(S$1,'Position Data Citi SS final'!$1:$1,0)-1),"")</f>
        <v>GBP</v>
      </c>
      <c r="T42" s="177">
        <f ca="1">IF($C42=T$2,OFFSET('Position Data Citi SS final'!$A18,0,MATCH(T$1,'Position Data Citi SS final'!$1:$1,0)-1),"")</f>
        <v>2000000</v>
      </c>
      <c r="U42" s="177">
        <f ca="1">IF($C42=U$2,OFFSET('Position Data Citi SS final'!$A18,0,MATCH(U$1,'Position Data Citi SS final'!$1:$1,0)-1),"")</f>
        <v>1.2002699999999999</v>
      </c>
      <c r="V42" s="197">
        <f ca="1">IF($C42=V$2,OFFSET('Position Data Citi SS final'!$A18,0,MATCH(V$1,'Position Data Citi SS final'!$1:$1,0)-1),"")</f>
        <v>1.0002249999999999</v>
      </c>
      <c r="W42" s="177">
        <f ca="1">IF($C42=W$2,OFFSET('Position Data Citi SS final'!$A18,0,MATCH(W$1,'Position Data Citi SS final'!$1:$1,0)-1),"")</f>
        <v>5203.8</v>
      </c>
      <c r="X42" s="177">
        <f ca="1">IF($C42=X$2,OFFSET('Position Data Citi SS final'!$A18,0,MATCH(X$1,'Position Data Citi SS final'!$1:$1,0)-1),"")</f>
        <v>4336.5</v>
      </c>
      <c r="Y42" s="177">
        <f ca="1">IF($C42=Y$2,OFFSET('Position Data Citi SS final'!$A18,0,MATCH(Y$1,'Position Data Citi SS final'!$1:$1,0)-1),"")</f>
        <v>2400540</v>
      </c>
      <c r="Z42" s="177">
        <f ca="1">IF($C42=Z$2,OFFSET('Position Data Citi SS final'!$A18,0,MATCH(Z$1,'Position Data Citi SS final'!$1:$1,0)-1),"")</f>
        <v>2000450</v>
      </c>
      <c r="AA42" s="198" t="str">
        <f ca="1">IF($C42=AA$2,OFFSET('Position Data Citi SS final'!$A18,0,MATCH(AA$1,'Position Data Citi SS final'!$1:$1,0)-1),"")</f>
        <v>MarkToMarket</v>
      </c>
      <c r="AB42" s="177">
        <f ca="1">IF($C42=AB$2,OFFSET('Position Data Citi SS final'!$A18,0,MATCH(AB$1,'Position Data Citi SS final'!$1:$1,0)-1),"")</f>
        <v>0</v>
      </c>
      <c r="AC42" s="178">
        <f ca="1">IF($C42=AC$2,OFFSET('Position Data Citi SS final'!$A18,0,MATCH(AC$1,'Position Data Citi SS final'!$1:$1,0)-1),"")</f>
        <v>0</v>
      </c>
      <c r="AD42" s="76" t="str">
        <f ca="1">IF($C42=AD$2,OFFSET('Position Data Citi SS final'!$A18,0,MATCH(AD$1,'Position Data Citi SS final'!$1:$1,0)-1),"")</f>
        <v/>
      </c>
      <c r="AE42" s="179" t="str">
        <f ca="1">IF($C42=AE$2,OFFSET('Position Data Citi SS final'!$A18,0,MATCH(AE$1,'Position Data Citi SS final'!$1:$1,0)-1),"")</f>
        <v/>
      </c>
      <c r="AF42" s="177" t="str">
        <f ca="1">IF($C42=AF$2,OFFSET('Position Data Citi SS final'!$A18,0,MATCH(AF$1,'Position Data Citi SS final'!$1:$1,0)-1),"")</f>
        <v/>
      </c>
      <c r="AG42" s="177" t="str">
        <f ca="1">IF($C42=AG$2,OFFSET('Position Data Citi SS final'!$A18,0,MATCH(AG$1,'Position Data Citi SS final'!$1:$1,0)-1),"")</f>
        <v/>
      </c>
      <c r="AH42" s="175" t="str">
        <f ca="1">IF($C42=AH$2,OFFSET('Position Data Citi SS final'!$A18,0,MATCH(AH$1,'Position Data Citi SS final'!$1:$1,0)-1),"")</f>
        <v/>
      </c>
      <c r="AI42" s="175" t="str">
        <f ca="1">IF($C42=AI$2,OFFSET('Position Data Citi SS final'!$A18,0,MATCH(AI$1,'Position Data Citi SS final'!$1:$1,0)-1),"")</f>
        <v/>
      </c>
      <c r="AJ42" s="175" t="str">
        <f ca="1">IF($C42=AJ$2,OFFSET('Position Data Citi SS final'!$A18,0,MATCH(AJ$1,'Position Data Citi SS final'!$1:$1,0)-1),"")</f>
        <v/>
      </c>
      <c r="AK42" s="177" t="str">
        <f ca="1">IF($C42=AK$2,OFFSET('Position Data Citi SS final'!$A18,0,MATCH(AK$1,'Position Data Citi SS final'!$1:$1,0)-1),"")</f>
        <v/>
      </c>
      <c r="AL42" s="178" t="str">
        <f ca="1">IF($C42=AL$2,OFFSET('Position Data Citi SS final'!$A18,0,MATCH(AL$1,'Position Data Citi SS final'!$1:$1,0)-1),"")</f>
        <v/>
      </c>
      <c r="AM42" s="177" t="str">
        <f ca="1">IF($C42=AM$2,OFFSET('Position Data Citi SS final'!$A18,0,MATCH(AM$1,'Position Data Citi SS final'!$1:$1,0)-1),"")</f>
        <v/>
      </c>
      <c r="AN42" s="177" t="str">
        <f ca="1">IF($C42=AN$2,OFFSET('Position Data Citi SS final'!$A18,0,MATCH(AN$1,'Position Data Citi SS final'!$1:$1,0)-1),"")</f>
        <v/>
      </c>
      <c r="AO42" s="177" t="str">
        <f ca="1">IF($C42=AO$2,OFFSET('Position Data Citi SS final'!$A18,0,MATCH(AO$1,'Position Data Citi SS final'!$1:$1,0)-1),"")</f>
        <v/>
      </c>
      <c r="AP42" s="177" t="str">
        <f ca="1">IF($C42=AP$2,OFFSET('Position Data Citi SS final'!$A18,0,MATCH(AP$1,'Position Data Citi SS final'!$1:$1,0)-1),"")</f>
        <v/>
      </c>
      <c r="AQ42" s="177" t="str">
        <f ca="1">IF($C42=AQ$2,OFFSET('Position Data Citi SS final'!$A18,0,MATCH(AQ$1,'Position Data Citi SS final'!$1:$1,0)-1),"")</f>
        <v/>
      </c>
      <c r="AR42" s="177" t="str">
        <f ca="1">IF($C42=AR$2,OFFSET('Position Data Citi SS final'!$A18,0,MATCH(AR$1,'Position Data Citi SS final'!$1:$1,0)-1),"")</f>
        <v/>
      </c>
      <c r="AS42" s="177" t="str">
        <f ca="1">IF($C42=AS$2,OFFSET('Position Data Citi SS final'!$A18,0,MATCH(AS$1,'Position Data Citi SS final'!$1:$1,0)-1),"")</f>
        <v/>
      </c>
      <c r="AT42" s="177" t="str">
        <f ca="1">IF($C42=AT$2,OFFSET('Position Data Citi SS final'!$A18,0,MATCH(AT$1,'Position Data Citi SS final'!$1:$1,0)-1),"")</f>
        <v/>
      </c>
      <c r="AU42" s="198" t="str">
        <f ca="1">IF($C42=AU$2,OFFSET('Position Data Citi SS final'!$A18,0,MATCH(AU$1,'Position Data Citi SS final'!$1:$1,0)-1),"")</f>
        <v/>
      </c>
      <c r="AV42" s="177" t="str">
        <f ca="1">IF($C42=AV$2,OFFSET('Position Data Citi SS final'!$A18,0,MATCH(AV$1,'Position Data Citi SS final'!$1:$1,0)-1),"")</f>
        <v/>
      </c>
      <c r="AW42" s="179" t="str">
        <f ca="1">IF($C42=AW$2,OFFSET('Position Data Citi SS final'!$A18,0,MATCH(AW$1,'Position Data Citi SS final'!$1:$1,0)-1),"")</f>
        <v/>
      </c>
      <c r="AX42" s="170" t="str">
        <f ca="1">IF($C42=AX$2,OFFSET('Position Data Citi SS final'!$A18,0,MATCH(AX$1,'Position Data Citi SS final'!$1:$1,0)-1),"")</f>
        <v/>
      </c>
      <c r="AY42" s="180" t="str">
        <f ca="1">IF($C42=AY$2,OFFSET('Position Data Citi SS final'!$A18,0,MATCH(AY$1,'Position Data Citi SS final'!$1:$1,0)-1),"")</f>
        <v/>
      </c>
      <c r="AZ42" s="181" t="str">
        <f ca="1">IF($C42=AZ$2,OFFSET('Position Data Citi SS final'!$A18,0,MATCH(AZ$1,'Position Data Citi SS final'!$1:$1,0)-1),"")</f>
        <v/>
      </c>
      <c r="BA42" s="179" t="str">
        <f ca="1">IF($C42=BA$2,OFFSET('Position Data Citi SS final'!$A18,0,MATCH(BA$1,'Position Data Citi SS final'!$1:$1,0)-1),"")</f>
        <v/>
      </c>
      <c r="BB42" s="182" t="str">
        <f ca="1">IF($C42=BB$2,OFFSET('Position Data Citi SS final'!$A18,0,MATCH(BB$1,'Position Data Citi SS final'!$1:$1,0)-1),"")</f>
        <v/>
      </c>
      <c r="BC42" s="181" t="str">
        <f ca="1">IF($C42=BC$2,OFFSET('Position Data Citi SS final'!$A18,0,MATCH(BC$1,'Position Data Citi SS final'!$1:$1,0)-1),"")</f>
        <v/>
      </c>
      <c r="BD42" s="175" t="str">
        <f ca="1">IF($C42=BD$2,OFFSET('Position Data Citi SS final'!$A18,0,MATCH(BD$1,'Position Data Citi SS final'!$1:$1,0)-1),"")</f>
        <v/>
      </c>
      <c r="BE42" s="175" t="str">
        <f ca="1">IF($C42=BE$2,OFFSET('Position Data Citi SS final'!$A18,0,MATCH(BE$1,'Position Data Citi SS final'!$1:$1,0)-1),"")</f>
        <v/>
      </c>
      <c r="BF42" s="175" t="str">
        <f ca="1">IF($C42=BF$2,OFFSET('Position Data Citi SS final'!$A18,0,MATCH(BF$1,'Position Data Citi SS final'!$1:$1,0)-1),"")</f>
        <v/>
      </c>
      <c r="BG42" s="175" t="str">
        <f ca="1">IF($C42=BG$2,OFFSET('Position Data Citi SS final'!$A18,0,MATCH(BG$1,'Position Data Citi SS final'!$1:$1,0)-1),"")</f>
        <v/>
      </c>
      <c r="BH42" s="175" t="str">
        <f ca="1">IF($C42=BH$2,OFFSET('Position Data Citi SS final'!$A18,0,MATCH(BH$1,'Position Data Citi SS final'!$1:$1,0)-1),"")</f>
        <v/>
      </c>
      <c r="BI42" s="175" t="str">
        <f ca="1">IF($C42=BI$2,OFFSET('Position Data Citi SS final'!$A18,0,MATCH(BI$1,'Position Data Citi SS final'!$1:$1,0)-1),"")</f>
        <v/>
      </c>
      <c r="BJ42" s="175" t="str">
        <f ca="1">IF($C42=BJ$2,OFFSET('Position Data Citi SS final'!$A18,0,MATCH(BJ$1,'Position Data Citi SS final'!$1:$1,0)-1),"")</f>
        <v/>
      </c>
      <c r="BK42" s="175" t="str">
        <f ca="1">IF($C42=BK$2,OFFSET('Position Data Citi SS final'!$A18,0,MATCH(BK$1,'Position Data Citi SS final'!$1:$1,0)-1),"")</f>
        <v/>
      </c>
      <c r="BL42" s="175" t="str">
        <f ca="1">IF($C42=BL$2,OFFSET('Position Data Citi SS final'!$A18,0,MATCH(BL$1,'Position Data Citi SS final'!$1:$1,0)-1),"")</f>
        <v/>
      </c>
      <c r="BM42" s="175" t="str">
        <f ca="1">IF($C42=BM$2,OFFSET('Position Data Citi SS final'!$A18,0,MATCH(BM$1,'Position Data Citi SS final'!$1:$1,0)-1),"")</f>
        <v/>
      </c>
      <c r="BN42" s="178" t="str">
        <f ca="1">IF($C42=BN$2,OFFSET('Position Data Citi SS final'!$A18,0,MATCH(BN$1,'Position Data Citi SS final'!$1:$1,0)-1),"")</f>
        <v/>
      </c>
      <c r="BO42" s="177" t="str">
        <f ca="1">IF($C42=BO$2,OFFSET('Position Data Citi SS final'!$A18,0,MATCH(BO$1,'Position Data Citi SS final'!$1:$1,0)-1),"")</f>
        <v/>
      </c>
      <c r="BP42" s="177" t="str">
        <f ca="1">IF($C42=BP$2,OFFSET('Position Data Citi SS final'!$A18,0,MATCH(BP$1,'Position Data Citi SS final'!$1:$1,0)-1),"")</f>
        <v/>
      </c>
      <c r="BQ42" s="177" t="str">
        <f ca="1">IF($C42=BQ$2,OFFSET('Position Data Citi SS final'!$A18,0,MATCH(BQ$1,'Position Data Citi SS final'!$1:$1,0)-1),"")</f>
        <v/>
      </c>
      <c r="BR42" s="177" t="str">
        <f ca="1">IF($C42=BR$2,OFFSET('Position Data Citi SS final'!$A18,0,MATCH(BR$1,'Position Data Citi SS final'!$1:$1,0)-1),"")</f>
        <v/>
      </c>
      <c r="BS42" s="177" t="str">
        <f ca="1">IF($C42=BS$2,OFFSET('Position Data Citi SS final'!$A18,0,MATCH(BS$1,'Position Data Citi SS final'!$1:$1,0)-1),"")</f>
        <v/>
      </c>
      <c r="BT42" s="175" t="str">
        <f ca="1">IF($C42=BT$2,OFFSET('Position Data Citi SS final'!$A18,0,MATCH(BT$1,'Position Data Citi SS final'!$1:$1,0)-1),"")</f>
        <v/>
      </c>
      <c r="BU42" s="178" t="str">
        <f ca="1">IF($C42=BU$2,OFFSET('Position Data Citi SS final'!$A18,0,MATCH(BU$1,'Position Data Citi SS final'!$1:$1,0)-1),"")</f>
        <v/>
      </c>
      <c r="BV42" s="183" t="str">
        <f ca="1">IF($C42=BV$2,OFFSET('Position Data Citi SS final'!$A18,0,MATCH(BV$1,'Position Data Citi SS final'!$1:$1,0)-1),"")</f>
        <v/>
      </c>
      <c r="BW42" s="175" t="str">
        <f ca="1">IF($C42=BW$2,OFFSET('Position Data Citi SS final'!$A18,0,MATCH(BW$1,'Position Data Citi SS final'!$1:$1,0)-1),"")</f>
        <v/>
      </c>
      <c r="BX42" s="184" t="str">
        <f ca="1">IF($C42=BX$2,OFFSET('Position Data Citi SS final'!$A18,0,MATCH(BX$1,'Position Data Citi SS final'!$1:$1,0)-1),"")</f>
        <v/>
      </c>
      <c r="BY42" s="183" t="str">
        <f ca="1">IF($C42=BY$2,OFFSET('Position Data Citi SS final'!$A18,0,MATCH(BY$1,'Position Data Citi SS final'!$1:$1,0)-1),"")</f>
        <v/>
      </c>
      <c r="BZ42" s="183" t="str">
        <f ca="1">IF($C42=BZ$2,OFFSET('Position Data Citi SS final'!$A18,0,MATCH(BZ$1,'Position Data Citi SS final'!$1:$1,0)-1),"")</f>
        <v/>
      </c>
      <c r="CA42" s="185" t="str">
        <f ca="1">IF($C42=CA$2,OFFSET('Position Data Citi SS final'!$A18,0,MATCH(CA$1,'Position Data Citi SS final'!$1:$1,0)-1),"")</f>
        <v/>
      </c>
      <c r="CB42" s="176" t="str">
        <f ca="1">IF($C42=CB$2,OFFSET('Position Data Citi SS final'!$A18,0,MATCH(CB$1,'Position Data Citi SS final'!$1:$1,0)-1),"")</f>
        <v/>
      </c>
      <c r="CC42" s="183" t="str">
        <f ca="1">IF($C42=CC$2,OFFSET('Position Data Citi SS final'!$A18,0,MATCH(CC$1,'Position Data Citi SS final'!$1:$1,0)-1),"")</f>
        <v/>
      </c>
      <c r="CD42" s="183" t="str">
        <f ca="1">IF($C42=CD$2,OFFSET('Position Data Citi SS final'!$A18,0,MATCH(CD$1,'Position Data Citi SS final'!$1:$1,0)-1),"")</f>
        <v/>
      </c>
      <c r="CE42" s="181" t="str">
        <f ca="1">IF($C42=CE$2,OFFSET('Position Data Citi SS final'!$A18,0,MATCH(CE$1,'Position Data Citi SS final'!$1:$1,0)-1),"")</f>
        <v/>
      </c>
      <c r="CF42" s="181" t="str">
        <f ca="1">IF($C42=CF$2,OFFSET('Position Data Citi SS final'!$A18,0,MATCH(CF$1,'Position Data Citi SS final'!$1:$1,0)-1),"")</f>
        <v/>
      </c>
      <c r="CG42" s="181" t="str">
        <f ca="1">IF($C42=CG$2,OFFSET('Position Data Citi SS final'!$A18,0,MATCH(CG$1,'Position Data Citi SS final'!$1:$1,0)-1),"")</f>
        <v/>
      </c>
      <c r="CH42" s="181" t="str">
        <f ca="1">IF($C42=CH$2,OFFSET('Position Data Citi SS final'!$A18,0,MATCH(CH$1,'Position Data Citi SS final'!$1:$1,0)-1),"")</f>
        <v/>
      </c>
      <c r="CI42" s="181" t="str">
        <f ca="1">IF($C42=CI$2,OFFSET('Position Data Citi SS final'!$A18,0,MATCH(CI$1,'Position Data Citi SS final'!$1:$1,0)-1),"")</f>
        <v/>
      </c>
      <c r="CJ42" s="184" t="str">
        <f ca="1">IF($C42=CJ$2,OFFSET('Position Data Citi SS final'!$A18,0,MATCH(CJ$1,'Position Data Citi SS final'!$1:$1,0)-1),"")</f>
        <v/>
      </c>
      <c r="CK42" s="186" t="str">
        <f ca="1">IF($C42=CK$2,OFFSET('Position Data Citi SS final'!$A18,0,MATCH(CK$1,'Position Data Citi SS final'!$1:$1,0)-1),"")</f>
        <v/>
      </c>
      <c r="CL42" s="174" t="str">
        <f ca="1">IF($C42=CL$2,OFFSET('Position Data Citi SS final'!$A18,0,MATCH(CL$1,'Position Data Citi SS final'!$1:$1,0)-1),"")</f>
        <v/>
      </c>
      <c r="CM42" s="199" t="str">
        <f ca="1">IF($C42=CM$2,OFFSET('Position Data Citi SS final'!$A18,0,MATCH(CM$1,'Position Data Citi SS final'!$1:$1,0)-1),"")</f>
        <v/>
      </c>
      <c r="CN42" s="174" t="str">
        <f ca="1">IF($C42=CN$2,OFFSET('Position Data Citi SS final'!$A18,0,MATCH(CN$1,'Position Data Citi SS final'!$1:$1,0)-1),"")</f>
        <v/>
      </c>
      <c r="CO42" s="186" t="str">
        <f ca="1">IF($C42=CO$2,OFFSET('Position Data Citi SS final'!$A18,0,MATCH(CO$1,'Position Data Citi SS final'!$1:$1,0)-1),"")</f>
        <v/>
      </c>
      <c r="CP42" s="199" t="str">
        <f ca="1">IF($C42=CP$2,OFFSET('Position Data Citi SS final'!$A18,0,MATCH(CP$1,'Position Data Citi SS final'!$1:$1,0)-1),"")</f>
        <v/>
      </c>
      <c r="CQ42" s="187" t="str">
        <f ca="1">IF($C42=CQ$2,OFFSET('Position Data Citi SS final'!$A18,0,MATCH(CQ$1,'Position Data Citi SS final'!$1:$1,0)-1),"")</f>
        <v/>
      </c>
      <c r="CR42" s="174" t="str">
        <f ca="1">IF($C42=CR$2,OFFSET('Position Data Citi SS final'!$A18,0,MATCH(CR$1,'Position Data Citi SS final'!$1:$1,0)-1),"")</f>
        <v/>
      </c>
      <c r="CS42" s="188" t="str">
        <f ca="1">IF($C42=CS$2,OFFSET('Position Data Citi SS final'!$A18,0,MATCH(CS$1,'Position Data Citi SS final'!$1:$1,0)-1),"")</f>
        <v/>
      </c>
      <c r="CT42" s="188" t="str">
        <f ca="1">IF($C42=CT$2,OFFSET('Position Data Citi SS final'!$A18,0,MATCH(CT$1,'Position Data Citi SS final'!$1:$1,0)-1),"")</f>
        <v/>
      </c>
      <c r="CU42" s="184" t="str">
        <f ca="1">IF($C42=CU$2,OFFSET('Position Data Citi SS final'!$A18,0,MATCH(CU$1,'Position Data Citi SS final'!$1:$1,0)-1),"")</f>
        <v/>
      </c>
      <c r="CV42" s="175" t="str">
        <f ca="1">IF($C42=CV$2,OFFSET('Position Data Citi SS final'!$A18,0,MATCH(CV$1,'Position Data Citi SS final'!$1:$1,0)-1),"")</f>
        <v/>
      </c>
      <c r="CW42" s="175" t="str">
        <f ca="1">IF($C42=CW$2,OFFSET('Position Data Citi SS final'!$A18,0,MATCH(CW$1,'Position Data Citi SS final'!$1:$1,0)-1),"")</f>
        <v/>
      </c>
      <c r="CX42" s="199" t="str">
        <f ca="1">IF($C42=CX$2,OFFSET('Position Data Citi SS final'!$A18,0,MATCH(CX$1,'Position Data Citi SS final'!$1:$1,0)-1),"")</f>
        <v/>
      </c>
      <c r="CY42" s="175" t="str">
        <f ca="1">IF($C42=CY$2,OFFSET('Position Data Citi SS final'!$A18,0,MATCH(CY$1,'Position Data Citi SS final'!$1:$1,0)-1),"")</f>
        <v/>
      </c>
      <c r="CZ42" s="175" t="str">
        <f ca="1">IF($C42=CZ$2,OFFSET('Position Data Citi SS final'!$A18,0,MATCH(CZ$1,'Position Data Citi SS final'!$1:$1,0)-1),"")</f>
        <v/>
      </c>
      <c r="DA42" s="175" t="str">
        <f ca="1">IF($C42=DA$2,OFFSET('Position Data Citi SS final'!$A18,0,MATCH(DA$1,'Position Data Citi SS final'!$1:$1,0)-1),"")</f>
        <v/>
      </c>
      <c r="DB42" s="189" t="str">
        <f ca="1">IF($C42=DB$2,OFFSET('Position Data Citi SS final'!$A18,0,MATCH(DB$1,'Position Data Citi SS final'!$1:$1,0)-1),"")</f>
        <v/>
      </c>
      <c r="DC42" s="175" t="str">
        <f ca="1">IF($C42=DC$2,OFFSET('Position Data Citi SS final'!$A18,0,MATCH(DC$1,'Position Data Citi SS final'!$1:$1,0)-1),"")</f>
        <v/>
      </c>
      <c r="DD42" s="175" t="str">
        <f ca="1">IF($C42=DD$2,OFFSET('Position Data Citi SS final'!$A18,0,MATCH(DD$1,'Position Data Citi SS final'!$1:$1,0)-1),"")</f>
        <v/>
      </c>
      <c r="DE42" s="190" t="str">
        <f ca="1">IF($C42=DE$2,OFFSET('Position Data Citi SS final'!$A18,0,MATCH(DE$1,'Position Data Citi SS final'!$1:$1,0)-1),"")</f>
        <v/>
      </c>
      <c r="DF42" s="189" t="str">
        <f ca="1">IF($C42=DF$2,OFFSET('Position Data Citi SS final'!$A18,0,MATCH(DF$1,'Position Data Citi SS final'!$1:$1,0)-1),"")</f>
        <v/>
      </c>
      <c r="DG42" s="190" t="str">
        <f ca="1">IF($C42=DG$2,OFFSET('Position Data Citi SS final'!$A18,0,MATCH(DG$1,'Position Data Citi SS final'!$1:$1,0)-1),"")</f>
        <v/>
      </c>
      <c r="DH42" s="175" t="str">
        <f ca="1">IF($C42=DH$2,OFFSET('Position Data Citi SS final'!$A18,0,MATCH(DH$1,'Position Data Citi SS final'!$1:$1,0)-1),"")</f>
        <v/>
      </c>
      <c r="DI42" s="191" t="str">
        <f ca="1">IF($C42=DI$2,OFFSET('Position Data Citi SS final'!$A18,0,MATCH(DI$1,'Position Data Citi SS final'!$1:$1,0)-1),"")</f>
        <v/>
      </c>
      <c r="DJ42" s="192" t="str">
        <f ca="1">IF($C42=DJ$2,OFFSET('Position Data Citi SS final'!$A18,0,MATCH(DJ$1,'Position Data Citi SS final'!$1:$1,0)-1),"")</f>
        <v/>
      </c>
      <c r="DK42" s="193" t="str">
        <f ca="1">IF($C42=DK$2,OFFSET('Position Data Citi SS final'!$A18,0,MATCH(DK$1,'Position Data Citi SS final'!$1:$1,0)-1),"")</f>
        <v/>
      </c>
      <c r="DL42" s="200" t="str">
        <f ca="1">IF($C42=DL$2,OFFSET('Position Data Citi SS final'!$A18,0,MATCH(DL$1,'Position Data Citi SS final'!$1:$1,0)-1),"")</f>
        <v/>
      </c>
      <c r="DM42" s="175" t="str">
        <f ca="1">IF($C42=DM$2,OFFSET('Position Data Citi SS final'!$A18,0,MATCH(DM$1,'Position Data Citi SS final'!$1:$1,0)-1),"")</f>
        <v/>
      </c>
    </row>
    <row r="43" spans="2:117" s="179" customFormat="1">
      <c r="B43" s="179" t="s">
        <v>1427</v>
      </c>
      <c r="C43" s="170" t="str">
        <f>'Position Data Citi SS final'!C19</f>
        <v>Money Market Instruments</v>
      </c>
      <c r="D43" s="171" t="str">
        <f>'Position Data Citi SS final'!F19</f>
        <v>A.6.1 - A.6.20</v>
      </c>
      <c r="E43" s="172" t="str">
        <f>'Position Data Citi SS final'!D19</f>
        <v>BONDS</v>
      </c>
      <c r="F43" s="213" t="str">
        <f>'Position Data Citi SS final'!E19</f>
        <v>FLOATING RATE NOTE</v>
      </c>
      <c r="G43" s="173">
        <f>'Position Data Citi SS final'!AG19</f>
        <v>3615119.3279999997</v>
      </c>
      <c r="H43" s="173">
        <f>'Position Data Citi SS final'!AF19</f>
        <v>3012599.44</v>
      </c>
      <c r="I43" s="194" t="str">
        <f>'Position Data Citi SS final'!A19</f>
        <v>S2BA</v>
      </c>
      <c r="J43" s="195" t="str">
        <f ca="1">IF($C43=J$2,OFFSET('Position Data Citi SS final'!$A19,0,MATCH(J$1,'Position Data Citi SS final'!$1:$1,0)-1),"")</f>
        <v>MoneyMarketInstrument</v>
      </c>
      <c r="K43" s="195" t="str">
        <f ca="1">IF($C43=K$2,OFFSET('Position Data Citi SS final'!$A19,0,MATCH(K$1,'Position Data Citi SS final'!$1:$1,0)-1),"")</f>
        <v>SANTANDER UK PLC FRN 05/05/2020</v>
      </c>
      <c r="L43" s="195" t="str">
        <f ca="1">IF($C43=L$2,OFFSET('Position Data Citi SS final'!$A19,0,MATCH(L$1,'Position Data Citi SS final'!$1:$1,0)-1),"")</f>
        <v>XS1607992424</v>
      </c>
      <c r="M43" s="174" t="str">
        <f ca="1">IF($C43=M$2,OFFSET('Position Data Citi SS final'!$A19,0,MATCH(M$1,'Position Data Citi SS final'!$1:$1,0)-1),"")</f>
        <v>DYXXXX</v>
      </c>
      <c r="N43" s="175">
        <f ca="1">IF($C43=N$2,OFFSET('Position Data Citi SS final'!$A19,0,MATCH(N$1,'Position Data Citi SS final'!$1:$1,0)-1),"")</f>
        <v>0</v>
      </c>
      <c r="O43" s="195" t="str">
        <f ca="1">IF($C43=O$2,OFFSET('Position Data Citi SS final'!$A19,0,MATCH(O$1,'Position Data Citi SS final'!$1:$1,0)-1),"")</f>
        <v>Default Issuer</v>
      </c>
      <c r="P43" s="196">
        <f ca="1">IF($C43=P$2,OFFSET('Position Data Citi SS final'!$A19,0,MATCH(P$1,'Position Data Citi SS final'!$1:$1,0)-1),"")</f>
        <v>0</v>
      </c>
      <c r="Q43" s="196">
        <f ca="1">IF($C43=Q$2,OFFSET('Position Data Citi SS final'!$A19,0,MATCH(Q$1,'Position Data Citi SS final'!$1:$1,0)-1),"")</f>
        <v>0</v>
      </c>
      <c r="R43" s="178">
        <f ca="1">IF($C43=R$2,OFFSET('Position Data Citi SS final'!$A19,0,MATCH(R$1,'Position Data Citi SS final'!$1:$1,0)-1),"")</f>
        <v>0</v>
      </c>
      <c r="S43" s="178" t="str">
        <f ca="1">IF($C43=S$2,OFFSET('Position Data Citi SS final'!$A19,0,MATCH(S$1,'Position Data Citi SS final'!$1:$1,0)-1),"")</f>
        <v>GBP</v>
      </c>
      <c r="T43" s="177">
        <f ca="1">IF($C43=T$2,OFFSET('Position Data Citi SS final'!$A19,0,MATCH(T$1,'Position Data Citi SS final'!$1:$1,0)-1),"")</f>
        <v>3010000</v>
      </c>
      <c r="U43" s="177">
        <f ca="1">IF($C43=U$2,OFFSET('Position Data Citi SS final'!$A19,0,MATCH(U$1,'Position Data Citi SS final'!$1:$1,0)-1),"")</f>
        <v>1.2010363215946842</v>
      </c>
      <c r="V43" s="197">
        <f ca="1">IF($C43=V$2,OFFSET('Position Data Citi SS final'!$A19,0,MATCH(V$1,'Position Data Citi SS final'!$1:$1,0)-1),"")</f>
        <v>1.0008636013289036</v>
      </c>
      <c r="W43" s="177">
        <f ca="1">IF($C43=W$2,OFFSET('Position Data Citi SS final'!$A19,0,MATCH(W$1,'Position Data Citi SS final'!$1:$1,0)-1),"")</f>
        <v>850.65599999986591</v>
      </c>
      <c r="X43" s="177">
        <f ca="1">IF($C43=X$2,OFFSET('Position Data Citi SS final'!$A19,0,MATCH(X$1,'Position Data Citi SS final'!$1:$1,0)-1),"")</f>
        <v>708.87999999988824</v>
      </c>
      <c r="Y43" s="177">
        <f ca="1">IF($C43=Y$2,OFFSET('Position Data Citi SS final'!$A19,0,MATCH(Y$1,'Position Data Citi SS final'!$1:$1,0)-1),"")</f>
        <v>3615119.3279999997</v>
      </c>
      <c r="Z43" s="177">
        <f ca="1">IF($C43=Z$2,OFFSET('Position Data Citi SS final'!$A19,0,MATCH(Z$1,'Position Data Citi SS final'!$1:$1,0)-1),"")</f>
        <v>3012599.44</v>
      </c>
      <c r="AA43" s="198" t="str">
        <f ca="1">IF($C43=AA$2,OFFSET('Position Data Citi SS final'!$A19,0,MATCH(AA$1,'Position Data Citi SS final'!$1:$1,0)-1),"")</f>
        <v>MarkToMarket</v>
      </c>
      <c r="AB43" s="177">
        <f ca="1">IF($C43=AB$2,OFFSET('Position Data Citi SS final'!$A19,0,MATCH(AB$1,'Position Data Citi SS final'!$1:$1,0)-1),"")</f>
        <v>0</v>
      </c>
      <c r="AC43" s="178">
        <f ca="1">IF($C43=AC$2,OFFSET('Position Data Citi SS final'!$A19,0,MATCH(AC$1,'Position Data Citi SS final'!$1:$1,0)-1),"")</f>
        <v>0</v>
      </c>
      <c r="AD43" s="76" t="str">
        <f ca="1">IF($C43=AD$2,OFFSET('Position Data Citi SS final'!$A19,0,MATCH(AD$1,'Position Data Citi SS final'!$1:$1,0)-1),"")</f>
        <v/>
      </c>
      <c r="AE43" s="179" t="str">
        <f ca="1">IF($C43=AE$2,OFFSET('Position Data Citi SS final'!$A19,0,MATCH(AE$1,'Position Data Citi SS final'!$1:$1,0)-1),"")</f>
        <v/>
      </c>
      <c r="AF43" s="177" t="str">
        <f ca="1">IF($C43=AF$2,OFFSET('Position Data Citi SS final'!$A19,0,MATCH(AF$1,'Position Data Citi SS final'!$1:$1,0)-1),"")</f>
        <v/>
      </c>
      <c r="AG43" s="177" t="str">
        <f ca="1">IF($C43=AG$2,OFFSET('Position Data Citi SS final'!$A19,0,MATCH(AG$1,'Position Data Citi SS final'!$1:$1,0)-1),"")</f>
        <v/>
      </c>
      <c r="AH43" s="175" t="str">
        <f ca="1">IF($C43=AH$2,OFFSET('Position Data Citi SS final'!$A19,0,MATCH(AH$1,'Position Data Citi SS final'!$1:$1,0)-1),"")</f>
        <v/>
      </c>
      <c r="AI43" s="175" t="str">
        <f ca="1">IF($C43=AI$2,OFFSET('Position Data Citi SS final'!$A19,0,MATCH(AI$1,'Position Data Citi SS final'!$1:$1,0)-1),"")</f>
        <v/>
      </c>
      <c r="AJ43" s="175" t="str">
        <f ca="1">IF($C43=AJ$2,OFFSET('Position Data Citi SS final'!$A19,0,MATCH(AJ$1,'Position Data Citi SS final'!$1:$1,0)-1),"")</f>
        <v/>
      </c>
      <c r="AK43" s="177" t="str">
        <f ca="1">IF($C43=AK$2,OFFSET('Position Data Citi SS final'!$A19,0,MATCH(AK$1,'Position Data Citi SS final'!$1:$1,0)-1),"")</f>
        <v/>
      </c>
      <c r="AL43" s="178" t="str">
        <f ca="1">IF($C43=AL$2,OFFSET('Position Data Citi SS final'!$A19,0,MATCH(AL$1,'Position Data Citi SS final'!$1:$1,0)-1),"")</f>
        <v/>
      </c>
      <c r="AM43" s="177" t="str">
        <f ca="1">IF($C43=AM$2,OFFSET('Position Data Citi SS final'!$A19,0,MATCH(AM$1,'Position Data Citi SS final'!$1:$1,0)-1),"")</f>
        <v/>
      </c>
      <c r="AN43" s="177" t="str">
        <f ca="1">IF($C43=AN$2,OFFSET('Position Data Citi SS final'!$A19,0,MATCH(AN$1,'Position Data Citi SS final'!$1:$1,0)-1),"")</f>
        <v/>
      </c>
      <c r="AO43" s="177" t="str">
        <f ca="1">IF($C43=AO$2,OFFSET('Position Data Citi SS final'!$A19,0,MATCH(AO$1,'Position Data Citi SS final'!$1:$1,0)-1),"")</f>
        <v/>
      </c>
      <c r="AP43" s="177" t="str">
        <f ca="1">IF($C43=AP$2,OFFSET('Position Data Citi SS final'!$A19,0,MATCH(AP$1,'Position Data Citi SS final'!$1:$1,0)-1),"")</f>
        <v/>
      </c>
      <c r="AQ43" s="177" t="str">
        <f ca="1">IF($C43=AQ$2,OFFSET('Position Data Citi SS final'!$A19,0,MATCH(AQ$1,'Position Data Citi SS final'!$1:$1,0)-1),"")</f>
        <v/>
      </c>
      <c r="AR43" s="177" t="str">
        <f ca="1">IF($C43=AR$2,OFFSET('Position Data Citi SS final'!$A19,0,MATCH(AR$1,'Position Data Citi SS final'!$1:$1,0)-1),"")</f>
        <v/>
      </c>
      <c r="AS43" s="177" t="str">
        <f ca="1">IF($C43=AS$2,OFFSET('Position Data Citi SS final'!$A19,0,MATCH(AS$1,'Position Data Citi SS final'!$1:$1,0)-1),"")</f>
        <v/>
      </c>
      <c r="AT43" s="177" t="str">
        <f ca="1">IF($C43=AT$2,OFFSET('Position Data Citi SS final'!$A19,0,MATCH(AT$1,'Position Data Citi SS final'!$1:$1,0)-1),"")</f>
        <v/>
      </c>
      <c r="AU43" s="198" t="str">
        <f ca="1">IF($C43=AU$2,OFFSET('Position Data Citi SS final'!$A19,0,MATCH(AU$1,'Position Data Citi SS final'!$1:$1,0)-1),"")</f>
        <v/>
      </c>
      <c r="AV43" s="177" t="str">
        <f ca="1">IF($C43=AV$2,OFFSET('Position Data Citi SS final'!$A19,0,MATCH(AV$1,'Position Data Citi SS final'!$1:$1,0)-1),"")</f>
        <v/>
      </c>
      <c r="AW43" s="179" t="str">
        <f ca="1">IF($C43=AW$2,OFFSET('Position Data Citi SS final'!$A19,0,MATCH(AW$1,'Position Data Citi SS final'!$1:$1,0)-1),"")</f>
        <v/>
      </c>
      <c r="AX43" s="170" t="str">
        <f ca="1">IF($C43=AX$2,OFFSET('Position Data Citi SS final'!$A19,0,MATCH(AX$1,'Position Data Citi SS final'!$1:$1,0)-1),"")</f>
        <v/>
      </c>
      <c r="AY43" s="180" t="str">
        <f ca="1">IF($C43=AY$2,OFFSET('Position Data Citi SS final'!$A19,0,MATCH(AY$1,'Position Data Citi SS final'!$1:$1,0)-1),"")</f>
        <v/>
      </c>
      <c r="AZ43" s="181" t="str">
        <f ca="1">IF($C43=AZ$2,OFFSET('Position Data Citi SS final'!$A19,0,MATCH(AZ$1,'Position Data Citi SS final'!$1:$1,0)-1),"")</f>
        <v/>
      </c>
      <c r="BA43" s="179" t="str">
        <f ca="1">IF($C43=BA$2,OFFSET('Position Data Citi SS final'!$A19,0,MATCH(BA$1,'Position Data Citi SS final'!$1:$1,0)-1),"")</f>
        <v/>
      </c>
      <c r="BB43" s="182" t="str">
        <f ca="1">IF($C43=BB$2,OFFSET('Position Data Citi SS final'!$A19,0,MATCH(BB$1,'Position Data Citi SS final'!$1:$1,0)-1),"")</f>
        <v/>
      </c>
      <c r="BC43" s="181" t="str">
        <f ca="1">IF($C43=BC$2,OFFSET('Position Data Citi SS final'!$A19,0,MATCH(BC$1,'Position Data Citi SS final'!$1:$1,0)-1),"")</f>
        <v/>
      </c>
      <c r="BD43" s="175" t="str">
        <f ca="1">IF($C43=BD$2,OFFSET('Position Data Citi SS final'!$A19,0,MATCH(BD$1,'Position Data Citi SS final'!$1:$1,0)-1),"")</f>
        <v/>
      </c>
      <c r="BE43" s="175" t="str">
        <f ca="1">IF($C43=BE$2,OFFSET('Position Data Citi SS final'!$A19,0,MATCH(BE$1,'Position Data Citi SS final'!$1:$1,0)-1),"")</f>
        <v/>
      </c>
      <c r="BF43" s="175" t="str">
        <f ca="1">IF($C43=BF$2,OFFSET('Position Data Citi SS final'!$A19,0,MATCH(BF$1,'Position Data Citi SS final'!$1:$1,0)-1),"")</f>
        <v/>
      </c>
      <c r="BG43" s="175" t="str">
        <f ca="1">IF($C43=BG$2,OFFSET('Position Data Citi SS final'!$A19,0,MATCH(BG$1,'Position Data Citi SS final'!$1:$1,0)-1),"")</f>
        <v/>
      </c>
      <c r="BH43" s="175" t="str">
        <f ca="1">IF($C43=BH$2,OFFSET('Position Data Citi SS final'!$A19,0,MATCH(BH$1,'Position Data Citi SS final'!$1:$1,0)-1),"")</f>
        <v/>
      </c>
      <c r="BI43" s="175" t="str">
        <f ca="1">IF($C43=BI$2,OFFSET('Position Data Citi SS final'!$A19,0,MATCH(BI$1,'Position Data Citi SS final'!$1:$1,0)-1),"")</f>
        <v/>
      </c>
      <c r="BJ43" s="175" t="str">
        <f ca="1">IF($C43=BJ$2,OFFSET('Position Data Citi SS final'!$A19,0,MATCH(BJ$1,'Position Data Citi SS final'!$1:$1,0)-1),"")</f>
        <v/>
      </c>
      <c r="BK43" s="175" t="str">
        <f ca="1">IF($C43=BK$2,OFFSET('Position Data Citi SS final'!$A19,0,MATCH(BK$1,'Position Data Citi SS final'!$1:$1,0)-1),"")</f>
        <v/>
      </c>
      <c r="BL43" s="175" t="str">
        <f ca="1">IF($C43=BL$2,OFFSET('Position Data Citi SS final'!$A19,0,MATCH(BL$1,'Position Data Citi SS final'!$1:$1,0)-1),"")</f>
        <v/>
      </c>
      <c r="BM43" s="175" t="str">
        <f ca="1">IF($C43=BM$2,OFFSET('Position Data Citi SS final'!$A19,0,MATCH(BM$1,'Position Data Citi SS final'!$1:$1,0)-1),"")</f>
        <v/>
      </c>
      <c r="BN43" s="178" t="str">
        <f ca="1">IF($C43=BN$2,OFFSET('Position Data Citi SS final'!$A19,0,MATCH(BN$1,'Position Data Citi SS final'!$1:$1,0)-1),"")</f>
        <v/>
      </c>
      <c r="BO43" s="177" t="str">
        <f ca="1">IF($C43=BO$2,OFFSET('Position Data Citi SS final'!$A19,0,MATCH(BO$1,'Position Data Citi SS final'!$1:$1,0)-1),"")</f>
        <v/>
      </c>
      <c r="BP43" s="177" t="str">
        <f ca="1">IF($C43=BP$2,OFFSET('Position Data Citi SS final'!$A19,0,MATCH(BP$1,'Position Data Citi SS final'!$1:$1,0)-1),"")</f>
        <v/>
      </c>
      <c r="BQ43" s="177" t="str">
        <f ca="1">IF($C43=BQ$2,OFFSET('Position Data Citi SS final'!$A19,0,MATCH(BQ$1,'Position Data Citi SS final'!$1:$1,0)-1),"")</f>
        <v/>
      </c>
      <c r="BR43" s="177" t="str">
        <f ca="1">IF($C43=BR$2,OFFSET('Position Data Citi SS final'!$A19,0,MATCH(BR$1,'Position Data Citi SS final'!$1:$1,0)-1),"")</f>
        <v/>
      </c>
      <c r="BS43" s="177" t="str">
        <f ca="1">IF($C43=BS$2,OFFSET('Position Data Citi SS final'!$A19,0,MATCH(BS$1,'Position Data Citi SS final'!$1:$1,0)-1),"")</f>
        <v/>
      </c>
      <c r="BT43" s="175" t="str">
        <f ca="1">IF($C43=BT$2,OFFSET('Position Data Citi SS final'!$A19,0,MATCH(BT$1,'Position Data Citi SS final'!$1:$1,0)-1),"")</f>
        <v/>
      </c>
      <c r="BU43" s="178" t="str">
        <f ca="1">IF($C43=BU$2,OFFSET('Position Data Citi SS final'!$A19,0,MATCH(BU$1,'Position Data Citi SS final'!$1:$1,0)-1),"")</f>
        <v/>
      </c>
      <c r="BV43" s="183" t="str">
        <f ca="1">IF($C43=BV$2,OFFSET('Position Data Citi SS final'!$A19,0,MATCH(BV$1,'Position Data Citi SS final'!$1:$1,0)-1),"")</f>
        <v/>
      </c>
      <c r="BW43" s="175" t="str">
        <f ca="1">IF($C43=BW$2,OFFSET('Position Data Citi SS final'!$A19,0,MATCH(BW$1,'Position Data Citi SS final'!$1:$1,0)-1),"")</f>
        <v/>
      </c>
      <c r="BX43" s="184" t="str">
        <f ca="1">IF($C43=BX$2,OFFSET('Position Data Citi SS final'!$A19,0,MATCH(BX$1,'Position Data Citi SS final'!$1:$1,0)-1),"")</f>
        <v/>
      </c>
      <c r="BY43" s="183" t="str">
        <f ca="1">IF($C43=BY$2,OFFSET('Position Data Citi SS final'!$A19,0,MATCH(BY$1,'Position Data Citi SS final'!$1:$1,0)-1),"")</f>
        <v/>
      </c>
      <c r="BZ43" s="183" t="str">
        <f ca="1">IF($C43=BZ$2,OFFSET('Position Data Citi SS final'!$A19,0,MATCH(BZ$1,'Position Data Citi SS final'!$1:$1,0)-1),"")</f>
        <v/>
      </c>
      <c r="CA43" s="185" t="str">
        <f ca="1">IF($C43=CA$2,OFFSET('Position Data Citi SS final'!$A19,0,MATCH(CA$1,'Position Data Citi SS final'!$1:$1,0)-1),"")</f>
        <v/>
      </c>
      <c r="CB43" s="176" t="str">
        <f ca="1">IF($C43=CB$2,OFFSET('Position Data Citi SS final'!$A19,0,MATCH(CB$1,'Position Data Citi SS final'!$1:$1,0)-1),"")</f>
        <v/>
      </c>
      <c r="CC43" s="183" t="str">
        <f ca="1">IF($C43=CC$2,OFFSET('Position Data Citi SS final'!$A19,0,MATCH(CC$1,'Position Data Citi SS final'!$1:$1,0)-1),"")</f>
        <v/>
      </c>
      <c r="CD43" s="183" t="str">
        <f ca="1">IF($C43=CD$2,OFFSET('Position Data Citi SS final'!$A19,0,MATCH(CD$1,'Position Data Citi SS final'!$1:$1,0)-1),"")</f>
        <v/>
      </c>
      <c r="CE43" s="181" t="str">
        <f ca="1">IF($C43=CE$2,OFFSET('Position Data Citi SS final'!$A19,0,MATCH(CE$1,'Position Data Citi SS final'!$1:$1,0)-1),"")</f>
        <v/>
      </c>
      <c r="CF43" s="181" t="str">
        <f ca="1">IF($C43=CF$2,OFFSET('Position Data Citi SS final'!$A19,0,MATCH(CF$1,'Position Data Citi SS final'!$1:$1,0)-1),"")</f>
        <v/>
      </c>
      <c r="CG43" s="181" t="str">
        <f ca="1">IF($C43=CG$2,OFFSET('Position Data Citi SS final'!$A19,0,MATCH(CG$1,'Position Data Citi SS final'!$1:$1,0)-1),"")</f>
        <v/>
      </c>
      <c r="CH43" s="181" t="str">
        <f ca="1">IF($C43=CH$2,OFFSET('Position Data Citi SS final'!$A19,0,MATCH(CH$1,'Position Data Citi SS final'!$1:$1,0)-1),"")</f>
        <v/>
      </c>
      <c r="CI43" s="181" t="str">
        <f ca="1">IF($C43=CI$2,OFFSET('Position Data Citi SS final'!$A19,0,MATCH(CI$1,'Position Data Citi SS final'!$1:$1,0)-1),"")</f>
        <v/>
      </c>
      <c r="CJ43" s="184" t="str">
        <f ca="1">IF($C43=CJ$2,OFFSET('Position Data Citi SS final'!$A19,0,MATCH(CJ$1,'Position Data Citi SS final'!$1:$1,0)-1),"")</f>
        <v/>
      </c>
      <c r="CK43" s="186" t="str">
        <f ca="1">IF($C43=CK$2,OFFSET('Position Data Citi SS final'!$A19,0,MATCH(CK$1,'Position Data Citi SS final'!$1:$1,0)-1),"")</f>
        <v/>
      </c>
      <c r="CL43" s="174" t="str">
        <f ca="1">IF($C43=CL$2,OFFSET('Position Data Citi SS final'!$A19,0,MATCH(CL$1,'Position Data Citi SS final'!$1:$1,0)-1),"")</f>
        <v/>
      </c>
      <c r="CM43" s="199" t="str">
        <f ca="1">IF($C43=CM$2,OFFSET('Position Data Citi SS final'!$A19,0,MATCH(CM$1,'Position Data Citi SS final'!$1:$1,0)-1),"")</f>
        <v/>
      </c>
      <c r="CN43" s="174" t="str">
        <f ca="1">IF($C43=CN$2,OFFSET('Position Data Citi SS final'!$A19,0,MATCH(CN$1,'Position Data Citi SS final'!$1:$1,0)-1),"")</f>
        <v/>
      </c>
      <c r="CO43" s="186" t="str">
        <f ca="1">IF($C43=CO$2,OFFSET('Position Data Citi SS final'!$A19,0,MATCH(CO$1,'Position Data Citi SS final'!$1:$1,0)-1),"")</f>
        <v/>
      </c>
      <c r="CP43" s="199" t="str">
        <f ca="1">IF($C43=CP$2,OFFSET('Position Data Citi SS final'!$A19,0,MATCH(CP$1,'Position Data Citi SS final'!$1:$1,0)-1),"")</f>
        <v/>
      </c>
      <c r="CQ43" s="187" t="str">
        <f ca="1">IF($C43=CQ$2,OFFSET('Position Data Citi SS final'!$A19,0,MATCH(CQ$1,'Position Data Citi SS final'!$1:$1,0)-1),"")</f>
        <v/>
      </c>
      <c r="CR43" s="174" t="str">
        <f ca="1">IF($C43=CR$2,OFFSET('Position Data Citi SS final'!$A19,0,MATCH(CR$1,'Position Data Citi SS final'!$1:$1,0)-1),"")</f>
        <v/>
      </c>
      <c r="CS43" s="188" t="str">
        <f ca="1">IF($C43=CS$2,OFFSET('Position Data Citi SS final'!$A19,0,MATCH(CS$1,'Position Data Citi SS final'!$1:$1,0)-1),"")</f>
        <v/>
      </c>
      <c r="CT43" s="188" t="str">
        <f ca="1">IF($C43=CT$2,OFFSET('Position Data Citi SS final'!$A19,0,MATCH(CT$1,'Position Data Citi SS final'!$1:$1,0)-1),"")</f>
        <v/>
      </c>
      <c r="CU43" s="184" t="str">
        <f ca="1">IF($C43=CU$2,OFFSET('Position Data Citi SS final'!$A19,0,MATCH(CU$1,'Position Data Citi SS final'!$1:$1,0)-1),"")</f>
        <v/>
      </c>
      <c r="CV43" s="175" t="str">
        <f ca="1">IF($C43=CV$2,OFFSET('Position Data Citi SS final'!$A19,0,MATCH(CV$1,'Position Data Citi SS final'!$1:$1,0)-1),"")</f>
        <v/>
      </c>
      <c r="CW43" s="175" t="str">
        <f ca="1">IF($C43=CW$2,OFFSET('Position Data Citi SS final'!$A19,0,MATCH(CW$1,'Position Data Citi SS final'!$1:$1,0)-1),"")</f>
        <v/>
      </c>
      <c r="CX43" s="199" t="str">
        <f ca="1">IF($C43=CX$2,OFFSET('Position Data Citi SS final'!$A19,0,MATCH(CX$1,'Position Data Citi SS final'!$1:$1,0)-1),"")</f>
        <v/>
      </c>
      <c r="CY43" s="175" t="str">
        <f ca="1">IF($C43=CY$2,OFFSET('Position Data Citi SS final'!$A19,0,MATCH(CY$1,'Position Data Citi SS final'!$1:$1,0)-1),"")</f>
        <v/>
      </c>
      <c r="CZ43" s="175" t="str">
        <f ca="1">IF($C43=CZ$2,OFFSET('Position Data Citi SS final'!$A19,0,MATCH(CZ$1,'Position Data Citi SS final'!$1:$1,0)-1),"")</f>
        <v/>
      </c>
      <c r="DA43" s="175" t="str">
        <f ca="1">IF($C43=DA$2,OFFSET('Position Data Citi SS final'!$A19,0,MATCH(DA$1,'Position Data Citi SS final'!$1:$1,0)-1),"")</f>
        <v/>
      </c>
      <c r="DB43" s="189" t="str">
        <f ca="1">IF($C43=DB$2,OFFSET('Position Data Citi SS final'!$A19,0,MATCH(DB$1,'Position Data Citi SS final'!$1:$1,0)-1),"")</f>
        <v/>
      </c>
      <c r="DC43" s="175" t="str">
        <f ca="1">IF($C43=DC$2,OFFSET('Position Data Citi SS final'!$A19,0,MATCH(DC$1,'Position Data Citi SS final'!$1:$1,0)-1),"")</f>
        <v/>
      </c>
      <c r="DD43" s="175" t="str">
        <f ca="1">IF($C43=DD$2,OFFSET('Position Data Citi SS final'!$A19,0,MATCH(DD$1,'Position Data Citi SS final'!$1:$1,0)-1),"")</f>
        <v/>
      </c>
      <c r="DE43" s="190" t="str">
        <f ca="1">IF($C43=DE$2,OFFSET('Position Data Citi SS final'!$A19,0,MATCH(DE$1,'Position Data Citi SS final'!$1:$1,0)-1),"")</f>
        <v/>
      </c>
      <c r="DF43" s="189" t="str">
        <f ca="1">IF($C43=DF$2,OFFSET('Position Data Citi SS final'!$A19,0,MATCH(DF$1,'Position Data Citi SS final'!$1:$1,0)-1),"")</f>
        <v/>
      </c>
      <c r="DG43" s="190" t="str">
        <f ca="1">IF($C43=DG$2,OFFSET('Position Data Citi SS final'!$A19,0,MATCH(DG$1,'Position Data Citi SS final'!$1:$1,0)-1),"")</f>
        <v/>
      </c>
      <c r="DH43" s="175" t="str">
        <f ca="1">IF($C43=DH$2,OFFSET('Position Data Citi SS final'!$A19,0,MATCH(DH$1,'Position Data Citi SS final'!$1:$1,0)-1),"")</f>
        <v/>
      </c>
      <c r="DI43" s="191" t="str">
        <f ca="1">IF($C43=DI$2,OFFSET('Position Data Citi SS final'!$A19,0,MATCH(DI$1,'Position Data Citi SS final'!$1:$1,0)-1),"")</f>
        <v/>
      </c>
      <c r="DJ43" s="192" t="str">
        <f ca="1">IF($C43=DJ$2,OFFSET('Position Data Citi SS final'!$A19,0,MATCH(DJ$1,'Position Data Citi SS final'!$1:$1,0)-1),"")</f>
        <v/>
      </c>
      <c r="DK43" s="193" t="str">
        <f ca="1">IF($C43=DK$2,OFFSET('Position Data Citi SS final'!$A19,0,MATCH(DK$1,'Position Data Citi SS final'!$1:$1,0)-1),"")</f>
        <v/>
      </c>
      <c r="DL43" s="200" t="str">
        <f ca="1">IF($C43=DL$2,OFFSET('Position Data Citi SS final'!$A19,0,MATCH(DL$1,'Position Data Citi SS final'!$1:$1,0)-1),"")</f>
        <v/>
      </c>
      <c r="DM43" s="175" t="str">
        <f ca="1">IF($C43=DM$2,OFFSET('Position Data Citi SS final'!$A19,0,MATCH(DM$1,'Position Data Citi SS final'!$1:$1,0)-1),"")</f>
        <v/>
      </c>
    </row>
    <row r="44" spans="2:117" s="179" customFormat="1">
      <c r="B44" s="179" t="s">
        <v>1427</v>
      </c>
      <c r="C44" s="170" t="str">
        <f>'Position Data Citi SS final'!C20</f>
        <v>Money Market Instruments</v>
      </c>
      <c r="D44" s="171" t="str">
        <f>'Position Data Citi SS final'!F20</f>
        <v>A.6.1 - A.6.20</v>
      </c>
      <c r="E44" s="172" t="str">
        <f>'Position Data Citi SS final'!D20</f>
        <v>BONDS</v>
      </c>
      <c r="F44" s="213" t="str">
        <f>'Position Data Citi SS final'!E20</f>
        <v>FLOATING RATE NOTE</v>
      </c>
      <c r="G44" s="173">
        <f>'Position Data Citi SS final'!AG20</f>
        <v>3599434.0799999996</v>
      </c>
      <c r="H44" s="173">
        <f>'Position Data Citi SS final'!AF20</f>
        <v>2999528.4</v>
      </c>
      <c r="I44" s="194" t="str">
        <f>'Position Data Citi SS final'!A20</f>
        <v>S2BA</v>
      </c>
      <c r="J44" s="195" t="str">
        <f ca="1">IF($C44=J$2,OFFSET('Position Data Citi SS final'!$A20,0,MATCH(J$1,'Position Data Citi SS final'!$1:$1,0)-1),"")</f>
        <v>MoneyMarketInstrument</v>
      </c>
      <c r="K44" s="195" t="str">
        <f ca="1">IF($C44=K$2,OFFSET('Position Data Citi SS final'!$A20,0,MATCH(K$1,'Position Data Citi SS final'!$1:$1,0)-1),"")</f>
        <v>BMW INTERNATIONAL INVESTM FRN 04/12/2019</v>
      </c>
      <c r="L44" s="195" t="str">
        <f ca="1">IF($C44=L$2,OFFSET('Position Data Citi SS final'!$A20,0,MATCH(L$1,'Position Data Citi SS final'!$1:$1,0)-1),"")</f>
        <v>XS1729895943</v>
      </c>
      <c r="M44" s="174" t="str">
        <f ca="1">IF($C44=M$2,OFFSET('Position Data Citi SS final'!$A20,0,MATCH(M$1,'Position Data Citi SS final'!$1:$1,0)-1),"")</f>
        <v>DYXXXX</v>
      </c>
      <c r="N44" s="175">
        <f ca="1">IF($C44=N$2,OFFSET('Position Data Citi SS final'!$A20,0,MATCH(N$1,'Position Data Citi SS final'!$1:$1,0)-1),"")</f>
        <v>0</v>
      </c>
      <c r="O44" s="195" t="str">
        <f ca="1">IF($C44=O$2,OFFSET('Position Data Citi SS final'!$A20,0,MATCH(O$1,'Position Data Citi SS final'!$1:$1,0)-1),"")</f>
        <v>Default Issuer</v>
      </c>
      <c r="P44" s="196">
        <f ca="1">IF($C44=P$2,OFFSET('Position Data Citi SS final'!$A20,0,MATCH(P$1,'Position Data Citi SS final'!$1:$1,0)-1),"")</f>
        <v>0</v>
      </c>
      <c r="Q44" s="196">
        <f ca="1">IF($C44=Q$2,OFFSET('Position Data Citi SS final'!$A20,0,MATCH(Q$1,'Position Data Citi SS final'!$1:$1,0)-1),"")</f>
        <v>0</v>
      </c>
      <c r="R44" s="178">
        <f ca="1">IF($C44=R$2,OFFSET('Position Data Citi SS final'!$A20,0,MATCH(R$1,'Position Data Citi SS final'!$1:$1,0)-1),"")</f>
        <v>0</v>
      </c>
      <c r="S44" s="178" t="str">
        <f ca="1">IF($C44=S$2,OFFSET('Position Data Citi SS final'!$A20,0,MATCH(S$1,'Position Data Citi SS final'!$1:$1,0)-1),"")</f>
        <v>GBP</v>
      </c>
      <c r="T44" s="177">
        <f ca="1">IF($C44=T$2,OFFSET('Position Data Citi SS final'!$A20,0,MATCH(T$1,'Position Data Citi SS final'!$1:$1,0)-1),"")</f>
        <v>3000000</v>
      </c>
      <c r="U44" s="177">
        <f ca="1">IF($C44=U$2,OFFSET('Position Data Citi SS final'!$A20,0,MATCH(U$1,'Position Data Citi SS final'!$1:$1,0)-1),"")</f>
        <v>1.1998113599999998</v>
      </c>
      <c r="V44" s="197">
        <f ca="1">IF($C44=V$2,OFFSET('Position Data Citi SS final'!$A20,0,MATCH(V$1,'Position Data Citi SS final'!$1:$1,0)-1),"")</f>
        <v>0.99984279999999992</v>
      </c>
      <c r="W44" s="177">
        <f ca="1">IF($C44=W$2,OFFSET('Position Data Citi SS final'!$A20,0,MATCH(W$1,'Position Data Citi SS final'!$1:$1,0)-1),"")</f>
        <v>6915.3599999880416</v>
      </c>
      <c r="X44" s="177">
        <f ca="1">IF($C44=X$2,OFFSET('Position Data Citi SS final'!$A20,0,MATCH(X$1,'Position Data Citi SS final'!$1:$1,0)-1),"")</f>
        <v>5762.7999999900348</v>
      </c>
      <c r="Y44" s="177">
        <f ca="1">IF($C44=Y$2,OFFSET('Position Data Citi SS final'!$A20,0,MATCH(Y$1,'Position Data Citi SS final'!$1:$1,0)-1),"")</f>
        <v>3599434.0799999996</v>
      </c>
      <c r="Z44" s="177">
        <f ca="1">IF($C44=Z$2,OFFSET('Position Data Citi SS final'!$A20,0,MATCH(Z$1,'Position Data Citi SS final'!$1:$1,0)-1),"")</f>
        <v>2999528.4</v>
      </c>
      <c r="AA44" s="198" t="str">
        <f ca="1">IF($C44=AA$2,OFFSET('Position Data Citi SS final'!$A20,0,MATCH(AA$1,'Position Data Citi SS final'!$1:$1,0)-1),"")</f>
        <v>MarkToMarket</v>
      </c>
      <c r="AB44" s="177">
        <f ca="1">IF($C44=AB$2,OFFSET('Position Data Citi SS final'!$A20,0,MATCH(AB$1,'Position Data Citi SS final'!$1:$1,0)-1),"")</f>
        <v>0</v>
      </c>
      <c r="AC44" s="178">
        <f ca="1">IF($C44=AC$2,OFFSET('Position Data Citi SS final'!$A20,0,MATCH(AC$1,'Position Data Citi SS final'!$1:$1,0)-1),"")</f>
        <v>0</v>
      </c>
      <c r="AD44" s="76" t="str">
        <f ca="1">IF($C44=AD$2,OFFSET('Position Data Citi SS final'!$A20,0,MATCH(AD$1,'Position Data Citi SS final'!$1:$1,0)-1),"")</f>
        <v/>
      </c>
      <c r="AE44" s="179" t="str">
        <f ca="1">IF($C44=AE$2,OFFSET('Position Data Citi SS final'!$A20,0,MATCH(AE$1,'Position Data Citi SS final'!$1:$1,0)-1),"")</f>
        <v/>
      </c>
      <c r="AF44" s="177" t="str">
        <f ca="1">IF($C44=AF$2,OFFSET('Position Data Citi SS final'!$A20,0,MATCH(AF$1,'Position Data Citi SS final'!$1:$1,0)-1),"")</f>
        <v/>
      </c>
      <c r="AG44" s="177" t="str">
        <f ca="1">IF($C44=AG$2,OFFSET('Position Data Citi SS final'!$A20,0,MATCH(AG$1,'Position Data Citi SS final'!$1:$1,0)-1),"")</f>
        <v/>
      </c>
      <c r="AH44" s="175" t="str">
        <f ca="1">IF($C44=AH$2,OFFSET('Position Data Citi SS final'!$A20,0,MATCH(AH$1,'Position Data Citi SS final'!$1:$1,0)-1),"")</f>
        <v/>
      </c>
      <c r="AI44" s="175" t="str">
        <f ca="1">IF($C44=AI$2,OFFSET('Position Data Citi SS final'!$A20,0,MATCH(AI$1,'Position Data Citi SS final'!$1:$1,0)-1),"")</f>
        <v/>
      </c>
      <c r="AJ44" s="175" t="str">
        <f ca="1">IF($C44=AJ$2,OFFSET('Position Data Citi SS final'!$A20,0,MATCH(AJ$1,'Position Data Citi SS final'!$1:$1,0)-1),"")</f>
        <v/>
      </c>
      <c r="AK44" s="177" t="str">
        <f ca="1">IF($C44=AK$2,OFFSET('Position Data Citi SS final'!$A20,0,MATCH(AK$1,'Position Data Citi SS final'!$1:$1,0)-1),"")</f>
        <v/>
      </c>
      <c r="AL44" s="178" t="str">
        <f ca="1">IF($C44=AL$2,OFFSET('Position Data Citi SS final'!$A20,0,MATCH(AL$1,'Position Data Citi SS final'!$1:$1,0)-1),"")</f>
        <v/>
      </c>
      <c r="AM44" s="177" t="str">
        <f ca="1">IF($C44=AM$2,OFFSET('Position Data Citi SS final'!$A20,0,MATCH(AM$1,'Position Data Citi SS final'!$1:$1,0)-1),"")</f>
        <v/>
      </c>
      <c r="AN44" s="177" t="str">
        <f ca="1">IF($C44=AN$2,OFFSET('Position Data Citi SS final'!$A20,0,MATCH(AN$1,'Position Data Citi SS final'!$1:$1,0)-1),"")</f>
        <v/>
      </c>
      <c r="AO44" s="177" t="str">
        <f ca="1">IF($C44=AO$2,OFFSET('Position Data Citi SS final'!$A20,0,MATCH(AO$1,'Position Data Citi SS final'!$1:$1,0)-1),"")</f>
        <v/>
      </c>
      <c r="AP44" s="177" t="str">
        <f ca="1">IF($C44=AP$2,OFFSET('Position Data Citi SS final'!$A20,0,MATCH(AP$1,'Position Data Citi SS final'!$1:$1,0)-1),"")</f>
        <v/>
      </c>
      <c r="AQ44" s="177" t="str">
        <f ca="1">IF($C44=AQ$2,OFFSET('Position Data Citi SS final'!$A20,0,MATCH(AQ$1,'Position Data Citi SS final'!$1:$1,0)-1),"")</f>
        <v/>
      </c>
      <c r="AR44" s="177" t="str">
        <f ca="1">IF($C44=AR$2,OFFSET('Position Data Citi SS final'!$A20,0,MATCH(AR$1,'Position Data Citi SS final'!$1:$1,0)-1),"")</f>
        <v/>
      </c>
      <c r="AS44" s="177" t="str">
        <f ca="1">IF($C44=AS$2,OFFSET('Position Data Citi SS final'!$A20,0,MATCH(AS$1,'Position Data Citi SS final'!$1:$1,0)-1),"")</f>
        <v/>
      </c>
      <c r="AT44" s="177" t="str">
        <f ca="1">IF($C44=AT$2,OFFSET('Position Data Citi SS final'!$A20,0,MATCH(AT$1,'Position Data Citi SS final'!$1:$1,0)-1),"")</f>
        <v/>
      </c>
      <c r="AU44" s="198" t="str">
        <f ca="1">IF($C44=AU$2,OFFSET('Position Data Citi SS final'!$A20,0,MATCH(AU$1,'Position Data Citi SS final'!$1:$1,0)-1),"")</f>
        <v/>
      </c>
      <c r="AV44" s="177" t="str">
        <f ca="1">IF($C44=AV$2,OFFSET('Position Data Citi SS final'!$A20,0,MATCH(AV$1,'Position Data Citi SS final'!$1:$1,0)-1),"")</f>
        <v/>
      </c>
      <c r="AW44" s="179" t="str">
        <f ca="1">IF($C44=AW$2,OFFSET('Position Data Citi SS final'!$A20,0,MATCH(AW$1,'Position Data Citi SS final'!$1:$1,0)-1),"")</f>
        <v/>
      </c>
      <c r="AX44" s="170" t="str">
        <f ca="1">IF($C44=AX$2,OFFSET('Position Data Citi SS final'!$A20,0,MATCH(AX$1,'Position Data Citi SS final'!$1:$1,0)-1),"")</f>
        <v/>
      </c>
      <c r="AY44" s="180" t="str">
        <f ca="1">IF($C44=AY$2,OFFSET('Position Data Citi SS final'!$A20,0,MATCH(AY$1,'Position Data Citi SS final'!$1:$1,0)-1),"")</f>
        <v/>
      </c>
      <c r="AZ44" s="181" t="str">
        <f ca="1">IF($C44=AZ$2,OFFSET('Position Data Citi SS final'!$A20,0,MATCH(AZ$1,'Position Data Citi SS final'!$1:$1,0)-1),"")</f>
        <v/>
      </c>
      <c r="BA44" s="179" t="str">
        <f ca="1">IF($C44=BA$2,OFFSET('Position Data Citi SS final'!$A20,0,MATCH(BA$1,'Position Data Citi SS final'!$1:$1,0)-1),"")</f>
        <v/>
      </c>
      <c r="BB44" s="182" t="str">
        <f ca="1">IF($C44=BB$2,OFFSET('Position Data Citi SS final'!$A20,0,MATCH(BB$1,'Position Data Citi SS final'!$1:$1,0)-1),"")</f>
        <v/>
      </c>
      <c r="BC44" s="181" t="str">
        <f ca="1">IF($C44=BC$2,OFFSET('Position Data Citi SS final'!$A20,0,MATCH(BC$1,'Position Data Citi SS final'!$1:$1,0)-1),"")</f>
        <v/>
      </c>
      <c r="BD44" s="175" t="str">
        <f ca="1">IF($C44=BD$2,OFFSET('Position Data Citi SS final'!$A20,0,MATCH(BD$1,'Position Data Citi SS final'!$1:$1,0)-1),"")</f>
        <v/>
      </c>
      <c r="BE44" s="175" t="str">
        <f ca="1">IF($C44=BE$2,OFFSET('Position Data Citi SS final'!$A20,0,MATCH(BE$1,'Position Data Citi SS final'!$1:$1,0)-1),"")</f>
        <v/>
      </c>
      <c r="BF44" s="175" t="str">
        <f ca="1">IF($C44=BF$2,OFFSET('Position Data Citi SS final'!$A20,0,MATCH(BF$1,'Position Data Citi SS final'!$1:$1,0)-1),"")</f>
        <v/>
      </c>
      <c r="BG44" s="175" t="str">
        <f ca="1">IF($C44=BG$2,OFFSET('Position Data Citi SS final'!$A20,0,MATCH(BG$1,'Position Data Citi SS final'!$1:$1,0)-1),"")</f>
        <v/>
      </c>
      <c r="BH44" s="175" t="str">
        <f ca="1">IF($C44=BH$2,OFFSET('Position Data Citi SS final'!$A20,0,MATCH(BH$1,'Position Data Citi SS final'!$1:$1,0)-1),"")</f>
        <v/>
      </c>
      <c r="BI44" s="175" t="str">
        <f ca="1">IF($C44=BI$2,OFFSET('Position Data Citi SS final'!$A20,0,MATCH(BI$1,'Position Data Citi SS final'!$1:$1,0)-1),"")</f>
        <v/>
      </c>
      <c r="BJ44" s="175" t="str">
        <f ca="1">IF($C44=BJ$2,OFFSET('Position Data Citi SS final'!$A20,0,MATCH(BJ$1,'Position Data Citi SS final'!$1:$1,0)-1),"")</f>
        <v/>
      </c>
      <c r="BK44" s="175" t="str">
        <f ca="1">IF($C44=BK$2,OFFSET('Position Data Citi SS final'!$A20,0,MATCH(BK$1,'Position Data Citi SS final'!$1:$1,0)-1),"")</f>
        <v/>
      </c>
      <c r="BL44" s="175" t="str">
        <f ca="1">IF($C44=BL$2,OFFSET('Position Data Citi SS final'!$A20,0,MATCH(BL$1,'Position Data Citi SS final'!$1:$1,0)-1),"")</f>
        <v/>
      </c>
      <c r="BM44" s="175" t="str">
        <f ca="1">IF($C44=BM$2,OFFSET('Position Data Citi SS final'!$A20,0,MATCH(BM$1,'Position Data Citi SS final'!$1:$1,0)-1),"")</f>
        <v/>
      </c>
      <c r="BN44" s="178" t="str">
        <f ca="1">IF($C44=BN$2,OFFSET('Position Data Citi SS final'!$A20,0,MATCH(BN$1,'Position Data Citi SS final'!$1:$1,0)-1),"")</f>
        <v/>
      </c>
      <c r="BO44" s="177" t="str">
        <f ca="1">IF($C44=BO$2,OFFSET('Position Data Citi SS final'!$A20,0,MATCH(BO$1,'Position Data Citi SS final'!$1:$1,0)-1),"")</f>
        <v/>
      </c>
      <c r="BP44" s="177" t="str">
        <f ca="1">IF($C44=BP$2,OFFSET('Position Data Citi SS final'!$A20,0,MATCH(BP$1,'Position Data Citi SS final'!$1:$1,0)-1),"")</f>
        <v/>
      </c>
      <c r="BQ44" s="177" t="str">
        <f ca="1">IF($C44=BQ$2,OFFSET('Position Data Citi SS final'!$A20,0,MATCH(BQ$1,'Position Data Citi SS final'!$1:$1,0)-1),"")</f>
        <v/>
      </c>
      <c r="BR44" s="177" t="str">
        <f ca="1">IF($C44=BR$2,OFFSET('Position Data Citi SS final'!$A20,0,MATCH(BR$1,'Position Data Citi SS final'!$1:$1,0)-1),"")</f>
        <v/>
      </c>
      <c r="BS44" s="177" t="str">
        <f ca="1">IF($C44=BS$2,OFFSET('Position Data Citi SS final'!$A20,0,MATCH(BS$1,'Position Data Citi SS final'!$1:$1,0)-1),"")</f>
        <v/>
      </c>
      <c r="BT44" s="175" t="str">
        <f ca="1">IF($C44=BT$2,OFFSET('Position Data Citi SS final'!$A20,0,MATCH(BT$1,'Position Data Citi SS final'!$1:$1,0)-1),"")</f>
        <v/>
      </c>
      <c r="BU44" s="178" t="str">
        <f ca="1">IF($C44=BU$2,OFFSET('Position Data Citi SS final'!$A20,0,MATCH(BU$1,'Position Data Citi SS final'!$1:$1,0)-1),"")</f>
        <v/>
      </c>
      <c r="BV44" s="183" t="str">
        <f ca="1">IF($C44=BV$2,OFFSET('Position Data Citi SS final'!$A20,0,MATCH(BV$1,'Position Data Citi SS final'!$1:$1,0)-1),"")</f>
        <v/>
      </c>
      <c r="BW44" s="175" t="str">
        <f ca="1">IF($C44=BW$2,OFFSET('Position Data Citi SS final'!$A20,0,MATCH(BW$1,'Position Data Citi SS final'!$1:$1,0)-1),"")</f>
        <v/>
      </c>
      <c r="BX44" s="184" t="str">
        <f ca="1">IF($C44=BX$2,OFFSET('Position Data Citi SS final'!$A20,0,MATCH(BX$1,'Position Data Citi SS final'!$1:$1,0)-1),"")</f>
        <v/>
      </c>
      <c r="BY44" s="183" t="str">
        <f ca="1">IF($C44=BY$2,OFFSET('Position Data Citi SS final'!$A20,0,MATCH(BY$1,'Position Data Citi SS final'!$1:$1,0)-1),"")</f>
        <v/>
      </c>
      <c r="BZ44" s="183" t="str">
        <f ca="1">IF($C44=BZ$2,OFFSET('Position Data Citi SS final'!$A20,0,MATCH(BZ$1,'Position Data Citi SS final'!$1:$1,0)-1),"")</f>
        <v/>
      </c>
      <c r="CA44" s="185" t="str">
        <f ca="1">IF($C44=CA$2,OFFSET('Position Data Citi SS final'!$A20,0,MATCH(CA$1,'Position Data Citi SS final'!$1:$1,0)-1),"")</f>
        <v/>
      </c>
      <c r="CB44" s="176" t="str">
        <f ca="1">IF($C44=CB$2,OFFSET('Position Data Citi SS final'!$A20,0,MATCH(CB$1,'Position Data Citi SS final'!$1:$1,0)-1),"")</f>
        <v/>
      </c>
      <c r="CC44" s="183" t="str">
        <f ca="1">IF($C44=CC$2,OFFSET('Position Data Citi SS final'!$A20,0,MATCH(CC$1,'Position Data Citi SS final'!$1:$1,0)-1),"")</f>
        <v/>
      </c>
      <c r="CD44" s="183" t="str">
        <f ca="1">IF($C44=CD$2,OFFSET('Position Data Citi SS final'!$A20,0,MATCH(CD$1,'Position Data Citi SS final'!$1:$1,0)-1),"")</f>
        <v/>
      </c>
      <c r="CE44" s="181" t="str">
        <f ca="1">IF($C44=CE$2,OFFSET('Position Data Citi SS final'!$A20,0,MATCH(CE$1,'Position Data Citi SS final'!$1:$1,0)-1),"")</f>
        <v/>
      </c>
      <c r="CF44" s="181" t="str">
        <f ca="1">IF($C44=CF$2,OFFSET('Position Data Citi SS final'!$A20,0,MATCH(CF$1,'Position Data Citi SS final'!$1:$1,0)-1),"")</f>
        <v/>
      </c>
      <c r="CG44" s="181" t="str">
        <f ca="1">IF($C44=CG$2,OFFSET('Position Data Citi SS final'!$A20,0,MATCH(CG$1,'Position Data Citi SS final'!$1:$1,0)-1),"")</f>
        <v/>
      </c>
      <c r="CH44" s="181" t="str">
        <f ca="1">IF($C44=CH$2,OFFSET('Position Data Citi SS final'!$A20,0,MATCH(CH$1,'Position Data Citi SS final'!$1:$1,0)-1),"")</f>
        <v/>
      </c>
      <c r="CI44" s="181" t="str">
        <f ca="1">IF($C44=CI$2,OFFSET('Position Data Citi SS final'!$A20,0,MATCH(CI$1,'Position Data Citi SS final'!$1:$1,0)-1),"")</f>
        <v/>
      </c>
      <c r="CJ44" s="184" t="str">
        <f ca="1">IF($C44=CJ$2,OFFSET('Position Data Citi SS final'!$A20,0,MATCH(CJ$1,'Position Data Citi SS final'!$1:$1,0)-1),"")</f>
        <v/>
      </c>
      <c r="CK44" s="186" t="str">
        <f ca="1">IF($C44=CK$2,OFFSET('Position Data Citi SS final'!$A20,0,MATCH(CK$1,'Position Data Citi SS final'!$1:$1,0)-1),"")</f>
        <v/>
      </c>
      <c r="CL44" s="174" t="str">
        <f ca="1">IF($C44=CL$2,OFFSET('Position Data Citi SS final'!$A20,0,MATCH(CL$1,'Position Data Citi SS final'!$1:$1,0)-1),"")</f>
        <v/>
      </c>
      <c r="CM44" s="199" t="str">
        <f ca="1">IF($C44=CM$2,OFFSET('Position Data Citi SS final'!$A20,0,MATCH(CM$1,'Position Data Citi SS final'!$1:$1,0)-1),"")</f>
        <v/>
      </c>
      <c r="CN44" s="174" t="str">
        <f ca="1">IF($C44=CN$2,OFFSET('Position Data Citi SS final'!$A20,0,MATCH(CN$1,'Position Data Citi SS final'!$1:$1,0)-1),"")</f>
        <v/>
      </c>
      <c r="CO44" s="186" t="str">
        <f ca="1">IF($C44=CO$2,OFFSET('Position Data Citi SS final'!$A20,0,MATCH(CO$1,'Position Data Citi SS final'!$1:$1,0)-1),"")</f>
        <v/>
      </c>
      <c r="CP44" s="199" t="str">
        <f ca="1">IF($C44=CP$2,OFFSET('Position Data Citi SS final'!$A20,0,MATCH(CP$1,'Position Data Citi SS final'!$1:$1,0)-1),"")</f>
        <v/>
      </c>
      <c r="CQ44" s="187" t="str">
        <f ca="1">IF($C44=CQ$2,OFFSET('Position Data Citi SS final'!$A20,0,MATCH(CQ$1,'Position Data Citi SS final'!$1:$1,0)-1),"")</f>
        <v/>
      </c>
      <c r="CR44" s="174" t="str">
        <f ca="1">IF($C44=CR$2,OFFSET('Position Data Citi SS final'!$A20,0,MATCH(CR$1,'Position Data Citi SS final'!$1:$1,0)-1),"")</f>
        <v/>
      </c>
      <c r="CS44" s="188" t="str">
        <f ca="1">IF($C44=CS$2,OFFSET('Position Data Citi SS final'!$A20,0,MATCH(CS$1,'Position Data Citi SS final'!$1:$1,0)-1),"")</f>
        <v/>
      </c>
      <c r="CT44" s="188" t="str">
        <f ca="1">IF($C44=CT$2,OFFSET('Position Data Citi SS final'!$A20,0,MATCH(CT$1,'Position Data Citi SS final'!$1:$1,0)-1),"")</f>
        <v/>
      </c>
      <c r="CU44" s="184" t="str">
        <f ca="1">IF($C44=CU$2,OFFSET('Position Data Citi SS final'!$A20,0,MATCH(CU$1,'Position Data Citi SS final'!$1:$1,0)-1),"")</f>
        <v/>
      </c>
      <c r="CV44" s="175" t="str">
        <f ca="1">IF($C44=CV$2,OFFSET('Position Data Citi SS final'!$A20,0,MATCH(CV$1,'Position Data Citi SS final'!$1:$1,0)-1),"")</f>
        <v/>
      </c>
      <c r="CW44" s="175" t="str">
        <f ca="1">IF($C44=CW$2,OFFSET('Position Data Citi SS final'!$A20,0,MATCH(CW$1,'Position Data Citi SS final'!$1:$1,0)-1),"")</f>
        <v/>
      </c>
      <c r="CX44" s="199" t="str">
        <f ca="1">IF($C44=CX$2,OFFSET('Position Data Citi SS final'!$A20,0,MATCH(CX$1,'Position Data Citi SS final'!$1:$1,0)-1),"")</f>
        <v/>
      </c>
      <c r="CY44" s="175" t="str">
        <f ca="1">IF($C44=CY$2,OFFSET('Position Data Citi SS final'!$A20,0,MATCH(CY$1,'Position Data Citi SS final'!$1:$1,0)-1),"")</f>
        <v/>
      </c>
      <c r="CZ44" s="175" t="str">
        <f ca="1">IF($C44=CZ$2,OFFSET('Position Data Citi SS final'!$A20,0,MATCH(CZ$1,'Position Data Citi SS final'!$1:$1,0)-1),"")</f>
        <v/>
      </c>
      <c r="DA44" s="175" t="str">
        <f ca="1">IF($C44=DA$2,OFFSET('Position Data Citi SS final'!$A20,0,MATCH(DA$1,'Position Data Citi SS final'!$1:$1,0)-1),"")</f>
        <v/>
      </c>
      <c r="DB44" s="189" t="str">
        <f ca="1">IF($C44=DB$2,OFFSET('Position Data Citi SS final'!$A20,0,MATCH(DB$1,'Position Data Citi SS final'!$1:$1,0)-1),"")</f>
        <v/>
      </c>
      <c r="DC44" s="175" t="str">
        <f ca="1">IF($C44=DC$2,OFFSET('Position Data Citi SS final'!$A20,0,MATCH(DC$1,'Position Data Citi SS final'!$1:$1,0)-1),"")</f>
        <v/>
      </c>
      <c r="DD44" s="175" t="str">
        <f ca="1">IF($C44=DD$2,OFFSET('Position Data Citi SS final'!$A20,0,MATCH(DD$1,'Position Data Citi SS final'!$1:$1,0)-1),"")</f>
        <v/>
      </c>
      <c r="DE44" s="190" t="str">
        <f ca="1">IF($C44=DE$2,OFFSET('Position Data Citi SS final'!$A20,0,MATCH(DE$1,'Position Data Citi SS final'!$1:$1,0)-1),"")</f>
        <v/>
      </c>
      <c r="DF44" s="189" t="str">
        <f ca="1">IF($C44=DF$2,OFFSET('Position Data Citi SS final'!$A20,0,MATCH(DF$1,'Position Data Citi SS final'!$1:$1,0)-1),"")</f>
        <v/>
      </c>
      <c r="DG44" s="190" t="str">
        <f ca="1">IF($C44=DG$2,OFFSET('Position Data Citi SS final'!$A20,0,MATCH(DG$1,'Position Data Citi SS final'!$1:$1,0)-1),"")</f>
        <v/>
      </c>
      <c r="DH44" s="175" t="str">
        <f ca="1">IF($C44=DH$2,OFFSET('Position Data Citi SS final'!$A20,0,MATCH(DH$1,'Position Data Citi SS final'!$1:$1,0)-1),"")</f>
        <v/>
      </c>
      <c r="DI44" s="191" t="str">
        <f ca="1">IF($C44=DI$2,OFFSET('Position Data Citi SS final'!$A20,0,MATCH(DI$1,'Position Data Citi SS final'!$1:$1,0)-1),"")</f>
        <v/>
      </c>
      <c r="DJ44" s="192" t="str">
        <f ca="1">IF($C44=DJ$2,OFFSET('Position Data Citi SS final'!$A20,0,MATCH(DJ$1,'Position Data Citi SS final'!$1:$1,0)-1),"")</f>
        <v/>
      </c>
      <c r="DK44" s="193" t="str">
        <f ca="1">IF($C44=DK$2,OFFSET('Position Data Citi SS final'!$A20,0,MATCH(DK$1,'Position Data Citi SS final'!$1:$1,0)-1),"")</f>
        <v/>
      </c>
      <c r="DL44" s="200" t="str">
        <f ca="1">IF($C44=DL$2,OFFSET('Position Data Citi SS final'!$A20,0,MATCH(DL$1,'Position Data Citi SS final'!$1:$1,0)-1),"")</f>
        <v/>
      </c>
      <c r="DM44" s="175" t="str">
        <f ca="1">IF($C44=DM$2,OFFSET('Position Data Citi SS final'!$A20,0,MATCH(DM$1,'Position Data Citi SS final'!$1:$1,0)-1),"")</f>
        <v/>
      </c>
    </row>
    <row r="45" spans="2:117" s="179" customFormat="1">
      <c r="B45" s="179" t="s">
        <v>1427</v>
      </c>
      <c r="C45" s="170" t="str">
        <f>'Position Data Citi SS final'!C21</f>
        <v>Money Market Instruments</v>
      </c>
      <c r="D45" s="171" t="str">
        <f>'Position Data Citi SS final'!F21</f>
        <v>A.6.1 - A.6.20</v>
      </c>
      <c r="E45" s="172" t="str">
        <f>'Position Data Citi SS final'!D21</f>
        <v>BONDS</v>
      </c>
      <c r="F45" s="213" t="str">
        <f>'Position Data Citi SS final'!E21</f>
        <v>FLOATING RATE NOTE</v>
      </c>
      <c r="G45" s="173">
        <f>'Position Data Citi SS final'!AG21</f>
        <v>2400420.7200000002</v>
      </c>
      <c r="H45" s="173">
        <f>'Position Data Citi SS final'!AF21</f>
        <v>2000350.6</v>
      </c>
      <c r="I45" s="194" t="str">
        <f>'Position Data Citi SS final'!A21</f>
        <v>S2BA</v>
      </c>
      <c r="J45" s="195" t="str">
        <f ca="1">IF($C45=J$2,OFFSET('Position Data Citi SS final'!$A21,0,MATCH(J$1,'Position Data Citi SS final'!$1:$1,0)-1),"")</f>
        <v>MoneyMarketInstrument</v>
      </c>
      <c r="K45" s="195" t="str">
        <f ca="1">IF($C45=K$2,OFFSET('Position Data Citi SS final'!$A21,0,MATCH(K$1,'Position Data Citi SS final'!$1:$1,0)-1),"")</f>
        <v>COOPERATIEVE RABOBANK UA FRN 16/01/2020</v>
      </c>
      <c r="L45" s="195" t="str">
        <f ca="1">IF($C45=L$2,OFFSET('Position Data Citi SS final'!$A21,0,MATCH(L$1,'Position Data Citi SS final'!$1:$1,0)-1),"")</f>
        <v>XS1750991231</v>
      </c>
      <c r="M45" s="174" t="str">
        <f ca="1">IF($C45=M$2,OFFSET('Position Data Citi SS final'!$A21,0,MATCH(M$1,'Position Data Citi SS final'!$1:$1,0)-1),"")</f>
        <v>DYXXXX</v>
      </c>
      <c r="N45" s="175">
        <f ca="1">IF($C45=N$2,OFFSET('Position Data Citi SS final'!$A21,0,MATCH(N$1,'Position Data Citi SS final'!$1:$1,0)-1),"")</f>
        <v>0</v>
      </c>
      <c r="O45" s="195" t="str">
        <f ca="1">IF($C45=O$2,OFFSET('Position Data Citi SS final'!$A21,0,MATCH(O$1,'Position Data Citi SS final'!$1:$1,0)-1),"")</f>
        <v>Default Issuer</v>
      </c>
      <c r="P45" s="196">
        <f ca="1">IF($C45=P$2,OFFSET('Position Data Citi SS final'!$A21,0,MATCH(P$1,'Position Data Citi SS final'!$1:$1,0)-1),"")</f>
        <v>0</v>
      </c>
      <c r="Q45" s="196">
        <f ca="1">IF($C45=Q$2,OFFSET('Position Data Citi SS final'!$A21,0,MATCH(Q$1,'Position Data Citi SS final'!$1:$1,0)-1),"")</f>
        <v>0</v>
      </c>
      <c r="R45" s="178">
        <f ca="1">IF($C45=R$2,OFFSET('Position Data Citi SS final'!$A21,0,MATCH(R$1,'Position Data Citi SS final'!$1:$1,0)-1),"")</f>
        <v>0</v>
      </c>
      <c r="S45" s="178" t="str">
        <f ca="1">IF($C45=S$2,OFFSET('Position Data Citi SS final'!$A21,0,MATCH(S$1,'Position Data Citi SS final'!$1:$1,0)-1),"")</f>
        <v>GBP</v>
      </c>
      <c r="T45" s="177">
        <f ca="1">IF($C45=T$2,OFFSET('Position Data Citi SS final'!$A21,0,MATCH(T$1,'Position Data Citi SS final'!$1:$1,0)-1),"")</f>
        <v>2000000</v>
      </c>
      <c r="U45" s="177">
        <f ca="1">IF($C45=U$2,OFFSET('Position Data Citi SS final'!$A21,0,MATCH(U$1,'Position Data Citi SS final'!$1:$1,0)-1),"")</f>
        <v>1.20021036</v>
      </c>
      <c r="V45" s="197">
        <f ca="1">IF($C45=V$2,OFFSET('Position Data Citi SS final'!$A21,0,MATCH(V$1,'Position Data Citi SS final'!$1:$1,0)-1),"")</f>
        <v>1.0001753</v>
      </c>
      <c r="W45" s="177">
        <f ca="1">IF($C45=W$2,OFFSET('Position Data Citi SS final'!$A21,0,MATCH(W$1,'Position Data Citi SS final'!$1:$1,0)-1),"")</f>
        <v>1755.7199999998322</v>
      </c>
      <c r="X45" s="177">
        <f ca="1">IF($C45=X$2,OFFSET('Position Data Citi SS final'!$A21,0,MATCH(X$1,'Position Data Citi SS final'!$1:$1,0)-1),"")</f>
        <v>1463.0999999998603</v>
      </c>
      <c r="Y45" s="177">
        <f ca="1">IF($C45=Y$2,OFFSET('Position Data Citi SS final'!$A21,0,MATCH(Y$1,'Position Data Citi SS final'!$1:$1,0)-1),"")</f>
        <v>2400420.7200000002</v>
      </c>
      <c r="Z45" s="177">
        <f ca="1">IF($C45=Z$2,OFFSET('Position Data Citi SS final'!$A21,0,MATCH(Z$1,'Position Data Citi SS final'!$1:$1,0)-1),"")</f>
        <v>2000350.6</v>
      </c>
      <c r="AA45" s="198" t="str">
        <f ca="1">IF($C45=AA$2,OFFSET('Position Data Citi SS final'!$A21,0,MATCH(AA$1,'Position Data Citi SS final'!$1:$1,0)-1),"")</f>
        <v>MarkToMarket</v>
      </c>
      <c r="AB45" s="177">
        <f ca="1">IF($C45=AB$2,OFFSET('Position Data Citi SS final'!$A21,0,MATCH(AB$1,'Position Data Citi SS final'!$1:$1,0)-1),"")</f>
        <v>0</v>
      </c>
      <c r="AC45" s="178">
        <f ca="1">IF($C45=AC$2,OFFSET('Position Data Citi SS final'!$A21,0,MATCH(AC$1,'Position Data Citi SS final'!$1:$1,0)-1),"")</f>
        <v>0</v>
      </c>
      <c r="AD45" s="76" t="str">
        <f ca="1">IF($C45=AD$2,OFFSET('Position Data Citi SS final'!$A21,0,MATCH(AD$1,'Position Data Citi SS final'!$1:$1,0)-1),"")</f>
        <v/>
      </c>
      <c r="AE45" s="179" t="str">
        <f ca="1">IF($C45=AE$2,OFFSET('Position Data Citi SS final'!$A21,0,MATCH(AE$1,'Position Data Citi SS final'!$1:$1,0)-1),"")</f>
        <v/>
      </c>
      <c r="AF45" s="177" t="str">
        <f ca="1">IF($C45=AF$2,OFFSET('Position Data Citi SS final'!$A21,0,MATCH(AF$1,'Position Data Citi SS final'!$1:$1,0)-1),"")</f>
        <v/>
      </c>
      <c r="AG45" s="177" t="str">
        <f ca="1">IF($C45=AG$2,OFFSET('Position Data Citi SS final'!$A21,0,MATCH(AG$1,'Position Data Citi SS final'!$1:$1,0)-1),"")</f>
        <v/>
      </c>
      <c r="AH45" s="175" t="str">
        <f ca="1">IF($C45=AH$2,OFFSET('Position Data Citi SS final'!$A21,0,MATCH(AH$1,'Position Data Citi SS final'!$1:$1,0)-1),"")</f>
        <v/>
      </c>
      <c r="AI45" s="175" t="str">
        <f ca="1">IF($C45=AI$2,OFFSET('Position Data Citi SS final'!$A21,0,MATCH(AI$1,'Position Data Citi SS final'!$1:$1,0)-1),"")</f>
        <v/>
      </c>
      <c r="AJ45" s="175" t="str">
        <f ca="1">IF($C45=AJ$2,OFFSET('Position Data Citi SS final'!$A21,0,MATCH(AJ$1,'Position Data Citi SS final'!$1:$1,0)-1),"")</f>
        <v/>
      </c>
      <c r="AK45" s="177" t="str">
        <f ca="1">IF($C45=AK$2,OFFSET('Position Data Citi SS final'!$A21,0,MATCH(AK$1,'Position Data Citi SS final'!$1:$1,0)-1),"")</f>
        <v/>
      </c>
      <c r="AL45" s="178" t="str">
        <f ca="1">IF($C45=AL$2,OFFSET('Position Data Citi SS final'!$A21,0,MATCH(AL$1,'Position Data Citi SS final'!$1:$1,0)-1),"")</f>
        <v/>
      </c>
      <c r="AM45" s="177" t="str">
        <f ca="1">IF($C45=AM$2,OFFSET('Position Data Citi SS final'!$A21,0,MATCH(AM$1,'Position Data Citi SS final'!$1:$1,0)-1),"")</f>
        <v/>
      </c>
      <c r="AN45" s="177" t="str">
        <f ca="1">IF($C45=AN$2,OFFSET('Position Data Citi SS final'!$A21,0,MATCH(AN$1,'Position Data Citi SS final'!$1:$1,0)-1),"")</f>
        <v/>
      </c>
      <c r="AO45" s="177" t="str">
        <f ca="1">IF($C45=AO$2,OFFSET('Position Data Citi SS final'!$A21,0,MATCH(AO$1,'Position Data Citi SS final'!$1:$1,0)-1),"")</f>
        <v/>
      </c>
      <c r="AP45" s="177" t="str">
        <f ca="1">IF($C45=AP$2,OFFSET('Position Data Citi SS final'!$A21,0,MATCH(AP$1,'Position Data Citi SS final'!$1:$1,0)-1),"")</f>
        <v/>
      </c>
      <c r="AQ45" s="177" t="str">
        <f ca="1">IF($C45=AQ$2,OFFSET('Position Data Citi SS final'!$A21,0,MATCH(AQ$1,'Position Data Citi SS final'!$1:$1,0)-1),"")</f>
        <v/>
      </c>
      <c r="AR45" s="177" t="str">
        <f ca="1">IF($C45=AR$2,OFFSET('Position Data Citi SS final'!$A21,0,MATCH(AR$1,'Position Data Citi SS final'!$1:$1,0)-1),"")</f>
        <v/>
      </c>
      <c r="AS45" s="177" t="str">
        <f ca="1">IF($C45=AS$2,OFFSET('Position Data Citi SS final'!$A21,0,MATCH(AS$1,'Position Data Citi SS final'!$1:$1,0)-1),"")</f>
        <v/>
      </c>
      <c r="AT45" s="177" t="str">
        <f ca="1">IF($C45=AT$2,OFFSET('Position Data Citi SS final'!$A21,0,MATCH(AT$1,'Position Data Citi SS final'!$1:$1,0)-1),"")</f>
        <v/>
      </c>
      <c r="AU45" s="198" t="str">
        <f ca="1">IF($C45=AU$2,OFFSET('Position Data Citi SS final'!$A21,0,MATCH(AU$1,'Position Data Citi SS final'!$1:$1,0)-1),"")</f>
        <v/>
      </c>
      <c r="AV45" s="177" t="str">
        <f ca="1">IF($C45=AV$2,OFFSET('Position Data Citi SS final'!$A21,0,MATCH(AV$1,'Position Data Citi SS final'!$1:$1,0)-1),"")</f>
        <v/>
      </c>
      <c r="AW45" s="179" t="str">
        <f ca="1">IF($C45=AW$2,OFFSET('Position Data Citi SS final'!$A21,0,MATCH(AW$1,'Position Data Citi SS final'!$1:$1,0)-1),"")</f>
        <v/>
      </c>
      <c r="AX45" s="170" t="str">
        <f ca="1">IF($C45=AX$2,OFFSET('Position Data Citi SS final'!$A21,0,MATCH(AX$1,'Position Data Citi SS final'!$1:$1,0)-1),"")</f>
        <v/>
      </c>
      <c r="AY45" s="180" t="str">
        <f ca="1">IF($C45=AY$2,OFFSET('Position Data Citi SS final'!$A21,0,MATCH(AY$1,'Position Data Citi SS final'!$1:$1,0)-1),"")</f>
        <v/>
      </c>
      <c r="AZ45" s="181" t="str">
        <f ca="1">IF($C45=AZ$2,OFFSET('Position Data Citi SS final'!$A21,0,MATCH(AZ$1,'Position Data Citi SS final'!$1:$1,0)-1),"")</f>
        <v/>
      </c>
      <c r="BA45" s="179" t="str">
        <f ca="1">IF($C45=BA$2,OFFSET('Position Data Citi SS final'!$A21,0,MATCH(BA$1,'Position Data Citi SS final'!$1:$1,0)-1),"")</f>
        <v/>
      </c>
      <c r="BB45" s="182" t="str">
        <f ca="1">IF($C45=BB$2,OFFSET('Position Data Citi SS final'!$A21,0,MATCH(BB$1,'Position Data Citi SS final'!$1:$1,0)-1),"")</f>
        <v/>
      </c>
      <c r="BC45" s="181" t="str">
        <f ca="1">IF($C45=BC$2,OFFSET('Position Data Citi SS final'!$A21,0,MATCH(BC$1,'Position Data Citi SS final'!$1:$1,0)-1),"")</f>
        <v/>
      </c>
      <c r="BD45" s="175" t="str">
        <f ca="1">IF($C45=BD$2,OFFSET('Position Data Citi SS final'!$A21,0,MATCH(BD$1,'Position Data Citi SS final'!$1:$1,0)-1),"")</f>
        <v/>
      </c>
      <c r="BE45" s="175" t="str">
        <f ca="1">IF($C45=BE$2,OFFSET('Position Data Citi SS final'!$A21,0,MATCH(BE$1,'Position Data Citi SS final'!$1:$1,0)-1),"")</f>
        <v/>
      </c>
      <c r="BF45" s="175" t="str">
        <f ca="1">IF($C45=BF$2,OFFSET('Position Data Citi SS final'!$A21,0,MATCH(BF$1,'Position Data Citi SS final'!$1:$1,0)-1),"")</f>
        <v/>
      </c>
      <c r="BG45" s="175" t="str">
        <f ca="1">IF($C45=BG$2,OFFSET('Position Data Citi SS final'!$A21,0,MATCH(BG$1,'Position Data Citi SS final'!$1:$1,0)-1),"")</f>
        <v/>
      </c>
      <c r="BH45" s="175" t="str">
        <f ca="1">IF($C45=BH$2,OFFSET('Position Data Citi SS final'!$A21,0,MATCH(BH$1,'Position Data Citi SS final'!$1:$1,0)-1),"")</f>
        <v/>
      </c>
      <c r="BI45" s="175" t="str">
        <f ca="1">IF($C45=BI$2,OFFSET('Position Data Citi SS final'!$A21,0,MATCH(BI$1,'Position Data Citi SS final'!$1:$1,0)-1),"")</f>
        <v/>
      </c>
      <c r="BJ45" s="175" t="str">
        <f ca="1">IF($C45=BJ$2,OFFSET('Position Data Citi SS final'!$A21,0,MATCH(BJ$1,'Position Data Citi SS final'!$1:$1,0)-1),"")</f>
        <v/>
      </c>
      <c r="BK45" s="175" t="str">
        <f ca="1">IF($C45=BK$2,OFFSET('Position Data Citi SS final'!$A21,0,MATCH(BK$1,'Position Data Citi SS final'!$1:$1,0)-1),"")</f>
        <v/>
      </c>
      <c r="BL45" s="175" t="str">
        <f ca="1">IF($C45=BL$2,OFFSET('Position Data Citi SS final'!$A21,0,MATCH(BL$1,'Position Data Citi SS final'!$1:$1,0)-1),"")</f>
        <v/>
      </c>
      <c r="BM45" s="175" t="str">
        <f ca="1">IF($C45=BM$2,OFFSET('Position Data Citi SS final'!$A21,0,MATCH(BM$1,'Position Data Citi SS final'!$1:$1,0)-1),"")</f>
        <v/>
      </c>
      <c r="BN45" s="178" t="str">
        <f ca="1">IF($C45=BN$2,OFFSET('Position Data Citi SS final'!$A21,0,MATCH(BN$1,'Position Data Citi SS final'!$1:$1,0)-1),"")</f>
        <v/>
      </c>
      <c r="BO45" s="177" t="str">
        <f ca="1">IF($C45=BO$2,OFFSET('Position Data Citi SS final'!$A21,0,MATCH(BO$1,'Position Data Citi SS final'!$1:$1,0)-1),"")</f>
        <v/>
      </c>
      <c r="BP45" s="177" t="str">
        <f ca="1">IF($C45=BP$2,OFFSET('Position Data Citi SS final'!$A21,0,MATCH(BP$1,'Position Data Citi SS final'!$1:$1,0)-1),"")</f>
        <v/>
      </c>
      <c r="BQ45" s="177" t="str">
        <f ca="1">IF($C45=BQ$2,OFFSET('Position Data Citi SS final'!$A21,0,MATCH(BQ$1,'Position Data Citi SS final'!$1:$1,0)-1),"")</f>
        <v/>
      </c>
      <c r="BR45" s="177" t="str">
        <f ca="1">IF($C45=BR$2,OFFSET('Position Data Citi SS final'!$A21,0,MATCH(BR$1,'Position Data Citi SS final'!$1:$1,0)-1),"")</f>
        <v/>
      </c>
      <c r="BS45" s="177" t="str">
        <f ca="1">IF($C45=BS$2,OFFSET('Position Data Citi SS final'!$A21,0,MATCH(BS$1,'Position Data Citi SS final'!$1:$1,0)-1),"")</f>
        <v/>
      </c>
      <c r="BT45" s="175" t="str">
        <f ca="1">IF($C45=BT$2,OFFSET('Position Data Citi SS final'!$A21,0,MATCH(BT$1,'Position Data Citi SS final'!$1:$1,0)-1),"")</f>
        <v/>
      </c>
      <c r="BU45" s="178" t="str">
        <f ca="1">IF($C45=BU$2,OFFSET('Position Data Citi SS final'!$A21,0,MATCH(BU$1,'Position Data Citi SS final'!$1:$1,0)-1),"")</f>
        <v/>
      </c>
      <c r="BV45" s="183" t="str">
        <f ca="1">IF($C45=BV$2,OFFSET('Position Data Citi SS final'!$A21,0,MATCH(BV$1,'Position Data Citi SS final'!$1:$1,0)-1),"")</f>
        <v/>
      </c>
      <c r="BW45" s="175" t="str">
        <f ca="1">IF($C45=BW$2,OFFSET('Position Data Citi SS final'!$A21,0,MATCH(BW$1,'Position Data Citi SS final'!$1:$1,0)-1),"")</f>
        <v/>
      </c>
      <c r="BX45" s="184" t="str">
        <f ca="1">IF($C45=BX$2,OFFSET('Position Data Citi SS final'!$A21,0,MATCH(BX$1,'Position Data Citi SS final'!$1:$1,0)-1),"")</f>
        <v/>
      </c>
      <c r="BY45" s="183" t="str">
        <f ca="1">IF($C45=BY$2,OFFSET('Position Data Citi SS final'!$A21,0,MATCH(BY$1,'Position Data Citi SS final'!$1:$1,0)-1),"")</f>
        <v/>
      </c>
      <c r="BZ45" s="183" t="str">
        <f ca="1">IF($C45=BZ$2,OFFSET('Position Data Citi SS final'!$A21,0,MATCH(BZ$1,'Position Data Citi SS final'!$1:$1,0)-1),"")</f>
        <v/>
      </c>
      <c r="CA45" s="185" t="str">
        <f ca="1">IF($C45=CA$2,OFFSET('Position Data Citi SS final'!$A21,0,MATCH(CA$1,'Position Data Citi SS final'!$1:$1,0)-1),"")</f>
        <v/>
      </c>
      <c r="CB45" s="176" t="str">
        <f ca="1">IF($C45=CB$2,OFFSET('Position Data Citi SS final'!$A21,0,MATCH(CB$1,'Position Data Citi SS final'!$1:$1,0)-1),"")</f>
        <v/>
      </c>
      <c r="CC45" s="183" t="str">
        <f ca="1">IF($C45=CC$2,OFFSET('Position Data Citi SS final'!$A21,0,MATCH(CC$1,'Position Data Citi SS final'!$1:$1,0)-1),"")</f>
        <v/>
      </c>
      <c r="CD45" s="183" t="str">
        <f ca="1">IF($C45=CD$2,OFFSET('Position Data Citi SS final'!$A21,0,MATCH(CD$1,'Position Data Citi SS final'!$1:$1,0)-1),"")</f>
        <v/>
      </c>
      <c r="CE45" s="181" t="str">
        <f ca="1">IF($C45=CE$2,OFFSET('Position Data Citi SS final'!$A21,0,MATCH(CE$1,'Position Data Citi SS final'!$1:$1,0)-1),"")</f>
        <v/>
      </c>
      <c r="CF45" s="181" t="str">
        <f ca="1">IF($C45=CF$2,OFFSET('Position Data Citi SS final'!$A21,0,MATCH(CF$1,'Position Data Citi SS final'!$1:$1,0)-1),"")</f>
        <v/>
      </c>
      <c r="CG45" s="181" t="str">
        <f ca="1">IF($C45=CG$2,OFFSET('Position Data Citi SS final'!$A21,0,MATCH(CG$1,'Position Data Citi SS final'!$1:$1,0)-1),"")</f>
        <v/>
      </c>
      <c r="CH45" s="181" t="str">
        <f ca="1">IF($C45=CH$2,OFFSET('Position Data Citi SS final'!$A21,0,MATCH(CH$1,'Position Data Citi SS final'!$1:$1,0)-1),"")</f>
        <v/>
      </c>
      <c r="CI45" s="181" t="str">
        <f ca="1">IF($C45=CI$2,OFFSET('Position Data Citi SS final'!$A21,0,MATCH(CI$1,'Position Data Citi SS final'!$1:$1,0)-1),"")</f>
        <v/>
      </c>
      <c r="CJ45" s="184" t="str">
        <f ca="1">IF($C45=CJ$2,OFFSET('Position Data Citi SS final'!$A21,0,MATCH(CJ$1,'Position Data Citi SS final'!$1:$1,0)-1),"")</f>
        <v/>
      </c>
      <c r="CK45" s="186" t="str">
        <f ca="1">IF($C45=CK$2,OFFSET('Position Data Citi SS final'!$A21,0,MATCH(CK$1,'Position Data Citi SS final'!$1:$1,0)-1),"")</f>
        <v/>
      </c>
      <c r="CL45" s="174" t="str">
        <f ca="1">IF($C45=CL$2,OFFSET('Position Data Citi SS final'!$A21,0,MATCH(CL$1,'Position Data Citi SS final'!$1:$1,0)-1),"")</f>
        <v/>
      </c>
      <c r="CM45" s="199" t="str">
        <f ca="1">IF($C45=CM$2,OFFSET('Position Data Citi SS final'!$A21,0,MATCH(CM$1,'Position Data Citi SS final'!$1:$1,0)-1),"")</f>
        <v/>
      </c>
      <c r="CN45" s="174" t="str">
        <f ca="1">IF($C45=CN$2,OFFSET('Position Data Citi SS final'!$A21,0,MATCH(CN$1,'Position Data Citi SS final'!$1:$1,0)-1),"")</f>
        <v/>
      </c>
      <c r="CO45" s="186" t="str">
        <f ca="1">IF($C45=CO$2,OFFSET('Position Data Citi SS final'!$A21,0,MATCH(CO$1,'Position Data Citi SS final'!$1:$1,0)-1),"")</f>
        <v/>
      </c>
      <c r="CP45" s="199" t="str">
        <f ca="1">IF($C45=CP$2,OFFSET('Position Data Citi SS final'!$A21,0,MATCH(CP$1,'Position Data Citi SS final'!$1:$1,0)-1),"")</f>
        <v/>
      </c>
      <c r="CQ45" s="187" t="str">
        <f ca="1">IF($C45=CQ$2,OFFSET('Position Data Citi SS final'!$A21,0,MATCH(CQ$1,'Position Data Citi SS final'!$1:$1,0)-1),"")</f>
        <v/>
      </c>
      <c r="CR45" s="174" t="str">
        <f ca="1">IF($C45=CR$2,OFFSET('Position Data Citi SS final'!$A21,0,MATCH(CR$1,'Position Data Citi SS final'!$1:$1,0)-1),"")</f>
        <v/>
      </c>
      <c r="CS45" s="188" t="str">
        <f ca="1">IF($C45=CS$2,OFFSET('Position Data Citi SS final'!$A21,0,MATCH(CS$1,'Position Data Citi SS final'!$1:$1,0)-1),"")</f>
        <v/>
      </c>
      <c r="CT45" s="188" t="str">
        <f ca="1">IF($C45=CT$2,OFFSET('Position Data Citi SS final'!$A21,0,MATCH(CT$1,'Position Data Citi SS final'!$1:$1,0)-1),"")</f>
        <v/>
      </c>
      <c r="CU45" s="184" t="str">
        <f ca="1">IF($C45=CU$2,OFFSET('Position Data Citi SS final'!$A21,0,MATCH(CU$1,'Position Data Citi SS final'!$1:$1,0)-1),"")</f>
        <v/>
      </c>
      <c r="CV45" s="175" t="str">
        <f ca="1">IF($C45=CV$2,OFFSET('Position Data Citi SS final'!$A21,0,MATCH(CV$1,'Position Data Citi SS final'!$1:$1,0)-1),"")</f>
        <v/>
      </c>
      <c r="CW45" s="175" t="str">
        <f ca="1">IF($C45=CW$2,OFFSET('Position Data Citi SS final'!$A21,0,MATCH(CW$1,'Position Data Citi SS final'!$1:$1,0)-1),"")</f>
        <v/>
      </c>
      <c r="CX45" s="199" t="str">
        <f ca="1">IF($C45=CX$2,OFFSET('Position Data Citi SS final'!$A21,0,MATCH(CX$1,'Position Data Citi SS final'!$1:$1,0)-1),"")</f>
        <v/>
      </c>
      <c r="CY45" s="175" t="str">
        <f ca="1">IF($C45=CY$2,OFFSET('Position Data Citi SS final'!$A21,0,MATCH(CY$1,'Position Data Citi SS final'!$1:$1,0)-1),"")</f>
        <v/>
      </c>
      <c r="CZ45" s="175" t="str">
        <f ca="1">IF($C45=CZ$2,OFFSET('Position Data Citi SS final'!$A21,0,MATCH(CZ$1,'Position Data Citi SS final'!$1:$1,0)-1),"")</f>
        <v/>
      </c>
      <c r="DA45" s="175" t="str">
        <f ca="1">IF($C45=DA$2,OFFSET('Position Data Citi SS final'!$A21,0,MATCH(DA$1,'Position Data Citi SS final'!$1:$1,0)-1),"")</f>
        <v/>
      </c>
      <c r="DB45" s="189" t="str">
        <f ca="1">IF($C45=DB$2,OFFSET('Position Data Citi SS final'!$A21,0,MATCH(DB$1,'Position Data Citi SS final'!$1:$1,0)-1),"")</f>
        <v/>
      </c>
      <c r="DC45" s="175" t="str">
        <f ca="1">IF($C45=DC$2,OFFSET('Position Data Citi SS final'!$A21,0,MATCH(DC$1,'Position Data Citi SS final'!$1:$1,0)-1),"")</f>
        <v/>
      </c>
      <c r="DD45" s="175" t="str">
        <f ca="1">IF($C45=DD$2,OFFSET('Position Data Citi SS final'!$A21,0,MATCH(DD$1,'Position Data Citi SS final'!$1:$1,0)-1),"")</f>
        <v/>
      </c>
      <c r="DE45" s="190" t="str">
        <f ca="1">IF($C45=DE$2,OFFSET('Position Data Citi SS final'!$A21,0,MATCH(DE$1,'Position Data Citi SS final'!$1:$1,0)-1),"")</f>
        <v/>
      </c>
      <c r="DF45" s="189" t="str">
        <f ca="1">IF($C45=DF$2,OFFSET('Position Data Citi SS final'!$A21,0,MATCH(DF$1,'Position Data Citi SS final'!$1:$1,0)-1),"")</f>
        <v/>
      </c>
      <c r="DG45" s="190" t="str">
        <f ca="1">IF($C45=DG$2,OFFSET('Position Data Citi SS final'!$A21,0,MATCH(DG$1,'Position Data Citi SS final'!$1:$1,0)-1),"")</f>
        <v/>
      </c>
      <c r="DH45" s="175" t="str">
        <f ca="1">IF($C45=DH$2,OFFSET('Position Data Citi SS final'!$A21,0,MATCH(DH$1,'Position Data Citi SS final'!$1:$1,0)-1),"")</f>
        <v/>
      </c>
      <c r="DI45" s="191" t="str">
        <f ca="1">IF($C45=DI$2,OFFSET('Position Data Citi SS final'!$A21,0,MATCH(DI$1,'Position Data Citi SS final'!$1:$1,0)-1),"")</f>
        <v/>
      </c>
      <c r="DJ45" s="192" t="str">
        <f ca="1">IF($C45=DJ$2,OFFSET('Position Data Citi SS final'!$A21,0,MATCH(DJ$1,'Position Data Citi SS final'!$1:$1,0)-1),"")</f>
        <v/>
      </c>
      <c r="DK45" s="193" t="str">
        <f ca="1">IF($C45=DK$2,OFFSET('Position Data Citi SS final'!$A21,0,MATCH(DK$1,'Position Data Citi SS final'!$1:$1,0)-1),"")</f>
        <v/>
      </c>
      <c r="DL45" s="200" t="str">
        <f ca="1">IF($C45=DL$2,OFFSET('Position Data Citi SS final'!$A21,0,MATCH(DL$1,'Position Data Citi SS final'!$1:$1,0)-1),"")</f>
        <v/>
      </c>
      <c r="DM45" s="175" t="str">
        <f ca="1">IF($C45=DM$2,OFFSET('Position Data Citi SS final'!$A21,0,MATCH(DM$1,'Position Data Citi SS final'!$1:$1,0)-1),"")</f>
        <v/>
      </c>
    </row>
    <row r="46" spans="2:117" s="179" customFormat="1">
      <c r="B46" s="179" t="s">
        <v>1427</v>
      </c>
      <c r="C46" s="170" t="str">
        <f>'Position Data Citi SS final'!C22</f>
        <v>Money Market Instruments</v>
      </c>
      <c r="D46" s="171" t="str">
        <f>'Position Data Citi SS final'!F22</f>
        <v>A.6.1 - A.6.20</v>
      </c>
      <c r="E46" s="172" t="str">
        <f>'Position Data Citi SS final'!D22</f>
        <v>BONDS</v>
      </c>
      <c r="F46" s="213" t="str">
        <f>'Position Data Citi SS final'!E22</f>
        <v>FLOATING RATE NOTE</v>
      </c>
      <c r="G46" s="173">
        <f>'Position Data Citi SS final'!AG22</f>
        <v>3602286.72</v>
      </c>
      <c r="H46" s="173">
        <f>'Position Data Citi SS final'!AF22</f>
        <v>3001905.6</v>
      </c>
      <c r="I46" s="194" t="str">
        <f>'Position Data Citi SS final'!A22</f>
        <v>S2BA</v>
      </c>
      <c r="J46" s="195" t="str">
        <f ca="1">IF($C46=J$2,OFFSET('Position Data Citi SS final'!$A22,0,MATCH(J$1,'Position Data Citi SS final'!$1:$1,0)-1),"")</f>
        <v>MoneyMarketInstrument</v>
      </c>
      <c r="K46" s="195" t="str">
        <f ca="1">IF($C46=K$2,OFFSET('Position Data Citi SS final'!$A22,0,MATCH(K$1,'Position Data Citi SS final'!$1:$1,0)-1),"")</f>
        <v>CANADIAN IMPERIAL BANK FRN 29/06/2020</v>
      </c>
      <c r="L46" s="195" t="str">
        <f ca="1">IF($C46=L$2,OFFSET('Position Data Citi SS final'!$A22,0,MATCH(L$1,'Position Data Citi SS final'!$1:$1,0)-1),"")</f>
        <v>XS1847830616</v>
      </c>
      <c r="M46" s="174" t="str">
        <f ca="1">IF($C46=M$2,OFFSET('Position Data Citi SS final'!$A22,0,MATCH(M$1,'Position Data Citi SS final'!$1:$1,0)-1),"")</f>
        <v>DYXXXX</v>
      </c>
      <c r="N46" s="175">
        <f ca="1">IF($C46=N$2,OFFSET('Position Data Citi SS final'!$A22,0,MATCH(N$1,'Position Data Citi SS final'!$1:$1,0)-1),"")</f>
        <v>0</v>
      </c>
      <c r="O46" s="195" t="str">
        <f ca="1">IF($C46=O$2,OFFSET('Position Data Citi SS final'!$A22,0,MATCH(O$1,'Position Data Citi SS final'!$1:$1,0)-1),"")</f>
        <v>Default Issuer</v>
      </c>
      <c r="P46" s="196">
        <f ca="1">IF($C46=P$2,OFFSET('Position Data Citi SS final'!$A22,0,MATCH(P$1,'Position Data Citi SS final'!$1:$1,0)-1),"")</f>
        <v>0</v>
      </c>
      <c r="Q46" s="196">
        <f ca="1">IF($C46=Q$2,OFFSET('Position Data Citi SS final'!$A22,0,MATCH(Q$1,'Position Data Citi SS final'!$1:$1,0)-1),"")</f>
        <v>0</v>
      </c>
      <c r="R46" s="178">
        <f ca="1">IF($C46=R$2,OFFSET('Position Data Citi SS final'!$A22,0,MATCH(R$1,'Position Data Citi SS final'!$1:$1,0)-1),"")</f>
        <v>0</v>
      </c>
      <c r="S46" s="178" t="str">
        <f ca="1">IF($C46=S$2,OFFSET('Position Data Citi SS final'!$A22,0,MATCH(S$1,'Position Data Citi SS final'!$1:$1,0)-1),"")</f>
        <v>GBP</v>
      </c>
      <c r="T46" s="177">
        <f ca="1">IF($C46=T$2,OFFSET('Position Data Citi SS final'!$A22,0,MATCH(T$1,'Position Data Citi SS final'!$1:$1,0)-1),"")</f>
        <v>3000000</v>
      </c>
      <c r="U46" s="177">
        <f ca="1">IF($C46=U$2,OFFSET('Position Data Citi SS final'!$A22,0,MATCH(U$1,'Position Data Citi SS final'!$1:$1,0)-1),"")</f>
        <v>1.20076224</v>
      </c>
      <c r="V46" s="197">
        <f ca="1">IF($C46=V$2,OFFSET('Position Data Citi SS final'!$A22,0,MATCH(V$1,'Position Data Citi SS final'!$1:$1,0)-1),"")</f>
        <v>1.0006352000000001</v>
      </c>
      <c r="W46" s="177">
        <f ca="1">IF($C46=W$2,OFFSET('Position Data Citi SS final'!$A22,0,MATCH(W$1,'Position Data Citi SS final'!$1:$1,0)-1),"")</f>
        <v>4678.224000000022</v>
      </c>
      <c r="X46" s="177">
        <f ca="1">IF($C46=X$2,OFFSET('Position Data Citi SS final'!$A22,0,MATCH(X$1,'Position Data Citi SS final'!$1:$1,0)-1),"")</f>
        <v>3898.5200000000186</v>
      </c>
      <c r="Y46" s="177">
        <f ca="1">IF($C46=Y$2,OFFSET('Position Data Citi SS final'!$A22,0,MATCH(Y$1,'Position Data Citi SS final'!$1:$1,0)-1),"")</f>
        <v>3602286.72</v>
      </c>
      <c r="Z46" s="177">
        <f ca="1">IF($C46=Z$2,OFFSET('Position Data Citi SS final'!$A22,0,MATCH(Z$1,'Position Data Citi SS final'!$1:$1,0)-1),"")</f>
        <v>3001905.6</v>
      </c>
      <c r="AA46" s="198" t="str">
        <f ca="1">IF($C46=AA$2,OFFSET('Position Data Citi SS final'!$A22,0,MATCH(AA$1,'Position Data Citi SS final'!$1:$1,0)-1),"")</f>
        <v>MarkToMarket</v>
      </c>
      <c r="AB46" s="177">
        <f ca="1">IF($C46=AB$2,OFFSET('Position Data Citi SS final'!$A22,0,MATCH(AB$1,'Position Data Citi SS final'!$1:$1,0)-1),"")</f>
        <v>0</v>
      </c>
      <c r="AC46" s="178">
        <f ca="1">IF($C46=AC$2,OFFSET('Position Data Citi SS final'!$A22,0,MATCH(AC$1,'Position Data Citi SS final'!$1:$1,0)-1),"")</f>
        <v>0</v>
      </c>
      <c r="AD46" s="76" t="str">
        <f ca="1">IF($C46=AD$2,OFFSET('Position Data Citi SS final'!$A22,0,MATCH(AD$1,'Position Data Citi SS final'!$1:$1,0)-1),"")</f>
        <v/>
      </c>
      <c r="AE46" s="179" t="str">
        <f ca="1">IF($C46=AE$2,OFFSET('Position Data Citi SS final'!$A22,0,MATCH(AE$1,'Position Data Citi SS final'!$1:$1,0)-1),"")</f>
        <v/>
      </c>
      <c r="AF46" s="177" t="str">
        <f ca="1">IF($C46=AF$2,OFFSET('Position Data Citi SS final'!$A22,0,MATCH(AF$1,'Position Data Citi SS final'!$1:$1,0)-1),"")</f>
        <v/>
      </c>
      <c r="AG46" s="177" t="str">
        <f ca="1">IF($C46=AG$2,OFFSET('Position Data Citi SS final'!$A22,0,MATCH(AG$1,'Position Data Citi SS final'!$1:$1,0)-1),"")</f>
        <v/>
      </c>
      <c r="AH46" s="175" t="str">
        <f ca="1">IF($C46=AH$2,OFFSET('Position Data Citi SS final'!$A22,0,MATCH(AH$1,'Position Data Citi SS final'!$1:$1,0)-1),"")</f>
        <v/>
      </c>
      <c r="AI46" s="175" t="str">
        <f ca="1">IF($C46=AI$2,OFFSET('Position Data Citi SS final'!$A22,0,MATCH(AI$1,'Position Data Citi SS final'!$1:$1,0)-1),"")</f>
        <v/>
      </c>
      <c r="AJ46" s="175" t="str">
        <f ca="1">IF($C46=AJ$2,OFFSET('Position Data Citi SS final'!$A22,0,MATCH(AJ$1,'Position Data Citi SS final'!$1:$1,0)-1),"")</f>
        <v/>
      </c>
      <c r="AK46" s="177" t="str">
        <f ca="1">IF($C46=AK$2,OFFSET('Position Data Citi SS final'!$A22,0,MATCH(AK$1,'Position Data Citi SS final'!$1:$1,0)-1),"")</f>
        <v/>
      </c>
      <c r="AL46" s="178" t="str">
        <f ca="1">IF($C46=AL$2,OFFSET('Position Data Citi SS final'!$A22,0,MATCH(AL$1,'Position Data Citi SS final'!$1:$1,0)-1),"")</f>
        <v/>
      </c>
      <c r="AM46" s="177" t="str">
        <f ca="1">IF($C46=AM$2,OFFSET('Position Data Citi SS final'!$A22,0,MATCH(AM$1,'Position Data Citi SS final'!$1:$1,0)-1),"")</f>
        <v/>
      </c>
      <c r="AN46" s="177" t="str">
        <f ca="1">IF($C46=AN$2,OFFSET('Position Data Citi SS final'!$A22,0,MATCH(AN$1,'Position Data Citi SS final'!$1:$1,0)-1),"")</f>
        <v/>
      </c>
      <c r="AO46" s="177" t="str">
        <f ca="1">IF($C46=AO$2,OFFSET('Position Data Citi SS final'!$A22,0,MATCH(AO$1,'Position Data Citi SS final'!$1:$1,0)-1),"")</f>
        <v/>
      </c>
      <c r="AP46" s="177" t="str">
        <f ca="1">IF($C46=AP$2,OFFSET('Position Data Citi SS final'!$A22,0,MATCH(AP$1,'Position Data Citi SS final'!$1:$1,0)-1),"")</f>
        <v/>
      </c>
      <c r="AQ46" s="177" t="str">
        <f ca="1">IF($C46=AQ$2,OFFSET('Position Data Citi SS final'!$A22,0,MATCH(AQ$1,'Position Data Citi SS final'!$1:$1,0)-1),"")</f>
        <v/>
      </c>
      <c r="AR46" s="177" t="str">
        <f ca="1">IF($C46=AR$2,OFFSET('Position Data Citi SS final'!$A22,0,MATCH(AR$1,'Position Data Citi SS final'!$1:$1,0)-1),"")</f>
        <v/>
      </c>
      <c r="AS46" s="177" t="str">
        <f ca="1">IF($C46=AS$2,OFFSET('Position Data Citi SS final'!$A22,0,MATCH(AS$1,'Position Data Citi SS final'!$1:$1,0)-1),"")</f>
        <v/>
      </c>
      <c r="AT46" s="177" t="str">
        <f ca="1">IF($C46=AT$2,OFFSET('Position Data Citi SS final'!$A22,0,MATCH(AT$1,'Position Data Citi SS final'!$1:$1,0)-1),"")</f>
        <v/>
      </c>
      <c r="AU46" s="198" t="str">
        <f ca="1">IF($C46=AU$2,OFFSET('Position Data Citi SS final'!$A22,0,MATCH(AU$1,'Position Data Citi SS final'!$1:$1,0)-1),"")</f>
        <v/>
      </c>
      <c r="AV46" s="177" t="str">
        <f ca="1">IF($C46=AV$2,OFFSET('Position Data Citi SS final'!$A22,0,MATCH(AV$1,'Position Data Citi SS final'!$1:$1,0)-1),"")</f>
        <v/>
      </c>
      <c r="AW46" s="179" t="str">
        <f ca="1">IF($C46=AW$2,OFFSET('Position Data Citi SS final'!$A22,0,MATCH(AW$1,'Position Data Citi SS final'!$1:$1,0)-1),"")</f>
        <v/>
      </c>
      <c r="AX46" s="170" t="str">
        <f ca="1">IF($C46=AX$2,OFFSET('Position Data Citi SS final'!$A22,0,MATCH(AX$1,'Position Data Citi SS final'!$1:$1,0)-1),"")</f>
        <v/>
      </c>
      <c r="AY46" s="180" t="str">
        <f ca="1">IF($C46=AY$2,OFFSET('Position Data Citi SS final'!$A22,0,MATCH(AY$1,'Position Data Citi SS final'!$1:$1,0)-1),"")</f>
        <v/>
      </c>
      <c r="AZ46" s="181" t="str">
        <f ca="1">IF($C46=AZ$2,OFFSET('Position Data Citi SS final'!$A22,0,MATCH(AZ$1,'Position Data Citi SS final'!$1:$1,0)-1),"")</f>
        <v/>
      </c>
      <c r="BA46" s="179" t="str">
        <f ca="1">IF($C46=BA$2,OFFSET('Position Data Citi SS final'!$A22,0,MATCH(BA$1,'Position Data Citi SS final'!$1:$1,0)-1),"")</f>
        <v/>
      </c>
      <c r="BB46" s="182" t="str">
        <f ca="1">IF($C46=BB$2,OFFSET('Position Data Citi SS final'!$A22,0,MATCH(BB$1,'Position Data Citi SS final'!$1:$1,0)-1),"")</f>
        <v/>
      </c>
      <c r="BC46" s="181" t="str">
        <f ca="1">IF($C46=BC$2,OFFSET('Position Data Citi SS final'!$A22,0,MATCH(BC$1,'Position Data Citi SS final'!$1:$1,0)-1),"")</f>
        <v/>
      </c>
      <c r="BD46" s="175" t="str">
        <f ca="1">IF($C46=BD$2,OFFSET('Position Data Citi SS final'!$A22,0,MATCH(BD$1,'Position Data Citi SS final'!$1:$1,0)-1),"")</f>
        <v/>
      </c>
      <c r="BE46" s="175" t="str">
        <f ca="1">IF($C46=BE$2,OFFSET('Position Data Citi SS final'!$A22,0,MATCH(BE$1,'Position Data Citi SS final'!$1:$1,0)-1),"")</f>
        <v/>
      </c>
      <c r="BF46" s="175" t="str">
        <f ca="1">IF($C46=BF$2,OFFSET('Position Data Citi SS final'!$A22,0,MATCH(BF$1,'Position Data Citi SS final'!$1:$1,0)-1),"")</f>
        <v/>
      </c>
      <c r="BG46" s="175" t="str">
        <f ca="1">IF($C46=BG$2,OFFSET('Position Data Citi SS final'!$A22,0,MATCH(BG$1,'Position Data Citi SS final'!$1:$1,0)-1),"")</f>
        <v/>
      </c>
      <c r="BH46" s="175" t="str">
        <f ca="1">IF($C46=BH$2,OFFSET('Position Data Citi SS final'!$A22,0,MATCH(BH$1,'Position Data Citi SS final'!$1:$1,0)-1),"")</f>
        <v/>
      </c>
      <c r="BI46" s="175" t="str">
        <f ca="1">IF($C46=BI$2,OFFSET('Position Data Citi SS final'!$A22,0,MATCH(BI$1,'Position Data Citi SS final'!$1:$1,0)-1),"")</f>
        <v/>
      </c>
      <c r="BJ46" s="175" t="str">
        <f ca="1">IF($C46=BJ$2,OFFSET('Position Data Citi SS final'!$A22,0,MATCH(BJ$1,'Position Data Citi SS final'!$1:$1,0)-1),"")</f>
        <v/>
      </c>
      <c r="BK46" s="175" t="str">
        <f ca="1">IF($C46=BK$2,OFFSET('Position Data Citi SS final'!$A22,0,MATCH(BK$1,'Position Data Citi SS final'!$1:$1,0)-1),"")</f>
        <v/>
      </c>
      <c r="BL46" s="175" t="str">
        <f ca="1">IF($C46=BL$2,OFFSET('Position Data Citi SS final'!$A22,0,MATCH(BL$1,'Position Data Citi SS final'!$1:$1,0)-1),"")</f>
        <v/>
      </c>
      <c r="BM46" s="175" t="str">
        <f ca="1">IF($C46=BM$2,OFFSET('Position Data Citi SS final'!$A22,0,MATCH(BM$1,'Position Data Citi SS final'!$1:$1,0)-1),"")</f>
        <v/>
      </c>
      <c r="BN46" s="178" t="str">
        <f ca="1">IF($C46=BN$2,OFFSET('Position Data Citi SS final'!$A22,0,MATCH(BN$1,'Position Data Citi SS final'!$1:$1,0)-1),"")</f>
        <v/>
      </c>
      <c r="BO46" s="177" t="str">
        <f ca="1">IF($C46=BO$2,OFFSET('Position Data Citi SS final'!$A22,0,MATCH(BO$1,'Position Data Citi SS final'!$1:$1,0)-1),"")</f>
        <v/>
      </c>
      <c r="BP46" s="177" t="str">
        <f ca="1">IF($C46=BP$2,OFFSET('Position Data Citi SS final'!$A22,0,MATCH(BP$1,'Position Data Citi SS final'!$1:$1,0)-1),"")</f>
        <v/>
      </c>
      <c r="BQ46" s="177" t="str">
        <f ca="1">IF($C46=BQ$2,OFFSET('Position Data Citi SS final'!$A22,0,MATCH(BQ$1,'Position Data Citi SS final'!$1:$1,0)-1),"")</f>
        <v/>
      </c>
      <c r="BR46" s="177" t="str">
        <f ca="1">IF($C46=BR$2,OFFSET('Position Data Citi SS final'!$A22,0,MATCH(BR$1,'Position Data Citi SS final'!$1:$1,0)-1),"")</f>
        <v/>
      </c>
      <c r="BS46" s="177" t="str">
        <f ca="1">IF($C46=BS$2,OFFSET('Position Data Citi SS final'!$A22,0,MATCH(BS$1,'Position Data Citi SS final'!$1:$1,0)-1),"")</f>
        <v/>
      </c>
      <c r="BT46" s="175" t="str">
        <f ca="1">IF($C46=BT$2,OFFSET('Position Data Citi SS final'!$A22,0,MATCH(BT$1,'Position Data Citi SS final'!$1:$1,0)-1),"")</f>
        <v/>
      </c>
      <c r="BU46" s="178" t="str">
        <f ca="1">IF($C46=BU$2,OFFSET('Position Data Citi SS final'!$A22,0,MATCH(BU$1,'Position Data Citi SS final'!$1:$1,0)-1),"")</f>
        <v/>
      </c>
      <c r="BV46" s="183" t="str">
        <f ca="1">IF($C46=BV$2,OFFSET('Position Data Citi SS final'!$A22,0,MATCH(BV$1,'Position Data Citi SS final'!$1:$1,0)-1),"")</f>
        <v/>
      </c>
      <c r="BW46" s="175" t="str">
        <f ca="1">IF($C46=BW$2,OFFSET('Position Data Citi SS final'!$A22,0,MATCH(BW$1,'Position Data Citi SS final'!$1:$1,0)-1),"")</f>
        <v/>
      </c>
      <c r="BX46" s="184" t="str">
        <f ca="1">IF($C46=BX$2,OFFSET('Position Data Citi SS final'!$A22,0,MATCH(BX$1,'Position Data Citi SS final'!$1:$1,0)-1),"")</f>
        <v/>
      </c>
      <c r="BY46" s="183" t="str">
        <f ca="1">IF($C46=BY$2,OFFSET('Position Data Citi SS final'!$A22,0,MATCH(BY$1,'Position Data Citi SS final'!$1:$1,0)-1),"")</f>
        <v/>
      </c>
      <c r="BZ46" s="183" t="str">
        <f ca="1">IF($C46=BZ$2,OFFSET('Position Data Citi SS final'!$A22,0,MATCH(BZ$1,'Position Data Citi SS final'!$1:$1,0)-1),"")</f>
        <v/>
      </c>
      <c r="CA46" s="185" t="str">
        <f ca="1">IF($C46=CA$2,OFFSET('Position Data Citi SS final'!$A22,0,MATCH(CA$1,'Position Data Citi SS final'!$1:$1,0)-1),"")</f>
        <v/>
      </c>
      <c r="CB46" s="176" t="str">
        <f ca="1">IF($C46=CB$2,OFFSET('Position Data Citi SS final'!$A22,0,MATCH(CB$1,'Position Data Citi SS final'!$1:$1,0)-1),"")</f>
        <v/>
      </c>
      <c r="CC46" s="183" t="str">
        <f ca="1">IF($C46=CC$2,OFFSET('Position Data Citi SS final'!$A22,0,MATCH(CC$1,'Position Data Citi SS final'!$1:$1,0)-1),"")</f>
        <v/>
      </c>
      <c r="CD46" s="183" t="str">
        <f ca="1">IF($C46=CD$2,OFFSET('Position Data Citi SS final'!$A22,0,MATCH(CD$1,'Position Data Citi SS final'!$1:$1,0)-1),"")</f>
        <v/>
      </c>
      <c r="CE46" s="181" t="str">
        <f ca="1">IF($C46=CE$2,OFFSET('Position Data Citi SS final'!$A22,0,MATCH(CE$1,'Position Data Citi SS final'!$1:$1,0)-1),"")</f>
        <v/>
      </c>
      <c r="CF46" s="181" t="str">
        <f ca="1">IF($C46=CF$2,OFFSET('Position Data Citi SS final'!$A22,0,MATCH(CF$1,'Position Data Citi SS final'!$1:$1,0)-1),"")</f>
        <v/>
      </c>
      <c r="CG46" s="181" t="str">
        <f ca="1">IF($C46=CG$2,OFFSET('Position Data Citi SS final'!$A22,0,MATCH(CG$1,'Position Data Citi SS final'!$1:$1,0)-1),"")</f>
        <v/>
      </c>
      <c r="CH46" s="181" t="str">
        <f ca="1">IF($C46=CH$2,OFFSET('Position Data Citi SS final'!$A22,0,MATCH(CH$1,'Position Data Citi SS final'!$1:$1,0)-1),"")</f>
        <v/>
      </c>
      <c r="CI46" s="181" t="str">
        <f ca="1">IF($C46=CI$2,OFFSET('Position Data Citi SS final'!$A22,0,MATCH(CI$1,'Position Data Citi SS final'!$1:$1,0)-1),"")</f>
        <v/>
      </c>
      <c r="CJ46" s="184" t="str">
        <f ca="1">IF($C46=CJ$2,OFFSET('Position Data Citi SS final'!$A22,0,MATCH(CJ$1,'Position Data Citi SS final'!$1:$1,0)-1),"")</f>
        <v/>
      </c>
      <c r="CK46" s="186" t="str">
        <f ca="1">IF($C46=CK$2,OFFSET('Position Data Citi SS final'!$A22,0,MATCH(CK$1,'Position Data Citi SS final'!$1:$1,0)-1),"")</f>
        <v/>
      </c>
      <c r="CL46" s="174" t="str">
        <f ca="1">IF($C46=CL$2,OFFSET('Position Data Citi SS final'!$A22,0,MATCH(CL$1,'Position Data Citi SS final'!$1:$1,0)-1),"")</f>
        <v/>
      </c>
      <c r="CM46" s="199" t="str">
        <f ca="1">IF($C46=CM$2,OFFSET('Position Data Citi SS final'!$A22,0,MATCH(CM$1,'Position Data Citi SS final'!$1:$1,0)-1),"")</f>
        <v/>
      </c>
      <c r="CN46" s="174" t="str">
        <f ca="1">IF($C46=CN$2,OFFSET('Position Data Citi SS final'!$A22,0,MATCH(CN$1,'Position Data Citi SS final'!$1:$1,0)-1),"")</f>
        <v/>
      </c>
      <c r="CO46" s="186" t="str">
        <f ca="1">IF($C46=CO$2,OFFSET('Position Data Citi SS final'!$A22,0,MATCH(CO$1,'Position Data Citi SS final'!$1:$1,0)-1),"")</f>
        <v/>
      </c>
      <c r="CP46" s="199" t="str">
        <f ca="1">IF($C46=CP$2,OFFSET('Position Data Citi SS final'!$A22,0,MATCH(CP$1,'Position Data Citi SS final'!$1:$1,0)-1),"")</f>
        <v/>
      </c>
      <c r="CQ46" s="187" t="str">
        <f ca="1">IF($C46=CQ$2,OFFSET('Position Data Citi SS final'!$A22,0,MATCH(CQ$1,'Position Data Citi SS final'!$1:$1,0)-1),"")</f>
        <v/>
      </c>
      <c r="CR46" s="174" t="str">
        <f ca="1">IF($C46=CR$2,OFFSET('Position Data Citi SS final'!$A22,0,MATCH(CR$1,'Position Data Citi SS final'!$1:$1,0)-1),"")</f>
        <v/>
      </c>
      <c r="CS46" s="188" t="str">
        <f ca="1">IF($C46=CS$2,OFFSET('Position Data Citi SS final'!$A22,0,MATCH(CS$1,'Position Data Citi SS final'!$1:$1,0)-1),"")</f>
        <v/>
      </c>
      <c r="CT46" s="188" t="str">
        <f ca="1">IF($C46=CT$2,OFFSET('Position Data Citi SS final'!$A22,0,MATCH(CT$1,'Position Data Citi SS final'!$1:$1,0)-1),"")</f>
        <v/>
      </c>
      <c r="CU46" s="184" t="str">
        <f ca="1">IF($C46=CU$2,OFFSET('Position Data Citi SS final'!$A22,0,MATCH(CU$1,'Position Data Citi SS final'!$1:$1,0)-1),"")</f>
        <v/>
      </c>
      <c r="CV46" s="175" t="str">
        <f ca="1">IF($C46=CV$2,OFFSET('Position Data Citi SS final'!$A22,0,MATCH(CV$1,'Position Data Citi SS final'!$1:$1,0)-1),"")</f>
        <v/>
      </c>
      <c r="CW46" s="175" t="str">
        <f ca="1">IF($C46=CW$2,OFFSET('Position Data Citi SS final'!$A22,0,MATCH(CW$1,'Position Data Citi SS final'!$1:$1,0)-1),"")</f>
        <v/>
      </c>
      <c r="CX46" s="199" t="str">
        <f ca="1">IF($C46=CX$2,OFFSET('Position Data Citi SS final'!$A22,0,MATCH(CX$1,'Position Data Citi SS final'!$1:$1,0)-1),"")</f>
        <v/>
      </c>
      <c r="CY46" s="175" t="str">
        <f ca="1">IF($C46=CY$2,OFFSET('Position Data Citi SS final'!$A22,0,MATCH(CY$1,'Position Data Citi SS final'!$1:$1,0)-1),"")</f>
        <v/>
      </c>
      <c r="CZ46" s="175" t="str">
        <f ca="1">IF($C46=CZ$2,OFFSET('Position Data Citi SS final'!$A22,0,MATCH(CZ$1,'Position Data Citi SS final'!$1:$1,0)-1),"")</f>
        <v/>
      </c>
      <c r="DA46" s="175" t="str">
        <f ca="1">IF($C46=DA$2,OFFSET('Position Data Citi SS final'!$A22,0,MATCH(DA$1,'Position Data Citi SS final'!$1:$1,0)-1),"")</f>
        <v/>
      </c>
      <c r="DB46" s="189" t="str">
        <f ca="1">IF($C46=DB$2,OFFSET('Position Data Citi SS final'!$A22,0,MATCH(DB$1,'Position Data Citi SS final'!$1:$1,0)-1),"")</f>
        <v/>
      </c>
      <c r="DC46" s="175" t="str">
        <f ca="1">IF($C46=DC$2,OFFSET('Position Data Citi SS final'!$A22,0,MATCH(DC$1,'Position Data Citi SS final'!$1:$1,0)-1),"")</f>
        <v/>
      </c>
      <c r="DD46" s="175" t="str">
        <f ca="1">IF($C46=DD$2,OFFSET('Position Data Citi SS final'!$A22,0,MATCH(DD$1,'Position Data Citi SS final'!$1:$1,0)-1),"")</f>
        <v/>
      </c>
      <c r="DE46" s="190" t="str">
        <f ca="1">IF($C46=DE$2,OFFSET('Position Data Citi SS final'!$A22,0,MATCH(DE$1,'Position Data Citi SS final'!$1:$1,0)-1),"")</f>
        <v/>
      </c>
      <c r="DF46" s="189" t="str">
        <f ca="1">IF($C46=DF$2,OFFSET('Position Data Citi SS final'!$A22,0,MATCH(DF$1,'Position Data Citi SS final'!$1:$1,0)-1),"")</f>
        <v/>
      </c>
      <c r="DG46" s="190" t="str">
        <f ca="1">IF($C46=DG$2,OFFSET('Position Data Citi SS final'!$A22,0,MATCH(DG$1,'Position Data Citi SS final'!$1:$1,0)-1),"")</f>
        <v/>
      </c>
      <c r="DH46" s="175" t="str">
        <f ca="1">IF($C46=DH$2,OFFSET('Position Data Citi SS final'!$A22,0,MATCH(DH$1,'Position Data Citi SS final'!$1:$1,0)-1),"")</f>
        <v/>
      </c>
      <c r="DI46" s="191" t="str">
        <f ca="1">IF($C46=DI$2,OFFSET('Position Data Citi SS final'!$A22,0,MATCH(DI$1,'Position Data Citi SS final'!$1:$1,0)-1),"")</f>
        <v/>
      </c>
      <c r="DJ46" s="192" t="str">
        <f ca="1">IF($C46=DJ$2,OFFSET('Position Data Citi SS final'!$A22,0,MATCH(DJ$1,'Position Data Citi SS final'!$1:$1,0)-1),"")</f>
        <v/>
      </c>
      <c r="DK46" s="193" t="str">
        <f ca="1">IF($C46=DK$2,OFFSET('Position Data Citi SS final'!$A22,0,MATCH(DK$1,'Position Data Citi SS final'!$1:$1,0)-1),"")</f>
        <v/>
      </c>
      <c r="DL46" s="200" t="str">
        <f ca="1">IF($C46=DL$2,OFFSET('Position Data Citi SS final'!$A22,0,MATCH(DL$1,'Position Data Citi SS final'!$1:$1,0)-1),"")</f>
        <v/>
      </c>
      <c r="DM46" s="175" t="str">
        <f ca="1">IF($C46=DM$2,OFFSET('Position Data Citi SS final'!$A22,0,MATCH(DM$1,'Position Data Citi SS final'!$1:$1,0)-1),"")</f>
        <v/>
      </c>
    </row>
    <row r="47" spans="2:117" s="179" customFormat="1">
      <c r="B47" s="179" t="s">
        <v>1427</v>
      </c>
      <c r="C47" s="170" t="str">
        <f>'Position Data Citi SS final'!C23</f>
        <v>Money Market Instruments</v>
      </c>
      <c r="D47" s="171" t="str">
        <f>'Position Data Citi SS final'!F23</f>
        <v>A.6.1 - A.6.20</v>
      </c>
      <c r="E47" s="172" t="str">
        <f>'Position Data Citi SS final'!D23</f>
        <v>BONDS</v>
      </c>
      <c r="F47" s="213" t="str">
        <f>'Position Data Citi SS final'!E23</f>
        <v>FLOATING RATE NOTE</v>
      </c>
      <c r="G47" s="173">
        <f>'Position Data Citi SS final'!AG23</f>
        <v>3002117.6999999997</v>
      </c>
      <c r="H47" s="173">
        <f>'Position Data Citi SS final'!AF23</f>
        <v>2501764.75</v>
      </c>
      <c r="I47" s="194" t="str">
        <f>'Position Data Citi SS final'!A23</f>
        <v>S2BA</v>
      </c>
      <c r="J47" s="195" t="str">
        <f ca="1">IF($C47=J$2,OFFSET('Position Data Citi SS final'!$A23,0,MATCH(J$1,'Position Data Citi SS final'!$1:$1,0)-1),"")</f>
        <v>MoneyMarketInstrument</v>
      </c>
      <c r="K47" s="195" t="str">
        <f ca="1">IF($C47=K$2,OFFSET('Position Data Citi SS final'!$A23,0,MATCH(K$1,'Position Data Citi SS final'!$1:$1,0)-1),"")</f>
        <v>ABN AMRO BANK NV FRN 29/05/2020</v>
      </c>
      <c r="L47" s="195" t="str">
        <f ca="1">IF($C47=L$2,OFFSET('Position Data Citi SS final'!$A23,0,MATCH(L$1,'Position Data Citi SS final'!$1:$1,0)-1),"")</f>
        <v>XS1827629897</v>
      </c>
      <c r="M47" s="174" t="str">
        <f ca="1">IF($C47=M$2,OFFSET('Position Data Citi SS final'!$A23,0,MATCH(M$1,'Position Data Citi SS final'!$1:$1,0)-1),"")</f>
        <v>DYXXXX</v>
      </c>
      <c r="N47" s="175">
        <f ca="1">IF($C47=N$2,OFFSET('Position Data Citi SS final'!$A23,0,MATCH(N$1,'Position Data Citi SS final'!$1:$1,0)-1),"")</f>
        <v>0</v>
      </c>
      <c r="O47" s="195" t="str">
        <f ca="1">IF($C47=O$2,OFFSET('Position Data Citi SS final'!$A23,0,MATCH(O$1,'Position Data Citi SS final'!$1:$1,0)-1),"")</f>
        <v>Default Issuer</v>
      </c>
      <c r="P47" s="196">
        <f ca="1">IF($C47=P$2,OFFSET('Position Data Citi SS final'!$A23,0,MATCH(P$1,'Position Data Citi SS final'!$1:$1,0)-1),"")</f>
        <v>0</v>
      </c>
      <c r="Q47" s="196">
        <f ca="1">IF($C47=Q$2,OFFSET('Position Data Citi SS final'!$A23,0,MATCH(Q$1,'Position Data Citi SS final'!$1:$1,0)-1),"")</f>
        <v>0</v>
      </c>
      <c r="R47" s="178">
        <f ca="1">IF($C47=R$2,OFFSET('Position Data Citi SS final'!$A23,0,MATCH(R$1,'Position Data Citi SS final'!$1:$1,0)-1),"")</f>
        <v>0</v>
      </c>
      <c r="S47" s="178" t="str">
        <f ca="1">IF($C47=S$2,OFFSET('Position Data Citi SS final'!$A23,0,MATCH(S$1,'Position Data Citi SS final'!$1:$1,0)-1),"")</f>
        <v>GBP</v>
      </c>
      <c r="T47" s="177">
        <f ca="1">IF($C47=T$2,OFFSET('Position Data Citi SS final'!$A23,0,MATCH(T$1,'Position Data Citi SS final'!$1:$1,0)-1),"")</f>
        <v>2500000</v>
      </c>
      <c r="U47" s="177">
        <f ca="1">IF($C47=U$2,OFFSET('Position Data Citi SS final'!$A23,0,MATCH(U$1,'Position Data Citi SS final'!$1:$1,0)-1),"")</f>
        <v>1.20084708</v>
      </c>
      <c r="V47" s="197">
        <f ca="1">IF($C47=V$2,OFFSET('Position Data Citi SS final'!$A23,0,MATCH(V$1,'Position Data Citi SS final'!$1:$1,0)-1),"")</f>
        <v>1.0007059</v>
      </c>
      <c r="W47" s="177">
        <f ca="1">IF($C47=W$2,OFFSET('Position Data Citi SS final'!$A23,0,MATCH(W$1,'Position Data Citi SS final'!$1:$1,0)-1),"")</f>
        <v>6901.7160000002013</v>
      </c>
      <c r="X47" s="177">
        <f ca="1">IF($C47=X$2,OFFSET('Position Data Citi SS final'!$A23,0,MATCH(X$1,'Position Data Citi SS final'!$1:$1,0)-1),"")</f>
        <v>5751.4300000001676</v>
      </c>
      <c r="Y47" s="177">
        <f ca="1">IF($C47=Y$2,OFFSET('Position Data Citi SS final'!$A23,0,MATCH(Y$1,'Position Data Citi SS final'!$1:$1,0)-1),"")</f>
        <v>3002117.6999999997</v>
      </c>
      <c r="Z47" s="177">
        <f ca="1">IF($C47=Z$2,OFFSET('Position Data Citi SS final'!$A23,0,MATCH(Z$1,'Position Data Citi SS final'!$1:$1,0)-1),"")</f>
        <v>2501764.75</v>
      </c>
      <c r="AA47" s="198" t="str">
        <f ca="1">IF($C47=AA$2,OFFSET('Position Data Citi SS final'!$A23,0,MATCH(AA$1,'Position Data Citi SS final'!$1:$1,0)-1),"")</f>
        <v>MarkToMarket</v>
      </c>
      <c r="AB47" s="177">
        <f ca="1">IF($C47=AB$2,OFFSET('Position Data Citi SS final'!$A23,0,MATCH(AB$1,'Position Data Citi SS final'!$1:$1,0)-1),"")</f>
        <v>0</v>
      </c>
      <c r="AC47" s="178">
        <f ca="1">IF($C47=AC$2,OFFSET('Position Data Citi SS final'!$A23,0,MATCH(AC$1,'Position Data Citi SS final'!$1:$1,0)-1),"")</f>
        <v>0</v>
      </c>
      <c r="AD47" s="76" t="str">
        <f ca="1">IF($C47=AD$2,OFFSET('Position Data Citi SS final'!$A23,0,MATCH(AD$1,'Position Data Citi SS final'!$1:$1,0)-1),"")</f>
        <v/>
      </c>
      <c r="AE47" s="179" t="str">
        <f ca="1">IF($C47=AE$2,OFFSET('Position Data Citi SS final'!$A23,0,MATCH(AE$1,'Position Data Citi SS final'!$1:$1,0)-1),"")</f>
        <v/>
      </c>
      <c r="AF47" s="177" t="str">
        <f ca="1">IF($C47=AF$2,OFFSET('Position Data Citi SS final'!$A23,0,MATCH(AF$1,'Position Data Citi SS final'!$1:$1,0)-1),"")</f>
        <v/>
      </c>
      <c r="AG47" s="177" t="str">
        <f ca="1">IF($C47=AG$2,OFFSET('Position Data Citi SS final'!$A23,0,MATCH(AG$1,'Position Data Citi SS final'!$1:$1,0)-1),"")</f>
        <v/>
      </c>
      <c r="AH47" s="175" t="str">
        <f ca="1">IF($C47=AH$2,OFFSET('Position Data Citi SS final'!$A23,0,MATCH(AH$1,'Position Data Citi SS final'!$1:$1,0)-1),"")</f>
        <v/>
      </c>
      <c r="AI47" s="175" t="str">
        <f ca="1">IF($C47=AI$2,OFFSET('Position Data Citi SS final'!$A23,0,MATCH(AI$1,'Position Data Citi SS final'!$1:$1,0)-1),"")</f>
        <v/>
      </c>
      <c r="AJ47" s="175" t="str">
        <f ca="1">IF($C47=AJ$2,OFFSET('Position Data Citi SS final'!$A23,0,MATCH(AJ$1,'Position Data Citi SS final'!$1:$1,0)-1),"")</f>
        <v/>
      </c>
      <c r="AK47" s="177" t="str">
        <f ca="1">IF($C47=AK$2,OFFSET('Position Data Citi SS final'!$A23,0,MATCH(AK$1,'Position Data Citi SS final'!$1:$1,0)-1),"")</f>
        <v/>
      </c>
      <c r="AL47" s="178" t="str">
        <f ca="1">IF($C47=AL$2,OFFSET('Position Data Citi SS final'!$A23,0,MATCH(AL$1,'Position Data Citi SS final'!$1:$1,0)-1),"")</f>
        <v/>
      </c>
      <c r="AM47" s="177" t="str">
        <f ca="1">IF($C47=AM$2,OFFSET('Position Data Citi SS final'!$A23,0,MATCH(AM$1,'Position Data Citi SS final'!$1:$1,0)-1),"")</f>
        <v/>
      </c>
      <c r="AN47" s="177" t="str">
        <f ca="1">IF($C47=AN$2,OFFSET('Position Data Citi SS final'!$A23,0,MATCH(AN$1,'Position Data Citi SS final'!$1:$1,0)-1),"")</f>
        <v/>
      </c>
      <c r="AO47" s="177" t="str">
        <f ca="1">IF($C47=AO$2,OFFSET('Position Data Citi SS final'!$A23,0,MATCH(AO$1,'Position Data Citi SS final'!$1:$1,0)-1),"")</f>
        <v/>
      </c>
      <c r="AP47" s="177" t="str">
        <f ca="1">IF($C47=AP$2,OFFSET('Position Data Citi SS final'!$A23,0,MATCH(AP$1,'Position Data Citi SS final'!$1:$1,0)-1),"")</f>
        <v/>
      </c>
      <c r="AQ47" s="177" t="str">
        <f ca="1">IF($C47=AQ$2,OFFSET('Position Data Citi SS final'!$A23,0,MATCH(AQ$1,'Position Data Citi SS final'!$1:$1,0)-1),"")</f>
        <v/>
      </c>
      <c r="AR47" s="177" t="str">
        <f ca="1">IF($C47=AR$2,OFFSET('Position Data Citi SS final'!$A23,0,MATCH(AR$1,'Position Data Citi SS final'!$1:$1,0)-1),"")</f>
        <v/>
      </c>
      <c r="AS47" s="177" t="str">
        <f ca="1">IF($C47=AS$2,OFFSET('Position Data Citi SS final'!$A23,0,MATCH(AS$1,'Position Data Citi SS final'!$1:$1,0)-1),"")</f>
        <v/>
      </c>
      <c r="AT47" s="177" t="str">
        <f ca="1">IF($C47=AT$2,OFFSET('Position Data Citi SS final'!$A23,0,MATCH(AT$1,'Position Data Citi SS final'!$1:$1,0)-1),"")</f>
        <v/>
      </c>
      <c r="AU47" s="198" t="str">
        <f ca="1">IF($C47=AU$2,OFFSET('Position Data Citi SS final'!$A23,0,MATCH(AU$1,'Position Data Citi SS final'!$1:$1,0)-1),"")</f>
        <v/>
      </c>
      <c r="AV47" s="177" t="str">
        <f ca="1">IF($C47=AV$2,OFFSET('Position Data Citi SS final'!$A23,0,MATCH(AV$1,'Position Data Citi SS final'!$1:$1,0)-1),"")</f>
        <v/>
      </c>
      <c r="AW47" s="179" t="str">
        <f ca="1">IF($C47=AW$2,OFFSET('Position Data Citi SS final'!$A23,0,MATCH(AW$1,'Position Data Citi SS final'!$1:$1,0)-1),"")</f>
        <v/>
      </c>
      <c r="AX47" s="170" t="str">
        <f ca="1">IF($C47=AX$2,OFFSET('Position Data Citi SS final'!$A23,0,MATCH(AX$1,'Position Data Citi SS final'!$1:$1,0)-1),"")</f>
        <v/>
      </c>
      <c r="AY47" s="180" t="str">
        <f ca="1">IF($C47=AY$2,OFFSET('Position Data Citi SS final'!$A23,0,MATCH(AY$1,'Position Data Citi SS final'!$1:$1,0)-1),"")</f>
        <v/>
      </c>
      <c r="AZ47" s="181" t="str">
        <f ca="1">IF($C47=AZ$2,OFFSET('Position Data Citi SS final'!$A23,0,MATCH(AZ$1,'Position Data Citi SS final'!$1:$1,0)-1),"")</f>
        <v/>
      </c>
      <c r="BA47" s="179" t="str">
        <f ca="1">IF($C47=BA$2,OFFSET('Position Data Citi SS final'!$A23,0,MATCH(BA$1,'Position Data Citi SS final'!$1:$1,0)-1),"")</f>
        <v/>
      </c>
      <c r="BB47" s="182" t="str">
        <f ca="1">IF($C47=BB$2,OFFSET('Position Data Citi SS final'!$A23,0,MATCH(BB$1,'Position Data Citi SS final'!$1:$1,0)-1),"")</f>
        <v/>
      </c>
      <c r="BC47" s="181" t="str">
        <f ca="1">IF($C47=BC$2,OFFSET('Position Data Citi SS final'!$A23,0,MATCH(BC$1,'Position Data Citi SS final'!$1:$1,0)-1),"")</f>
        <v/>
      </c>
      <c r="BD47" s="175" t="str">
        <f ca="1">IF($C47=BD$2,OFFSET('Position Data Citi SS final'!$A23,0,MATCH(BD$1,'Position Data Citi SS final'!$1:$1,0)-1),"")</f>
        <v/>
      </c>
      <c r="BE47" s="175" t="str">
        <f ca="1">IF($C47=BE$2,OFFSET('Position Data Citi SS final'!$A23,0,MATCH(BE$1,'Position Data Citi SS final'!$1:$1,0)-1),"")</f>
        <v/>
      </c>
      <c r="BF47" s="175" t="str">
        <f ca="1">IF($C47=BF$2,OFFSET('Position Data Citi SS final'!$A23,0,MATCH(BF$1,'Position Data Citi SS final'!$1:$1,0)-1),"")</f>
        <v/>
      </c>
      <c r="BG47" s="175" t="str">
        <f ca="1">IF($C47=BG$2,OFFSET('Position Data Citi SS final'!$A23,0,MATCH(BG$1,'Position Data Citi SS final'!$1:$1,0)-1),"")</f>
        <v/>
      </c>
      <c r="BH47" s="175" t="str">
        <f ca="1">IF($C47=BH$2,OFFSET('Position Data Citi SS final'!$A23,0,MATCH(BH$1,'Position Data Citi SS final'!$1:$1,0)-1),"")</f>
        <v/>
      </c>
      <c r="BI47" s="175" t="str">
        <f ca="1">IF($C47=BI$2,OFFSET('Position Data Citi SS final'!$A23,0,MATCH(BI$1,'Position Data Citi SS final'!$1:$1,0)-1),"")</f>
        <v/>
      </c>
      <c r="BJ47" s="175" t="str">
        <f ca="1">IF($C47=BJ$2,OFFSET('Position Data Citi SS final'!$A23,0,MATCH(BJ$1,'Position Data Citi SS final'!$1:$1,0)-1),"")</f>
        <v/>
      </c>
      <c r="BK47" s="175" t="str">
        <f ca="1">IF($C47=BK$2,OFFSET('Position Data Citi SS final'!$A23,0,MATCH(BK$1,'Position Data Citi SS final'!$1:$1,0)-1),"")</f>
        <v/>
      </c>
      <c r="BL47" s="175" t="str">
        <f ca="1">IF($C47=BL$2,OFFSET('Position Data Citi SS final'!$A23,0,MATCH(BL$1,'Position Data Citi SS final'!$1:$1,0)-1),"")</f>
        <v/>
      </c>
      <c r="BM47" s="175" t="str">
        <f ca="1">IF($C47=BM$2,OFFSET('Position Data Citi SS final'!$A23,0,MATCH(BM$1,'Position Data Citi SS final'!$1:$1,0)-1),"")</f>
        <v/>
      </c>
      <c r="BN47" s="178" t="str">
        <f ca="1">IF($C47=BN$2,OFFSET('Position Data Citi SS final'!$A23,0,MATCH(BN$1,'Position Data Citi SS final'!$1:$1,0)-1),"")</f>
        <v/>
      </c>
      <c r="BO47" s="177" t="str">
        <f ca="1">IF($C47=BO$2,OFFSET('Position Data Citi SS final'!$A23,0,MATCH(BO$1,'Position Data Citi SS final'!$1:$1,0)-1),"")</f>
        <v/>
      </c>
      <c r="BP47" s="177" t="str">
        <f ca="1">IF($C47=BP$2,OFFSET('Position Data Citi SS final'!$A23,0,MATCH(BP$1,'Position Data Citi SS final'!$1:$1,0)-1),"")</f>
        <v/>
      </c>
      <c r="BQ47" s="177" t="str">
        <f ca="1">IF($C47=BQ$2,OFFSET('Position Data Citi SS final'!$A23,0,MATCH(BQ$1,'Position Data Citi SS final'!$1:$1,0)-1),"")</f>
        <v/>
      </c>
      <c r="BR47" s="177" t="str">
        <f ca="1">IF($C47=BR$2,OFFSET('Position Data Citi SS final'!$A23,0,MATCH(BR$1,'Position Data Citi SS final'!$1:$1,0)-1),"")</f>
        <v/>
      </c>
      <c r="BS47" s="177" t="str">
        <f ca="1">IF($C47=BS$2,OFFSET('Position Data Citi SS final'!$A23,0,MATCH(BS$1,'Position Data Citi SS final'!$1:$1,0)-1),"")</f>
        <v/>
      </c>
      <c r="BT47" s="175" t="str">
        <f ca="1">IF($C47=BT$2,OFFSET('Position Data Citi SS final'!$A23,0,MATCH(BT$1,'Position Data Citi SS final'!$1:$1,0)-1),"")</f>
        <v/>
      </c>
      <c r="BU47" s="178" t="str">
        <f ca="1">IF($C47=BU$2,OFFSET('Position Data Citi SS final'!$A23,0,MATCH(BU$1,'Position Data Citi SS final'!$1:$1,0)-1),"")</f>
        <v/>
      </c>
      <c r="BV47" s="183" t="str">
        <f ca="1">IF($C47=BV$2,OFFSET('Position Data Citi SS final'!$A23,0,MATCH(BV$1,'Position Data Citi SS final'!$1:$1,0)-1),"")</f>
        <v/>
      </c>
      <c r="BW47" s="175" t="str">
        <f ca="1">IF($C47=BW$2,OFFSET('Position Data Citi SS final'!$A23,0,MATCH(BW$1,'Position Data Citi SS final'!$1:$1,0)-1),"")</f>
        <v/>
      </c>
      <c r="BX47" s="184" t="str">
        <f ca="1">IF($C47=BX$2,OFFSET('Position Data Citi SS final'!$A23,0,MATCH(BX$1,'Position Data Citi SS final'!$1:$1,0)-1),"")</f>
        <v/>
      </c>
      <c r="BY47" s="183" t="str">
        <f ca="1">IF($C47=BY$2,OFFSET('Position Data Citi SS final'!$A23,0,MATCH(BY$1,'Position Data Citi SS final'!$1:$1,0)-1),"")</f>
        <v/>
      </c>
      <c r="BZ47" s="183" t="str">
        <f ca="1">IF($C47=BZ$2,OFFSET('Position Data Citi SS final'!$A23,0,MATCH(BZ$1,'Position Data Citi SS final'!$1:$1,0)-1),"")</f>
        <v/>
      </c>
      <c r="CA47" s="185" t="str">
        <f ca="1">IF($C47=CA$2,OFFSET('Position Data Citi SS final'!$A23,0,MATCH(CA$1,'Position Data Citi SS final'!$1:$1,0)-1),"")</f>
        <v/>
      </c>
      <c r="CB47" s="176" t="str">
        <f ca="1">IF($C47=CB$2,OFFSET('Position Data Citi SS final'!$A23,0,MATCH(CB$1,'Position Data Citi SS final'!$1:$1,0)-1),"")</f>
        <v/>
      </c>
      <c r="CC47" s="183" t="str">
        <f ca="1">IF($C47=CC$2,OFFSET('Position Data Citi SS final'!$A23,0,MATCH(CC$1,'Position Data Citi SS final'!$1:$1,0)-1),"")</f>
        <v/>
      </c>
      <c r="CD47" s="183" t="str">
        <f ca="1">IF($C47=CD$2,OFFSET('Position Data Citi SS final'!$A23,0,MATCH(CD$1,'Position Data Citi SS final'!$1:$1,0)-1),"")</f>
        <v/>
      </c>
      <c r="CE47" s="181" t="str">
        <f ca="1">IF($C47=CE$2,OFFSET('Position Data Citi SS final'!$A23,0,MATCH(CE$1,'Position Data Citi SS final'!$1:$1,0)-1),"")</f>
        <v/>
      </c>
      <c r="CF47" s="181" t="str">
        <f ca="1">IF($C47=CF$2,OFFSET('Position Data Citi SS final'!$A23,0,MATCH(CF$1,'Position Data Citi SS final'!$1:$1,0)-1),"")</f>
        <v/>
      </c>
      <c r="CG47" s="181" t="str">
        <f ca="1">IF($C47=CG$2,OFFSET('Position Data Citi SS final'!$A23,0,MATCH(CG$1,'Position Data Citi SS final'!$1:$1,0)-1),"")</f>
        <v/>
      </c>
      <c r="CH47" s="181" t="str">
        <f ca="1">IF($C47=CH$2,OFFSET('Position Data Citi SS final'!$A23,0,MATCH(CH$1,'Position Data Citi SS final'!$1:$1,0)-1),"")</f>
        <v/>
      </c>
      <c r="CI47" s="181" t="str">
        <f ca="1">IF($C47=CI$2,OFFSET('Position Data Citi SS final'!$A23,0,MATCH(CI$1,'Position Data Citi SS final'!$1:$1,0)-1),"")</f>
        <v/>
      </c>
      <c r="CJ47" s="184" t="str">
        <f ca="1">IF($C47=CJ$2,OFFSET('Position Data Citi SS final'!$A23,0,MATCH(CJ$1,'Position Data Citi SS final'!$1:$1,0)-1),"")</f>
        <v/>
      </c>
      <c r="CK47" s="186" t="str">
        <f ca="1">IF($C47=CK$2,OFFSET('Position Data Citi SS final'!$A23,0,MATCH(CK$1,'Position Data Citi SS final'!$1:$1,0)-1),"")</f>
        <v/>
      </c>
      <c r="CL47" s="174" t="str">
        <f ca="1">IF($C47=CL$2,OFFSET('Position Data Citi SS final'!$A23,0,MATCH(CL$1,'Position Data Citi SS final'!$1:$1,0)-1),"")</f>
        <v/>
      </c>
      <c r="CM47" s="199" t="str">
        <f ca="1">IF($C47=CM$2,OFFSET('Position Data Citi SS final'!$A23,0,MATCH(CM$1,'Position Data Citi SS final'!$1:$1,0)-1),"")</f>
        <v/>
      </c>
      <c r="CN47" s="174" t="str">
        <f ca="1">IF($C47=CN$2,OFFSET('Position Data Citi SS final'!$A23,0,MATCH(CN$1,'Position Data Citi SS final'!$1:$1,0)-1),"")</f>
        <v/>
      </c>
      <c r="CO47" s="186" t="str">
        <f ca="1">IF($C47=CO$2,OFFSET('Position Data Citi SS final'!$A23,0,MATCH(CO$1,'Position Data Citi SS final'!$1:$1,0)-1),"")</f>
        <v/>
      </c>
      <c r="CP47" s="199" t="str">
        <f ca="1">IF($C47=CP$2,OFFSET('Position Data Citi SS final'!$A23,0,MATCH(CP$1,'Position Data Citi SS final'!$1:$1,0)-1),"")</f>
        <v/>
      </c>
      <c r="CQ47" s="187" t="str">
        <f ca="1">IF($C47=CQ$2,OFFSET('Position Data Citi SS final'!$A23,0,MATCH(CQ$1,'Position Data Citi SS final'!$1:$1,0)-1),"")</f>
        <v/>
      </c>
      <c r="CR47" s="174" t="str">
        <f ca="1">IF($C47=CR$2,OFFSET('Position Data Citi SS final'!$A23,0,MATCH(CR$1,'Position Data Citi SS final'!$1:$1,0)-1),"")</f>
        <v/>
      </c>
      <c r="CS47" s="188" t="str">
        <f ca="1">IF($C47=CS$2,OFFSET('Position Data Citi SS final'!$A23,0,MATCH(CS$1,'Position Data Citi SS final'!$1:$1,0)-1),"")</f>
        <v/>
      </c>
      <c r="CT47" s="188" t="str">
        <f ca="1">IF($C47=CT$2,OFFSET('Position Data Citi SS final'!$A23,0,MATCH(CT$1,'Position Data Citi SS final'!$1:$1,0)-1),"")</f>
        <v/>
      </c>
      <c r="CU47" s="184" t="str">
        <f ca="1">IF($C47=CU$2,OFFSET('Position Data Citi SS final'!$A23,0,MATCH(CU$1,'Position Data Citi SS final'!$1:$1,0)-1),"")</f>
        <v/>
      </c>
      <c r="CV47" s="175" t="str">
        <f ca="1">IF($C47=CV$2,OFFSET('Position Data Citi SS final'!$A23,0,MATCH(CV$1,'Position Data Citi SS final'!$1:$1,0)-1),"")</f>
        <v/>
      </c>
      <c r="CW47" s="175" t="str">
        <f ca="1">IF($C47=CW$2,OFFSET('Position Data Citi SS final'!$A23,0,MATCH(CW$1,'Position Data Citi SS final'!$1:$1,0)-1),"")</f>
        <v/>
      </c>
      <c r="CX47" s="199" t="str">
        <f ca="1">IF($C47=CX$2,OFFSET('Position Data Citi SS final'!$A23,0,MATCH(CX$1,'Position Data Citi SS final'!$1:$1,0)-1),"")</f>
        <v/>
      </c>
      <c r="CY47" s="175" t="str">
        <f ca="1">IF($C47=CY$2,OFFSET('Position Data Citi SS final'!$A23,0,MATCH(CY$1,'Position Data Citi SS final'!$1:$1,0)-1),"")</f>
        <v/>
      </c>
      <c r="CZ47" s="175" t="str">
        <f ca="1">IF($C47=CZ$2,OFFSET('Position Data Citi SS final'!$A23,0,MATCH(CZ$1,'Position Data Citi SS final'!$1:$1,0)-1),"")</f>
        <v/>
      </c>
      <c r="DA47" s="175" t="str">
        <f ca="1">IF($C47=DA$2,OFFSET('Position Data Citi SS final'!$A23,0,MATCH(DA$1,'Position Data Citi SS final'!$1:$1,0)-1),"")</f>
        <v/>
      </c>
      <c r="DB47" s="189" t="str">
        <f ca="1">IF($C47=DB$2,OFFSET('Position Data Citi SS final'!$A23,0,MATCH(DB$1,'Position Data Citi SS final'!$1:$1,0)-1),"")</f>
        <v/>
      </c>
      <c r="DC47" s="175" t="str">
        <f ca="1">IF($C47=DC$2,OFFSET('Position Data Citi SS final'!$A23,0,MATCH(DC$1,'Position Data Citi SS final'!$1:$1,0)-1),"")</f>
        <v/>
      </c>
      <c r="DD47" s="175" t="str">
        <f ca="1">IF($C47=DD$2,OFFSET('Position Data Citi SS final'!$A23,0,MATCH(DD$1,'Position Data Citi SS final'!$1:$1,0)-1),"")</f>
        <v/>
      </c>
      <c r="DE47" s="190" t="str">
        <f ca="1">IF($C47=DE$2,OFFSET('Position Data Citi SS final'!$A23,0,MATCH(DE$1,'Position Data Citi SS final'!$1:$1,0)-1),"")</f>
        <v/>
      </c>
      <c r="DF47" s="189" t="str">
        <f ca="1">IF($C47=DF$2,OFFSET('Position Data Citi SS final'!$A23,0,MATCH(DF$1,'Position Data Citi SS final'!$1:$1,0)-1),"")</f>
        <v/>
      </c>
      <c r="DG47" s="190" t="str">
        <f ca="1">IF($C47=DG$2,OFFSET('Position Data Citi SS final'!$A23,0,MATCH(DG$1,'Position Data Citi SS final'!$1:$1,0)-1),"")</f>
        <v/>
      </c>
      <c r="DH47" s="175" t="str">
        <f ca="1">IF($C47=DH$2,OFFSET('Position Data Citi SS final'!$A23,0,MATCH(DH$1,'Position Data Citi SS final'!$1:$1,0)-1),"")</f>
        <v/>
      </c>
      <c r="DI47" s="191" t="str">
        <f ca="1">IF($C47=DI$2,OFFSET('Position Data Citi SS final'!$A23,0,MATCH(DI$1,'Position Data Citi SS final'!$1:$1,0)-1),"")</f>
        <v/>
      </c>
      <c r="DJ47" s="192" t="str">
        <f ca="1">IF($C47=DJ$2,OFFSET('Position Data Citi SS final'!$A23,0,MATCH(DJ$1,'Position Data Citi SS final'!$1:$1,0)-1),"")</f>
        <v/>
      </c>
      <c r="DK47" s="193" t="str">
        <f ca="1">IF($C47=DK$2,OFFSET('Position Data Citi SS final'!$A23,0,MATCH(DK$1,'Position Data Citi SS final'!$1:$1,0)-1),"")</f>
        <v/>
      </c>
      <c r="DL47" s="200" t="str">
        <f ca="1">IF($C47=DL$2,OFFSET('Position Data Citi SS final'!$A23,0,MATCH(DL$1,'Position Data Citi SS final'!$1:$1,0)-1),"")</f>
        <v/>
      </c>
      <c r="DM47" s="175" t="str">
        <f ca="1">IF($C47=DM$2,OFFSET('Position Data Citi SS final'!$A23,0,MATCH(DM$1,'Position Data Citi SS final'!$1:$1,0)-1),"")</f>
        <v/>
      </c>
    </row>
    <row r="48" spans="2:117" s="179" customFormat="1">
      <c r="B48" s="179" t="s">
        <v>1427</v>
      </c>
      <c r="C48" s="170" t="str">
        <f>'Position Data Citi SS final'!C24</f>
        <v>Money Market Instruments</v>
      </c>
      <c r="D48" s="171" t="str">
        <f>'Position Data Citi SS final'!F24</f>
        <v>A.6.1 - A.6.20</v>
      </c>
      <c r="E48" s="172" t="str">
        <f>'Position Data Citi SS final'!D24</f>
        <v>BONDS</v>
      </c>
      <c r="F48" s="213" t="str">
        <f>'Position Data Citi SS final'!E24</f>
        <v>FLOATING RATE NOTE</v>
      </c>
      <c r="G48" s="173">
        <f>'Position Data Citi SS final'!AG24</f>
        <v>2398584</v>
      </c>
      <c r="H48" s="173">
        <f>'Position Data Citi SS final'!AF24</f>
        <v>1998820</v>
      </c>
      <c r="I48" s="194" t="str">
        <f>'Position Data Citi SS final'!A24</f>
        <v>S2BA</v>
      </c>
      <c r="J48" s="195" t="str">
        <f ca="1">IF($C48=J$2,OFFSET('Position Data Citi SS final'!$A24,0,MATCH(J$1,'Position Data Citi SS final'!$1:$1,0)-1),"")</f>
        <v>MoneyMarketInstrument</v>
      </c>
      <c r="K48" s="195" t="str">
        <f ca="1">IF($C48=K$2,OFFSET('Position Data Citi SS final'!$A24,0,MATCH(K$1,'Position Data Citi SS final'!$1:$1,0)-1),"")</f>
        <v>SUMITOMO MITSUI BANKING FRN 07/09/2020</v>
      </c>
      <c r="L48" s="195" t="str">
        <f ca="1">IF($C48=L$2,OFFSET('Position Data Citi SS final'!$A24,0,MATCH(L$1,'Position Data Citi SS final'!$1:$1,0)-1),"")</f>
        <v>XS1877342821</v>
      </c>
      <c r="M48" s="174" t="str">
        <f ca="1">IF($C48=M$2,OFFSET('Position Data Citi SS final'!$A24,0,MATCH(M$1,'Position Data Citi SS final'!$1:$1,0)-1),"")</f>
        <v>DYXXXX</v>
      </c>
      <c r="N48" s="175">
        <f ca="1">IF($C48=N$2,OFFSET('Position Data Citi SS final'!$A24,0,MATCH(N$1,'Position Data Citi SS final'!$1:$1,0)-1),"")</f>
        <v>0</v>
      </c>
      <c r="O48" s="195" t="str">
        <f ca="1">IF($C48=O$2,OFFSET('Position Data Citi SS final'!$A24,0,MATCH(O$1,'Position Data Citi SS final'!$1:$1,0)-1),"")</f>
        <v>Default Issuer</v>
      </c>
      <c r="P48" s="196">
        <f ca="1">IF($C48=P$2,OFFSET('Position Data Citi SS final'!$A24,0,MATCH(P$1,'Position Data Citi SS final'!$1:$1,0)-1),"")</f>
        <v>0</v>
      </c>
      <c r="Q48" s="196">
        <f ca="1">IF($C48=Q$2,OFFSET('Position Data Citi SS final'!$A24,0,MATCH(Q$1,'Position Data Citi SS final'!$1:$1,0)-1),"")</f>
        <v>0</v>
      </c>
      <c r="R48" s="178">
        <f ca="1">IF($C48=R$2,OFFSET('Position Data Citi SS final'!$A24,0,MATCH(R$1,'Position Data Citi SS final'!$1:$1,0)-1),"")</f>
        <v>0</v>
      </c>
      <c r="S48" s="178" t="str">
        <f ca="1">IF($C48=S$2,OFFSET('Position Data Citi SS final'!$A24,0,MATCH(S$1,'Position Data Citi SS final'!$1:$1,0)-1),"")</f>
        <v>GBP</v>
      </c>
      <c r="T48" s="177">
        <f ca="1">IF($C48=T$2,OFFSET('Position Data Citi SS final'!$A24,0,MATCH(T$1,'Position Data Citi SS final'!$1:$1,0)-1),"")</f>
        <v>2000000</v>
      </c>
      <c r="U48" s="177">
        <f ca="1">IF($C48=U$2,OFFSET('Position Data Citi SS final'!$A24,0,MATCH(U$1,'Position Data Citi SS final'!$1:$1,0)-1),"")</f>
        <v>1.199292</v>
      </c>
      <c r="V48" s="197">
        <f ca="1">IF($C48=V$2,OFFSET('Position Data Citi SS final'!$A24,0,MATCH(V$1,'Position Data Citi SS final'!$1:$1,0)-1),"")</f>
        <v>0.99941000000000002</v>
      </c>
      <c r="W48" s="177">
        <f ca="1">IF($C48=W$2,OFFSET('Position Data Citi SS final'!$A24,0,MATCH(W$1,'Position Data Citi SS final'!$1:$1,0)-1),"")</f>
        <v>4773.5159999999214</v>
      </c>
      <c r="X48" s="177">
        <f ca="1">IF($C48=X$2,OFFSET('Position Data Citi SS final'!$A24,0,MATCH(X$1,'Position Data Citi SS final'!$1:$1,0)-1),"")</f>
        <v>3977.9299999999348</v>
      </c>
      <c r="Y48" s="177">
        <f ca="1">IF($C48=Y$2,OFFSET('Position Data Citi SS final'!$A24,0,MATCH(Y$1,'Position Data Citi SS final'!$1:$1,0)-1),"")</f>
        <v>2398584</v>
      </c>
      <c r="Z48" s="177">
        <f ca="1">IF($C48=Z$2,OFFSET('Position Data Citi SS final'!$A24,0,MATCH(Z$1,'Position Data Citi SS final'!$1:$1,0)-1),"")</f>
        <v>1998820</v>
      </c>
      <c r="AA48" s="198" t="str">
        <f ca="1">IF($C48=AA$2,OFFSET('Position Data Citi SS final'!$A24,0,MATCH(AA$1,'Position Data Citi SS final'!$1:$1,0)-1),"")</f>
        <v>MarkToMarket</v>
      </c>
      <c r="AB48" s="177">
        <f ca="1">IF($C48=AB$2,OFFSET('Position Data Citi SS final'!$A24,0,MATCH(AB$1,'Position Data Citi SS final'!$1:$1,0)-1),"")</f>
        <v>0</v>
      </c>
      <c r="AC48" s="178">
        <f ca="1">IF($C48=AC$2,OFFSET('Position Data Citi SS final'!$A24,0,MATCH(AC$1,'Position Data Citi SS final'!$1:$1,0)-1),"")</f>
        <v>0</v>
      </c>
      <c r="AD48" s="76" t="str">
        <f ca="1">IF($C48=AD$2,OFFSET('Position Data Citi SS final'!$A24,0,MATCH(AD$1,'Position Data Citi SS final'!$1:$1,0)-1),"")</f>
        <v/>
      </c>
      <c r="AE48" s="179" t="str">
        <f ca="1">IF($C48=AE$2,OFFSET('Position Data Citi SS final'!$A24,0,MATCH(AE$1,'Position Data Citi SS final'!$1:$1,0)-1),"")</f>
        <v/>
      </c>
      <c r="AF48" s="177" t="str">
        <f ca="1">IF($C48=AF$2,OFFSET('Position Data Citi SS final'!$A24,0,MATCH(AF$1,'Position Data Citi SS final'!$1:$1,0)-1),"")</f>
        <v/>
      </c>
      <c r="AG48" s="177" t="str">
        <f ca="1">IF($C48=AG$2,OFFSET('Position Data Citi SS final'!$A24,0,MATCH(AG$1,'Position Data Citi SS final'!$1:$1,0)-1),"")</f>
        <v/>
      </c>
      <c r="AH48" s="175" t="str">
        <f ca="1">IF($C48=AH$2,OFFSET('Position Data Citi SS final'!$A24,0,MATCH(AH$1,'Position Data Citi SS final'!$1:$1,0)-1),"")</f>
        <v/>
      </c>
      <c r="AI48" s="175" t="str">
        <f ca="1">IF($C48=AI$2,OFFSET('Position Data Citi SS final'!$A24,0,MATCH(AI$1,'Position Data Citi SS final'!$1:$1,0)-1),"")</f>
        <v/>
      </c>
      <c r="AJ48" s="175" t="str">
        <f ca="1">IF($C48=AJ$2,OFFSET('Position Data Citi SS final'!$A24,0,MATCH(AJ$1,'Position Data Citi SS final'!$1:$1,0)-1),"")</f>
        <v/>
      </c>
      <c r="AK48" s="177" t="str">
        <f ca="1">IF($C48=AK$2,OFFSET('Position Data Citi SS final'!$A24,0,MATCH(AK$1,'Position Data Citi SS final'!$1:$1,0)-1),"")</f>
        <v/>
      </c>
      <c r="AL48" s="178" t="str">
        <f ca="1">IF($C48=AL$2,OFFSET('Position Data Citi SS final'!$A24,0,MATCH(AL$1,'Position Data Citi SS final'!$1:$1,0)-1),"")</f>
        <v/>
      </c>
      <c r="AM48" s="177" t="str">
        <f ca="1">IF($C48=AM$2,OFFSET('Position Data Citi SS final'!$A24,0,MATCH(AM$1,'Position Data Citi SS final'!$1:$1,0)-1),"")</f>
        <v/>
      </c>
      <c r="AN48" s="177" t="str">
        <f ca="1">IF($C48=AN$2,OFFSET('Position Data Citi SS final'!$A24,0,MATCH(AN$1,'Position Data Citi SS final'!$1:$1,0)-1),"")</f>
        <v/>
      </c>
      <c r="AO48" s="177" t="str">
        <f ca="1">IF($C48=AO$2,OFFSET('Position Data Citi SS final'!$A24,0,MATCH(AO$1,'Position Data Citi SS final'!$1:$1,0)-1),"")</f>
        <v/>
      </c>
      <c r="AP48" s="177" t="str">
        <f ca="1">IF($C48=AP$2,OFFSET('Position Data Citi SS final'!$A24,0,MATCH(AP$1,'Position Data Citi SS final'!$1:$1,0)-1),"")</f>
        <v/>
      </c>
      <c r="AQ48" s="177" t="str">
        <f ca="1">IF($C48=AQ$2,OFFSET('Position Data Citi SS final'!$A24,0,MATCH(AQ$1,'Position Data Citi SS final'!$1:$1,0)-1),"")</f>
        <v/>
      </c>
      <c r="AR48" s="177" t="str">
        <f ca="1">IF($C48=AR$2,OFFSET('Position Data Citi SS final'!$A24,0,MATCH(AR$1,'Position Data Citi SS final'!$1:$1,0)-1),"")</f>
        <v/>
      </c>
      <c r="AS48" s="177" t="str">
        <f ca="1">IF($C48=AS$2,OFFSET('Position Data Citi SS final'!$A24,0,MATCH(AS$1,'Position Data Citi SS final'!$1:$1,0)-1),"")</f>
        <v/>
      </c>
      <c r="AT48" s="177" t="str">
        <f ca="1">IF($C48=AT$2,OFFSET('Position Data Citi SS final'!$A24,0,MATCH(AT$1,'Position Data Citi SS final'!$1:$1,0)-1),"")</f>
        <v/>
      </c>
      <c r="AU48" s="198" t="str">
        <f ca="1">IF($C48=AU$2,OFFSET('Position Data Citi SS final'!$A24,0,MATCH(AU$1,'Position Data Citi SS final'!$1:$1,0)-1),"")</f>
        <v/>
      </c>
      <c r="AV48" s="177" t="str">
        <f ca="1">IF($C48=AV$2,OFFSET('Position Data Citi SS final'!$A24,0,MATCH(AV$1,'Position Data Citi SS final'!$1:$1,0)-1),"")</f>
        <v/>
      </c>
      <c r="AW48" s="179" t="str">
        <f ca="1">IF($C48=AW$2,OFFSET('Position Data Citi SS final'!$A24,0,MATCH(AW$1,'Position Data Citi SS final'!$1:$1,0)-1),"")</f>
        <v/>
      </c>
      <c r="AX48" s="170" t="str">
        <f ca="1">IF($C48=AX$2,OFFSET('Position Data Citi SS final'!$A24,0,MATCH(AX$1,'Position Data Citi SS final'!$1:$1,0)-1),"")</f>
        <v/>
      </c>
      <c r="AY48" s="180" t="str">
        <f ca="1">IF($C48=AY$2,OFFSET('Position Data Citi SS final'!$A24,0,MATCH(AY$1,'Position Data Citi SS final'!$1:$1,0)-1),"")</f>
        <v/>
      </c>
      <c r="AZ48" s="181" t="str">
        <f ca="1">IF($C48=AZ$2,OFFSET('Position Data Citi SS final'!$A24,0,MATCH(AZ$1,'Position Data Citi SS final'!$1:$1,0)-1),"")</f>
        <v/>
      </c>
      <c r="BA48" s="179" t="str">
        <f ca="1">IF($C48=BA$2,OFFSET('Position Data Citi SS final'!$A24,0,MATCH(BA$1,'Position Data Citi SS final'!$1:$1,0)-1),"")</f>
        <v/>
      </c>
      <c r="BB48" s="182" t="str">
        <f ca="1">IF($C48=BB$2,OFFSET('Position Data Citi SS final'!$A24,0,MATCH(BB$1,'Position Data Citi SS final'!$1:$1,0)-1),"")</f>
        <v/>
      </c>
      <c r="BC48" s="181" t="str">
        <f ca="1">IF($C48=BC$2,OFFSET('Position Data Citi SS final'!$A24,0,MATCH(BC$1,'Position Data Citi SS final'!$1:$1,0)-1),"")</f>
        <v/>
      </c>
      <c r="BD48" s="175" t="str">
        <f ca="1">IF($C48=BD$2,OFFSET('Position Data Citi SS final'!$A24,0,MATCH(BD$1,'Position Data Citi SS final'!$1:$1,0)-1),"")</f>
        <v/>
      </c>
      <c r="BE48" s="175" t="str">
        <f ca="1">IF($C48=BE$2,OFFSET('Position Data Citi SS final'!$A24,0,MATCH(BE$1,'Position Data Citi SS final'!$1:$1,0)-1),"")</f>
        <v/>
      </c>
      <c r="BF48" s="175" t="str">
        <f ca="1">IF($C48=BF$2,OFFSET('Position Data Citi SS final'!$A24,0,MATCH(BF$1,'Position Data Citi SS final'!$1:$1,0)-1),"")</f>
        <v/>
      </c>
      <c r="BG48" s="175" t="str">
        <f ca="1">IF($C48=BG$2,OFFSET('Position Data Citi SS final'!$A24,0,MATCH(BG$1,'Position Data Citi SS final'!$1:$1,0)-1),"")</f>
        <v/>
      </c>
      <c r="BH48" s="175" t="str">
        <f ca="1">IF($C48=BH$2,OFFSET('Position Data Citi SS final'!$A24,0,MATCH(BH$1,'Position Data Citi SS final'!$1:$1,0)-1),"")</f>
        <v/>
      </c>
      <c r="BI48" s="175" t="str">
        <f ca="1">IF($C48=BI$2,OFFSET('Position Data Citi SS final'!$A24,0,MATCH(BI$1,'Position Data Citi SS final'!$1:$1,0)-1),"")</f>
        <v/>
      </c>
      <c r="BJ48" s="175" t="str">
        <f ca="1">IF($C48=BJ$2,OFFSET('Position Data Citi SS final'!$A24,0,MATCH(BJ$1,'Position Data Citi SS final'!$1:$1,0)-1),"")</f>
        <v/>
      </c>
      <c r="BK48" s="175" t="str">
        <f ca="1">IF($C48=BK$2,OFFSET('Position Data Citi SS final'!$A24,0,MATCH(BK$1,'Position Data Citi SS final'!$1:$1,0)-1),"")</f>
        <v/>
      </c>
      <c r="BL48" s="175" t="str">
        <f ca="1">IF($C48=BL$2,OFFSET('Position Data Citi SS final'!$A24,0,MATCH(BL$1,'Position Data Citi SS final'!$1:$1,0)-1),"")</f>
        <v/>
      </c>
      <c r="BM48" s="175" t="str">
        <f ca="1">IF($C48=BM$2,OFFSET('Position Data Citi SS final'!$A24,0,MATCH(BM$1,'Position Data Citi SS final'!$1:$1,0)-1),"")</f>
        <v/>
      </c>
      <c r="BN48" s="178" t="str">
        <f ca="1">IF($C48=BN$2,OFFSET('Position Data Citi SS final'!$A24,0,MATCH(BN$1,'Position Data Citi SS final'!$1:$1,0)-1),"")</f>
        <v/>
      </c>
      <c r="BO48" s="177" t="str">
        <f ca="1">IF($C48=BO$2,OFFSET('Position Data Citi SS final'!$A24,0,MATCH(BO$1,'Position Data Citi SS final'!$1:$1,0)-1),"")</f>
        <v/>
      </c>
      <c r="BP48" s="177" t="str">
        <f ca="1">IF($C48=BP$2,OFFSET('Position Data Citi SS final'!$A24,0,MATCH(BP$1,'Position Data Citi SS final'!$1:$1,0)-1),"")</f>
        <v/>
      </c>
      <c r="BQ48" s="177" t="str">
        <f ca="1">IF($C48=BQ$2,OFFSET('Position Data Citi SS final'!$A24,0,MATCH(BQ$1,'Position Data Citi SS final'!$1:$1,0)-1),"")</f>
        <v/>
      </c>
      <c r="BR48" s="177" t="str">
        <f ca="1">IF($C48=BR$2,OFFSET('Position Data Citi SS final'!$A24,0,MATCH(BR$1,'Position Data Citi SS final'!$1:$1,0)-1),"")</f>
        <v/>
      </c>
      <c r="BS48" s="177" t="str">
        <f ca="1">IF($C48=BS$2,OFFSET('Position Data Citi SS final'!$A24,0,MATCH(BS$1,'Position Data Citi SS final'!$1:$1,0)-1),"")</f>
        <v/>
      </c>
      <c r="BT48" s="175" t="str">
        <f ca="1">IF($C48=BT$2,OFFSET('Position Data Citi SS final'!$A24,0,MATCH(BT$1,'Position Data Citi SS final'!$1:$1,0)-1),"")</f>
        <v/>
      </c>
      <c r="BU48" s="178" t="str">
        <f ca="1">IF($C48=BU$2,OFFSET('Position Data Citi SS final'!$A24,0,MATCH(BU$1,'Position Data Citi SS final'!$1:$1,0)-1),"")</f>
        <v/>
      </c>
      <c r="BV48" s="183" t="str">
        <f ca="1">IF($C48=BV$2,OFFSET('Position Data Citi SS final'!$A24,0,MATCH(BV$1,'Position Data Citi SS final'!$1:$1,0)-1),"")</f>
        <v/>
      </c>
      <c r="BW48" s="175" t="str">
        <f ca="1">IF($C48=BW$2,OFFSET('Position Data Citi SS final'!$A24,0,MATCH(BW$1,'Position Data Citi SS final'!$1:$1,0)-1),"")</f>
        <v/>
      </c>
      <c r="BX48" s="184" t="str">
        <f ca="1">IF($C48=BX$2,OFFSET('Position Data Citi SS final'!$A24,0,MATCH(BX$1,'Position Data Citi SS final'!$1:$1,0)-1),"")</f>
        <v/>
      </c>
      <c r="BY48" s="183" t="str">
        <f ca="1">IF($C48=BY$2,OFFSET('Position Data Citi SS final'!$A24,0,MATCH(BY$1,'Position Data Citi SS final'!$1:$1,0)-1),"")</f>
        <v/>
      </c>
      <c r="BZ48" s="183" t="str">
        <f ca="1">IF($C48=BZ$2,OFFSET('Position Data Citi SS final'!$A24,0,MATCH(BZ$1,'Position Data Citi SS final'!$1:$1,0)-1),"")</f>
        <v/>
      </c>
      <c r="CA48" s="185" t="str">
        <f ca="1">IF($C48=CA$2,OFFSET('Position Data Citi SS final'!$A24,0,MATCH(CA$1,'Position Data Citi SS final'!$1:$1,0)-1),"")</f>
        <v/>
      </c>
      <c r="CB48" s="176" t="str">
        <f ca="1">IF($C48=CB$2,OFFSET('Position Data Citi SS final'!$A24,0,MATCH(CB$1,'Position Data Citi SS final'!$1:$1,0)-1),"")</f>
        <v/>
      </c>
      <c r="CC48" s="183" t="str">
        <f ca="1">IF($C48=CC$2,OFFSET('Position Data Citi SS final'!$A24,0,MATCH(CC$1,'Position Data Citi SS final'!$1:$1,0)-1),"")</f>
        <v/>
      </c>
      <c r="CD48" s="183" t="str">
        <f ca="1">IF($C48=CD$2,OFFSET('Position Data Citi SS final'!$A24,0,MATCH(CD$1,'Position Data Citi SS final'!$1:$1,0)-1),"")</f>
        <v/>
      </c>
      <c r="CE48" s="181" t="str">
        <f ca="1">IF($C48=CE$2,OFFSET('Position Data Citi SS final'!$A24,0,MATCH(CE$1,'Position Data Citi SS final'!$1:$1,0)-1),"")</f>
        <v/>
      </c>
      <c r="CF48" s="181" t="str">
        <f ca="1">IF($C48=CF$2,OFFSET('Position Data Citi SS final'!$A24,0,MATCH(CF$1,'Position Data Citi SS final'!$1:$1,0)-1),"")</f>
        <v/>
      </c>
      <c r="CG48" s="181" t="str">
        <f ca="1">IF($C48=CG$2,OFFSET('Position Data Citi SS final'!$A24,0,MATCH(CG$1,'Position Data Citi SS final'!$1:$1,0)-1),"")</f>
        <v/>
      </c>
      <c r="CH48" s="181" t="str">
        <f ca="1">IF($C48=CH$2,OFFSET('Position Data Citi SS final'!$A24,0,MATCH(CH$1,'Position Data Citi SS final'!$1:$1,0)-1),"")</f>
        <v/>
      </c>
      <c r="CI48" s="181" t="str">
        <f ca="1">IF($C48=CI$2,OFFSET('Position Data Citi SS final'!$A24,0,MATCH(CI$1,'Position Data Citi SS final'!$1:$1,0)-1),"")</f>
        <v/>
      </c>
      <c r="CJ48" s="184" t="str">
        <f ca="1">IF($C48=CJ$2,OFFSET('Position Data Citi SS final'!$A24,0,MATCH(CJ$1,'Position Data Citi SS final'!$1:$1,0)-1),"")</f>
        <v/>
      </c>
      <c r="CK48" s="186" t="str">
        <f ca="1">IF($C48=CK$2,OFFSET('Position Data Citi SS final'!$A24,0,MATCH(CK$1,'Position Data Citi SS final'!$1:$1,0)-1),"")</f>
        <v/>
      </c>
      <c r="CL48" s="174" t="str">
        <f ca="1">IF($C48=CL$2,OFFSET('Position Data Citi SS final'!$A24,0,MATCH(CL$1,'Position Data Citi SS final'!$1:$1,0)-1),"")</f>
        <v/>
      </c>
      <c r="CM48" s="199" t="str">
        <f ca="1">IF($C48=CM$2,OFFSET('Position Data Citi SS final'!$A24,0,MATCH(CM$1,'Position Data Citi SS final'!$1:$1,0)-1),"")</f>
        <v/>
      </c>
      <c r="CN48" s="174" t="str">
        <f ca="1">IF($C48=CN$2,OFFSET('Position Data Citi SS final'!$A24,0,MATCH(CN$1,'Position Data Citi SS final'!$1:$1,0)-1),"")</f>
        <v/>
      </c>
      <c r="CO48" s="186" t="str">
        <f ca="1">IF($C48=CO$2,OFFSET('Position Data Citi SS final'!$A24,0,MATCH(CO$1,'Position Data Citi SS final'!$1:$1,0)-1),"")</f>
        <v/>
      </c>
      <c r="CP48" s="199" t="str">
        <f ca="1">IF($C48=CP$2,OFFSET('Position Data Citi SS final'!$A24,0,MATCH(CP$1,'Position Data Citi SS final'!$1:$1,0)-1),"")</f>
        <v/>
      </c>
      <c r="CQ48" s="187" t="str">
        <f ca="1">IF($C48=CQ$2,OFFSET('Position Data Citi SS final'!$A24,0,MATCH(CQ$1,'Position Data Citi SS final'!$1:$1,0)-1),"")</f>
        <v/>
      </c>
      <c r="CR48" s="174" t="str">
        <f ca="1">IF($C48=CR$2,OFFSET('Position Data Citi SS final'!$A24,0,MATCH(CR$1,'Position Data Citi SS final'!$1:$1,0)-1),"")</f>
        <v/>
      </c>
      <c r="CS48" s="188" t="str">
        <f ca="1">IF($C48=CS$2,OFFSET('Position Data Citi SS final'!$A24,0,MATCH(CS$1,'Position Data Citi SS final'!$1:$1,0)-1),"")</f>
        <v/>
      </c>
      <c r="CT48" s="188" t="str">
        <f ca="1">IF($C48=CT$2,OFFSET('Position Data Citi SS final'!$A24,0,MATCH(CT$1,'Position Data Citi SS final'!$1:$1,0)-1),"")</f>
        <v/>
      </c>
      <c r="CU48" s="184" t="str">
        <f ca="1">IF($C48=CU$2,OFFSET('Position Data Citi SS final'!$A24,0,MATCH(CU$1,'Position Data Citi SS final'!$1:$1,0)-1),"")</f>
        <v/>
      </c>
      <c r="CV48" s="175" t="str">
        <f ca="1">IF($C48=CV$2,OFFSET('Position Data Citi SS final'!$A24,0,MATCH(CV$1,'Position Data Citi SS final'!$1:$1,0)-1),"")</f>
        <v/>
      </c>
      <c r="CW48" s="175" t="str">
        <f ca="1">IF($C48=CW$2,OFFSET('Position Data Citi SS final'!$A24,0,MATCH(CW$1,'Position Data Citi SS final'!$1:$1,0)-1),"")</f>
        <v/>
      </c>
      <c r="CX48" s="199" t="str">
        <f ca="1">IF($C48=CX$2,OFFSET('Position Data Citi SS final'!$A24,0,MATCH(CX$1,'Position Data Citi SS final'!$1:$1,0)-1),"")</f>
        <v/>
      </c>
      <c r="CY48" s="175" t="str">
        <f ca="1">IF($C48=CY$2,OFFSET('Position Data Citi SS final'!$A24,0,MATCH(CY$1,'Position Data Citi SS final'!$1:$1,0)-1),"")</f>
        <v/>
      </c>
      <c r="CZ48" s="175" t="str">
        <f ca="1">IF($C48=CZ$2,OFFSET('Position Data Citi SS final'!$A24,0,MATCH(CZ$1,'Position Data Citi SS final'!$1:$1,0)-1),"")</f>
        <v/>
      </c>
      <c r="DA48" s="175" t="str">
        <f ca="1">IF($C48=DA$2,OFFSET('Position Data Citi SS final'!$A24,0,MATCH(DA$1,'Position Data Citi SS final'!$1:$1,0)-1),"")</f>
        <v/>
      </c>
      <c r="DB48" s="189" t="str">
        <f ca="1">IF($C48=DB$2,OFFSET('Position Data Citi SS final'!$A24,0,MATCH(DB$1,'Position Data Citi SS final'!$1:$1,0)-1),"")</f>
        <v/>
      </c>
      <c r="DC48" s="175" t="str">
        <f ca="1">IF($C48=DC$2,OFFSET('Position Data Citi SS final'!$A24,0,MATCH(DC$1,'Position Data Citi SS final'!$1:$1,0)-1),"")</f>
        <v/>
      </c>
      <c r="DD48" s="175" t="str">
        <f ca="1">IF($C48=DD$2,OFFSET('Position Data Citi SS final'!$A24,0,MATCH(DD$1,'Position Data Citi SS final'!$1:$1,0)-1),"")</f>
        <v/>
      </c>
      <c r="DE48" s="190" t="str">
        <f ca="1">IF($C48=DE$2,OFFSET('Position Data Citi SS final'!$A24,0,MATCH(DE$1,'Position Data Citi SS final'!$1:$1,0)-1),"")</f>
        <v/>
      </c>
      <c r="DF48" s="189" t="str">
        <f ca="1">IF($C48=DF$2,OFFSET('Position Data Citi SS final'!$A24,0,MATCH(DF$1,'Position Data Citi SS final'!$1:$1,0)-1),"")</f>
        <v/>
      </c>
      <c r="DG48" s="190" t="str">
        <f ca="1">IF($C48=DG$2,OFFSET('Position Data Citi SS final'!$A24,0,MATCH(DG$1,'Position Data Citi SS final'!$1:$1,0)-1),"")</f>
        <v/>
      </c>
      <c r="DH48" s="175" t="str">
        <f ca="1">IF($C48=DH$2,OFFSET('Position Data Citi SS final'!$A24,0,MATCH(DH$1,'Position Data Citi SS final'!$1:$1,0)-1),"")</f>
        <v/>
      </c>
      <c r="DI48" s="191" t="str">
        <f ca="1">IF($C48=DI$2,OFFSET('Position Data Citi SS final'!$A24,0,MATCH(DI$1,'Position Data Citi SS final'!$1:$1,0)-1),"")</f>
        <v/>
      </c>
      <c r="DJ48" s="192" t="str">
        <f ca="1">IF($C48=DJ$2,OFFSET('Position Data Citi SS final'!$A24,0,MATCH(DJ$1,'Position Data Citi SS final'!$1:$1,0)-1),"")</f>
        <v/>
      </c>
      <c r="DK48" s="193" t="str">
        <f ca="1">IF($C48=DK$2,OFFSET('Position Data Citi SS final'!$A24,0,MATCH(DK$1,'Position Data Citi SS final'!$1:$1,0)-1),"")</f>
        <v/>
      </c>
      <c r="DL48" s="200" t="str">
        <f ca="1">IF($C48=DL$2,OFFSET('Position Data Citi SS final'!$A24,0,MATCH(DL$1,'Position Data Citi SS final'!$1:$1,0)-1),"")</f>
        <v/>
      </c>
      <c r="DM48" s="175" t="str">
        <f ca="1">IF($C48=DM$2,OFFSET('Position Data Citi SS final'!$A24,0,MATCH(DM$1,'Position Data Citi SS final'!$1:$1,0)-1),"")</f>
        <v/>
      </c>
    </row>
    <row r="49" spans="2:117" s="179" customFormat="1">
      <c r="B49" s="179" t="s">
        <v>1427</v>
      </c>
      <c r="C49" s="170" t="str">
        <f>'Position Data Citi SS final'!C25</f>
        <v>Money Market Instruments</v>
      </c>
      <c r="D49" s="171" t="str">
        <f>'Position Data Citi SS final'!F25</f>
        <v>A.6.1 - A.6.20</v>
      </c>
      <c r="E49" s="172" t="str">
        <f>'Position Data Citi SS final'!D25</f>
        <v>BONDS</v>
      </c>
      <c r="F49" s="213" t="str">
        <f>'Position Data Citi SS final'!E25</f>
        <v>FLOATING RATE NOTE</v>
      </c>
      <c r="G49" s="173">
        <f>'Position Data Citi SS final'!AG25</f>
        <v>4200000</v>
      </c>
      <c r="H49" s="173">
        <f>'Position Data Citi SS final'!AF25</f>
        <v>3500000</v>
      </c>
      <c r="I49" s="194" t="str">
        <f>'Position Data Citi SS final'!A25</f>
        <v>S2BA</v>
      </c>
      <c r="J49" s="195" t="str">
        <f ca="1">IF($C49=J$2,OFFSET('Position Data Citi SS final'!$A25,0,MATCH(J$1,'Position Data Citi SS final'!$1:$1,0)-1),"")</f>
        <v>MoneyMarketInstrument</v>
      </c>
      <c r="K49" s="195" t="str">
        <f ca="1">IF($C49=K$2,OFFSET('Position Data Citi SS final'!$A25,0,MATCH(K$1,'Position Data Citi SS final'!$1:$1,0)-1),"")</f>
        <v>COMMONWEALTH BANK AUST FRN 14/11/2019</v>
      </c>
      <c r="L49" s="195" t="str">
        <f ca="1">IF($C49=L$2,OFFSET('Position Data Citi SS final'!$A25,0,MATCH(L$1,'Position Data Citi SS final'!$1:$1,0)-1),"")</f>
        <v>XS1909194471</v>
      </c>
      <c r="M49" s="174" t="str">
        <f ca="1">IF($C49=M$2,OFFSET('Position Data Citi SS final'!$A25,0,MATCH(M$1,'Position Data Citi SS final'!$1:$1,0)-1),"")</f>
        <v>DYXXXX</v>
      </c>
      <c r="N49" s="175">
        <f ca="1">IF($C49=N$2,OFFSET('Position Data Citi SS final'!$A25,0,MATCH(N$1,'Position Data Citi SS final'!$1:$1,0)-1),"")</f>
        <v>0</v>
      </c>
      <c r="O49" s="195" t="str">
        <f ca="1">IF($C49=O$2,OFFSET('Position Data Citi SS final'!$A25,0,MATCH(O$1,'Position Data Citi SS final'!$1:$1,0)-1),"")</f>
        <v>Default Issuer</v>
      </c>
      <c r="P49" s="196">
        <f ca="1">IF($C49=P$2,OFFSET('Position Data Citi SS final'!$A25,0,MATCH(P$1,'Position Data Citi SS final'!$1:$1,0)-1),"")</f>
        <v>0</v>
      </c>
      <c r="Q49" s="196">
        <f ca="1">IF($C49=Q$2,OFFSET('Position Data Citi SS final'!$A25,0,MATCH(Q$1,'Position Data Citi SS final'!$1:$1,0)-1),"")</f>
        <v>0</v>
      </c>
      <c r="R49" s="178">
        <f ca="1">IF($C49=R$2,OFFSET('Position Data Citi SS final'!$A25,0,MATCH(R$1,'Position Data Citi SS final'!$1:$1,0)-1),"")</f>
        <v>0</v>
      </c>
      <c r="S49" s="178" t="str">
        <f ca="1">IF($C49=S$2,OFFSET('Position Data Citi SS final'!$A25,0,MATCH(S$1,'Position Data Citi SS final'!$1:$1,0)-1),"")</f>
        <v>GBP</v>
      </c>
      <c r="T49" s="177">
        <f ca="1">IF($C49=T$2,OFFSET('Position Data Citi SS final'!$A25,0,MATCH(T$1,'Position Data Citi SS final'!$1:$1,0)-1),"")</f>
        <v>3500000</v>
      </c>
      <c r="U49" s="177">
        <f ca="1">IF($C49=U$2,OFFSET('Position Data Citi SS final'!$A25,0,MATCH(U$1,'Position Data Citi SS final'!$1:$1,0)-1),"")</f>
        <v>1.2</v>
      </c>
      <c r="V49" s="197">
        <f ca="1">IF($C49=V$2,OFFSET('Position Data Citi SS final'!$A25,0,MATCH(V$1,'Position Data Citi SS final'!$1:$1,0)-1),"")</f>
        <v>1</v>
      </c>
      <c r="W49" s="177">
        <f ca="1">IF($C49=W$2,OFFSET('Position Data Citi SS final'!$A25,0,MATCH(W$1,'Position Data Citi SS final'!$1:$1,0)-1),"")</f>
        <v>10312.907999999821</v>
      </c>
      <c r="X49" s="177">
        <f ca="1">IF($C49=X$2,OFFSET('Position Data Citi SS final'!$A25,0,MATCH(X$1,'Position Data Citi SS final'!$1:$1,0)-1),"")</f>
        <v>8594.089999999851</v>
      </c>
      <c r="Y49" s="177">
        <f ca="1">IF($C49=Y$2,OFFSET('Position Data Citi SS final'!$A25,0,MATCH(Y$1,'Position Data Citi SS final'!$1:$1,0)-1),"")</f>
        <v>4200000</v>
      </c>
      <c r="Z49" s="177">
        <f ca="1">IF($C49=Z$2,OFFSET('Position Data Citi SS final'!$A25,0,MATCH(Z$1,'Position Data Citi SS final'!$1:$1,0)-1),"")</f>
        <v>3500000</v>
      </c>
      <c r="AA49" s="198" t="str">
        <f ca="1">IF($C49=AA$2,OFFSET('Position Data Citi SS final'!$A25,0,MATCH(AA$1,'Position Data Citi SS final'!$1:$1,0)-1),"")</f>
        <v>MarkToMarket</v>
      </c>
      <c r="AB49" s="177">
        <f ca="1">IF($C49=AB$2,OFFSET('Position Data Citi SS final'!$A25,0,MATCH(AB$1,'Position Data Citi SS final'!$1:$1,0)-1),"")</f>
        <v>0</v>
      </c>
      <c r="AC49" s="178">
        <f ca="1">IF($C49=AC$2,OFFSET('Position Data Citi SS final'!$A25,0,MATCH(AC$1,'Position Data Citi SS final'!$1:$1,0)-1),"")</f>
        <v>0</v>
      </c>
      <c r="AD49" s="76" t="str">
        <f ca="1">IF($C49=AD$2,OFFSET('Position Data Citi SS final'!$A25,0,MATCH(AD$1,'Position Data Citi SS final'!$1:$1,0)-1),"")</f>
        <v/>
      </c>
      <c r="AE49" s="179" t="str">
        <f ca="1">IF($C49=AE$2,OFFSET('Position Data Citi SS final'!$A25,0,MATCH(AE$1,'Position Data Citi SS final'!$1:$1,0)-1),"")</f>
        <v/>
      </c>
      <c r="AF49" s="177" t="str">
        <f ca="1">IF($C49=AF$2,OFFSET('Position Data Citi SS final'!$A25,0,MATCH(AF$1,'Position Data Citi SS final'!$1:$1,0)-1),"")</f>
        <v/>
      </c>
      <c r="AG49" s="177" t="str">
        <f ca="1">IF($C49=AG$2,OFFSET('Position Data Citi SS final'!$A25,0,MATCH(AG$1,'Position Data Citi SS final'!$1:$1,0)-1),"")</f>
        <v/>
      </c>
      <c r="AH49" s="175" t="str">
        <f ca="1">IF($C49=AH$2,OFFSET('Position Data Citi SS final'!$A25,0,MATCH(AH$1,'Position Data Citi SS final'!$1:$1,0)-1),"")</f>
        <v/>
      </c>
      <c r="AI49" s="175" t="str">
        <f ca="1">IF($C49=AI$2,OFFSET('Position Data Citi SS final'!$A25,0,MATCH(AI$1,'Position Data Citi SS final'!$1:$1,0)-1),"")</f>
        <v/>
      </c>
      <c r="AJ49" s="175" t="str">
        <f ca="1">IF($C49=AJ$2,OFFSET('Position Data Citi SS final'!$A25,0,MATCH(AJ$1,'Position Data Citi SS final'!$1:$1,0)-1),"")</f>
        <v/>
      </c>
      <c r="AK49" s="177" t="str">
        <f ca="1">IF($C49=AK$2,OFFSET('Position Data Citi SS final'!$A25,0,MATCH(AK$1,'Position Data Citi SS final'!$1:$1,0)-1),"")</f>
        <v/>
      </c>
      <c r="AL49" s="178" t="str">
        <f ca="1">IF($C49=AL$2,OFFSET('Position Data Citi SS final'!$A25,0,MATCH(AL$1,'Position Data Citi SS final'!$1:$1,0)-1),"")</f>
        <v/>
      </c>
      <c r="AM49" s="177" t="str">
        <f ca="1">IF($C49=AM$2,OFFSET('Position Data Citi SS final'!$A25,0,MATCH(AM$1,'Position Data Citi SS final'!$1:$1,0)-1),"")</f>
        <v/>
      </c>
      <c r="AN49" s="177" t="str">
        <f ca="1">IF($C49=AN$2,OFFSET('Position Data Citi SS final'!$A25,0,MATCH(AN$1,'Position Data Citi SS final'!$1:$1,0)-1),"")</f>
        <v/>
      </c>
      <c r="AO49" s="177" t="str">
        <f ca="1">IF($C49=AO$2,OFFSET('Position Data Citi SS final'!$A25,0,MATCH(AO$1,'Position Data Citi SS final'!$1:$1,0)-1),"")</f>
        <v/>
      </c>
      <c r="AP49" s="177" t="str">
        <f ca="1">IF($C49=AP$2,OFFSET('Position Data Citi SS final'!$A25,0,MATCH(AP$1,'Position Data Citi SS final'!$1:$1,0)-1),"")</f>
        <v/>
      </c>
      <c r="AQ49" s="177" t="str">
        <f ca="1">IF($C49=AQ$2,OFFSET('Position Data Citi SS final'!$A25,0,MATCH(AQ$1,'Position Data Citi SS final'!$1:$1,0)-1),"")</f>
        <v/>
      </c>
      <c r="AR49" s="177" t="str">
        <f ca="1">IF($C49=AR$2,OFFSET('Position Data Citi SS final'!$A25,0,MATCH(AR$1,'Position Data Citi SS final'!$1:$1,0)-1),"")</f>
        <v/>
      </c>
      <c r="AS49" s="177" t="str">
        <f ca="1">IF($C49=AS$2,OFFSET('Position Data Citi SS final'!$A25,0,MATCH(AS$1,'Position Data Citi SS final'!$1:$1,0)-1),"")</f>
        <v/>
      </c>
      <c r="AT49" s="177" t="str">
        <f ca="1">IF($C49=AT$2,OFFSET('Position Data Citi SS final'!$A25,0,MATCH(AT$1,'Position Data Citi SS final'!$1:$1,0)-1),"")</f>
        <v/>
      </c>
      <c r="AU49" s="198" t="str">
        <f ca="1">IF($C49=AU$2,OFFSET('Position Data Citi SS final'!$A25,0,MATCH(AU$1,'Position Data Citi SS final'!$1:$1,0)-1),"")</f>
        <v/>
      </c>
      <c r="AV49" s="177" t="str">
        <f ca="1">IF($C49=AV$2,OFFSET('Position Data Citi SS final'!$A25,0,MATCH(AV$1,'Position Data Citi SS final'!$1:$1,0)-1),"")</f>
        <v/>
      </c>
      <c r="AW49" s="179" t="str">
        <f ca="1">IF($C49=AW$2,OFFSET('Position Data Citi SS final'!$A25,0,MATCH(AW$1,'Position Data Citi SS final'!$1:$1,0)-1),"")</f>
        <v/>
      </c>
      <c r="AX49" s="170" t="str">
        <f ca="1">IF($C49=AX$2,OFFSET('Position Data Citi SS final'!$A25,0,MATCH(AX$1,'Position Data Citi SS final'!$1:$1,0)-1),"")</f>
        <v/>
      </c>
      <c r="AY49" s="180" t="str">
        <f ca="1">IF($C49=AY$2,OFFSET('Position Data Citi SS final'!$A25,0,MATCH(AY$1,'Position Data Citi SS final'!$1:$1,0)-1),"")</f>
        <v/>
      </c>
      <c r="AZ49" s="181" t="str">
        <f ca="1">IF($C49=AZ$2,OFFSET('Position Data Citi SS final'!$A25,0,MATCH(AZ$1,'Position Data Citi SS final'!$1:$1,0)-1),"")</f>
        <v/>
      </c>
      <c r="BA49" s="179" t="str">
        <f ca="1">IF($C49=BA$2,OFFSET('Position Data Citi SS final'!$A25,0,MATCH(BA$1,'Position Data Citi SS final'!$1:$1,0)-1),"")</f>
        <v/>
      </c>
      <c r="BB49" s="182" t="str">
        <f ca="1">IF($C49=BB$2,OFFSET('Position Data Citi SS final'!$A25,0,MATCH(BB$1,'Position Data Citi SS final'!$1:$1,0)-1),"")</f>
        <v/>
      </c>
      <c r="BC49" s="181" t="str">
        <f ca="1">IF($C49=BC$2,OFFSET('Position Data Citi SS final'!$A25,0,MATCH(BC$1,'Position Data Citi SS final'!$1:$1,0)-1),"")</f>
        <v/>
      </c>
      <c r="BD49" s="175" t="str">
        <f ca="1">IF($C49=BD$2,OFFSET('Position Data Citi SS final'!$A25,0,MATCH(BD$1,'Position Data Citi SS final'!$1:$1,0)-1),"")</f>
        <v/>
      </c>
      <c r="BE49" s="175" t="str">
        <f ca="1">IF($C49=BE$2,OFFSET('Position Data Citi SS final'!$A25,0,MATCH(BE$1,'Position Data Citi SS final'!$1:$1,0)-1),"")</f>
        <v/>
      </c>
      <c r="BF49" s="175" t="str">
        <f ca="1">IF($C49=BF$2,OFFSET('Position Data Citi SS final'!$A25,0,MATCH(BF$1,'Position Data Citi SS final'!$1:$1,0)-1),"")</f>
        <v/>
      </c>
      <c r="BG49" s="175" t="str">
        <f ca="1">IF($C49=BG$2,OFFSET('Position Data Citi SS final'!$A25,0,MATCH(BG$1,'Position Data Citi SS final'!$1:$1,0)-1),"")</f>
        <v/>
      </c>
      <c r="BH49" s="175" t="str">
        <f ca="1">IF($C49=BH$2,OFFSET('Position Data Citi SS final'!$A25,0,MATCH(BH$1,'Position Data Citi SS final'!$1:$1,0)-1),"")</f>
        <v/>
      </c>
      <c r="BI49" s="175" t="str">
        <f ca="1">IF($C49=BI$2,OFFSET('Position Data Citi SS final'!$A25,0,MATCH(BI$1,'Position Data Citi SS final'!$1:$1,0)-1),"")</f>
        <v/>
      </c>
      <c r="BJ49" s="175" t="str">
        <f ca="1">IF($C49=BJ$2,OFFSET('Position Data Citi SS final'!$A25,0,MATCH(BJ$1,'Position Data Citi SS final'!$1:$1,0)-1),"")</f>
        <v/>
      </c>
      <c r="BK49" s="175" t="str">
        <f ca="1">IF($C49=BK$2,OFFSET('Position Data Citi SS final'!$A25,0,MATCH(BK$1,'Position Data Citi SS final'!$1:$1,0)-1),"")</f>
        <v/>
      </c>
      <c r="BL49" s="175" t="str">
        <f ca="1">IF($C49=BL$2,OFFSET('Position Data Citi SS final'!$A25,0,MATCH(BL$1,'Position Data Citi SS final'!$1:$1,0)-1),"")</f>
        <v/>
      </c>
      <c r="BM49" s="175" t="str">
        <f ca="1">IF($C49=BM$2,OFFSET('Position Data Citi SS final'!$A25,0,MATCH(BM$1,'Position Data Citi SS final'!$1:$1,0)-1),"")</f>
        <v/>
      </c>
      <c r="BN49" s="178" t="str">
        <f ca="1">IF($C49=BN$2,OFFSET('Position Data Citi SS final'!$A25,0,MATCH(BN$1,'Position Data Citi SS final'!$1:$1,0)-1),"")</f>
        <v/>
      </c>
      <c r="BO49" s="177" t="str">
        <f ca="1">IF($C49=BO$2,OFFSET('Position Data Citi SS final'!$A25,0,MATCH(BO$1,'Position Data Citi SS final'!$1:$1,0)-1),"")</f>
        <v/>
      </c>
      <c r="BP49" s="177" t="str">
        <f ca="1">IF($C49=BP$2,OFFSET('Position Data Citi SS final'!$A25,0,MATCH(BP$1,'Position Data Citi SS final'!$1:$1,0)-1),"")</f>
        <v/>
      </c>
      <c r="BQ49" s="177" t="str">
        <f ca="1">IF($C49=BQ$2,OFFSET('Position Data Citi SS final'!$A25,0,MATCH(BQ$1,'Position Data Citi SS final'!$1:$1,0)-1),"")</f>
        <v/>
      </c>
      <c r="BR49" s="177" t="str">
        <f ca="1">IF($C49=BR$2,OFFSET('Position Data Citi SS final'!$A25,0,MATCH(BR$1,'Position Data Citi SS final'!$1:$1,0)-1),"")</f>
        <v/>
      </c>
      <c r="BS49" s="177" t="str">
        <f ca="1">IF($C49=BS$2,OFFSET('Position Data Citi SS final'!$A25,0,MATCH(BS$1,'Position Data Citi SS final'!$1:$1,0)-1),"")</f>
        <v/>
      </c>
      <c r="BT49" s="175" t="str">
        <f ca="1">IF($C49=BT$2,OFFSET('Position Data Citi SS final'!$A25,0,MATCH(BT$1,'Position Data Citi SS final'!$1:$1,0)-1),"")</f>
        <v/>
      </c>
      <c r="BU49" s="178" t="str">
        <f ca="1">IF($C49=BU$2,OFFSET('Position Data Citi SS final'!$A25,0,MATCH(BU$1,'Position Data Citi SS final'!$1:$1,0)-1),"")</f>
        <v/>
      </c>
      <c r="BV49" s="183" t="str">
        <f ca="1">IF($C49=BV$2,OFFSET('Position Data Citi SS final'!$A25,0,MATCH(BV$1,'Position Data Citi SS final'!$1:$1,0)-1),"")</f>
        <v/>
      </c>
      <c r="BW49" s="175" t="str">
        <f ca="1">IF($C49=BW$2,OFFSET('Position Data Citi SS final'!$A25,0,MATCH(BW$1,'Position Data Citi SS final'!$1:$1,0)-1),"")</f>
        <v/>
      </c>
      <c r="BX49" s="184" t="str">
        <f ca="1">IF($C49=BX$2,OFFSET('Position Data Citi SS final'!$A25,0,MATCH(BX$1,'Position Data Citi SS final'!$1:$1,0)-1),"")</f>
        <v/>
      </c>
      <c r="BY49" s="183" t="str">
        <f ca="1">IF($C49=BY$2,OFFSET('Position Data Citi SS final'!$A25,0,MATCH(BY$1,'Position Data Citi SS final'!$1:$1,0)-1),"")</f>
        <v/>
      </c>
      <c r="BZ49" s="183" t="str">
        <f ca="1">IF($C49=BZ$2,OFFSET('Position Data Citi SS final'!$A25,0,MATCH(BZ$1,'Position Data Citi SS final'!$1:$1,0)-1),"")</f>
        <v/>
      </c>
      <c r="CA49" s="185" t="str">
        <f ca="1">IF($C49=CA$2,OFFSET('Position Data Citi SS final'!$A25,0,MATCH(CA$1,'Position Data Citi SS final'!$1:$1,0)-1),"")</f>
        <v/>
      </c>
      <c r="CB49" s="176" t="str">
        <f ca="1">IF($C49=CB$2,OFFSET('Position Data Citi SS final'!$A25,0,MATCH(CB$1,'Position Data Citi SS final'!$1:$1,0)-1),"")</f>
        <v/>
      </c>
      <c r="CC49" s="183" t="str">
        <f ca="1">IF($C49=CC$2,OFFSET('Position Data Citi SS final'!$A25,0,MATCH(CC$1,'Position Data Citi SS final'!$1:$1,0)-1),"")</f>
        <v/>
      </c>
      <c r="CD49" s="183" t="str">
        <f ca="1">IF($C49=CD$2,OFFSET('Position Data Citi SS final'!$A25,0,MATCH(CD$1,'Position Data Citi SS final'!$1:$1,0)-1),"")</f>
        <v/>
      </c>
      <c r="CE49" s="181" t="str">
        <f ca="1">IF($C49=CE$2,OFFSET('Position Data Citi SS final'!$A25,0,MATCH(CE$1,'Position Data Citi SS final'!$1:$1,0)-1),"")</f>
        <v/>
      </c>
      <c r="CF49" s="181" t="str">
        <f ca="1">IF($C49=CF$2,OFFSET('Position Data Citi SS final'!$A25,0,MATCH(CF$1,'Position Data Citi SS final'!$1:$1,0)-1),"")</f>
        <v/>
      </c>
      <c r="CG49" s="181" t="str">
        <f ca="1">IF($C49=CG$2,OFFSET('Position Data Citi SS final'!$A25,0,MATCH(CG$1,'Position Data Citi SS final'!$1:$1,0)-1),"")</f>
        <v/>
      </c>
      <c r="CH49" s="181" t="str">
        <f ca="1">IF($C49=CH$2,OFFSET('Position Data Citi SS final'!$A25,0,MATCH(CH$1,'Position Data Citi SS final'!$1:$1,0)-1),"")</f>
        <v/>
      </c>
      <c r="CI49" s="181" t="str">
        <f ca="1">IF($C49=CI$2,OFFSET('Position Data Citi SS final'!$A25,0,MATCH(CI$1,'Position Data Citi SS final'!$1:$1,0)-1),"")</f>
        <v/>
      </c>
      <c r="CJ49" s="184" t="str">
        <f ca="1">IF($C49=CJ$2,OFFSET('Position Data Citi SS final'!$A25,0,MATCH(CJ$1,'Position Data Citi SS final'!$1:$1,0)-1),"")</f>
        <v/>
      </c>
      <c r="CK49" s="186" t="str">
        <f ca="1">IF($C49=CK$2,OFFSET('Position Data Citi SS final'!$A25,0,MATCH(CK$1,'Position Data Citi SS final'!$1:$1,0)-1),"")</f>
        <v/>
      </c>
      <c r="CL49" s="174" t="str">
        <f ca="1">IF($C49=CL$2,OFFSET('Position Data Citi SS final'!$A25,0,MATCH(CL$1,'Position Data Citi SS final'!$1:$1,0)-1),"")</f>
        <v/>
      </c>
      <c r="CM49" s="199" t="str">
        <f ca="1">IF($C49=CM$2,OFFSET('Position Data Citi SS final'!$A25,0,MATCH(CM$1,'Position Data Citi SS final'!$1:$1,0)-1),"")</f>
        <v/>
      </c>
      <c r="CN49" s="174" t="str">
        <f ca="1">IF($C49=CN$2,OFFSET('Position Data Citi SS final'!$A25,0,MATCH(CN$1,'Position Data Citi SS final'!$1:$1,0)-1),"")</f>
        <v/>
      </c>
      <c r="CO49" s="186" t="str">
        <f ca="1">IF($C49=CO$2,OFFSET('Position Data Citi SS final'!$A25,0,MATCH(CO$1,'Position Data Citi SS final'!$1:$1,0)-1),"")</f>
        <v/>
      </c>
      <c r="CP49" s="199" t="str">
        <f ca="1">IF($C49=CP$2,OFFSET('Position Data Citi SS final'!$A25,0,MATCH(CP$1,'Position Data Citi SS final'!$1:$1,0)-1),"")</f>
        <v/>
      </c>
      <c r="CQ49" s="187" t="str">
        <f ca="1">IF($C49=CQ$2,OFFSET('Position Data Citi SS final'!$A25,0,MATCH(CQ$1,'Position Data Citi SS final'!$1:$1,0)-1),"")</f>
        <v/>
      </c>
      <c r="CR49" s="174" t="str">
        <f ca="1">IF($C49=CR$2,OFFSET('Position Data Citi SS final'!$A25,0,MATCH(CR$1,'Position Data Citi SS final'!$1:$1,0)-1),"")</f>
        <v/>
      </c>
      <c r="CS49" s="188" t="str">
        <f ca="1">IF($C49=CS$2,OFFSET('Position Data Citi SS final'!$A25,0,MATCH(CS$1,'Position Data Citi SS final'!$1:$1,0)-1),"")</f>
        <v/>
      </c>
      <c r="CT49" s="188" t="str">
        <f ca="1">IF($C49=CT$2,OFFSET('Position Data Citi SS final'!$A25,0,MATCH(CT$1,'Position Data Citi SS final'!$1:$1,0)-1),"")</f>
        <v/>
      </c>
      <c r="CU49" s="184" t="str">
        <f ca="1">IF($C49=CU$2,OFFSET('Position Data Citi SS final'!$A25,0,MATCH(CU$1,'Position Data Citi SS final'!$1:$1,0)-1),"")</f>
        <v/>
      </c>
      <c r="CV49" s="175" t="str">
        <f ca="1">IF($C49=CV$2,OFFSET('Position Data Citi SS final'!$A25,0,MATCH(CV$1,'Position Data Citi SS final'!$1:$1,0)-1),"")</f>
        <v/>
      </c>
      <c r="CW49" s="175" t="str">
        <f ca="1">IF($C49=CW$2,OFFSET('Position Data Citi SS final'!$A25,0,MATCH(CW$1,'Position Data Citi SS final'!$1:$1,0)-1),"")</f>
        <v/>
      </c>
      <c r="CX49" s="199" t="str">
        <f ca="1">IF($C49=CX$2,OFFSET('Position Data Citi SS final'!$A25,0,MATCH(CX$1,'Position Data Citi SS final'!$1:$1,0)-1),"")</f>
        <v/>
      </c>
      <c r="CY49" s="175" t="str">
        <f ca="1">IF($C49=CY$2,OFFSET('Position Data Citi SS final'!$A25,0,MATCH(CY$1,'Position Data Citi SS final'!$1:$1,0)-1),"")</f>
        <v/>
      </c>
      <c r="CZ49" s="175" t="str">
        <f ca="1">IF($C49=CZ$2,OFFSET('Position Data Citi SS final'!$A25,0,MATCH(CZ$1,'Position Data Citi SS final'!$1:$1,0)-1),"")</f>
        <v/>
      </c>
      <c r="DA49" s="175" t="str">
        <f ca="1">IF($C49=DA$2,OFFSET('Position Data Citi SS final'!$A25,0,MATCH(DA$1,'Position Data Citi SS final'!$1:$1,0)-1),"")</f>
        <v/>
      </c>
      <c r="DB49" s="189" t="str">
        <f ca="1">IF($C49=DB$2,OFFSET('Position Data Citi SS final'!$A25,0,MATCH(DB$1,'Position Data Citi SS final'!$1:$1,0)-1),"")</f>
        <v/>
      </c>
      <c r="DC49" s="175" t="str">
        <f ca="1">IF($C49=DC$2,OFFSET('Position Data Citi SS final'!$A25,0,MATCH(DC$1,'Position Data Citi SS final'!$1:$1,0)-1),"")</f>
        <v/>
      </c>
      <c r="DD49" s="175" t="str">
        <f ca="1">IF($C49=DD$2,OFFSET('Position Data Citi SS final'!$A25,0,MATCH(DD$1,'Position Data Citi SS final'!$1:$1,0)-1),"")</f>
        <v/>
      </c>
      <c r="DE49" s="190" t="str">
        <f ca="1">IF($C49=DE$2,OFFSET('Position Data Citi SS final'!$A25,0,MATCH(DE$1,'Position Data Citi SS final'!$1:$1,0)-1),"")</f>
        <v/>
      </c>
      <c r="DF49" s="189" t="str">
        <f ca="1">IF($C49=DF$2,OFFSET('Position Data Citi SS final'!$A25,0,MATCH(DF$1,'Position Data Citi SS final'!$1:$1,0)-1),"")</f>
        <v/>
      </c>
      <c r="DG49" s="190" t="str">
        <f ca="1">IF($C49=DG$2,OFFSET('Position Data Citi SS final'!$A25,0,MATCH(DG$1,'Position Data Citi SS final'!$1:$1,0)-1),"")</f>
        <v/>
      </c>
      <c r="DH49" s="175" t="str">
        <f ca="1">IF($C49=DH$2,OFFSET('Position Data Citi SS final'!$A25,0,MATCH(DH$1,'Position Data Citi SS final'!$1:$1,0)-1),"")</f>
        <v/>
      </c>
      <c r="DI49" s="191" t="str">
        <f ca="1">IF($C49=DI$2,OFFSET('Position Data Citi SS final'!$A25,0,MATCH(DI$1,'Position Data Citi SS final'!$1:$1,0)-1),"")</f>
        <v/>
      </c>
      <c r="DJ49" s="192" t="str">
        <f ca="1">IF($C49=DJ$2,OFFSET('Position Data Citi SS final'!$A25,0,MATCH(DJ$1,'Position Data Citi SS final'!$1:$1,0)-1),"")</f>
        <v/>
      </c>
      <c r="DK49" s="193" t="str">
        <f ca="1">IF($C49=DK$2,OFFSET('Position Data Citi SS final'!$A25,0,MATCH(DK$1,'Position Data Citi SS final'!$1:$1,0)-1),"")</f>
        <v/>
      </c>
      <c r="DL49" s="200" t="str">
        <f ca="1">IF($C49=DL$2,OFFSET('Position Data Citi SS final'!$A25,0,MATCH(DL$1,'Position Data Citi SS final'!$1:$1,0)-1),"")</f>
        <v/>
      </c>
      <c r="DM49" s="175" t="str">
        <f ca="1">IF($C49=DM$2,OFFSET('Position Data Citi SS final'!$A25,0,MATCH(DM$1,'Position Data Citi SS final'!$1:$1,0)-1),"")</f>
        <v/>
      </c>
    </row>
    <row r="50" spans="2:117" s="179" customFormat="1">
      <c r="B50" s="179" t="s">
        <v>1427</v>
      </c>
      <c r="C50" s="170" t="str">
        <f>'Position Data Citi SS final'!C26</f>
        <v>Money Market Instruments</v>
      </c>
      <c r="D50" s="171" t="str">
        <f>'Position Data Citi SS final'!F26</f>
        <v>A.6.1 - A.6.20</v>
      </c>
      <c r="E50" s="172" t="str">
        <f>'Position Data Citi SS final'!D26</f>
        <v>BONDS</v>
      </c>
      <c r="F50" s="213" t="str">
        <f>'Position Data Citi SS final'!E26</f>
        <v>FLOATING RATE NOTE</v>
      </c>
      <c r="G50" s="173">
        <f>'Position Data Citi SS final'!AG26</f>
        <v>2280126.3119999999</v>
      </c>
      <c r="H50" s="173">
        <f>'Position Data Citi SS final'!AF26</f>
        <v>1900105.26</v>
      </c>
      <c r="I50" s="194" t="str">
        <f>'Position Data Citi SS final'!A26</f>
        <v>S2BA</v>
      </c>
      <c r="J50" s="195" t="str">
        <f ca="1">IF($C50=J$2,OFFSET('Position Data Citi SS final'!$A26,0,MATCH(J$1,'Position Data Citi SS final'!$1:$1,0)-1),"")</f>
        <v>MoneyMarketInstrument</v>
      </c>
      <c r="K50" s="195" t="str">
        <f ca="1">IF($C50=K$2,OFFSET('Position Data Citi SS final'!$A26,0,MATCH(K$1,'Position Data Citi SS final'!$1:$1,0)-1),"")</f>
        <v>AUST &amp; NZ BANKING GROUP FRN 27/11/2019</v>
      </c>
      <c r="L50" s="195" t="str">
        <f ca="1">IF($C50=L$2,OFFSET('Position Data Citi SS final'!$A26,0,MATCH(L$1,'Position Data Citi SS final'!$1:$1,0)-1),"")</f>
        <v>XS1915583758</v>
      </c>
      <c r="M50" s="174" t="str">
        <f ca="1">IF($C50=M$2,OFFSET('Position Data Citi SS final'!$A26,0,MATCH(M$1,'Position Data Citi SS final'!$1:$1,0)-1),"")</f>
        <v>DYXXXX</v>
      </c>
      <c r="N50" s="175">
        <f ca="1">IF($C50=N$2,OFFSET('Position Data Citi SS final'!$A26,0,MATCH(N$1,'Position Data Citi SS final'!$1:$1,0)-1),"")</f>
        <v>0</v>
      </c>
      <c r="O50" s="195" t="str">
        <f ca="1">IF($C50=O$2,OFFSET('Position Data Citi SS final'!$A26,0,MATCH(O$1,'Position Data Citi SS final'!$1:$1,0)-1),"")</f>
        <v>Default Issuer</v>
      </c>
      <c r="P50" s="196">
        <f ca="1">IF($C50=P$2,OFFSET('Position Data Citi SS final'!$A26,0,MATCH(P$1,'Position Data Citi SS final'!$1:$1,0)-1),"")</f>
        <v>0</v>
      </c>
      <c r="Q50" s="196">
        <f ca="1">IF($C50=Q$2,OFFSET('Position Data Citi SS final'!$A26,0,MATCH(Q$1,'Position Data Citi SS final'!$1:$1,0)-1),"")</f>
        <v>0</v>
      </c>
      <c r="R50" s="178">
        <f ca="1">IF($C50=R$2,OFFSET('Position Data Citi SS final'!$A26,0,MATCH(R$1,'Position Data Citi SS final'!$1:$1,0)-1),"")</f>
        <v>0</v>
      </c>
      <c r="S50" s="178" t="str">
        <f ca="1">IF($C50=S$2,OFFSET('Position Data Citi SS final'!$A26,0,MATCH(S$1,'Position Data Citi SS final'!$1:$1,0)-1),"")</f>
        <v>GBP</v>
      </c>
      <c r="T50" s="177">
        <f ca="1">IF($C50=T$2,OFFSET('Position Data Citi SS final'!$A26,0,MATCH(T$1,'Position Data Citi SS final'!$1:$1,0)-1),"")</f>
        <v>1900000</v>
      </c>
      <c r="U50" s="177">
        <f ca="1">IF($C50=U$2,OFFSET('Position Data Citi SS final'!$A26,0,MATCH(U$1,'Position Data Citi SS final'!$1:$1,0)-1),"")</f>
        <v>1.2000664799999998</v>
      </c>
      <c r="V50" s="197">
        <f ca="1">IF($C50=V$2,OFFSET('Position Data Citi SS final'!$A26,0,MATCH(V$1,'Position Data Citi SS final'!$1:$1,0)-1),"")</f>
        <v>1.0000553999999999</v>
      </c>
      <c r="W50" s="177">
        <f ca="1">IF($C50=W$2,OFFSET('Position Data Citi SS final'!$A26,0,MATCH(W$1,'Position Data Citi SS final'!$1:$1,0)-1),"")</f>
        <v>1021.067999999877</v>
      </c>
      <c r="X50" s="177">
        <f ca="1">IF($C50=X$2,OFFSET('Position Data Citi SS final'!$A26,0,MATCH(X$1,'Position Data Citi SS final'!$1:$1,0)-1),"")</f>
        <v>850.88999999989755</v>
      </c>
      <c r="Y50" s="177">
        <f ca="1">IF($C50=Y$2,OFFSET('Position Data Citi SS final'!$A26,0,MATCH(Y$1,'Position Data Citi SS final'!$1:$1,0)-1),"")</f>
        <v>2280126.3119999999</v>
      </c>
      <c r="Z50" s="177">
        <f ca="1">IF($C50=Z$2,OFFSET('Position Data Citi SS final'!$A26,0,MATCH(Z$1,'Position Data Citi SS final'!$1:$1,0)-1),"")</f>
        <v>1900105.26</v>
      </c>
      <c r="AA50" s="198" t="str">
        <f ca="1">IF($C50=AA$2,OFFSET('Position Data Citi SS final'!$A26,0,MATCH(AA$1,'Position Data Citi SS final'!$1:$1,0)-1),"")</f>
        <v>MarkToMarket</v>
      </c>
      <c r="AB50" s="177">
        <f ca="1">IF($C50=AB$2,OFFSET('Position Data Citi SS final'!$A26,0,MATCH(AB$1,'Position Data Citi SS final'!$1:$1,0)-1),"")</f>
        <v>0</v>
      </c>
      <c r="AC50" s="178">
        <f ca="1">IF($C50=AC$2,OFFSET('Position Data Citi SS final'!$A26,0,MATCH(AC$1,'Position Data Citi SS final'!$1:$1,0)-1),"")</f>
        <v>0</v>
      </c>
      <c r="AD50" s="76" t="str">
        <f ca="1">IF($C50=AD$2,OFFSET('Position Data Citi SS final'!$A26,0,MATCH(AD$1,'Position Data Citi SS final'!$1:$1,0)-1),"")</f>
        <v/>
      </c>
      <c r="AE50" s="179" t="str">
        <f ca="1">IF($C50=AE$2,OFFSET('Position Data Citi SS final'!$A26,0,MATCH(AE$1,'Position Data Citi SS final'!$1:$1,0)-1),"")</f>
        <v/>
      </c>
      <c r="AF50" s="177" t="str">
        <f ca="1">IF($C50=AF$2,OFFSET('Position Data Citi SS final'!$A26,0,MATCH(AF$1,'Position Data Citi SS final'!$1:$1,0)-1),"")</f>
        <v/>
      </c>
      <c r="AG50" s="177" t="str">
        <f ca="1">IF($C50=AG$2,OFFSET('Position Data Citi SS final'!$A26,0,MATCH(AG$1,'Position Data Citi SS final'!$1:$1,0)-1),"")</f>
        <v/>
      </c>
      <c r="AH50" s="175" t="str">
        <f ca="1">IF($C50=AH$2,OFFSET('Position Data Citi SS final'!$A26,0,MATCH(AH$1,'Position Data Citi SS final'!$1:$1,0)-1),"")</f>
        <v/>
      </c>
      <c r="AI50" s="175" t="str">
        <f ca="1">IF($C50=AI$2,OFFSET('Position Data Citi SS final'!$A26,0,MATCH(AI$1,'Position Data Citi SS final'!$1:$1,0)-1),"")</f>
        <v/>
      </c>
      <c r="AJ50" s="175" t="str">
        <f ca="1">IF($C50=AJ$2,OFFSET('Position Data Citi SS final'!$A26,0,MATCH(AJ$1,'Position Data Citi SS final'!$1:$1,0)-1),"")</f>
        <v/>
      </c>
      <c r="AK50" s="177" t="str">
        <f ca="1">IF($C50=AK$2,OFFSET('Position Data Citi SS final'!$A26,0,MATCH(AK$1,'Position Data Citi SS final'!$1:$1,0)-1),"")</f>
        <v/>
      </c>
      <c r="AL50" s="178" t="str">
        <f ca="1">IF($C50=AL$2,OFFSET('Position Data Citi SS final'!$A26,0,MATCH(AL$1,'Position Data Citi SS final'!$1:$1,0)-1),"")</f>
        <v/>
      </c>
      <c r="AM50" s="177" t="str">
        <f ca="1">IF($C50=AM$2,OFFSET('Position Data Citi SS final'!$A26,0,MATCH(AM$1,'Position Data Citi SS final'!$1:$1,0)-1),"")</f>
        <v/>
      </c>
      <c r="AN50" s="177" t="str">
        <f ca="1">IF($C50=AN$2,OFFSET('Position Data Citi SS final'!$A26,0,MATCH(AN$1,'Position Data Citi SS final'!$1:$1,0)-1),"")</f>
        <v/>
      </c>
      <c r="AO50" s="177" t="str">
        <f ca="1">IF($C50=AO$2,OFFSET('Position Data Citi SS final'!$A26,0,MATCH(AO$1,'Position Data Citi SS final'!$1:$1,0)-1),"")</f>
        <v/>
      </c>
      <c r="AP50" s="177" t="str">
        <f ca="1">IF($C50=AP$2,OFFSET('Position Data Citi SS final'!$A26,0,MATCH(AP$1,'Position Data Citi SS final'!$1:$1,0)-1),"")</f>
        <v/>
      </c>
      <c r="AQ50" s="177" t="str">
        <f ca="1">IF($C50=AQ$2,OFFSET('Position Data Citi SS final'!$A26,0,MATCH(AQ$1,'Position Data Citi SS final'!$1:$1,0)-1),"")</f>
        <v/>
      </c>
      <c r="AR50" s="177" t="str">
        <f ca="1">IF($C50=AR$2,OFFSET('Position Data Citi SS final'!$A26,0,MATCH(AR$1,'Position Data Citi SS final'!$1:$1,0)-1),"")</f>
        <v/>
      </c>
      <c r="AS50" s="177" t="str">
        <f ca="1">IF($C50=AS$2,OFFSET('Position Data Citi SS final'!$A26,0,MATCH(AS$1,'Position Data Citi SS final'!$1:$1,0)-1),"")</f>
        <v/>
      </c>
      <c r="AT50" s="177" t="str">
        <f ca="1">IF($C50=AT$2,OFFSET('Position Data Citi SS final'!$A26,0,MATCH(AT$1,'Position Data Citi SS final'!$1:$1,0)-1),"")</f>
        <v/>
      </c>
      <c r="AU50" s="198" t="str">
        <f ca="1">IF($C50=AU$2,OFFSET('Position Data Citi SS final'!$A26,0,MATCH(AU$1,'Position Data Citi SS final'!$1:$1,0)-1),"")</f>
        <v/>
      </c>
      <c r="AV50" s="177" t="str">
        <f ca="1">IF($C50=AV$2,OFFSET('Position Data Citi SS final'!$A26,0,MATCH(AV$1,'Position Data Citi SS final'!$1:$1,0)-1),"")</f>
        <v/>
      </c>
      <c r="AW50" s="179" t="str">
        <f ca="1">IF($C50=AW$2,OFFSET('Position Data Citi SS final'!$A26,0,MATCH(AW$1,'Position Data Citi SS final'!$1:$1,0)-1),"")</f>
        <v/>
      </c>
      <c r="AX50" s="170" t="str">
        <f ca="1">IF($C50=AX$2,OFFSET('Position Data Citi SS final'!$A26,0,MATCH(AX$1,'Position Data Citi SS final'!$1:$1,0)-1),"")</f>
        <v/>
      </c>
      <c r="AY50" s="180" t="str">
        <f ca="1">IF($C50=AY$2,OFFSET('Position Data Citi SS final'!$A26,0,MATCH(AY$1,'Position Data Citi SS final'!$1:$1,0)-1),"")</f>
        <v/>
      </c>
      <c r="AZ50" s="181" t="str">
        <f ca="1">IF($C50=AZ$2,OFFSET('Position Data Citi SS final'!$A26,0,MATCH(AZ$1,'Position Data Citi SS final'!$1:$1,0)-1),"")</f>
        <v/>
      </c>
      <c r="BA50" s="179" t="str">
        <f ca="1">IF($C50=BA$2,OFFSET('Position Data Citi SS final'!$A26,0,MATCH(BA$1,'Position Data Citi SS final'!$1:$1,0)-1),"")</f>
        <v/>
      </c>
      <c r="BB50" s="182" t="str">
        <f ca="1">IF($C50=BB$2,OFFSET('Position Data Citi SS final'!$A26,0,MATCH(BB$1,'Position Data Citi SS final'!$1:$1,0)-1),"")</f>
        <v/>
      </c>
      <c r="BC50" s="181" t="str">
        <f ca="1">IF($C50=BC$2,OFFSET('Position Data Citi SS final'!$A26,0,MATCH(BC$1,'Position Data Citi SS final'!$1:$1,0)-1),"")</f>
        <v/>
      </c>
      <c r="BD50" s="175" t="str">
        <f ca="1">IF($C50=BD$2,OFFSET('Position Data Citi SS final'!$A26,0,MATCH(BD$1,'Position Data Citi SS final'!$1:$1,0)-1),"")</f>
        <v/>
      </c>
      <c r="BE50" s="175" t="str">
        <f ca="1">IF($C50=BE$2,OFFSET('Position Data Citi SS final'!$A26,0,MATCH(BE$1,'Position Data Citi SS final'!$1:$1,0)-1),"")</f>
        <v/>
      </c>
      <c r="BF50" s="175" t="str">
        <f ca="1">IF($C50=BF$2,OFFSET('Position Data Citi SS final'!$A26,0,MATCH(BF$1,'Position Data Citi SS final'!$1:$1,0)-1),"")</f>
        <v/>
      </c>
      <c r="BG50" s="175" t="str">
        <f ca="1">IF($C50=BG$2,OFFSET('Position Data Citi SS final'!$A26,0,MATCH(BG$1,'Position Data Citi SS final'!$1:$1,0)-1),"")</f>
        <v/>
      </c>
      <c r="BH50" s="175" t="str">
        <f ca="1">IF($C50=BH$2,OFFSET('Position Data Citi SS final'!$A26,0,MATCH(BH$1,'Position Data Citi SS final'!$1:$1,0)-1),"")</f>
        <v/>
      </c>
      <c r="BI50" s="175" t="str">
        <f ca="1">IF($C50=BI$2,OFFSET('Position Data Citi SS final'!$A26,0,MATCH(BI$1,'Position Data Citi SS final'!$1:$1,0)-1),"")</f>
        <v/>
      </c>
      <c r="BJ50" s="175" t="str">
        <f ca="1">IF($C50=BJ$2,OFFSET('Position Data Citi SS final'!$A26,0,MATCH(BJ$1,'Position Data Citi SS final'!$1:$1,0)-1),"")</f>
        <v/>
      </c>
      <c r="BK50" s="175" t="str">
        <f ca="1">IF($C50=BK$2,OFFSET('Position Data Citi SS final'!$A26,0,MATCH(BK$1,'Position Data Citi SS final'!$1:$1,0)-1),"")</f>
        <v/>
      </c>
      <c r="BL50" s="175" t="str">
        <f ca="1">IF($C50=BL$2,OFFSET('Position Data Citi SS final'!$A26,0,MATCH(BL$1,'Position Data Citi SS final'!$1:$1,0)-1),"")</f>
        <v/>
      </c>
      <c r="BM50" s="175" t="str">
        <f ca="1">IF($C50=BM$2,OFFSET('Position Data Citi SS final'!$A26,0,MATCH(BM$1,'Position Data Citi SS final'!$1:$1,0)-1),"")</f>
        <v/>
      </c>
      <c r="BN50" s="178" t="str">
        <f ca="1">IF($C50=BN$2,OFFSET('Position Data Citi SS final'!$A26,0,MATCH(BN$1,'Position Data Citi SS final'!$1:$1,0)-1),"")</f>
        <v/>
      </c>
      <c r="BO50" s="177" t="str">
        <f ca="1">IF($C50=BO$2,OFFSET('Position Data Citi SS final'!$A26,0,MATCH(BO$1,'Position Data Citi SS final'!$1:$1,0)-1),"")</f>
        <v/>
      </c>
      <c r="BP50" s="177" t="str">
        <f ca="1">IF($C50=BP$2,OFFSET('Position Data Citi SS final'!$A26,0,MATCH(BP$1,'Position Data Citi SS final'!$1:$1,0)-1),"")</f>
        <v/>
      </c>
      <c r="BQ50" s="177" t="str">
        <f ca="1">IF($C50=BQ$2,OFFSET('Position Data Citi SS final'!$A26,0,MATCH(BQ$1,'Position Data Citi SS final'!$1:$1,0)-1),"")</f>
        <v/>
      </c>
      <c r="BR50" s="177" t="str">
        <f ca="1">IF($C50=BR$2,OFFSET('Position Data Citi SS final'!$A26,0,MATCH(BR$1,'Position Data Citi SS final'!$1:$1,0)-1),"")</f>
        <v/>
      </c>
      <c r="BS50" s="177" t="str">
        <f ca="1">IF($C50=BS$2,OFFSET('Position Data Citi SS final'!$A26,0,MATCH(BS$1,'Position Data Citi SS final'!$1:$1,0)-1),"")</f>
        <v/>
      </c>
      <c r="BT50" s="175" t="str">
        <f ca="1">IF($C50=BT$2,OFFSET('Position Data Citi SS final'!$A26,0,MATCH(BT$1,'Position Data Citi SS final'!$1:$1,0)-1),"")</f>
        <v/>
      </c>
      <c r="BU50" s="178" t="str">
        <f ca="1">IF($C50=BU$2,OFFSET('Position Data Citi SS final'!$A26,0,MATCH(BU$1,'Position Data Citi SS final'!$1:$1,0)-1),"")</f>
        <v/>
      </c>
      <c r="BV50" s="183" t="str">
        <f ca="1">IF($C50=BV$2,OFFSET('Position Data Citi SS final'!$A26,0,MATCH(BV$1,'Position Data Citi SS final'!$1:$1,0)-1),"")</f>
        <v/>
      </c>
      <c r="BW50" s="175" t="str">
        <f ca="1">IF($C50=BW$2,OFFSET('Position Data Citi SS final'!$A26,0,MATCH(BW$1,'Position Data Citi SS final'!$1:$1,0)-1),"")</f>
        <v/>
      </c>
      <c r="BX50" s="184" t="str">
        <f ca="1">IF($C50=BX$2,OFFSET('Position Data Citi SS final'!$A26,0,MATCH(BX$1,'Position Data Citi SS final'!$1:$1,0)-1),"")</f>
        <v/>
      </c>
      <c r="BY50" s="183" t="str">
        <f ca="1">IF($C50=BY$2,OFFSET('Position Data Citi SS final'!$A26,0,MATCH(BY$1,'Position Data Citi SS final'!$1:$1,0)-1),"")</f>
        <v/>
      </c>
      <c r="BZ50" s="183" t="str">
        <f ca="1">IF($C50=BZ$2,OFFSET('Position Data Citi SS final'!$A26,0,MATCH(BZ$1,'Position Data Citi SS final'!$1:$1,0)-1),"")</f>
        <v/>
      </c>
      <c r="CA50" s="185" t="str">
        <f ca="1">IF($C50=CA$2,OFFSET('Position Data Citi SS final'!$A26,0,MATCH(CA$1,'Position Data Citi SS final'!$1:$1,0)-1),"")</f>
        <v/>
      </c>
      <c r="CB50" s="176" t="str">
        <f ca="1">IF($C50=CB$2,OFFSET('Position Data Citi SS final'!$A26,0,MATCH(CB$1,'Position Data Citi SS final'!$1:$1,0)-1),"")</f>
        <v/>
      </c>
      <c r="CC50" s="183" t="str">
        <f ca="1">IF($C50=CC$2,OFFSET('Position Data Citi SS final'!$A26,0,MATCH(CC$1,'Position Data Citi SS final'!$1:$1,0)-1),"")</f>
        <v/>
      </c>
      <c r="CD50" s="183" t="str">
        <f ca="1">IF($C50=CD$2,OFFSET('Position Data Citi SS final'!$A26,0,MATCH(CD$1,'Position Data Citi SS final'!$1:$1,0)-1),"")</f>
        <v/>
      </c>
      <c r="CE50" s="181" t="str">
        <f ca="1">IF($C50=CE$2,OFFSET('Position Data Citi SS final'!$A26,0,MATCH(CE$1,'Position Data Citi SS final'!$1:$1,0)-1),"")</f>
        <v/>
      </c>
      <c r="CF50" s="181" t="str">
        <f ca="1">IF($C50=CF$2,OFFSET('Position Data Citi SS final'!$A26,0,MATCH(CF$1,'Position Data Citi SS final'!$1:$1,0)-1),"")</f>
        <v/>
      </c>
      <c r="CG50" s="181" t="str">
        <f ca="1">IF($C50=CG$2,OFFSET('Position Data Citi SS final'!$A26,0,MATCH(CG$1,'Position Data Citi SS final'!$1:$1,0)-1),"")</f>
        <v/>
      </c>
      <c r="CH50" s="181" t="str">
        <f ca="1">IF($C50=CH$2,OFFSET('Position Data Citi SS final'!$A26,0,MATCH(CH$1,'Position Data Citi SS final'!$1:$1,0)-1),"")</f>
        <v/>
      </c>
      <c r="CI50" s="181" t="str">
        <f ca="1">IF($C50=CI$2,OFFSET('Position Data Citi SS final'!$A26,0,MATCH(CI$1,'Position Data Citi SS final'!$1:$1,0)-1),"")</f>
        <v/>
      </c>
      <c r="CJ50" s="184" t="str">
        <f ca="1">IF($C50=CJ$2,OFFSET('Position Data Citi SS final'!$A26,0,MATCH(CJ$1,'Position Data Citi SS final'!$1:$1,0)-1),"")</f>
        <v/>
      </c>
      <c r="CK50" s="186" t="str">
        <f ca="1">IF($C50=CK$2,OFFSET('Position Data Citi SS final'!$A26,0,MATCH(CK$1,'Position Data Citi SS final'!$1:$1,0)-1),"")</f>
        <v/>
      </c>
      <c r="CL50" s="174" t="str">
        <f ca="1">IF($C50=CL$2,OFFSET('Position Data Citi SS final'!$A26,0,MATCH(CL$1,'Position Data Citi SS final'!$1:$1,0)-1),"")</f>
        <v/>
      </c>
      <c r="CM50" s="199" t="str">
        <f ca="1">IF($C50=CM$2,OFFSET('Position Data Citi SS final'!$A26,0,MATCH(CM$1,'Position Data Citi SS final'!$1:$1,0)-1),"")</f>
        <v/>
      </c>
      <c r="CN50" s="174" t="str">
        <f ca="1">IF($C50=CN$2,OFFSET('Position Data Citi SS final'!$A26,0,MATCH(CN$1,'Position Data Citi SS final'!$1:$1,0)-1),"")</f>
        <v/>
      </c>
      <c r="CO50" s="186" t="str">
        <f ca="1">IF($C50=CO$2,OFFSET('Position Data Citi SS final'!$A26,0,MATCH(CO$1,'Position Data Citi SS final'!$1:$1,0)-1),"")</f>
        <v/>
      </c>
      <c r="CP50" s="199" t="str">
        <f ca="1">IF($C50=CP$2,OFFSET('Position Data Citi SS final'!$A26,0,MATCH(CP$1,'Position Data Citi SS final'!$1:$1,0)-1),"")</f>
        <v/>
      </c>
      <c r="CQ50" s="187" t="str">
        <f ca="1">IF($C50=CQ$2,OFFSET('Position Data Citi SS final'!$A26,0,MATCH(CQ$1,'Position Data Citi SS final'!$1:$1,0)-1),"")</f>
        <v/>
      </c>
      <c r="CR50" s="174" t="str">
        <f ca="1">IF($C50=CR$2,OFFSET('Position Data Citi SS final'!$A26,0,MATCH(CR$1,'Position Data Citi SS final'!$1:$1,0)-1),"")</f>
        <v/>
      </c>
      <c r="CS50" s="188" t="str">
        <f ca="1">IF($C50=CS$2,OFFSET('Position Data Citi SS final'!$A26,0,MATCH(CS$1,'Position Data Citi SS final'!$1:$1,0)-1),"")</f>
        <v/>
      </c>
      <c r="CT50" s="188" t="str">
        <f ca="1">IF($C50=CT$2,OFFSET('Position Data Citi SS final'!$A26,0,MATCH(CT$1,'Position Data Citi SS final'!$1:$1,0)-1),"")</f>
        <v/>
      </c>
      <c r="CU50" s="184" t="str">
        <f ca="1">IF($C50=CU$2,OFFSET('Position Data Citi SS final'!$A26,0,MATCH(CU$1,'Position Data Citi SS final'!$1:$1,0)-1),"")</f>
        <v/>
      </c>
      <c r="CV50" s="175" t="str">
        <f ca="1">IF($C50=CV$2,OFFSET('Position Data Citi SS final'!$A26,0,MATCH(CV$1,'Position Data Citi SS final'!$1:$1,0)-1),"")</f>
        <v/>
      </c>
      <c r="CW50" s="175" t="str">
        <f ca="1">IF($C50=CW$2,OFFSET('Position Data Citi SS final'!$A26,0,MATCH(CW$1,'Position Data Citi SS final'!$1:$1,0)-1),"")</f>
        <v/>
      </c>
      <c r="CX50" s="199" t="str">
        <f ca="1">IF($C50=CX$2,OFFSET('Position Data Citi SS final'!$A26,0,MATCH(CX$1,'Position Data Citi SS final'!$1:$1,0)-1),"")</f>
        <v/>
      </c>
      <c r="CY50" s="175" t="str">
        <f ca="1">IF($C50=CY$2,OFFSET('Position Data Citi SS final'!$A26,0,MATCH(CY$1,'Position Data Citi SS final'!$1:$1,0)-1),"")</f>
        <v/>
      </c>
      <c r="CZ50" s="175" t="str">
        <f ca="1">IF($C50=CZ$2,OFFSET('Position Data Citi SS final'!$A26,0,MATCH(CZ$1,'Position Data Citi SS final'!$1:$1,0)-1),"")</f>
        <v/>
      </c>
      <c r="DA50" s="175" t="str">
        <f ca="1">IF($C50=DA$2,OFFSET('Position Data Citi SS final'!$A26,0,MATCH(DA$1,'Position Data Citi SS final'!$1:$1,0)-1),"")</f>
        <v/>
      </c>
      <c r="DB50" s="189" t="str">
        <f ca="1">IF($C50=DB$2,OFFSET('Position Data Citi SS final'!$A26,0,MATCH(DB$1,'Position Data Citi SS final'!$1:$1,0)-1),"")</f>
        <v/>
      </c>
      <c r="DC50" s="175" t="str">
        <f ca="1">IF($C50=DC$2,OFFSET('Position Data Citi SS final'!$A26,0,MATCH(DC$1,'Position Data Citi SS final'!$1:$1,0)-1),"")</f>
        <v/>
      </c>
      <c r="DD50" s="175" t="str">
        <f ca="1">IF($C50=DD$2,OFFSET('Position Data Citi SS final'!$A26,0,MATCH(DD$1,'Position Data Citi SS final'!$1:$1,0)-1),"")</f>
        <v/>
      </c>
      <c r="DE50" s="190" t="str">
        <f ca="1">IF($C50=DE$2,OFFSET('Position Data Citi SS final'!$A26,0,MATCH(DE$1,'Position Data Citi SS final'!$1:$1,0)-1),"")</f>
        <v/>
      </c>
      <c r="DF50" s="189" t="str">
        <f ca="1">IF($C50=DF$2,OFFSET('Position Data Citi SS final'!$A26,0,MATCH(DF$1,'Position Data Citi SS final'!$1:$1,0)-1),"")</f>
        <v/>
      </c>
      <c r="DG50" s="190" t="str">
        <f ca="1">IF($C50=DG$2,OFFSET('Position Data Citi SS final'!$A26,0,MATCH(DG$1,'Position Data Citi SS final'!$1:$1,0)-1),"")</f>
        <v/>
      </c>
      <c r="DH50" s="175" t="str">
        <f ca="1">IF($C50=DH$2,OFFSET('Position Data Citi SS final'!$A26,0,MATCH(DH$1,'Position Data Citi SS final'!$1:$1,0)-1),"")</f>
        <v/>
      </c>
      <c r="DI50" s="191" t="str">
        <f ca="1">IF($C50=DI$2,OFFSET('Position Data Citi SS final'!$A26,0,MATCH(DI$1,'Position Data Citi SS final'!$1:$1,0)-1),"")</f>
        <v/>
      </c>
      <c r="DJ50" s="192" t="str">
        <f ca="1">IF($C50=DJ$2,OFFSET('Position Data Citi SS final'!$A26,0,MATCH(DJ$1,'Position Data Citi SS final'!$1:$1,0)-1),"")</f>
        <v/>
      </c>
      <c r="DK50" s="193" t="str">
        <f ca="1">IF($C50=DK$2,OFFSET('Position Data Citi SS final'!$A26,0,MATCH(DK$1,'Position Data Citi SS final'!$1:$1,0)-1),"")</f>
        <v/>
      </c>
      <c r="DL50" s="200" t="str">
        <f ca="1">IF($C50=DL$2,OFFSET('Position Data Citi SS final'!$A26,0,MATCH(DL$1,'Position Data Citi SS final'!$1:$1,0)-1),"")</f>
        <v/>
      </c>
      <c r="DM50" s="175" t="str">
        <f ca="1">IF($C50=DM$2,OFFSET('Position Data Citi SS final'!$A26,0,MATCH(DM$1,'Position Data Citi SS final'!$1:$1,0)-1),"")</f>
        <v/>
      </c>
    </row>
    <row r="51" spans="2:117" s="179" customFormat="1">
      <c r="B51" s="179" t="s">
        <v>1427</v>
      </c>
      <c r="C51" s="170" t="str">
        <f>'Position Data Citi SS final'!C27</f>
        <v>Money Market Instruments</v>
      </c>
      <c r="D51" s="171" t="str">
        <f>'Position Data Citi SS final'!F27</f>
        <v>A.6.1 - A.6.20</v>
      </c>
      <c r="E51" s="172" t="str">
        <f>'Position Data Citi SS final'!D27</f>
        <v>BONDS</v>
      </c>
      <c r="F51" s="213" t="str">
        <f>'Position Data Citi SS final'!E27</f>
        <v>FLOATING RATE NOTE</v>
      </c>
      <c r="G51" s="173">
        <f>'Position Data Citi SS final'!AG27</f>
        <v>2406384</v>
      </c>
      <c r="H51" s="173">
        <f>'Position Data Citi SS final'!AF27</f>
        <v>2005320</v>
      </c>
      <c r="I51" s="194" t="str">
        <f>'Position Data Citi SS final'!A27</f>
        <v>S2BA</v>
      </c>
      <c r="J51" s="195" t="str">
        <f ca="1">IF($C51=J$2,OFFSET('Position Data Citi SS final'!$A27,0,MATCH(J$1,'Position Data Citi SS final'!$1:$1,0)-1),"")</f>
        <v>MoneyMarketInstrument</v>
      </c>
      <c r="K51" s="195" t="str">
        <f ca="1">IF($C51=K$2,OFFSET('Position Data Citi SS final'!$A27,0,MATCH(K$1,'Position Data Citi SS final'!$1:$1,0)-1),"")</f>
        <v>NATIONAL AUSTRALIA BANK FRN 29/11/2019</v>
      </c>
      <c r="L51" s="195" t="str">
        <f ca="1">IF($C51=L$2,OFFSET('Position Data Citi SS final'!$A27,0,MATCH(L$1,'Position Data Citi SS final'!$1:$1,0)-1),"")</f>
        <v>XS1916456426</v>
      </c>
      <c r="M51" s="174" t="str">
        <f ca="1">IF($C51=M$2,OFFSET('Position Data Citi SS final'!$A27,0,MATCH(M$1,'Position Data Citi SS final'!$1:$1,0)-1),"")</f>
        <v>DYXXXX</v>
      </c>
      <c r="N51" s="175">
        <f ca="1">IF($C51=N$2,OFFSET('Position Data Citi SS final'!$A27,0,MATCH(N$1,'Position Data Citi SS final'!$1:$1,0)-1),"")</f>
        <v>0</v>
      </c>
      <c r="O51" s="195" t="str">
        <f ca="1">IF($C51=O$2,OFFSET('Position Data Citi SS final'!$A27,0,MATCH(O$1,'Position Data Citi SS final'!$1:$1,0)-1),"")</f>
        <v>Default Issuer</v>
      </c>
      <c r="P51" s="196">
        <f ca="1">IF($C51=P$2,OFFSET('Position Data Citi SS final'!$A27,0,MATCH(P$1,'Position Data Citi SS final'!$1:$1,0)-1),"")</f>
        <v>0</v>
      </c>
      <c r="Q51" s="196">
        <f ca="1">IF($C51=Q$2,OFFSET('Position Data Citi SS final'!$A27,0,MATCH(Q$1,'Position Data Citi SS final'!$1:$1,0)-1),"")</f>
        <v>0</v>
      </c>
      <c r="R51" s="178">
        <f ca="1">IF($C51=R$2,OFFSET('Position Data Citi SS final'!$A27,0,MATCH(R$1,'Position Data Citi SS final'!$1:$1,0)-1),"")</f>
        <v>0</v>
      </c>
      <c r="S51" s="178" t="str">
        <f ca="1">IF($C51=S$2,OFFSET('Position Data Citi SS final'!$A27,0,MATCH(S$1,'Position Data Citi SS final'!$1:$1,0)-1),"")</f>
        <v>GBP</v>
      </c>
      <c r="T51" s="177">
        <f ca="1">IF($C51=T$2,OFFSET('Position Data Citi SS final'!$A27,0,MATCH(T$1,'Position Data Citi SS final'!$1:$1,0)-1),"")</f>
        <v>2000000</v>
      </c>
      <c r="U51" s="177">
        <f ca="1">IF($C51=U$2,OFFSET('Position Data Citi SS final'!$A27,0,MATCH(U$1,'Position Data Citi SS final'!$1:$1,0)-1),"")</f>
        <v>1.203192</v>
      </c>
      <c r="V51" s="197">
        <f ca="1">IF($C51=V$2,OFFSET('Position Data Citi SS final'!$A27,0,MATCH(V$1,'Position Data Citi SS final'!$1:$1,0)-1),"")</f>
        <v>1.0026600000000001</v>
      </c>
      <c r="W51" s="177">
        <f ca="1">IF($C51=W$2,OFFSET('Position Data Citi SS final'!$A27,0,MATCH(W$1,'Position Data Citi SS final'!$1:$1,0)-1),"")</f>
        <v>1008.7440000001341</v>
      </c>
      <c r="X51" s="177">
        <f ca="1">IF($C51=X$2,OFFSET('Position Data Citi SS final'!$A27,0,MATCH(X$1,'Position Data Citi SS final'!$1:$1,0)-1),"")</f>
        <v>840.62000000011176</v>
      </c>
      <c r="Y51" s="177">
        <f ca="1">IF($C51=Y$2,OFFSET('Position Data Citi SS final'!$A27,0,MATCH(Y$1,'Position Data Citi SS final'!$1:$1,0)-1),"")</f>
        <v>2406384</v>
      </c>
      <c r="Z51" s="177">
        <f ca="1">IF($C51=Z$2,OFFSET('Position Data Citi SS final'!$A27,0,MATCH(Z$1,'Position Data Citi SS final'!$1:$1,0)-1),"")</f>
        <v>2005320</v>
      </c>
      <c r="AA51" s="198" t="str">
        <f ca="1">IF($C51=AA$2,OFFSET('Position Data Citi SS final'!$A27,0,MATCH(AA$1,'Position Data Citi SS final'!$1:$1,0)-1),"")</f>
        <v>MarkToMarket</v>
      </c>
      <c r="AB51" s="177">
        <f ca="1">IF($C51=AB$2,OFFSET('Position Data Citi SS final'!$A27,0,MATCH(AB$1,'Position Data Citi SS final'!$1:$1,0)-1),"")</f>
        <v>0</v>
      </c>
      <c r="AC51" s="178">
        <f ca="1">IF($C51=AC$2,OFFSET('Position Data Citi SS final'!$A27,0,MATCH(AC$1,'Position Data Citi SS final'!$1:$1,0)-1),"")</f>
        <v>0</v>
      </c>
      <c r="AD51" s="76" t="str">
        <f ca="1">IF($C51=AD$2,OFFSET('Position Data Citi SS final'!$A27,0,MATCH(AD$1,'Position Data Citi SS final'!$1:$1,0)-1),"")</f>
        <v/>
      </c>
      <c r="AE51" s="179" t="str">
        <f ca="1">IF($C51=AE$2,OFFSET('Position Data Citi SS final'!$A27,0,MATCH(AE$1,'Position Data Citi SS final'!$1:$1,0)-1),"")</f>
        <v/>
      </c>
      <c r="AF51" s="177" t="str">
        <f ca="1">IF($C51=AF$2,OFFSET('Position Data Citi SS final'!$A27,0,MATCH(AF$1,'Position Data Citi SS final'!$1:$1,0)-1),"")</f>
        <v/>
      </c>
      <c r="AG51" s="177" t="str">
        <f ca="1">IF($C51=AG$2,OFFSET('Position Data Citi SS final'!$A27,0,MATCH(AG$1,'Position Data Citi SS final'!$1:$1,0)-1),"")</f>
        <v/>
      </c>
      <c r="AH51" s="175" t="str">
        <f ca="1">IF($C51=AH$2,OFFSET('Position Data Citi SS final'!$A27,0,MATCH(AH$1,'Position Data Citi SS final'!$1:$1,0)-1),"")</f>
        <v/>
      </c>
      <c r="AI51" s="175" t="str">
        <f ca="1">IF($C51=AI$2,OFFSET('Position Data Citi SS final'!$A27,0,MATCH(AI$1,'Position Data Citi SS final'!$1:$1,0)-1),"")</f>
        <v/>
      </c>
      <c r="AJ51" s="175" t="str">
        <f ca="1">IF($C51=AJ$2,OFFSET('Position Data Citi SS final'!$A27,0,MATCH(AJ$1,'Position Data Citi SS final'!$1:$1,0)-1),"")</f>
        <v/>
      </c>
      <c r="AK51" s="177" t="str">
        <f ca="1">IF($C51=AK$2,OFFSET('Position Data Citi SS final'!$A27,0,MATCH(AK$1,'Position Data Citi SS final'!$1:$1,0)-1),"")</f>
        <v/>
      </c>
      <c r="AL51" s="178" t="str">
        <f ca="1">IF($C51=AL$2,OFFSET('Position Data Citi SS final'!$A27,0,MATCH(AL$1,'Position Data Citi SS final'!$1:$1,0)-1),"")</f>
        <v/>
      </c>
      <c r="AM51" s="177" t="str">
        <f ca="1">IF($C51=AM$2,OFFSET('Position Data Citi SS final'!$A27,0,MATCH(AM$1,'Position Data Citi SS final'!$1:$1,0)-1),"")</f>
        <v/>
      </c>
      <c r="AN51" s="177" t="str">
        <f ca="1">IF($C51=AN$2,OFFSET('Position Data Citi SS final'!$A27,0,MATCH(AN$1,'Position Data Citi SS final'!$1:$1,0)-1),"")</f>
        <v/>
      </c>
      <c r="AO51" s="177" t="str">
        <f ca="1">IF($C51=AO$2,OFFSET('Position Data Citi SS final'!$A27,0,MATCH(AO$1,'Position Data Citi SS final'!$1:$1,0)-1),"")</f>
        <v/>
      </c>
      <c r="AP51" s="177" t="str">
        <f ca="1">IF($C51=AP$2,OFFSET('Position Data Citi SS final'!$A27,0,MATCH(AP$1,'Position Data Citi SS final'!$1:$1,0)-1),"")</f>
        <v/>
      </c>
      <c r="AQ51" s="177" t="str">
        <f ca="1">IF($C51=AQ$2,OFFSET('Position Data Citi SS final'!$A27,0,MATCH(AQ$1,'Position Data Citi SS final'!$1:$1,0)-1),"")</f>
        <v/>
      </c>
      <c r="AR51" s="177" t="str">
        <f ca="1">IF($C51=AR$2,OFFSET('Position Data Citi SS final'!$A27,0,MATCH(AR$1,'Position Data Citi SS final'!$1:$1,0)-1),"")</f>
        <v/>
      </c>
      <c r="AS51" s="177" t="str">
        <f ca="1">IF($C51=AS$2,OFFSET('Position Data Citi SS final'!$A27,0,MATCH(AS$1,'Position Data Citi SS final'!$1:$1,0)-1),"")</f>
        <v/>
      </c>
      <c r="AT51" s="177" t="str">
        <f ca="1">IF($C51=AT$2,OFFSET('Position Data Citi SS final'!$A27,0,MATCH(AT$1,'Position Data Citi SS final'!$1:$1,0)-1),"")</f>
        <v/>
      </c>
      <c r="AU51" s="198" t="str">
        <f ca="1">IF($C51=AU$2,OFFSET('Position Data Citi SS final'!$A27,0,MATCH(AU$1,'Position Data Citi SS final'!$1:$1,0)-1),"")</f>
        <v/>
      </c>
      <c r="AV51" s="177" t="str">
        <f ca="1">IF($C51=AV$2,OFFSET('Position Data Citi SS final'!$A27,0,MATCH(AV$1,'Position Data Citi SS final'!$1:$1,0)-1),"")</f>
        <v/>
      </c>
      <c r="AW51" s="179" t="str">
        <f ca="1">IF($C51=AW$2,OFFSET('Position Data Citi SS final'!$A27,0,MATCH(AW$1,'Position Data Citi SS final'!$1:$1,0)-1),"")</f>
        <v/>
      </c>
      <c r="AX51" s="170" t="str">
        <f ca="1">IF($C51=AX$2,OFFSET('Position Data Citi SS final'!$A27,0,MATCH(AX$1,'Position Data Citi SS final'!$1:$1,0)-1),"")</f>
        <v/>
      </c>
      <c r="AY51" s="180" t="str">
        <f ca="1">IF($C51=AY$2,OFFSET('Position Data Citi SS final'!$A27,0,MATCH(AY$1,'Position Data Citi SS final'!$1:$1,0)-1),"")</f>
        <v/>
      </c>
      <c r="AZ51" s="181" t="str">
        <f ca="1">IF($C51=AZ$2,OFFSET('Position Data Citi SS final'!$A27,0,MATCH(AZ$1,'Position Data Citi SS final'!$1:$1,0)-1),"")</f>
        <v/>
      </c>
      <c r="BA51" s="179" t="str">
        <f ca="1">IF($C51=BA$2,OFFSET('Position Data Citi SS final'!$A27,0,MATCH(BA$1,'Position Data Citi SS final'!$1:$1,0)-1),"")</f>
        <v/>
      </c>
      <c r="BB51" s="182" t="str">
        <f ca="1">IF($C51=BB$2,OFFSET('Position Data Citi SS final'!$A27,0,MATCH(BB$1,'Position Data Citi SS final'!$1:$1,0)-1),"")</f>
        <v/>
      </c>
      <c r="BC51" s="181" t="str">
        <f ca="1">IF($C51=BC$2,OFFSET('Position Data Citi SS final'!$A27,0,MATCH(BC$1,'Position Data Citi SS final'!$1:$1,0)-1),"")</f>
        <v/>
      </c>
      <c r="BD51" s="175" t="str">
        <f ca="1">IF($C51=BD$2,OFFSET('Position Data Citi SS final'!$A27,0,MATCH(BD$1,'Position Data Citi SS final'!$1:$1,0)-1),"")</f>
        <v/>
      </c>
      <c r="BE51" s="175" t="str">
        <f ca="1">IF($C51=BE$2,OFFSET('Position Data Citi SS final'!$A27,0,MATCH(BE$1,'Position Data Citi SS final'!$1:$1,0)-1),"")</f>
        <v/>
      </c>
      <c r="BF51" s="175" t="str">
        <f ca="1">IF($C51=BF$2,OFFSET('Position Data Citi SS final'!$A27,0,MATCH(BF$1,'Position Data Citi SS final'!$1:$1,0)-1),"")</f>
        <v/>
      </c>
      <c r="BG51" s="175" t="str">
        <f ca="1">IF($C51=BG$2,OFFSET('Position Data Citi SS final'!$A27,0,MATCH(BG$1,'Position Data Citi SS final'!$1:$1,0)-1),"")</f>
        <v/>
      </c>
      <c r="BH51" s="175" t="str">
        <f ca="1">IF($C51=BH$2,OFFSET('Position Data Citi SS final'!$A27,0,MATCH(BH$1,'Position Data Citi SS final'!$1:$1,0)-1),"")</f>
        <v/>
      </c>
      <c r="BI51" s="175" t="str">
        <f ca="1">IF($C51=BI$2,OFFSET('Position Data Citi SS final'!$A27,0,MATCH(BI$1,'Position Data Citi SS final'!$1:$1,0)-1),"")</f>
        <v/>
      </c>
      <c r="BJ51" s="175" t="str">
        <f ca="1">IF($C51=BJ$2,OFFSET('Position Data Citi SS final'!$A27,0,MATCH(BJ$1,'Position Data Citi SS final'!$1:$1,0)-1),"")</f>
        <v/>
      </c>
      <c r="BK51" s="175" t="str">
        <f ca="1">IF($C51=BK$2,OFFSET('Position Data Citi SS final'!$A27,0,MATCH(BK$1,'Position Data Citi SS final'!$1:$1,0)-1),"")</f>
        <v/>
      </c>
      <c r="BL51" s="175" t="str">
        <f ca="1">IF($C51=BL$2,OFFSET('Position Data Citi SS final'!$A27,0,MATCH(BL$1,'Position Data Citi SS final'!$1:$1,0)-1),"")</f>
        <v/>
      </c>
      <c r="BM51" s="175" t="str">
        <f ca="1">IF($C51=BM$2,OFFSET('Position Data Citi SS final'!$A27,0,MATCH(BM$1,'Position Data Citi SS final'!$1:$1,0)-1),"")</f>
        <v/>
      </c>
      <c r="BN51" s="178" t="str">
        <f ca="1">IF($C51=BN$2,OFFSET('Position Data Citi SS final'!$A27,0,MATCH(BN$1,'Position Data Citi SS final'!$1:$1,0)-1),"")</f>
        <v/>
      </c>
      <c r="BO51" s="177" t="str">
        <f ca="1">IF($C51=BO$2,OFFSET('Position Data Citi SS final'!$A27,0,MATCH(BO$1,'Position Data Citi SS final'!$1:$1,0)-1),"")</f>
        <v/>
      </c>
      <c r="BP51" s="177" t="str">
        <f ca="1">IF($C51=BP$2,OFFSET('Position Data Citi SS final'!$A27,0,MATCH(BP$1,'Position Data Citi SS final'!$1:$1,0)-1),"")</f>
        <v/>
      </c>
      <c r="BQ51" s="177" t="str">
        <f ca="1">IF($C51=BQ$2,OFFSET('Position Data Citi SS final'!$A27,0,MATCH(BQ$1,'Position Data Citi SS final'!$1:$1,0)-1),"")</f>
        <v/>
      </c>
      <c r="BR51" s="177" t="str">
        <f ca="1">IF($C51=BR$2,OFFSET('Position Data Citi SS final'!$A27,0,MATCH(BR$1,'Position Data Citi SS final'!$1:$1,0)-1),"")</f>
        <v/>
      </c>
      <c r="BS51" s="177" t="str">
        <f ca="1">IF($C51=BS$2,OFFSET('Position Data Citi SS final'!$A27,0,MATCH(BS$1,'Position Data Citi SS final'!$1:$1,0)-1),"")</f>
        <v/>
      </c>
      <c r="BT51" s="175" t="str">
        <f ca="1">IF($C51=BT$2,OFFSET('Position Data Citi SS final'!$A27,0,MATCH(BT$1,'Position Data Citi SS final'!$1:$1,0)-1),"")</f>
        <v/>
      </c>
      <c r="BU51" s="178" t="str">
        <f ca="1">IF($C51=BU$2,OFFSET('Position Data Citi SS final'!$A27,0,MATCH(BU$1,'Position Data Citi SS final'!$1:$1,0)-1),"")</f>
        <v/>
      </c>
      <c r="BV51" s="183" t="str">
        <f ca="1">IF($C51=BV$2,OFFSET('Position Data Citi SS final'!$A27,0,MATCH(BV$1,'Position Data Citi SS final'!$1:$1,0)-1),"")</f>
        <v/>
      </c>
      <c r="BW51" s="175" t="str">
        <f ca="1">IF($C51=BW$2,OFFSET('Position Data Citi SS final'!$A27,0,MATCH(BW$1,'Position Data Citi SS final'!$1:$1,0)-1),"")</f>
        <v/>
      </c>
      <c r="BX51" s="184" t="str">
        <f ca="1">IF($C51=BX$2,OFFSET('Position Data Citi SS final'!$A27,0,MATCH(BX$1,'Position Data Citi SS final'!$1:$1,0)-1),"")</f>
        <v/>
      </c>
      <c r="BY51" s="183" t="str">
        <f ca="1">IF($C51=BY$2,OFFSET('Position Data Citi SS final'!$A27,0,MATCH(BY$1,'Position Data Citi SS final'!$1:$1,0)-1),"")</f>
        <v/>
      </c>
      <c r="BZ51" s="183" t="str">
        <f ca="1">IF($C51=BZ$2,OFFSET('Position Data Citi SS final'!$A27,0,MATCH(BZ$1,'Position Data Citi SS final'!$1:$1,0)-1),"")</f>
        <v/>
      </c>
      <c r="CA51" s="185" t="str">
        <f ca="1">IF($C51=CA$2,OFFSET('Position Data Citi SS final'!$A27,0,MATCH(CA$1,'Position Data Citi SS final'!$1:$1,0)-1),"")</f>
        <v/>
      </c>
      <c r="CB51" s="176" t="str">
        <f ca="1">IF($C51=CB$2,OFFSET('Position Data Citi SS final'!$A27,0,MATCH(CB$1,'Position Data Citi SS final'!$1:$1,0)-1),"")</f>
        <v/>
      </c>
      <c r="CC51" s="183" t="str">
        <f ca="1">IF($C51=CC$2,OFFSET('Position Data Citi SS final'!$A27,0,MATCH(CC$1,'Position Data Citi SS final'!$1:$1,0)-1),"")</f>
        <v/>
      </c>
      <c r="CD51" s="183" t="str">
        <f ca="1">IF($C51=CD$2,OFFSET('Position Data Citi SS final'!$A27,0,MATCH(CD$1,'Position Data Citi SS final'!$1:$1,0)-1),"")</f>
        <v/>
      </c>
      <c r="CE51" s="181" t="str">
        <f ca="1">IF($C51=CE$2,OFFSET('Position Data Citi SS final'!$A27,0,MATCH(CE$1,'Position Data Citi SS final'!$1:$1,0)-1),"")</f>
        <v/>
      </c>
      <c r="CF51" s="181" t="str">
        <f ca="1">IF($C51=CF$2,OFFSET('Position Data Citi SS final'!$A27,0,MATCH(CF$1,'Position Data Citi SS final'!$1:$1,0)-1),"")</f>
        <v/>
      </c>
      <c r="CG51" s="181" t="str">
        <f ca="1">IF($C51=CG$2,OFFSET('Position Data Citi SS final'!$A27,0,MATCH(CG$1,'Position Data Citi SS final'!$1:$1,0)-1),"")</f>
        <v/>
      </c>
      <c r="CH51" s="181" t="str">
        <f ca="1">IF($C51=CH$2,OFFSET('Position Data Citi SS final'!$A27,0,MATCH(CH$1,'Position Data Citi SS final'!$1:$1,0)-1),"")</f>
        <v/>
      </c>
      <c r="CI51" s="181" t="str">
        <f ca="1">IF($C51=CI$2,OFFSET('Position Data Citi SS final'!$A27,0,MATCH(CI$1,'Position Data Citi SS final'!$1:$1,0)-1),"")</f>
        <v/>
      </c>
      <c r="CJ51" s="184" t="str">
        <f ca="1">IF($C51=CJ$2,OFFSET('Position Data Citi SS final'!$A27,0,MATCH(CJ$1,'Position Data Citi SS final'!$1:$1,0)-1),"")</f>
        <v/>
      </c>
      <c r="CK51" s="186" t="str">
        <f ca="1">IF($C51=CK$2,OFFSET('Position Data Citi SS final'!$A27,0,MATCH(CK$1,'Position Data Citi SS final'!$1:$1,0)-1),"")</f>
        <v/>
      </c>
      <c r="CL51" s="174" t="str">
        <f ca="1">IF($C51=CL$2,OFFSET('Position Data Citi SS final'!$A27,0,MATCH(CL$1,'Position Data Citi SS final'!$1:$1,0)-1),"")</f>
        <v/>
      </c>
      <c r="CM51" s="199" t="str">
        <f ca="1">IF($C51=CM$2,OFFSET('Position Data Citi SS final'!$A27,0,MATCH(CM$1,'Position Data Citi SS final'!$1:$1,0)-1),"")</f>
        <v/>
      </c>
      <c r="CN51" s="174" t="str">
        <f ca="1">IF($C51=CN$2,OFFSET('Position Data Citi SS final'!$A27,0,MATCH(CN$1,'Position Data Citi SS final'!$1:$1,0)-1),"")</f>
        <v/>
      </c>
      <c r="CO51" s="186" t="str">
        <f ca="1">IF($C51=CO$2,OFFSET('Position Data Citi SS final'!$A27,0,MATCH(CO$1,'Position Data Citi SS final'!$1:$1,0)-1),"")</f>
        <v/>
      </c>
      <c r="CP51" s="199" t="str">
        <f ca="1">IF($C51=CP$2,OFFSET('Position Data Citi SS final'!$A27,0,MATCH(CP$1,'Position Data Citi SS final'!$1:$1,0)-1),"")</f>
        <v/>
      </c>
      <c r="CQ51" s="187" t="str">
        <f ca="1">IF($C51=CQ$2,OFFSET('Position Data Citi SS final'!$A27,0,MATCH(CQ$1,'Position Data Citi SS final'!$1:$1,0)-1),"")</f>
        <v/>
      </c>
      <c r="CR51" s="174" t="str">
        <f ca="1">IF($C51=CR$2,OFFSET('Position Data Citi SS final'!$A27,0,MATCH(CR$1,'Position Data Citi SS final'!$1:$1,0)-1),"")</f>
        <v/>
      </c>
      <c r="CS51" s="188" t="str">
        <f ca="1">IF($C51=CS$2,OFFSET('Position Data Citi SS final'!$A27,0,MATCH(CS$1,'Position Data Citi SS final'!$1:$1,0)-1),"")</f>
        <v/>
      </c>
      <c r="CT51" s="188" t="str">
        <f ca="1">IF($C51=CT$2,OFFSET('Position Data Citi SS final'!$A27,0,MATCH(CT$1,'Position Data Citi SS final'!$1:$1,0)-1),"")</f>
        <v/>
      </c>
      <c r="CU51" s="184" t="str">
        <f ca="1">IF($C51=CU$2,OFFSET('Position Data Citi SS final'!$A27,0,MATCH(CU$1,'Position Data Citi SS final'!$1:$1,0)-1),"")</f>
        <v/>
      </c>
      <c r="CV51" s="175" t="str">
        <f ca="1">IF($C51=CV$2,OFFSET('Position Data Citi SS final'!$A27,0,MATCH(CV$1,'Position Data Citi SS final'!$1:$1,0)-1),"")</f>
        <v/>
      </c>
      <c r="CW51" s="175" t="str">
        <f ca="1">IF($C51=CW$2,OFFSET('Position Data Citi SS final'!$A27,0,MATCH(CW$1,'Position Data Citi SS final'!$1:$1,0)-1),"")</f>
        <v/>
      </c>
      <c r="CX51" s="199" t="str">
        <f ca="1">IF($C51=CX$2,OFFSET('Position Data Citi SS final'!$A27,0,MATCH(CX$1,'Position Data Citi SS final'!$1:$1,0)-1),"")</f>
        <v/>
      </c>
      <c r="CY51" s="175" t="str">
        <f ca="1">IF($C51=CY$2,OFFSET('Position Data Citi SS final'!$A27,0,MATCH(CY$1,'Position Data Citi SS final'!$1:$1,0)-1),"")</f>
        <v/>
      </c>
      <c r="CZ51" s="175" t="str">
        <f ca="1">IF($C51=CZ$2,OFFSET('Position Data Citi SS final'!$A27,0,MATCH(CZ$1,'Position Data Citi SS final'!$1:$1,0)-1),"")</f>
        <v/>
      </c>
      <c r="DA51" s="175" t="str">
        <f ca="1">IF($C51=DA$2,OFFSET('Position Data Citi SS final'!$A27,0,MATCH(DA$1,'Position Data Citi SS final'!$1:$1,0)-1),"")</f>
        <v/>
      </c>
      <c r="DB51" s="189" t="str">
        <f ca="1">IF($C51=DB$2,OFFSET('Position Data Citi SS final'!$A27,0,MATCH(DB$1,'Position Data Citi SS final'!$1:$1,0)-1),"")</f>
        <v/>
      </c>
      <c r="DC51" s="175" t="str">
        <f ca="1">IF($C51=DC$2,OFFSET('Position Data Citi SS final'!$A27,0,MATCH(DC$1,'Position Data Citi SS final'!$1:$1,0)-1),"")</f>
        <v/>
      </c>
      <c r="DD51" s="175" t="str">
        <f ca="1">IF($C51=DD$2,OFFSET('Position Data Citi SS final'!$A27,0,MATCH(DD$1,'Position Data Citi SS final'!$1:$1,0)-1),"")</f>
        <v/>
      </c>
      <c r="DE51" s="190" t="str">
        <f ca="1">IF($C51=DE$2,OFFSET('Position Data Citi SS final'!$A27,0,MATCH(DE$1,'Position Data Citi SS final'!$1:$1,0)-1),"")</f>
        <v/>
      </c>
      <c r="DF51" s="189" t="str">
        <f ca="1">IF($C51=DF$2,OFFSET('Position Data Citi SS final'!$A27,0,MATCH(DF$1,'Position Data Citi SS final'!$1:$1,0)-1),"")</f>
        <v/>
      </c>
      <c r="DG51" s="190" t="str">
        <f ca="1">IF($C51=DG$2,OFFSET('Position Data Citi SS final'!$A27,0,MATCH(DG$1,'Position Data Citi SS final'!$1:$1,0)-1),"")</f>
        <v/>
      </c>
      <c r="DH51" s="175" t="str">
        <f ca="1">IF($C51=DH$2,OFFSET('Position Data Citi SS final'!$A27,0,MATCH(DH$1,'Position Data Citi SS final'!$1:$1,0)-1),"")</f>
        <v/>
      </c>
      <c r="DI51" s="191" t="str">
        <f ca="1">IF($C51=DI$2,OFFSET('Position Data Citi SS final'!$A27,0,MATCH(DI$1,'Position Data Citi SS final'!$1:$1,0)-1),"")</f>
        <v/>
      </c>
      <c r="DJ51" s="192" t="str">
        <f ca="1">IF($C51=DJ$2,OFFSET('Position Data Citi SS final'!$A27,0,MATCH(DJ$1,'Position Data Citi SS final'!$1:$1,0)-1),"")</f>
        <v/>
      </c>
      <c r="DK51" s="193" t="str">
        <f ca="1">IF($C51=DK$2,OFFSET('Position Data Citi SS final'!$A27,0,MATCH(DK$1,'Position Data Citi SS final'!$1:$1,0)-1),"")</f>
        <v/>
      </c>
      <c r="DL51" s="200" t="str">
        <f ca="1">IF($C51=DL$2,OFFSET('Position Data Citi SS final'!$A27,0,MATCH(DL$1,'Position Data Citi SS final'!$1:$1,0)-1),"")</f>
        <v/>
      </c>
      <c r="DM51" s="175" t="str">
        <f ca="1">IF($C51=DM$2,OFFSET('Position Data Citi SS final'!$A27,0,MATCH(DM$1,'Position Data Citi SS final'!$1:$1,0)-1),"")</f>
        <v/>
      </c>
    </row>
    <row r="52" spans="2:117" s="179" customFormat="1">
      <c r="B52" s="179" t="s">
        <v>1427</v>
      </c>
      <c r="C52" s="170" t="str">
        <f>'Position Data Citi SS final'!C28</f>
        <v>Money Market Instruments</v>
      </c>
      <c r="D52" s="171" t="str">
        <f>'Position Data Citi SS final'!F28</f>
        <v>A.6.1 - A.6.20</v>
      </c>
      <c r="E52" s="172" t="str">
        <f>'Position Data Citi SS final'!D28</f>
        <v>BONDS</v>
      </c>
      <c r="F52" s="213" t="str">
        <f>'Position Data Citi SS final'!E28</f>
        <v>FLOATING RATE NOTE</v>
      </c>
      <c r="G52" s="173">
        <f>'Position Data Citi SS final'!AG28</f>
        <v>3600540</v>
      </c>
      <c r="H52" s="173">
        <f>'Position Data Citi SS final'!AF28</f>
        <v>3000450</v>
      </c>
      <c r="I52" s="194" t="str">
        <f>'Position Data Citi SS final'!A28</f>
        <v>S2BA</v>
      </c>
      <c r="J52" s="195" t="str">
        <f ca="1">IF($C52=J$2,OFFSET('Position Data Citi SS final'!$A28,0,MATCH(J$1,'Position Data Citi SS final'!$1:$1,0)-1),"")</f>
        <v>MoneyMarketInstrument</v>
      </c>
      <c r="K52" s="195" t="str">
        <f ca="1">IF($C52=K$2,OFFSET('Position Data Citi SS final'!$A28,0,MATCH(K$1,'Position Data Citi SS final'!$1:$1,0)-1),"")</f>
        <v>WESTPAC BANKING CORP FRN 05/12/2019</v>
      </c>
      <c r="L52" s="195" t="str">
        <f ca="1">IF($C52=L$2,OFFSET('Position Data Citi SS final'!$A28,0,MATCH(L$1,'Position Data Citi SS final'!$1:$1,0)-1),"")</f>
        <v>XS1918040582</v>
      </c>
      <c r="M52" s="174" t="str">
        <f ca="1">IF($C52=M$2,OFFSET('Position Data Citi SS final'!$A28,0,MATCH(M$1,'Position Data Citi SS final'!$1:$1,0)-1),"")</f>
        <v>DYXXXX</v>
      </c>
      <c r="N52" s="175">
        <f ca="1">IF($C52=N$2,OFFSET('Position Data Citi SS final'!$A28,0,MATCH(N$1,'Position Data Citi SS final'!$1:$1,0)-1),"")</f>
        <v>0</v>
      </c>
      <c r="O52" s="195" t="str">
        <f ca="1">IF($C52=O$2,OFFSET('Position Data Citi SS final'!$A28,0,MATCH(O$1,'Position Data Citi SS final'!$1:$1,0)-1),"")</f>
        <v>Default Issuer</v>
      </c>
      <c r="P52" s="196">
        <f ca="1">IF($C52=P$2,OFFSET('Position Data Citi SS final'!$A28,0,MATCH(P$1,'Position Data Citi SS final'!$1:$1,0)-1),"")</f>
        <v>0</v>
      </c>
      <c r="Q52" s="196">
        <f ca="1">IF($C52=Q$2,OFFSET('Position Data Citi SS final'!$A28,0,MATCH(Q$1,'Position Data Citi SS final'!$1:$1,0)-1),"")</f>
        <v>0</v>
      </c>
      <c r="R52" s="178">
        <f ca="1">IF($C52=R$2,OFFSET('Position Data Citi SS final'!$A28,0,MATCH(R$1,'Position Data Citi SS final'!$1:$1,0)-1),"")</f>
        <v>0</v>
      </c>
      <c r="S52" s="178" t="str">
        <f ca="1">IF($C52=S$2,OFFSET('Position Data Citi SS final'!$A28,0,MATCH(S$1,'Position Data Citi SS final'!$1:$1,0)-1),"")</f>
        <v>GBP</v>
      </c>
      <c r="T52" s="177">
        <f ca="1">IF($C52=T$2,OFFSET('Position Data Citi SS final'!$A28,0,MATCH(T$1,'Position Data Citi SS final'!$1:$1,0)-1),"")</f>
        <v>3000000</v>
      </c>
      <c r="U52" s="177">
        <f ca="1">IF($C52=U$2,OFFSET('Position Data Citi SS final'!$A28,0,MATCH(U$1,'Position Data Citi SS final'!$1:$1,0)-1),"")</f>
        <v>1.20018</v>
      </c>
      <c r="V52" s="197">
        <f ca="1">IF($C52=V$2,OFFSET('Position Data Citi SS final'!$A28,0,MATCH(V$1,'Position Data Citi SS final'!$1:$1,0)-1),"")</f>
        <v>1.0001500000000001</v>
      </c>
      <c r="W52" s="177">
        <f ca="1">IF($C52=W$2,OFFSET('Position Data Citi SS final'!$A28,0,MATCH(W$1,'Position Data Citi SS final'!$1:$1,0)-1),"")</f>
        <v>6772.331999999843</v>
      </c>
      <c r="X52" s="177">
        <f ca="1">IF($C52=X$2,OFFSET('Position Data Citi SS final'!$A28,0,MATCH(X$1,'Position Data Citi SS final'!$1:$1,0)-1),"")</f>
        <v>5643.6099999998696</v>
      </c>
      <c r="Y52" s="177">
        <f ca="1">IF($C52=Y$2,OFFSET('Position Data Citi SS final'!$A28,0,MATCH(Y$1,'Position Data Citi SS final'!$1:$1,0)-1),"")</f>
        <v>3600540</v>
      </c>
      <c r="Z52" s="177">
        <f ca="1">IF($C52=Z$2,OFFSET('Position Data Citi SS final'!$A28,0,MATCH(Z$1,'Position Data Citi SS final'!$1:$1,0)-1),"")</f>
        <v>3000450</v>
      </c>
      <c r="AA52" s="198" t="str">
        <f ca="1">IF($C52=AA$2,OFFSET('Position Data Citi SS final'!$A28,0,MATCH(AA$1,'Position Data Citi SS final'!$1:$1,0)-1),"")</f>
        <v>MarkToMarket</v>
      </c>
      <c r="AB52" s="177">
        <f ca="1">IF($C52=AB$2,OFFSET('Position Data Citi SS final'!$A28,0,MATCH(AB$1,'Position Data Citi SS final'!$1:$1,0)-1),"")</f>
        <v>0</v>
      </c>
      <c r="AC52" s="178">
        <f ca="1">IF($C52=AC$2,OFFSET('Position Data Citi SS final'!$A28,0,MATCH(AC$1,'Position Data Citi SS final'!$1:$1,0)-1),"")</f>
        <v>0</v>
      </c>
      <c r="AD52" s="76" t="str">
        <f ca="1">IF($C52=AD$2,OFFSET('Position Data Citi SS final'!$A28,0,MATCH(AD$1,'Position Data Citi SS final'!$1:$1,0)-1),"")</f>
        <v/>
      </c>
      <c r="AE52" s="179" t="str">
        <f ca="1">IF($C52=AE$2,OFFSET('Position Data Citi SS final'!$A28,0,MATCH(AE$1,'Position Data Citi SS final'!$1:$1,0)-1),"")</f>
        <v/>
      </c>
      <c r="AF52" s="177" t="str">
        <f ca="1">IF($C52=AF$2,OFFSET('Position Data Citi SS final'!$A28,0,MATCH(AF$1,'Position Data Citi SS final'!$1:$1,0)-1),"")</f>
        <v/>
      </c>
      <c r="AG52" s="177" t="str">
        <f ca="1">IF($C52=AG$2,OFFSET('Position Data Citi SS final'!$A28,0,MATCH(AG$1,'Position Data Citi SS final'!$1:$1,0)-1),"")</f>
        <v/>
      </c>
      <c r="AH52" s="175" t="str">
        <f ca="1">IF($C52=AH$2,OFFSET('Position Data Citi SS final'!$A28,0,MATCH(AH$1,'Position Data Citi SS final'!$1:$1,0)-1),"")</f>
        <v/>
      </c>
      <c r="AI52" s="175" t="str">
        <f ca="1">IF($C52=AI$2,OFFSET('Position Data Citi SS final'!$A28,0,MATCH(AI$1,'Position Data Citi SS final'!$1:$1,0)-1),"")</f>
        <v/>
      </c>
      <c r="AJ52" s="175" t="str">
        <f ca="1">IF($C52=AJ$2,OFFSET('Position Data Citi SS final'!$A28,0,MATCH(AJ$1,'Position Data Citi SS final'!$1:$1,0)-1),"")</f>
        <v/>
      </c>
      <c r="AK52" s="177" t="str">
        <f ca="1">IF($C52=AK$2,OFFSET('Position Data Citi SS final'!$A28,0,MATCH(AK$1,'Position Data Citi SS final'!$1:$1,0)-1),"")</f>
        <v/>
      </c>
      <c r="AL52" s="178" t="str">
        <f ca="1">IF($C52=AL$2,OFFSET('Position Data Citi SS final'!$A28,0,MATCH(AL$1,'Position Data Citi SS final'!$1:$1,0)-1),"")</f>
        <v/>
      </c>
      <c r="AM52" s="177" t="str">
        <f ca="1">IF($C52=AM$2,OFFSET('Position Data Citi SS final'!$A28,0,MATCH(AM$1,'Position Data Citi SS final'!$1:$1,0)-1),"")</f>
        <v/>
      </c>
      <c r="AN52" s="177" t="str">
        <f ca="1">IF($C52=AN$2,OFFSET('Position Data Citi SS final'!$A28,0,MATCH(AN$1,'Position Data Citi SS final'!$1:$1,0)-1),"")</f>
        <v/>
      </c>
      <c r="AO52" s="177" t="str">
        <f ca="1">IF($C52=AO$2,OFFSET('Position Data Citi SS final'!$A28,0,MATCH(AO$1,'Position Data Citi SS final'!$1:$1,0)-1),"")</f>
        <v/>
      </c>
      <c r="AP52" s="177" t="str">
        <f ca="1">IF($C52=AP$2,OFFSET('Position Data Citi SS final'!$A28,0,MATCH(AP$1,'Position Data Citi SS final'!$1:$1,0)-1),"")</f>
        <v/>
      </c>
      <c r="AQ52" s="177" t="str">
        <f ca="1">IF($C52=AQ$2,OFFSET('Position Data Citi SS final'!$A28,0,MATCH(AQ$1,'Position Data Citi SS final'!$1:$1,0)-1),"")</f>
        <v/>
      </c>
      <c r="AR52" s="177" t="str">
        <f ca="1">IF($C52=AR$2,OFFSET('Position Data Citi SS final'!$A28,0,MATCH(AR$1,'Position Data Citi SS final'!$1:$1,0)-1),"")</f>
        <v/>
      </c>
      <c r="AS52" s="177" t="str">
        <f ca="1">IF($C52=AS$2,OFFSET('Position Data Citi SS final'!$A28,0,MATCH(AS$1,'Position Data Citi SS final'!$1:$1,0)-1),"")</f>
        <v/>
      </c>
      <c r="AT52" s="177" t="str">
        <f ca="1">IF($C52=AT$2,OFFSET('Position Data Citi SS final'!$A28,0,MATCH(AT$1,'Position Data Citi SS final'!$1:$1,0)-1),"")</f>
        <v/>
      </c>
      <c r="AU52" s="198" t="str">
        <f ca="1">IF($C52=AU$2,OFFSET('Position Data Citi SS final'!$A28,0,MATCH(AU$1,'Position Data Citi SS final'!$1:$1,0)-1),"")</f>
        <v/>
      </c>
      <c r="AV52" s="177" t="str">
        <f ca="1">IF($C52=AV$2,OFFSET('Position Data Citi SS final'!$A28,0,MATCH(AV$1,'Position Data Citi SS final'!$1:$1,0)-1),"")</f>
        <v/>
      </c>
      <c r="AW52" s="179" t="str">
        <f ca="1">IF($C52=AW$2,OFFSET('Position Data Citi SS final'!$A28,0,MATCH(AW$1,'Position Data Citi SS final'!$1:$1,0)-1),"")</f>
        <v/>
      </c>
      <c r="AX52" s="170" t="str">
        <f ca="1">IF($C52=AX$2,OFFSET('Position Data Citi SS final'!$A28,0,MATCH(AX$1,'Position Data Citi SS final'!$1:$1,0)-1),"")</f>
        <v/>
      </c>
      <c r="AY52" s="180" t="str">
        <f ca="1">IF($C52=AY$2,OFFSET('Position Data Citi SS final'!$A28,0,MATCH(AY$1,'Position Data Citi SS final'!$1:$1,0)-1),"")</f>
        <v/>
      </c>
      <c r="AZ52" s="181" t="str">
        <f ca="1">IF($C52=AZ$2,OFFSET('Position Data Citi SS final'!$A28,0,MATCH(AZ$1,'Position Data Citi SS final'!$1:$1,0)-1),"")</f>
        <v/>
      </c>
      <c r="BA52" s="179" t="str">
        <f ca="1">IF($C52=BA$2,OFFSET('Position Data Citi SS final'!$A28,0,MATCH(BA$1,'Position Data Citi SS final'!$1:$1,0)-1),"")</f>
        <v/>
      </c>
      <c r="BB52" s="182" t="str">
        <f ca="1">IF($C52=BB$2,OFFSET('Position Data Citi SS final'!$A28,0,MATCH(BB$1,'Position Data Citi SS final'!$1:$1,0)-1),"")</f>
        <v/>
      </c>
      <c r="BC52" s="181" t="str">
        <f ca="1">IF($C52=BC$2,OFFSET('Position Data Citi SS final'!$A28,0,MATCH(BC$1,'Position Data Citi SS final'!$1:$1,0)-1),"")</f>
        <v/>
      </c>
      <c r="BD52" s="175" t="str">
        <f ca="1">IF($C52=BD$2,OFFSET('Position Data Citi SS final'!$A28,0,MATCH(BD$1,'Position Data Citi SS final'!$1:$1,0)-1),"")</f>
        <v/>
      </c>
      <c r="BE52" s="175" t="str">
        <f ca="1">IF($C52=BE$2,OFFSET('Position Data Citi SS final'!$A28,0,MATCH(BE$1,'Position Data Citi SS final'!$1:$1,0)-1),"")</f>
        <v/>
      </c>
      <c r="BF52" s="175" t="str">
        <f ca="1">IF($C52=BF$2,OFFSET('Position Data Citi SS final'!$A28,0,MATCH(BF$1,'Position Data Citi SS final'!$1:$1,0)-1),"")</f>
        <v/>
      </c>
      <c r="BG52" s="175" t="str">
        <f ca="1">IF($C52=BG$2,OFFSET('Position Data Citi SS final'!$A28,0,MATCH(BG$1,'Position Data Citi SS final'!$1:$1,0)-1),"")</f>
        <v/>
      </c>
      <c r="BH52" s="175" t="str">
        <f ca="1">IF($C52=BH$2,OFFSET('Position Data Citi SS final'!$A28,0,MATCH(BH$1,'Position Data Citi SS final'!$1:$1,0)-1),"")</f>
        <v/>
      </c>
      <c r="BI52" s="175" t="str">
        <f ca="1">IF($C52=BI$2,OFFSET('Position Data Citi SS final'!$A28,0,MATCH(BI$1,'Position Data Citi SS final'!$1:$1,0)-1),"")</f>
        <v/>
      </c>
      <c r="BJ52" s="175" t="str">
        <f ca="1">IF($C52=BJ$2,OFFSET('Position Data Citi SS final'!$A28,0,MATCH(BJ$1,'Position Data Citi SS final'!$1:$1,0)-1),"")</f>
        <v/>
      </c>
      <c r="BK52" s="175" t="str">
        <f ca="1">IF($C52=BK$2,OFFSET('Position Data Citi SS final'!$A28,0,MATCH(BK$1,'Position Data Citi SS final'!$1:$1,0)-1),"")</f>
        <v/>
      </c>
      <c r="BL52" s="175" t="str">
        <f ca="1">IF($C52=BL$2,OFFSET('Position Data Citi SS final'!$A28,0,MATCH(BL$1,'Position Data Citi SS final'!$1:$1,0)-1),"")</f>
        <v/>
      </c>
      <c r="BM52" s="175" t="str">
        <f ca="1">IF($C52=BM$2,OFFSET('Position Data Citi SS final'!$A28,0,MATCH(BM$1,'Position Data Citi SS final'!$1:$1,0)-1),"")</f>
        <v/>
      </c>
      <c r="BN52" s="178" t="str">
        <f ca="1">IF($C52=BN$2,OFFSET('Position Data Citi SS final'!$A28,0,MATCH(BN$1,'Position Data Citi SS final'!$1:$1,0)-1),"")</f>
        <v/>
      </c>
      <c r="BO52" s="177" t="str">
        <f ca="1">IF($C52=BO$2,OFFSET('Position Data Citi SS final'!$A28,0,MATCH(BO$1,'Position Data Citi SS final'!$1:$1,0)-1),"")</f>
        <v/>
      </c>
      <c r="BP52" s="177" t="str">
        <f ca="1">IF($C52=BP$2,OFFSET('Position Data Citi SS final'!$A28,0,MATCH(BP$1,'Position Data Citi SS final'!$1:$1,0)-1),"")</f>
        <v/>
      </c>
      <c r="BQ52" s="177" t="str">
        <f ca="1">IF($C52=BQ$2,OFFSET('Position Data Citi SS final'!$A28,0,MATCH(BQ$1,'Position Data Citi SS final'!$1:$1,0)-1),"")</f>
        <v/>
      </c>
      <c r="BR52" s="177" t="str">
        <f ca="1">IF($C52=BR$2,OFFSET('Position Data Citi SS final'!$A28,0,MATCH(BR$1,'Position Data Citi SS final'!$1:$1,0)-1),"")</f>
        <v/>
      </c>
      <c r="BS52" s="177" t="str">
        <f ca="1">IF($C52=BS$2,OFFSET('Position Data Citi SS final'!$A28,0,MATCH(BS$1,'Position Data Citi SS final'!$1:$1,0)-1),"")</f>
        <v/>
      </c>
      <c r="BT52" s="175" t="str">
        <f ca="1">IF($C52=BT$2,OFFSET('Position Data Citi SS final'!$A28,0,MATCH(BT$1,'Position Data Citi SS final'!$1:$1,0)-1),"")</f>
        <v/>
      </c>
      <c r="BU52" s="178" t="str">
        <f ca="1">IF($C52=BU$2,OFFSET('Position Data Citi SS final'!$A28,0,MATCH(BU$1,'Position Data Citi SS final'!$1:$1,0)-1),"")</f>
        <v/>
      </c>
      <c r="BV52" s="183" t="str">
        <f ca="1">IF($C52=BV$2,OFFSET('Position Data Citi SS final'!$A28,0,MATCH(BV$1,'Position Data Citi SS final'!$1:$1,0)-1),"")</f>
        <v/>
      </c>
      <c r="BW52" s="175" t="str">
        <f ca="1">IF($C52=BW$2,OFFSET('Position Data Citi SS final'!$A28,0,MATCH(BW$1,'Position Data Citi SS final'!$1:$1,0)-1),"")</f>
        <v/>
      </c>
      <c r="BX52" s="184" t="str">
        <f ca="1">IF($C52=BX$2,OFFSET('Position Data Citi SS final'!$A28,0,MATCH(BX$1,'Position Data Citi SS final'!$1:$1,0)-1),"")</f>
        <v/>
      </c>
      <c r="BY52" s="183" t="str">
        <f ca="1">IF($C52=BY$2,OFFSET('Position Data Citi SS final'!$A28,0,MATCH(BY$1,'Position Data Citi SS final'!$1:$1,0)-1),"")</f>
        <v/>
      </c>
      <c r="BZ52" s="183" t="str">
        <f ca="1">IF($C52=BZ$2,OFFSET('Position Data Citi SS final'!$A28,0,MATCH(BZ$1,'Position Data Citi SS final'!$1:$1,0)-1),"")</f>
        <v/>
      </c>
      <c r="CA52" s="185" t="str">
        <f ca="1">IF($C52=CA$2,OFFSET('Position Data Citi SS final'!$A28,0,MATCH(CA$1,'Position Data Citi SS final'!$1:$1,0)-1),"")</f>
        <v/>
      </c>
      <c r="CB52" s="176" t="str">
        <f ca="1">IF($C52=CB$2,OFFSET('Position Data Citi SS final'!$A28,0,MATCH(CB$1,'Position Data Citi SS final'!$1:$1,0)-1),"")</f>
        <v/>
      </c>
      <c r="CC52" s="183" t="str">
        <f ca="1">IF($C52=CC$2,OFFSET('Position Data Citi SS final'!$A28,0,MATCH(CC$1,'Position Data Citi SS final'!$1:$1,0)-1),"")</f>
        <v/>
      </c>
      <c r="CD52" s="183" t="str">
        <f ca="1">IF($C52=CD$2,OFFSET('Position Data Citi SS final'!$A28,0,MATCH(CD$1,'Position Data Citi SS final'!$1:$1,0)-1),"")</f>
        <v/>
      </c>
      <c r="CE52" s="181" t="str">
        <f ca="1">IF($C52=CE$2,OFFSET('Position Data Citi SS final'!$A28,0,MATCH(CE$1,'Position Data Citi SS final'!$1:$1,0)-1),"")</f>
        <v/>
      </c>
      <c r="CF52" s="181" t="str">
        <f ca="1">IF($C52=CF$2,OFFSET('Position Data Citi SS final'!$A28,0,MATCH(CF$1,'Position Data Citi SS final'!$1:$1,0)-1),"")</f>
        <v/>
      </c>
      <c r="CG52" s="181" t="str">
        <f ca="1">IF($C52=CG$2,OFFSET('Position Data Citi SS final'!$A28,0,MATCH(CG$1,'Position Data Citi SS final'!$1:$1,0)-1),"")</f>
        <v/>
      </c>
      <c r="CH52" s="181" t="str">
        <f ca="1">IF($C52=CH$2,OFFSET('Position Data Citi SS final'!$A28,0,MATCH(CH$1,'Position Data Citi SS final'!$1:$1,0)-1),"")</f>
        <v/>
      </c>
      <c r="CI52" s="181" t="str">
        <f ca="1">IF($C52=CI$2,OFFSET('Position Data Citi SS final'!$A28,0,MATCH(CI$1,'Position Data Citi SS final'!$1:$1,0)-1),"")</f>
        <v/>
      </c>
      <c r="CJ52" s="184" t="str">
        <f ca="1">IF($C52=CJ$2,OFFSET('Position Data Citi SS final'!$A28,0,MATCH(CJ$1,'Position Data Citi SS final'!$1:$1,0)-1),"")</f>
        <v/>
      </c>
      <c r="CK52" s="186" t="str">
        <f ca="1">IF($C52=CK$2,OFFSET('Position Data Citi SS final'!$A28,0,MATCH(CK$1,'Position Data Citi SS final'!$1:$1,0)-1),"")</f>
        <v/>
      </c>
      <c r="CL52" s="174" t="str">
        <f ca="1">IF($C52=CL$2,OFFSET('Position Data Citi SS final'!$A28,0,MATCH(CL$1,'Position Data Citi SS final'!$1:$1,0)-1),"")</f>
        <v/>
      </c>
      <c r="CM52" s="199" t="str">
        <f ca="1">IF($C52=CM$2,OFFSET('Position Data Citi SS final'!$A28,0,MATCH(CM$1,'Position Data Citi SS final'!$1:$1,0)-1),"")</f>
        <v/>
      </c>
      <c r="CN52" s="174" t="str">
        <f ca="1">IF($C52=CN$2,OFFSET('Position Data Citi SS final'!$A28,0,MATCH(CN$1,'Position Data Citi SS final'!$1:$1,0)-1),"")</f>
        <v/>
      </c>
      <c r="CO52" s="186" t="str">
        <f ca="1">IF($C52=CO$2,OFFSET('Position Data Citi SS final'!$A28,0,MATCH(CO$1,'Position Data Citi SS final'!$1:$1,0)-1),"")</f>
        <v/>
      </c>
      <c r="CP52" s="199" t="str">
        <f ca="1">IF($C52=CP$2,OFFSET('Position Data Citi SS final'!$A28,0,MATCH(CP$1,'Position Data Citi SS final'!$1:$1,0)-1),"")</f>
        <v/>
      </c>
      <c r="CQ52" s="187" t="str">
        <f ca="1">IF($C52=CQ$2,OFFSET('Position Data Citi SS final'!$A28,0,MATCH(CQ$1,'Position Data Citi SS final'!$1:$1,0)-1),"")</f>
        <v/>
      </c>
      <c r="CR52" s="174" t="str">
        <f ca="1">IF($C52=CR$2,OFFSET('Position Data Citi SS final'!$A28,0,MATCH(CR$1,'Position Data Citi SS final'!$1:$1,0)-1),"")</f>
        <v/>
      </c>
      <c r="CS52" s="188" t="str">
        <f ca="1">IF($C52=CS$2,OFFSET('Position Data Citi SS final'!$A28,0,MATCH(CS$1,'Position Data Citi SS final'!$1:$1,0)-1),"")</f>
        <v/>
      </c>
      <c r="CT52" s="188" t="str">
        <f ca="1">IF($C52=CT$2,OFFSET('Position Data Citi SS final'!$A28,0,MATCH(CT$1,'Position Data Citi SS final'!$1:$1,0)-1),"")</f>
        <v/>
      </c>
      <c r="CU52" s="184" t="str">
        <f ca="1">IF($C52=CU$2,OFFSET('Position Data Citi SS final'!$A28,0,MATCH(CU$1,'Position Data Citi SS final'!$1:$1,0)-1),"")</f>
        <v/>
      </c>
      <c r="CV52" s="175" t="str">
        <f ca="1">IF($C52=CV$2,OFFSET('Position Data Citi SS final'!$A28,0,MATCH(CV$1,'Position Data Citi SS final'!$1:$1,0)-1),"")</f>
        <v/>
      </c>
      <c r="CW52" s="175" t="str">
        <f ca="1">IF($C52=CW$2,OFFSET('Position Data Citi SS final'!$A28,0,MATCH(CW$1,'Position Data Citi SS final'!$1:$1,0)-1),"")</f>
        <v/>
      </c>
      <c r="CX52" s="199" t="str">
        <f ca="1">IF($C52=CX$2,OFFSET('Position Data Citi SS final'!$A28,0,MATCH(CX$1,'Position Data Citi SS final'!$1:$1,0)-1),"")</f>
        <v/>
      </c>
      <c r="CY52" s="175" t="str">
        <f ca="1">IF($C52=CY$2,OFFSET('Position Data Citi SS final'!$A28,0,MATCH(CY$1,'Position Data Citi SS final'!$1:$1,0)-1),"")</f>
        <v/>
      </c>
      <c r="CZ52" s="175" t="str">
        <f ca="1">IF($C52=CZ$2,OFFSET('Position Data Citi SS final'!$A28,0,MATCH(CZ$1,'Position Data Citi SS final'!$1:$1,0)-1),"")</f>
        <v/>
      </c>
      <c r="DA52" s="175" t="str">
        <f ca="1">IF($C52=DA$2,OFFSET('Position Data Citi SS final'!$A28,0,MATCH(DA$1,'Position Data Citi SS final'!$1:$1,0)-1),"")</f>
        <v/>
      </c>
      <c r="DB52" s="189" t="str">
        <f ca="1">IF($C52=DB$2,OFFSET('Position Data Citi SS final'!$A28,0,MATCH(DB$1,'Position Data Citi SS final'!$1:$1,0)-1),"")</f>
        <v/>
      </c>
      <c r="DC52" s="175" t="str">
        <f ca="1">IF($C52=DC$2,OFFSET('Position Data Citi SS final'!$A28,0,MATCH(DC$1,'Position Data Citi SS final'!$1:$1,0)-1),"")</f>
        <v/>
      </c>
      <c r="DD52" s="175" t="str">
        <f ca="1">IF($C52=DD$2,OFFSET('Position Data Citi SS final'!$A28,0,MATCH(DD$1,'Position Data Citi SS final'!$1:$1,0)-1),"")</f>
        <v/>
      </c>
      <c r="DE52" s="190" t="str">
        <f ca="1">IF($C52=DE$2,OFFSET('Position Data Citi SS final'!$A28,0,MATCH(DE$1,'Position Data Citi SS final'!$1:$1,0)-1),"")</f>
        <v/>
      </c>
      <c r="DF52" s="189" t="str">
        <f ca="1">IF($C52=DF$2,OFFSET('Position Data Citi SS final'!$A28,0,MATCH(DF$1,'Position Data Citi SS final'!$1:$1,0)-1),"")</f>
        <v/>
      </c>
      <c r="DG52" s="190" t="str">
        <f ca="1">IF($C52=DG$2,OFFSET('Position Data Citi SS final'!$A28,0,MATCH(DG$1,'Position Data Citi SS final'!$1:$1,0)-1),"")</f>
        <v/>
      </c>
      <c r="DH52" s="175" t="str">
        <f ca="1">IF($C52=DH$2,OFFSET('Position Data Citi SS final'!$A28,0,MATCH(DH$1,'Position Data Citi SS final'!$1:$1,0)-1),"")</f>
        <v/>
      </c>
      <c r="DI52" s="191" t="str">
        <f ca="1">IF($C52=DI$2,OFFSET('Position Data Citi SS final'!$A28,0,MATCH(DI$1,'Position Data Citi SS final'!$1:$1,0)-1),"")</f>
        <v/>
      </c>
      <c r="DJ52" s="192" t="str">
        <f ca="1">IF($C52=DJ$2,OFFSET('Position Data Citi SS final'!$A28,0,MATCH(DJ$1,'Position Data Citi SS final'!$1:$1,0)-1),"")</f>
        <v/>
      </c>
      <c r="DK52" s="193" t="str">
        <f ca="1">IF($C52=DK$2,OFFSET('Position Data Citi SS final'!$A28,0,MATCH(DK$1,'Position Data Citi SS final'!$1:$1,0)-1),"")</f>
        <v/>
      </c>
      <c r="DL52" s="200" t="str">
        <f ca="1">IF($C52=DL$2,OFFSET('Position Data Citi SS final'!$A28,0,MATCH(DL$1,'Position Data Citi SS final'!$1:$1,0)-1),"")</f>
        <v/>
      </c>
      <c r="DM52" s="175" t="str">
        <f ca="1">IF($C52=DM$2,OFFSET('Position Data Citi SS final'!$A28,0,MATCH(DM$1,'Position Data Citi SS final'!$1:$1,0)-1),"")</f>
        <v/>
      </c>
    </row>
    <row r="53" spans="2:117" s="179" customFormat="1">
      <c r="B53" s="179" t="s">
        <v>1427</v>
      </c>
      <c r="C53" s="170" t="str">
        <f>'Position Data Citi SS final'!C29</f>
        <v>Money Market Instruments</v>
      </c>
      <c r="D53" s="171" t="str">
        <f>'Position Data Citi SS final'!F29</f>
        <v>A.6.1 - A.6.20</v>
      </c>
      <c r="E53" s="172" t="str">
        <f>'Position Data Citi SS final'!D29</f>
        <v>BONDS</v>
      </c>
      <c r="F53" s="213" t="str">
        <f>'Position Data Citi SS final'!E29</f>
        <v>FLOATING RATE NOTE</v>
      </c>
      <c r="G53" s="173">
        <f>'Position Data Citi SS final'!AG29</f>
        <v>2400408</v>
      </c>
      <c r="H53" s="173">
        <f>'Position Data Citi SS final'!AF29</f>
        <v>2000340</v>
      </c>
      <c r="I53" s="194" t="str">
        <f>'Position Data Citi SS final'!A29</f>
        <v>S2BA</v>
      </c>
      <c r="J53" s="195" t="str">
        <f ca="1">IF($C53=J$2,OFFSET('Position Data Citi SS final'!$A29,0,MATCH(J$1,'Position Data Citi SS final'!$1:$1,0)-1),"")</f>
        <v>MoneyMarketInstrument</v>
      </c>
      <c r="K53" s="195" t="str">
        <f ca="1">IF($C53=K$2,OFFSET('Position Data Citi SS final'!$A29,0,MATCH(K$1,'Position Data Citi SS final'!$1:$1,0)-1),"")</f>
        <v>COOPERATIEVE RABOBANK UA FRN 06/12/2019</v>
      </c>
      <c r="L53" s="195" t="str">
        <f ca="1">IF($C53=L$2,OFFSET('Position Data Citi SS final'!$A29,0,MATCH(L$1,'Position Data Citi SS final'!$1:$1,0)-1),"")</f>
        <v>XS1918805109</v>
      </c>
      <c r="M53" s="174" t="str">
        <f ca="1">IF($C53=M$2,OFFSET('Position Data Citi SS final'!$A29,0,MATCH(M$1,'Position Data Citi SS final'!$1:$1,0)-1),"")</f>
        <v>DYXXXX</v>
      </c>
      <c r="N53" s="175">
        <f ca="1">IF($C53=N$2,OFFSET('Position Data Citi SS final'!$A29,0,MATCH(N$1,'Position Data Citi SS final'!$1:$1,0)-1),"")</f>
        <v>0</v>
      </c>
      <c r="O53" s="195" t="str">
        <f ca="1">IF($C53=O$2,OFFSET('Position Data Citi SS final'!$A29,0,MATCH(O$1,'Position Data Citi SS final'!$1:$1,0)-1),"")</f>
        <v>Default Issuer</v>
      </c>
      <c r="P53" s="196">
        <f ca="1">IF($C53=P$2,OFFSET('Position Data Citi SS final'!$A29,0,MATCH(P$1,'Position Data Citi SS final'!$1:$1,0)-1),"")</f>
        <v>0</v>
      </c>
      <c r="Q53" s="196">
        <f ca="1">IF($C53=Q$2,OFFSET('Position Data Citi SS final'!$A29,0,MATCH(Q$1,'Position Data Citi SS final'!$1:$1,0)-1),"")</f>
        <v>0</v>
      </c>
      <c r="R53" s="178">
        <f ca="1">IF($C53=R$2,OFFSET('Position Data Citi SS final'!$A29,0,MATCH(R$1,'Position Data Citi SS final'!$1:$1,0)-1),"")</f>
        <v>0</v>
      </c>
      <c r="S53" s="178" t="str">
        <f ca="1">IF($C53=S$2,OFFSET('Position Data Citi SS final'!$A29,0,MATCH(S$1,'Position Data Citi SS final'!$1:$1,0)-1),"")</f>
        <v>GBP</v>
      </c>
      <c r="T53" s="177">
        <f ca="1">IF($C53=T$2,OFFSET('Position Data Citi SS final'!$A29,0,MATCH(T$1,'Position Data Citi SS final'!$1:$1,0)-1),"")</f>
        <v>2000000</v>
      </c>
      <c r="U53" s="177">
        <f ca="1">IF($C53=U$2,OFFSET('Position Data Citi SS final'!$A29,0,MATCH(U$1,'Position Data Citi SS final'!$1:$1,0)-1),"")</f>
        <v>1.200204</v>
      </c>
      <c r="V53" s="197">
        <f ca="1">IF($C53=V$2,OFFSET('Position Data Citi SS final'!$A29,0,MATCH(V$1,'Position Data Citi SS final'!$1:$1,0)-1),"")</f>
        <v>1.00017</v>
      </c>
      <c r="W53" s="177">
        <f ca="1">IF($C53=W$2,OFFSET('Position Data Citi SS final'!$A29,0,MATCH(W$1,'Position Data Citi SS final'!$1:$1,0)-1),"")</f>
        <v>4237.0799999998881</v>
      </c>
      <c r="X53" s="177">
        <f ca="1">IF($C53=X$2,OFFSET('Position Data Citi SS final'!$A29,0,MATCH(X$1,'Position Data Citi SS final'!$1:$1,0)-1),"")</f>
        <v>3530.8999999999069</v>
      </c>
      <c r="Y53" s="177">
        <f ca="1">IF($C53=Y$2,OFFSET('Position Data Citi SS final'!$A29,0,MATCH(Y$1,'Position Data Citi SS final'!$1:$1,0)-1),"")</f>
        <v>2400408</v>
      </c>
      <c r="Z53" s="177">
        <f ca="1">IF($C53=Z$2,OFFSET('Position Data Citi SS final'!$A29,0,MATCH(Z$1,'Position Data Citi SS final'!$1:$1,0)-1),"")</f>
        <v>2000340</v>
      </c>
      <c r="AA53" s="198" t="str">
        <f ca="1">IF($C53=AA$2,OFFSET('Position Data Citi SS final'!$A29,0,MATCH(AA$1,'Position Data Citi SS final'!$1:$1,0)-1),"")</f>
        <v>MarkToMarket</v>
      </c>
      <c r="AB53" s="177">
        <f ca="1">IF($C53=AB$2,OFFSET('Position Data Citi SS final'!$A29,0,MATCH(AB$1,'Position Data Citi SS final'!$1:$1,0)-1),"")</f>
        <v>0</v>
      </c>
      <c r="AC53" s="178">
        <f ca="1">IF($C53=AC$2,OFFSET('Position Data Citi SS final'!$A29,0,MATCH(AC$1,'Position Data Citi SS final'!$1:$1,0)-1),"")</f>
        <v>0</v>
      </c>
      <c r="AD53" s="76" t="str">
        <f ca="1">IF($C53=AD$2,OFFSET('Position Data Citi SS final'!$A29,0,MATCH(AD$1,'Position Data Citi SS final'!$1:$1,0)-1),"")</f>
        <v/>
      </c>
      <c r="AE53" s="179" t="str">
        <f ca="1">IF($C53=AE$2,OFFSET('Position Data Citi SS final'!$A29,0,MATCH(AE$1,'Position Data Citi SS final'!$1:$1,0)-1),"")</f>
        <v/>
      </c>
      <c r="AF53" s="177" t="str">
        <f ca="1">IF($C53=AF$2,OFFSET('Position Data Citi SS final'!$A29,0,MATCH(AF$1,'Position Data Citi SS final'!$1:$1,0)-1),"")</f>
        <v/>
      </c>
      <c r="AG53" s="177" t="str">
        <f ca="1">IF($C53=AG$2,OFFSET('Position Data Citi SS final'!$A29,0,MATCH(AG$1,'Position Data Citi SS final'!$1:$1,0)-1),"")</f>
        <v/>
      </c>
      <c r="AH53" s="175" t="str">
        <f ca="1">IF($C53=AH$2,OFFSET('Position Data Citi SS final'!$A29,0,MATCH(AH$1,'Position Data Citi SS final'!$1:$1,0)-1),"")</f>
        <v/>
      </c>
      <c r="AI53" s="175" t="str">
        <f ca="1">IF($C53=AI$2,OFFSET('Position Data Citi SS final'!$A29,0,MATCH(AI$1,'Position Data Citi SS final'!$1:$1,0)-1),"")</f>
        <v/>
      </c>
      <c r="AJ53" s="175" t="str">
        <f ca="1">IF($C53=AJ$2,OFFSET('Position Data Citi SS final'!$A29,0,MATCH(AJ$1,'Position Data Citi SS final'!$1:$1,0)-1),"")</f>
        <v/>
      </c>
      <c r="AK53" s="177" t="str">
        <f ca="1">IF($C53=AK$2,OFFSET('Position Data Citi SS final'!$A29,0,MATCH(AK$1,'Position Data Citi SS final'!$1:$1,0)-1),"")</f>
        <v/>
      </c>
      <c r="AL53" s="178" t="str">
        <f ca="1">IF($C53=AL$2,OFFSET('Position Data Citi SS final'!$A29,0,MATCH(AL$1,'Position Data Citi SS final'!$1:$1,0)-1),"")</f>
        <v/>
      </c>
      <c r="AM53" s="177" t="str">
        <f ca="1">IF($C53=AM$2,OFFSET('Position Data Citi SS final'!$A29,0,MATCH(AM$1,'Position Data Citi SS final'!$1:$1,0)-1),"")</f>
        <v/>
      </c>
      <c r="AN53" s="177" t="str">
        <f ca="1">IF($C53=AN$2,OFFSET('Position Data Citi SS final'!$A29,0,MATCH(AN$1,'Position Data Citi SS final'!$1:$1,0)-1),"")</f>
        <v/>
      </c>
      <c r="AO53" s="177" t="str">
        <f ca="1">IF($C53=AO$2,OFFSET('Position Data Citi SS final'!$A29,0,MATCH(AO$1,'Position Data Citi SS final'!$1:$1,0)-1),"")</f>
        <v/>
      </c>
      <c r="AP53" s="177" t="str">
        <f ca="1">IF($C53=AP$2,OFFSET('Position Data Citi SS final'!$A29,0,MATCH(AP$1,'Position Data Citi SS final'!$1:$1,0)-1),"")</f>
        <v/>
      </c>
      <c r="AQ53" s="177" t="str">
        <f ca="1">IF($C53=AQ$2,OFFSET('Position Data Citi SS final'!$A29,0,MATCH(AQ$1,'Position Data Citi SS final'!$1:$1,0)-1),"")</f>
        <v/>
      </c>
      <c r="AR53" s="177" t="str">
        <f ca="1">IF($C53=AR$2,OFFSET('Position Data Citi SS final'!$A29,0,MATCH(AR$1,'Position Data Citi SS final'!$1:$1,0)-1),"")</f>
        <v/>
      </c>
      <c r="AS53" s="177" t="str">
        <f ca="1">IF($C53=AS$2,OFFSET('Position Data Citi SS final'!$A29,0,MATCH(AS$1,'Position Data Citi SS final'!$1:$1,0)-1),"")</f>
        <v/>
      </c>
      <c r="AT53" s="177" t="str">
        <f ca="1">IF($C53=AT$2,OFFSET('Position Data Citi SS final'!$A29,0,MATCH(AT$1,'Position Data Citi SS final'!$1:$1,0)-1),"")</f>
        <v/>
      </c>
      <c r="AU53" s="198" t="str">
        <f ca="1">IF($C53=AU$2,OFFSET('Position Data Citi SS final'!$A29,0,MATCH(AU$1,'Position Data Citi SS final'!$1:$1,0)-1),"")</f>
        <v/>
      </c>
      <c r="AV53" s="177" t="str">
        <f ca="1">IF($C53=AV$2,OFFSET('Position Data Citi SS final'!$A29,0,MATCH(AV$1,'Position Data Citi SS final'!$1:$1,0)-1),"")</f>
        <v/>
      </c>
      <c r="AW53" s="179" t="str">
        <f ca="1">IF($C53=AW$2,OFFSET('Position Data Citi SS final'!$A29,0,MATCH(AW$1,'Position Data Citi SS final'!$1:$1,0)-1),"")</f>
        <v/>
      </c>
      <c r="AX53" s="170" t="str">
        <f ca="1">IF($C53=AX$2,OFFSET('Position Data Citi SS final'!$A29,0,MATCH(AX$1,'Position Data Citi SS final'!$1:$1,0)-1),"")</f>
        <v/>
      </c>
      <c r="AY53" s="180" t="str">
        <f ca="1">IF($C53=AY$2,OFFSET('Position Data Citi SS final'!$A29,0,MATCH(AY$1,'Position Data Citi SS final'!$1:$1,0)-1),"")</f>
        <v/>
      </c>
      <c r="AZ53" s="181" t="str">
        <f ca="1">IF($C53=AZ$2,OFFSET('Position Data Citi SS final'!$A29,0,MATCH(AZ$1,'Position Data Citi SS final'!$1:$1,0)-1),"")</f>
        <v/>
      </c>
      <c r="BA53" s="179" t="str">
        <f ca="1">IF($C53=BA$2,OFFSET('Position Data Citi SS final'!$A29,0,MATCH(BA$1,'Position Data Citi SS final'!$1:$1,0)-1),"")</f>
        <v/>
      </c>
      <c r="BB53" s="182" t="str">
        <f ca="1">IF($C53=BB$2,OFFSET('Position Data Citi SS final'!$A29,0,MATCH(BB$1,'Position Data Citi SS final'!$1:$1,0)-1),"")</f>
        <v/>
      </c>
      <c r="BC53" s="181" t="str">
        <f ca="1">IF($C53=BC$2,OFFSET('Position Data Citi SS final'!$A29,0,MATCH(BC$1,'Position Data Citi SS final'!$1:$1,0)-1),"")</f>
        <v/>
      </c>
      <c r="BD53" s="175" t="str">
        <f ca="1">IF($C53=BD$2,OFFSET('Position Data Citi SS final'!$A29,0,MATCH(BD$1,'Position Data Citi SS final'!$1:$1,0)-1),"")</f>
        <v/>
      </c>
      <c r="BE53" s="175" t="str">
        <f ca="1">IF($C53=BE$2,OFFSET('Position Data Citi SS final'!$A29,0,MATCH(BE$1,'Position Data Citi SS final'!$1:$1,0)-1),"")</f>
        <v/>
      </c>
      <c r="BF53" s="175" t="str">
        <f ca="1">IF($C53=BF$2,OFFSET('Position Data Citi SS final'!$A29,0,MATCH(BF$1,'Position Data Citi SS final'!$1:$1,0)-1),"")</f>
        <v/>
      </c>
      <c r="BG53" s="175" t="str">
        <f ca="1">IF($C53=BG$2,OFFSET('Position Data Citi SS final'!$A29,0,MATCH(BG$1,'Position Data Citi SS final'!$1:$1,0)-1),"")</f>
        <v/>
      </c>
      <c r="BH53" s="175" t="str">
        <f ca="1">IF($C53=BH$2,OFFSET('Position Data Citi SS final'!$A29,0,MATCH(BH$1,'Position Data Citi SS final'!$1:$1,0)-1),"")</f>
        <v/>
      </c>
      <c r="BI53" s="175" t="str">
        <f ca="1">IF($C53=BI$2,OFFSET('Position Data Citi SS final'!$A29,0,MATCH(BI$1,'Position Data Citi SS final'!$1:$1,0)-1),"")</f>
        <v/>
      </c>
      <c r="BJ53" s="175" t="str">
        <f ca="1">IF($C53=BJ$2,OFFSET('Position Data Citi SS final'!$A29,0,MATCH(BJ$1,'Position Data Citi SS final'!$1:$1,0)-1),"")</f>
        <v/>
      </c>
      <c r="BK53" s="175" t="str">
        <f ca="1">IF($C53=BK$2,OFFSET('Position Data Citi SS final'!$A29,0,MATCH(BK$1,'Position Data Citi SS final'!$1:$1,0)-1),"")</f>
        <v/>
      </c>
      <c r="BL53" s="175" t="str">
        <f ca="1">IF($C53=BL$2,OFFSET('Position Data Citi SS final'!$A29,0,MATCH(BL$1,'Position Data Citi SS final'!$1:$1,0)-1),"")</f>
        <v/>
      </c>
      <c r="BM53" s="175" t="str">
        <f ca="1">IF($C53=BM$2,OFFSET('Position Data Citi SS final'!$A29,0,MATCH(BM$1,'Position Data Citi SS final'!$1:$1,0)-1),"")</f>
        <v/>
      </c>
      <c r="BN53" s="178" t="str">
        <f ca="1">IF($C53=BN$2,OFFSET('Position Data Citi SS final'!$A29,0,MATCH(BN$1,'Position Data Citi SS final'!$1:$1,0)-1),"")</f>
        <v/>
      </c>
      <c r="BO53" s="177" t="str">
        <f ca="1">IF($C53=BO$2,OFFSET('Position Data Citi SS final'!$A29,0,MATCH(BO$1,'Position Data Citi SS final'!$1:$1,0)-1),"")</f>
        <v/>
      </c>
      <c r="BP53" s="177" t="str">
        <f ca="1">IF($C53=BP$2,OFFSET('Position Data Citi SS final'!$A29,0,MATCH(BP$1,'Position Data Citi SS final'!$1:$1,0)-1),"")</f>
        <v/>
      </c>
      <c r="BQ53" s="177" t="str">
        <f ca="1">IF($C53=BQ$2,OFFSET('Position Data Citi SS final'!$A29,0,MATCH(BQ$1,'Position Data Citi SS final'!$1:$1,0)-1),"")</f>
        <v/>
      </c>
      <c r="BR53" s="177" t="str">
        <f ca="1">IF($C53=BR$2,OFFSET('Position Data Citi SS final'!$A29,0,MATCH(BR$1,'Position Data Citi SS final'!$1:$1,0)-1),"")</f>
        <v/>
      </c>
      <c r="BS53" s="177" t="str">
        <f ca="1">IF($C53=BS$2,OFFSET('Position Data Citi SS final'!$A29,0,MATCH(BS$1,'Position Data Citi SS final'!$1:$1,0)-1),"")</f>
        <v/>
      </c>
      <c r="BT53" s="175" t="str">
        <f ca="1">IF($C53=BT$2,OFFSET('Position Data Citi SS final'!$A29,0,MATCH(BT$1,'Position Data Citi SS final'!$1:$1,0)-1),"")</f>
        <v/>
      </c>
      <c r="BU53" s="178" t="str">
        <f ca="1">IF($C53=BU$2,OFFSET('Position Data Citi SS final'!$A29,0,MATCH(BU$1,'Position Data Citi SS final'!$1:$1,0)-1),"")</f>
        <v/>
      </c>
      <c r="BV53" s="183" t="str">
        <f ca="1">IF($C53=BV$2,OFFSET('Position Data Citi SS final'!$A29,0,MATCH(BV$1,'Position Data Citi SS final'!$1:$1,0)-1),"")</f>
        <v/>
      </c>
      <c r="BW53" s="175" t="str">
        <f ca="1">IF($C53=BW$2,OFFSET('Position Data Citi SS final'!$A29,0,MATCH(BW$1,'Position Data Citi SS final'!$1:$1,0)-1),"")</f>
        <v/>
      </c>
      <c r="BX53" s="184" t="str">
        <f ca="1">IF($C53=BX$2,OFFSET('Position Data Citi SS final'!$A29,0,MATCH(BX$1,'Position Data Citi SS final'!$1:$1,0)-1),"")</f>
        <v/>
      </c>
      <c r="BY53" s="183" t="str">
        <f ca="1">IF($C53=BY$2,OFFSET('Position Data Citi SS final'!$A29,0,MATCH(BY$1,'Position Data Citi SS final'!$1:$1,0)-1),"")</f>
        <v/>
      </c>
      <c r="BZ53" s="183" t="str">
        <f ca="1">IF($C53=BZ$2,OFFSET('Position Data Citi SS final'!$A29,0,MATCH(BZ$1,'Position Data Citi SS final'!$1:$1,0)-1),"")</f>
        <v/>
      </c>
      <c r="CA53" s="185" t="str">
        <f ca="1">IF($C53=CA$2,OFFSET('Position Data Citi SS final'!$A29,0,MATCH(CA$1,'Position Data Citi SS final'!$1:$1,0)-1),"")</f>
        <v/>
      </c>
      <c r="CB53" s="176" t="str">
        <f ca="1">IF($C53=CB$2,OFFSET('Position Data Citi SS final'!$A29,0,MATCH(CB$1,'Position Data Citi SS final'!$1:$1,0)-1),"")</f>
        <v/>
      </c>
      <c r="CC53" s="183" t="str">
        <f ca="1">IF($C53=CC$2,OFFSET('Position Data Citi SS final'!$A29,0,MATCH(CC$1,'Position Data Citi SS final'!$1:$1,0)-1),"")</f>
        <v/>
      </c>
      <c r="CD53" s="183" t="str">
        <f ca="1">IF($C53=CD$2,OFFSET('Position Data Citi SS final'!$A29,0,MATCH(CD$1,'Position Data Citi SS final'!$1:$1,0)-1),"")</f>
        <v/>
      </c>
      <c r="CE53" s="181" t="str">
        <f ca="1">IF($C53=CE$2,OFFSET('Position Data Citi SS final'!$A29,0,MATCH(CE$1,'Position Data Citi SS final'!$1:$1,0)-1),"")</f>
        <v/>
      </c>
      <c r="CF53" s="181" t="str">
        <f ca="1">IF($C53=CF$2,OFFSET('Position Data Citi SS final'!$A29,0,MATCH(CF$1,'Position Data Citi SS final'!$1:$1,0)-1),"")</f>
        <v/>
      </c>
      <c r="CG53" s="181" t="str">
        <f ca="1">IF($C53=CG$2,OFFSET('Position Data Citi SS final'!$A29,0,MATCH(CG$1,'Position Data Citi SS final'!$1:$1,0)-1),"")</f>
        <v/>
      </c>
      <c r="CH53" s="181" t="str">
        <f ca="1">IF($C53=CH$2,OFFSET('Position Data Citi SS final'!$A29,0,MATCH(CH$1,'Position Data Citi SS final'!$1:$1,0)-1),"")</f>
        <v/>
      </c>
      <c r="CI53" s="181" t="str">
        <f ca="1">IF($C53=CI$2,OFFSET('Position Data Citi SS final'!$A29,0,MATCH(CI$1,'Position Data Citi SS final'!$1:$1,0)-1),"")</f>
        <v/>
      </c>
      <c r="CJ53" s="184" t="str">
        <f ca="1">IF($C53=CJ$2,OFFSET('Position Data Citi SS final'!$A29,0,MATCH(CJ$1,'Position Data Citi SS final'!$1:$1,0)-1),"")</f>
        <v/>
      </c>
      <c r="CK53" s="186" t="str">
        <f ca="1">IF($C53=CK$2,OFFSET('Position Data Citi SS final'!$A29,0,MATCH(CK$1,'Position Data Citi SS final'!$1:$1,0)-1),"")</f>
        <v/>
      </c>
      <c r="CL53" s="174" t="str">
        <f ca="1">IF($C53=CL$2,OFFSET('Position Data Citi SS final'!$A29,0,MATCH(CL$1,'Position Data Citi SS final'!$1:$1,0)-1),"")</f>
        <v/>
      </c>
      <c r="CM53" s="199" t="str">
        <f ca="1">IF($C53=CM$2,OFFSET('Position Data Citi SS final'!$A29,0,MATCH(CM$1,'Position Data Citi SS final'!$1:$1,0)-1),"")</f>
        <v/>
      </c>
      <c r="CN53" s="174" t="str">
        <f ca="1">IF($C53=CN$2,OFFSET('Position Data Citi SS final'!$A29,0,MATCH(CN$1,'Position Data Citi SS final'!$1:$1,0)-1),"")</f>
        <v/>
      </c>
      <c r="CO53" s="186" t="str">
        <f ca="1">IF($C53=CO$2,OFFSET('Position Data Citi SS final'!$A29,0,MATCH(CO$1,'Position Data Citi SS final'!$1:$1,0)-1),"")</f>
        <v/>
      </c>
      <c r="CP53" s="199" t="str">
        <f ca="1">IF($C53=CP$2,OFFSET('Position Data Citi SS final'!$A29,0,MATCH(CP$1,'Position Data Citi SS final'!$1:$1,0)-1),"")</f>
        <v/>
      </c>
      <c r="CQ53" s="187" t="str">
        <f ca="1">IF($C53=CQ$2,OFFSET('Position Data Citi SS final'!$A29,0,MATCH(CQ$1,'Position Data Citi SS final'!$1:$1,0)-1),"")</f>
        <v/>
      </c>
      <c r="CR53" s="174" t="str">
        <f ca="1">IF($C53=CR$2,OFFSET('Position Data Citi SS final'!$A29,0,MATCH(CR$1,'Position Data Citi SS final'!$1:$1,0)-1),"")</f>
        <v/>
      </c>
      <c r="CS53" s="188" t="str">
        <f ca="1">IF($C53=CS$2,OFFSET('Position Data Citi SS final'!$A29,0,MATCH(CS$1,'Position Data Citi SS final'!$1:$1,0)-1),"")</f>
        <v/>
      </c>
      <c r="CT53" s="188" t="str">
        <f ca="1">IF($C53=CT$2,OFFSET('Position Data Citi SS final'!$A29,0,MATCH(CT$1,'Position Data Citi SS final'!$1:$1,0)-1),"")</f>
        <v/>
      </c>
      <c r="CU53" s="184" t="str">
        <f ca="1">IF($C53=CU$2,OFFSET('Position Data Citi SS final'!$A29,0,MATCH(CU$1,'Position Data Citi SS final'!$1:$1,0)-1),"")</f>
        <v/>
      </c>
      <c r="CV53" s="175" t="str">
        <f ca="1">IF($C53=CV$2,OFFSET('Position Data Citi SS final'!$A29,0,MATCH(CV$1,'Position Data Citi SS final'!$1:$1,0)-1),"")</f>
        <v/>
      </c>
      <c r="CW53" s="175" t="str">
        <f ca="1">IF($C53=CW$2,OFFSET('Position Data Citi SS final'!$A29,0,MATCH(CW$1,'Position Data Citi SS final'!$1:$1,0)-1),"")</f>
        <v/>
      </c>
      <c r="CX53" s="199" t="str">
        <f ca="1">IF($C53=CX$2,OFFSET('Position Data Citi SS final'!$A29,0,MATCH(CX$1,'Position Data Citi SS final'!$1:$1,0)-1),"")</f>
        <v/>
      </c>
      <c r="CY53" s="175" t="str">
        <f ca="1">IF($C53=CY$2,OFFSET('Position Data Citi SS final'!$A29,0,MATCH(CY$1,'Position Data Citi SS final'!$1:$1,0)-1),"")</f>
        <v/>
      </c>
      <c r="CZ53" s="175" t="str">
        <f ca="1">IF($C53=CZ$2,OFFSET('Position Data Citi SS final'!$A29,0,MATCH(CZ$1,'Position Data Citi SS final'!$1:$1,0)-1),"")</f>
        <v/>
      </c>
      <c r="DA53" s="175" t="str">
        <f ca="1">IF($C53=DA$2,OFFSET('Position Data Citi SS final'!$A29,0,MATCH(DA$1,'Position Data Citi SS final'!$1:$1,0)-1),"")</f>
        <v/>
      </c>
      <c r="DB53" s="189" t="str">
        <f ca="1">IF($C53=DB$2,OFFSET('Position Data Citi SS final'!$A29,0,MATCH(DB$1,'Position Data Citi SS final'!$1:$1,0)-1),"")</f>
        <v/>
      </c>
      <c r="DC53" s="175" t="str">
        <f ca="1">IF($C53=DC$2,OFFSET('Position Data Citi SS final'!$A29,0,MATCH(DC$1,'Position Data Citi SS final'!$1:$1,0)-1),"")</f>
        <v/>
      </c>
      <c r="DD53" s="175" t="str">
        <f ca="1">IF($C53=DD$2,OFFSET('Position Data Citi SS final'!$A29,0,MATCH(DD$1,'Position Data Citi SS final'!$1:$1,0)-1),"")</f>
        <v/>
      </c>
      <c r="DE53" s="190" t="str">
        <f ca="1">IF($C53=DE$2,OFFSET('Position Data Citi SS final'!$A29,0,MATCH(DE$1,'Position Data Citi SS final'!$1:$1,0)-1),"")</f>
        <v/>
      </c>
      <c r="DF53" s="189" t="str">
        <f ca="1">IF($C53=DF$2,OFFSET('Position Data Citi SS final'!$A29,0,MATCH(DF$1,'Position Data Citi SS final'!$1:$1,0)-1),"")</f>
        <v/>
      </c>
      <c r="DG53" s="190" t="str">
        <f ca="1">IF($C53=DG$2,OFFSET('Position Data Citi SS final'!$A29,0,MATCH(DG$1,'Position Data Citi SS final'!$1:$1,0)-1),"")</f>
        <v/>
      </c>
      <c r="DH53" s="175" t="str">
        <f ca="1">IF($C53=DH$2,OFFSET('Position Data Citi SS final'!$A29,0,MATCH(DH$1,'Position Data Citi SS final'!$1:$1,0)-1),"")</f>
        <v/>
      </c>
      <c r="DI53" s="191" t="str">
        <f ca="1">IF($C53=DI$2,OFFSET('Position Data Citi SS final'!$A29,0,MATCH(DI$1,'Position Data Citi SS final'!$1:$1,0)-1),"")</f>
        <v/>
      </c>
      <c r="DJ53" s="192" t="str">
        <f ca="1">IF($C53=DJ$2,OFFSET('Position Data Citi SS final'!$A29,0,MATCH(DJ$1,'Position Data Citi SS final'!$1:$1,0)-1),"")</f>
        <v/>
      </c>
      <c r="DK53" s="193" t="str">
        <f ca="1">IF($C53=DK$2,OFFSET('Position Data Citi SS final'!$A29,0,MATCH(DK$1,'Position Data Citi SS final'!$1:$1,0)-1),"")</f>
        <v/>
      </c>
      <c r="DL53" s="200" t="str">
        <f ca="1">IF($C53=DL$2,OFFSET('Position Data Citi SS final'!$A29,0,MATCH(DL$1,'Position Data Citi SS final'!$1:$1,0)-1),"")</f>
        <v/>
      </c>
      <c r="DM53" s="175" t="str">
        <f ca="1">IF($C53=DM$2,OFFSET('Position Data Citi SS final'!$A29,0,MATCH(DM$1,'Position Data Citi SS final'!$1:$1,0)-1),"")</f>
        <v/>
      </c>
    </row>
    <row r="54" spans="2:117" s="179" customFormat="1">
      <c r="B54" s="179" t="s">
        <v>1427</v>
      </c>
      <c r="C54" s="170" t="str">
        <f>'Position Data Citi SS final'!C30</f>
        <v>Money Market Instruments</v>
      </c>
      <c r="D54" s="171" t="str">
        <f>'Position Data Citi SS final'!F30</f>
        <v>A.6.1 - A.6.20</v>
      </c>
      <c r="E54" s="172" t="str">
        <f>'Position Data Citi SS final'!D30</f>
        <v>BONDS</v>
      </c>
      <c r="F54" s="213" t="str">
        <f>'Position Data Citi SS final'!E30</f>
        <v>FLOATING RATE NOTE</v>
      </c>
      <c r="G54" s="173">
        <f>'Position Data Citi SS final'!AG30</f>
        <v>3000707.4</v>
      </c>
      <c r="H54" s="173">
        <f>'Position Data Citi SS final'!AF30</f>
        <v>2500589.5</v>
      </c>
      <c r="I54" s="194" t="str">
        <f>'Position Data Citi SS final'!A30</f>
        <v>S2BA</v>
      </c>
      <c r="J54" s="195" t="str">
        <f ca="1">IF($C54=J$2,OFFSET('Position Data Citi SS final'!$A30,0,MATCH(J$1,'Position Data Citi SS final'!$1:$1,0)-1),"")</f>
        <v>MoneyMarketInstrument</v>
      </c>
      <c r="K54" s="195" t="str">
        <f ca="1">IF($C54=K$2,OFFSET('Position Data Citi SS final'!$A30,0,MATCH(K$1,'Position Data Citi SS final'!$1:$1,0)-1),"")</f>
        <v>WESTPAC BANKING CORP FRN 10/01/2020</v>
      </c>
      <c r="L54" s="195" t="str">
        <f ca="1">IF($C54=L$2,OFFSET('Position Data Citi SS final'!$A30,0,MATCH(L$1,'Position Data Citi SS final'!$1:$1,0)-1),"")</f>
        <v>XS1933922533</v>
      </c>
      <c r="M54" s="174" t="str">
        <f ca="1">IF($C54=M$2,OFFSET('Position Data Citi SS final'!$A30,0,MATCH(M$1,'Position Data Citi SS final'!$1:$1,0)-1),"")</f>
        <v>DYXXXX</v>
      </c>
      <c r="N54" s="175">
        <f ca="1">IF($C54=N$2,OFFSET('Position Data Citi SS final'!$A30,0,MATCH(N$1,'Position Data Citi SS final'!$1:$1,0)-1),"")</f>
        <v>0</v>
      </c>
      <c r="O54" s="195" t="str">
        <f ca="1">IF($C54=O$2,OFFSET('Position Data Citi SS final'!$A30,0,MATCH(O$1,'Position Data Citi SS final'!$1:$1,0)-1),"")</f>
        <v>Default Issuer</v>
      </c>
      <c r="P54" s="196">
        <f ca="1">IF($C54=P$2,OFFSET('Position Data Citi SS final'!$A30,0,MATCH(P$1,'Position Data Citi SS final'!$1:$1,0)-1),"")</f>
        <v>0</v>
      </c>
      <c r="Q54" s="196">
        <f ca="1">IF($C54=Q$2,OFFSET('Position Data Citi SS final'!$A30,0,MATCH(Q$1,'Position Data Citi SS final'!$1:$1,0)-1),"")</f>
        <v>0</v>
      </c>
      <c r="R54" s="178">
        <f ca="1">IF($C54=R$2,OFFSET('Position Data Citi SS final'!$A30,0,MATCH(R$1,'Position Data Citi SS final'!$1:$1,0)-1),"")</f>
        <v>0</v>
      </c>
      <c r="S54" s="178" t="str">
        <f ca="1">IF($C54=S$2,OFFSET('Position Data Citi SS final'!$A30,0,MATCH(S$1,'Position Data Citi SS final'!$1:$1,0)-1),"")</f>
        <v>GBP</v>
      </c>
      <c r="T54" s="177">
        <f ca="1">IF($C54=T$2,OFFSET('Position Data Citi SS final'!$A30,0,MATCH(T$1,'Position Data Citi SS final'!$1:$1,0)-1),"")</f>
        <v>2500000</v>
      </c>
      <c r="U54" s="177">
        <f ca="1">IF($C54=U$2,OFFSET('Position Data Citi SS final'!$A30,0,MATCH(U$1,'Position Data Citi SS final'!$1:$1,0)-1),"")</f>
        <v>1.20028296</v>
      </c>
      <c r="V54" s="197">
        <f ca="1">IF($C54=V$2,OFFSET('Position Data Citi SS final'!$A30,0,MATCH(V$1,'Position Data Citi SS final'!$1:$1,0)-1),"")</f>
        <v>1.0002358</v>
      </c>
      <c r="W54" s="177">
        <f ca="1">IF($C54=W$2,OFFSET('Position Data Citi SS final'!$A30,0,MATCH(W$1,'Position Data Citi SS final'!$1:$1,0)-1),"")</f>
        <v>2860.8960000000893</v>
      </c>
      <c r="X54" s="177">
        <f ca="1">IF($C54=X$2,OFFSET('Position Data Citi SS final'!$A30,0,MATCH(X$1,'Position Data Citi SS final'!$1:$1,0)-1),"")</f>
        <v>2384.0800000000745</v>
      </c>
      <c r="Y54" s="177">
        <f ca="1">IF($C54=Y$2,OFFSET('Position Data Citi SS final'!$A30,0,MATCH(Y$1,'Position Data Citi SS final'!$1:$1,0)-1),"")</f>
        <v>3000707.4</v>
      </c>
      <c r="Z54" s="177">
        <f ca="1">IF($C54=Z$2,OFFSET('Position Data Citi SS final'!$A30,0,MATCH(Z$1,'Position Data Citi SS final'!$1:$1,0)-1),"")</f>
        <v>2500589.5</v>
      </c>
      <c r="AA54" s="198" t="str">
        <f ca="1">IF($C54=AA$2,OFFSET('Position Data Citi SS final'!$A30,0,MATCH(AA$1,'Position Data Citi SS final'!$1:$1,0)-1),"")</f>
        <v>MarkToMarket</v>
      </c>
      <c r="AB54" s="177">
        <f ca="1">IF($C54=AB$2,OFFSET('Position Data Citi SS final'!$A30,0,MATCH(AB$1,'Position Data Citi SS final'!$1:$1,0)-1),"")</f>
        <v>0</v>
      </c>
      <c r="AC54" s="178">
        <f ca="1">IF($C54=AC$2,OFFSET('Position Data Citi SS final'!$A30,0,MATCH(AC$1,'Position Data Citi SS final'!$1:$1,0)-1),"")</f>
        <v>0</v>
      </c>
      <c r="AD54" s="76" t="str">
        <f ca="1">IF($C54=AD$2,OFFSET('Position Data Citi SS final'!$A30,0,MATCH(AD$1,'Position Data Citi SS final'!$1:$1,0)-1),"")</f>
        <v/>
      </c>
      <c r="AE54" s="179" t="str">
        <f ca="1">IF($C54=AE$2,OFFSET('Position Data Citi SS final'!$A30,0,MATCH(AE$1,'Position Data Citi SS final'!$1:$1,0)-1),"")</f>
        <v/>
      </c>
      <c r="AF54" s="177" t="str">
        <f ca="1">IF($C54=AF$2,OFFSET('Position Data Citi SS final'!$A30,0,MATCH(AF$1,'Position Data Citi SS final'!$1:$1,0)-1),"")</f>
        <v/>
      </c>
      <c r="AG54" s="177" t="str">
        <f ca="1">IF($C54=AG$2,OFFSET('Position Data Citi SS final'!$A30,0,MATCH(AG$1,'Position Data Citi SS final'!$1:$1,0)-1),"")</f>
        <v/>
      </c>
      <c r="AH54" s="175" t="str">
        <f ca="1">IF($C54=AH$2,OFFSET('Position Data Citi SS final'!$A30,0,MATCH(AH$1,'Position Data Citi SS final'!$1:$1,0)-1),"")</f>
        <v/>
      </c>
      <c r="AI54" s="175" t="str">
        <f ca="1">IF($C54=AI$2,OFFSET('Position Data Citi SS final'!$A30,0,MATCH(AI$1,'Position Data Citi SS final'!$1:$1,0)-1),"")</f>
        <v/>
      </c>
      <c r="AJ54" s="175" t="str">
        <f ca="1">IF($C54=AJ$2,OFFSET('Position Data Citi SS final'!$A30,0,MATCH(AJ$1,'Position Data Citi SS final'!$1:$1,0)-1),"")</f>
        <v/>
      </c>
      <c r="AK54" s="177" t="str">
        <f ca="1">IF($C54=AK$2,OFFSET('Position Data Citi SS final'!$A30,0,MATCH(AK$1,'Position Data Citi SS final'!$1:$1,0)-1),"")</f>
        <v/>
      </c>
      <c r="AL54" s="178" t="str">
        <f ca="1">IF($C54=AL$2,OFFSET('Position Data Citi SS final'!$A30,0,MATCH(AL$1,'Position Data Citi SS final'!$1:$1,0)-1),"")</f>
        <v/>
      </c>
      <c r="AM54" s="177" t="str">
        <f ca="1">IF($C54=AM$2,OFFSET('Position Data Citi SS final'!$A30,0,MATCH(AM$1,'Position Data Citi SS final'!$1:$1,0)-1),"")</f>
        <v/>
      </c>
      <c r="AN54" s="177" t="str">
        <f ca="1">IF($C54=AN$2,OFFSET('Position Data Citi SS final'!$A30,0,MATCH(AN$1,'Position Data Citi SS final'!$1:$1,0)-1),"")</f>
        <v/>
      </c>
      <c r="AO54" s="177" t="str">
        <f ca="1">IF($C54=AO$2,OFFSET('Position Data Citi SS final'!$A30,0,MATCH(AO$1,'Position Data Citi SS final'!$1:$1,0)-1),"")</f>
        <v/>
      </c>
      <c r="AP54" s="177" t="str">
        <f ca="1">IF($C54=AP$2,OFFSET('Position Data Citi SS final'!$A30,0,MATCH(AP$1,'Position Data Citi SS final'!$1:$1,0)-1),"")</f>
        <v/>
      </c>
      <c r="AQ54" s="177" t="str">
        <f ca="1">IF($C54=AQ$2,OFFSET('Position Data Citi SS final'!$A30,0,MATCH(AQ$1,'Position Data Citi SS final'!$1:$1,0)-1),"")</f>
        <v/>
      </c>
      <c r="AR54" s="177" t="str">
        <f ca="1">IF($C54=AR$2,OFFSET('Position Data Citi SS final'!$A30,0,MATCH(AR$1,'Position Data Citi SS final'!$1:$1,0)-1),"")</f>
        <v/>
      </c>
      <c r="AS54" s="177" t="str">
        <f ca="1">IF($C54=AS$2,OFFSET('Position Data Citi SS final'!$A30,0,MATCH(AS$1,'Position Data Citi SS final'!$1:$1,0)-1),"")</f>
        <v/>
      </c>
      <c r="AT54" s="177" t="str">
        <f ca="1">IF($C54=AT$2,OFFSET('Position Data Citi SS final'!$A30,0,MATCH(AT$1,'Position Data Citi SS final'!$1:$1,0)-1),"")</f>
        <v/>
      </c>
      <c r="AU54" s="198" t="str">
        <f ca="1">IF($C54=AU$2,OFFSET('Position Data Citi SS final'!$A30,0,MATCH(AU$1,'Position Data Citi SS final'!$1:$1,0)-1),"")</f>
        <v/>
      </c>
      <c r="AV54" s="177" t="str">
        <f ca="1">IF($C54=AV$2,OFFSET('Position Data Citi SS final'!$A30,0,MATCH(AV$1,'Position Data Citi SS final'!$1:$1,0)-1),"")</f>
        <v/>
      </c>
      <c r="AW54" s="179" t="str">
        <f ca="1">IF($C54=AW$2,OFFSET('Position Data Citi SS final'!$A30,0,MATCH(AW$1,'Position Data Citi SS final'!$1:$1,0)-1),"")</f>
        <v/>
      </c>
      <c r="AX54" s="170" t="str">
        <f ca="1">IF($C54=AX$2,OFFSET('Position Data Citi SS final'!$A30,0,MATCH(AX$1,'Position Data Citi SS final'!$1:$1,0)-1),"")</f>
        <v/>
      </c>
      <c r="AY54" s="180" t="str">
        <f ca="1">IF($C54=AY$2,OFFSET('Position Data Citi SS final'!$A30,0,MATCH(AY$1,'Position Data Citi SS final'!$1:$1,0)-1),"")</f>
        <v/>
      </c>
      <c r="AZ54" s="181" t="str">
        <f ca="1">IF($C54=AZ$2,OFFSET('Position Data Citi SS final'!$A30,0,MATCH(AZ$1,'Position Data Citi SS final'!$1:$1,0)-1),"")</f>
        <v/>
      </c>
      <c r="BA54" s="179" t="str">
        <f ca="1">IF($C54=BA$2,OFFSET('Position Data Citi SS final'!$A30,0,MATCH(BA$1,'Position Data Citi SS final'!$1:$1,0)-1),"")</f>
        <v/>
      </c>
      <c r="BB54" s="182" t="str">
        <f ca="1">IF($C54=BB$2,OFFSET('Position Data Citi SS final'!$A30,0,MATCH(BB$1,'Position Data Citi SS final'!$1:$1,0)-1),"")</f>
        <v/>
      </c>
      <c r="BC54" s="181" t="str">
        <f ca="1">IF($C54=BC$2,OFFSET('Position Data Citi SS final'!$A30,0,MATCH(BC$1,'Position Data Citi SS final'!$1:$1,0)-1),"")</f>
        <v/>
      </c>
      <c r="BD54" s="175" t="str">
        <f ca="1">IF($C54=BD$2,OFFSET('Position Data Citi SS final'!$A30,0,MATCH(BD$1,'Position Data Citi SS final'!$1:$1,0)-1),"")</f>
        <v/>
      </c>
      <c r="BE54" s="175" t="str">
        <f ca="1">IF($C54=BE$2,OFFSET('Position Data Citi SS final'!$A30,0,MATCH(BE$1,'Position Data Citi SS final'!$1:$1,0)-1),"")</f>
        <v/>
      </c>
      <c r="BF54" s="175" t="str">
        <f ca="1">IF($C54=BF$2,OFFSET('Position Data Citi SS final'!$A30,0,MATCH(BF$1,'Position Data Citi SS final'!$1:$1,0)-1),"")</f>
        <v/>
      </c>
      <c r="BG54" s="175" t="str">
        <f ca="1">IF($C54=BG$2,OFFSET('Position Data Citi SS final'!$A30,0,MATCH(BG$1,'Position Data Citi SS final'!$1:$1,0)-1),"")</f>
        <v/>
      </c>
      <c r="BH54" s="175" t="str">
        <f ca="1">IF($C54=BH$2,OFFSET('Position Data Citi SS final'!$A30,0,MATCH(BH$1,'Position Data Citi SS final'!$1:$1,0)-1),"")</f>
        <v/>
      </c>
      <c r="BI54" s="175" t="str">
        <f ca="1">IF($C54=BI$2,OFFSET('Position Data Citi SS final'!$A30,0,MATCH(BI$1,'Position Data Citi SS final'!$1:$1,0)-1),"")</f>
        <v/>
      </c>
      <c r="BJ54" s="175" t="str">
        <f ca="1">IF($C54=BJ$2,OFFSET('Position Data Citi SS final'!$A30,0,MATCH(BJ$1,'Position Data Citi SS final'!$1:$1,0)-1),"")</f>
        <v/>
      </c>
      <c r="BK54" s="175" t="str">
        <f ca="1">IF($C54=BK$2,OFFSET('Position Data Citi SS final'!$A30,0,MATCH(BK$1,'Position Data Citi SS final'!$1:$1,0)-1),"")</f>
        <v/>
      </c>
      <c r="BL54" s="175" t="str">
        <f ca="1">IF($C54=BL$2,OFFSET('Position Data Citi SS final'!$A30,0,MATCH(BL$1,'Position Data Citi SS final'!$1:$1,0)-1),"")</f>
        <v/>
      </c>
      <c r="BM54" s="175" t="str">
        <f ca="1">IF($C54=BM$2,OFFSET('Position Data Citi SS final'!$A30,0,MATCH(BM$1,'Position Data Citi SS final'!$1:$1,0)-1),"")</f>
        <v/>
      </c>
      <c r="BN54" s="178" t="str">
        <f ca="1">IF($C54=BN$2,OFFSET('Position Data Citi SS final'!$A30,0,MATCH(BN$1,'Position Data Citi SS final'!$1:$1,0)-1),"")</f>
        <v/>
      </c>
      <c r="BO54" s="177" t="str">
        <f ca="1">IF($C54=BO$2,OFFSET('Position Data Citi SS final'!$A30,0,MATCH(BO$1,'Position Data Citi SS final'!$1:$1,0)-1),"")</f>
        <v/>
      </c>
      <c r="BP54" s="177" t="str">
        <f ca="1">IF($C54=BP$2,OFFSET('Position Data Citi SS final'!$A30,0,MATCH(BP$1,'Position Data Citi SS final'!$1:$1,0)-1),"")</f>
        <v/>
      </c>
      <c r="BQ54" s="177" t="str">
        <f ca="1">IF($C54=BQ$2,OFFSET('Position Data Citi SS final'!$A30,0,MATCH(BQ$1,'Position Data Citi SS final'!$1:$1,0)-1),"")</f>
        <v/>
      </c>
      <c r="BR54" s="177" t="str">
        <f ca="1">IF($C54=BR$2,OFFSET('Position Data Citi SS final'!$A30,0,MATCH(BR$1,'Position Data Citi SS final'!$1:$1,0)-1),"")</f>
        <v/>
      </c>
      <c r="BS54" s="177" t="str">
        <f ca="1">IF($C54=BS$2,OFFSET('Position Data Citi SS final'!$A30,0,MATCH(BS$1,'Position Data Citi SS final'!$1:$1,0)-1),"")</f>
        <v/>
      </c>
      <c r="BT54" s="175" t="str">
        <f ca="1">IF($C54=BT$2,OFFSET('Position Data Citi SS final'!$A30,0,MATCH(BT$1,'Position Data Citi SS final'!$1:$1,0)-1),"")</f>
        <v/>
      </c>
      <c r="BU54" s="178" t="str">
        <f ca="1">IF($C54=BU$2,OFFSET('Position Data Citi SS final'!$A30,0,MATCH(BU$1,'Position Data Citi SS final'!$1:$1,0)-1),"")</f>
        <v/>
      </c>
      <c r="BV54" s="183" t="str">
        <f ca="1">IF($C54=BV$2,OFFSET('Position Data Citi SS final'!$A30,0,MATCH(BV$1,'Position Data Citi SS final'!$1:$1,0)-1),"")</f>
        <v/>
      </c>
      <c r="BW54" s="175" t="str">
        <f ca="1">IF($C54=BW$2,OFFSET('Position Data Citi SS final'!$A30,0,MATCH(BW$1,'Position Data Citi SS final'!$1:$1,0)-1),"")</f>
        <v/>
      </c>
      <c r="BX54" s="184" t="str">
        <f ca="1">IF($C54=BX$2,OFFSET('Position Data Citi SS final'!$A30,0,MATCH(BX$1,'Position Data Citi SS final'!$1:$1,0)-1),"")</f>
        <v/>
      </c>
      <c r="BY54" s="183" t="str">
        <f ca="1">IF($C54=BY$2,OFFSET('Position Data Citi SS final'!$A30,0,MATCH(BY$1,'Position Data Citi SS final'!$1:$1,0)-1),"")</f>
        <v/>
      </c>
      <c r="BZ54" s="183" t="str">
        <f ca="1">IF($C54=BZ$2,OFFSET('Position Data Citi SS final'!$A30,0,MATCH(BZ$1,'Position Data Citi SS final'!$1:$1,0)-1),"")</f>
        <v/>
      </c>
      <c r="CA54" s="185" t="str">
        <f ca="1">IF($C54=CA$2,OFFSET('Position Data Citi SS final'!$A30,0,MATCH(CA$1,'Position Data Citi SS final'!$1:$1,0)-1),"")</f>
        <v/>
      </c>
      <c r="CB54" s="176" t="str">
        <f ca="1">IF($C54=CB$2,OFFSET('Position Data Citi SS final'!$A30,0,MATCH(CB$1,'Position Data Citi SS final'!$1:$1,0)-1),"")</f>
        <v/>
      </c>
      <c r="CC54" s="183" t="str">
        <f ca="1">IF($C54=CC$2,OFFSET('Position Data Citi SS final'!$A30,0,MATCH(CC$1,'Position Data Citi SS final'!$1:$1,0)-1),"")</f>
        <v/>
      </c>
      <c r="CD54" s="183" t="str">
        <f ca="1">IF($C54=CD$2,OFFSET('Position Data Citi SS final'!$A30,0,MATCH(CD$1,'Position Data Citi SS final'!$1:$1,0)-1),"")</f>
        <v/>
      </c>
      <c r="CE54" s="181" t="str">
        <f ca="1">IF($C54=CE$2,OFFSET('Position Data Citi SS final'!$A30,0,MATCH(CE$1,'Position Data Citi SS final'!$1:$1,0)-1),"")</f>
        <v/>
      </c>
      <c r="CF54" s="181" t="str">
        <f ca="1">IF($C54=CF$2,OFFSET('Position Data Citi SS final'!$A30,0,MATCH(CF$1,'Position Data Citi SS final'!$1:$1,0)-1),"")</f>
        <v/>
      </c>
      <c r="CG54" s="181" t="str">
        <f ca="1">IF($C54=CG$2,OFFSET('Position Data Citi SS final'!$A30,0,MATCH(CG$1,'Position Data Citi SS final'!$1:$1,0)-1),"")</f>
        <v/>
      </c>
      <c r="CH54" s="181" t="str">
        <f ca="1">IF($C54=CH$2,OFFSET('Position Data Citi SS final'!$A30,0,MATCH(CH$1,'Position Data Citi SS final'!$1:$1,0)-1),"")</f>
        <v/>
      </c>
      <c r="CI54" s="181" t="str">
        <f ca="1">IF($C54=CI$2,OFFSET('Position Data Citi SS final'!$A30,0,MATCH(CI$1,'Position Data Citi SS final'!$1:$1,0)-1),"")</f>
        <v/>
      </c>
      <c r="CJ54" s="184" t="str">
        <f ca="1">IF($C54=CJ$2,OFFSET('Position Data Citi SS final'!$A30,0,MATCH(CJ$1,'Position Data Citi SS final'!$1:$1,0)-1),"")</f>
        <v/>
      </c>
      <c r="CK54" s="186" t="str">
        <f ca="1">IF($C54=CK$2,OFFSET('Position Data Citi SS final'!$A30,0,MATCH(CK$1,'Position Data Citi SS final'!$1:$1,0)-1),"")</f>
        <v/>
      </c>
      <c r="CL54" s="174" t="str">
        <f ca="1">IF($C54=CL$2,OFFSET('Position Data Citi SS final'!$A30,0,MATCH(CL$1,'Position Data Citi SS final'!$1:$1,0)-1),"")</f>
        <v/>
      </c>
      <c r="CM54" s="199" t="str">
        <f ca="1">IF($C54=CM$2,OFFSET('Position Data Citi SS final'!$A30,0,MATCH(CM$1,'Position Data Citi SS final'!$1:$1,0)-1),"")</f>
        <v/>
      </c>
      <c r="CN54" s="174" t="str">
        <f ca="1">IF($C54=CN$2,OFFSET('Position Data Citi SS final'!$A30,0,MATCH(CN$1,'Position Data Citi SS final'!$1:$1,0)-1),"")</f>
        <v/>
      </c>
      <c r="CO54" s="186" t="str">
        <f ca="1">IF($C54=CO$2,OFFSET('Position Data Citi SS final'!$A30,0,MATCH(CO$1,'Position Data Citi SS final'!$1:$1,0)-1),"")</f>
        <v/>
      </c>
      <c r="CP54" s="199" t="str">
        <f ca="1">IF($C54=CP$2,OFFSET('Position Data Citi SS final'!$A30,0,MATCH(CP$1,'Position Data Citi SS final'!$1:$1,0)-1),"")</f>
        <v/>
      </c>
      <c r="CQ54" s="187" t="str">
        <f ca="1">IF($C54=CQ$2,OFFSET('Position Data Citi SS final'!$A30,0,MATCH(CQ$1,'Position Data Citi SS final'!$1:$1,0)-1),"")</f>
        <v/>
      </c>
      <c r="CR54" s="174" t="str">
        <f ca="1">IF($C54=CR$2,OFFSET('Position Data Citi SS final'!$A30,0,MATCH(CR$1,'Position Data Citi SS final'!$1:$1,0)-1),"")</f>
        <v/>
      </c>
      <c r="CS54" s="188" t="str">
        <f ca="1">IF($C54=CS$2,OFFSET('Position Data Citi SS final'!$A30,0,MATCH(CS$1,'Position Data Citi SS final'!$1:$1,0)-1),"")</f>
        <v/>
      </c>
      <c r="CT54" s="188" t="str">
        <f ca="1">IF($C54=CT$2,OFFSET('Position Data Citi SS final'!$A30,0,MATCH(CT$1,'Position Data Citi SS final'!$1:$1,0)-1),"")</f>
        <v/>
      </c>
      <c r="CU54" s="184" t="str">
        <f ca="1">IF($C54=CU$2,OFFSET('Position Data Citi SS final'!$A30,0,MATCH(CU$1,'Position Data Citi SS final'!$1:$1,0)-1),"")</f>
        <v/>
      </c>
      <c r="CV54" s="175" t="str">
        <f ca="1">IF($C54=CV$2,OFFSET('Position Data Citi SS final'!$A30,0,MATCH(CV$1,'Position Data Citi SS final'!$1:$1,0)-1),"")</f>
        <v/>
      </c>
      <c r="CW54" s="175" t="str">
        <f ca="1">IF($C54=CW$2,OFFSET('Position Data Citi SS final'!$A30,0,MATCH(CW$1,'Position Data Citi SS final'!$1:$1,0)-1),"")</f>
        <v/>
      </c>
      <c r="CX54" s="199" t="str">
        <f ca="1">IF($C54=CX$2,OFFSET('Position Data Citi SS final'!$A30,0,MATCH(CX$1,'Position Data Citi SS final'!$1:$1,0)-1),"")</f>
        <v/>
      </c>
      <c r="CY54" s="175" t="str">
        <f ca="1">IF($C54=CY$2,OFFSET('Position Data Citi SS final'!$A30,0,MATCH(CY$1,'Position Data Citi SS final'!$1:$1,0)-1),"")</f>
        <v/>
      </c>
      <c r="CZ54" s="175" t="str">
        <f ca="1">IF($C54=CZ$2,OFFSET('Position Data Citi SS final'!$A30,0,MATCH(CZ$1,'Position Data Citi SS final'!$1:$1,0)-1),"")</f>
        <v/>
      </c>
      <c r="DA54" s="175" t="str">
        <f ca="1">IF($C54=DA$2,OFFSET('Position Data Citi SS final'!$A30,0,MATCH(DA$1,'Position Data Citi SS final'!$1:$1,0)-1),"")</f>
        <v/>
      </c>
      <c r="DB54" s="189" t="str">
        <f ca="1">IF($C54=DB$2,OFFSET('Position Data Citi SS final'!$A30,0,MATCH(DB$1,'Position Data Citi SS final'!$1:$1,0)-1),"")</f>
        <v/>
      </c>
      <c r="DC54" s="175" t="str">
        <f ca="1">IF($C54=DC$2,OFFSET('Position Data Citi SS final'!$A30,0,MATCH(DC$1,'Position Data Citi SS final'!$1:$1,0)-1),"")</f>
        <v/>
      </c>
      <c r="DD54" s="175" t="str">
        <f ca="1">IF($C54=DD$2,OFFSET('Position Data Citi SS final'!$A30,0,MATCH(DD$1,'Position Data Citi SS final'!$1:$1,0)-1),"")</f>
        <v/>
      </c>
      <c r="DE54" s="190" t="str">
        <f ca="1">IF($C54=DE$2,OFFSET('Position Data Citi SS final'!$A30,0,MATCH(DE$1,'Position Data Citi SS final'!$1:$1,0)-1),"")</f>
        <v/>
      </c>
      <c r="DF54" s="189" t="str">
        <f ca="1">IF($C54=DF$2,OFFSET('Position Data Citi SS final'!$A30,0,MATCH(DF$1,'Position Data Citi SS final'!$1:$1,0)-1),"")</f>
        <v/>
      </c>
      <c r="DG54" s="190" t="str">
        <f ca="1">IF($C54=DG$2,OFFSET('Position Data Citi SS final'!$A30,0,MATCH(DG$1,'Position Data Citi SS final'!$1:$1,0)-1),"")</f>
        <v/>
      </c>
      <c r="DH54" s="175" t="str">
        <f ca="1">IF($C54=DH$2,OFFSET('Position Data Citi SS final'!$A30,0,MATCH(DH$1,'Position Data Citi SS final'!$1:$1,0)-1),"")</f>
        <v/>
      </c>
      <c r="DI54" s="191" t="str">
        <f ca="1">IF($C54=DI$2,OFFSET('Position Data Citi SS final'!$A30,0,MATCH(DI$1,'Position Data Citi SS final'!$1:$1,0)-1),"")</f>
        <v/>
      </c>
      <c r="DJ54" s="192" t="str">
        <f ca="1">IF($C54=DJ$2,OFFSET('Position Data Citi SS final'!$A30,0,MATCH(DJ$1,'Position Data Citi SS final'!$1:$1,0)-1),"")</f>
        <v/>
      </c>
      <c r="DK54" s="193" t="str">
        <f ca="1">IF($C54=DK$2,OFFSET('Position Data Citi SS final'!$A30,0,MATCH(DK$1,'Position Data Citi SS final'!$1:$1,0)-1),"")</f>
        <v/>
      </c>
      <c r="DL54" s="200" t="str">
        <f ca="1">IF($C54=DL$2,OFFSET('Position Data Citi SS final'!$A30,0,MATCH(DL$1,'Position Data Citi SS final'!$1:$1,0)-1),"")</f>
        <v/>
      </c>
      <c r="DM54" s="175" t="str">
        <f ca="1">IF($C54=DM$2,OFFSET('Position Data Citi SS final'!$A30,0,MATCH(DM$1,'Position Data Citi SS final'!$1:$1,0)-1),"")</f>
        <v/>
      </c>
    </row>
    <row r="55" spans="2:117" s="179" customFormat="1">
      <c r="B55" s="179" t="s">
        <v>1427</v>
      </c>
      <c r="C55" s="170" t="str">
        <f>'Position Data Citi SS final'!C31</f>
        <v>Other Assets - Deposit or ancillary liquid asset</v>
      </c>
      <c r="D55" s="171" t="str">
        <f>'Position Data Citi SS final'!F31</f>
        <v>A.6.38, A.6.72- A.6.81</v>
      </c>
      <c r="E55" s="172" t="str">
        <f>'Position Data Citi SS final'!D31</f>
        <v>CASH/EQUIVALENTS</v>
      </c>
      <c r="F55" s="213" t="str">
        <f>'Position Data Citi SS final'!E31</f>
        <v>GENERAL LEDGER</v>
      </c>
      <c r="G55" s="173">
        <f>'Position Data Citi SS final'!AG31</f>
        <v>30716316.851999998</v>
      </c>
      <c r="H55" s="173">
        <f>'Position Data Citi SS final'!AF31</f>
        <v>25596930.710000001</v>
      </c>
      <c r="I55" s="194" t="str">
        <f>'Position Data Citi SS final'!A31</f>
        <v>S2BA</v>
      </c>
      <c r="J55" s="195" t="str">
        <f ca="1">IF($C55=J$2,OFFSET('Position Data Citi SS final'!$A31,0,MATCH(J$1,'Position Data Citi SS final'!$1:$1,0)-1),"")</f>
        <v/>
      </c>
      <c r="K55" s="195" t="str">
        <f ca="1">IF($C55=K$2,OFFSET('Position Data Citi SS final'!$A31,0,MATCH(K$1,'Position Data Citi SS final'!$1:$1,0)-1),"")</f>
        <v/>
      </c>
      <c r="L55" s="195" t="str">
        <f ca="1">IF($C55=L$2,OFFSET('Position Data Citi SS final'!$A31,0,MATCH(L$1,'Position Data Citi SS final'!$1:$1,0)-1),"")</f>
        <v/>
      </c>
      <c r="M55" s="174" t="str">
        <f ca="1">IF($C55=M$2,OFFSET('Position Data Citi SS final'!$A31,0,MATCH(M$1,'Position Data Citi SS final'!$1:$1,0)-1),"")</f>
        <v/>
      </c>
      <c r="N55" s="175" t="str">
        <f ca="1">IF($C55=N$2,OFFSET('Position Data Citi SS final'!$A31,0,MATCH(N$1,'Position Data Citi SS final'!$1:$1,0)-1),"")</f>
        <v/>
      </c>
      <c r="O55" s="195" t="str">
        <f ca="1">IF($C55=O$2,OFFSET('Position Data Citi SS final'!$A31,0,MATCH(O$1,'Position Data Citi SS final'!$1:$1,0)-1),"")</f>
        <v/>
      </c>
      <c r="P55" s="196" t="str">
        <f ca="1">IF($C55=P$2,OFFSET('Position Data Citi SS final'!$A31,0,MATCH(P$1,'Position Data Citi SS final'!$1:$1,0)-1),"")</f>
        <v/>
      </c>
      <c r="Q55" s="196" t="str">
        <f ca="1">IF($C55=Q$2,OFFSET('Position Data Citi SS final'!$A31,0,MATCH(Q$1,'Position Data Citi SS final'!$1:$1,0)-1),"")</f>
        <v/>
      </c>
      <c r="R55" s="178" t="str">
        <f ca="1">IF($C55=R$2,OFFSET('Position Data Citi SS final'!$A31,0,MATCH(R$1,'Position Data Citi SS final'!$1:$1,0)-1),"")</f>
        <v/>
      </c>
      <c r="S55" s="178" t="str">
        <f ca="1">IF($C55=S$2,OFFSET('Position Data Citi SS final'!$A31,0,MATCH(S$1,'Position Data Citi SS final'!$1:$1,0)-1),"")</f>
        <v/>
      </c>
      <c r="T55" s="177" t="str">
        <f ca="1">IF($C55=T$2,OFFSET('Position Data Citi SS final'!$A31,0,MATCH(T$1,'Position Data Citi SS final'!$1:$1,0)-1),"")</f>
        <v/>
      </c>
      <c r="U55" s="177" t="str">
        <f ca="1">IF($C55=U$2,OFFSET('Position Data Citi SS final'!$A31,0,MATCH(U$1,'Position Data Citi SS final'!$1:$1,0)-1),"")</f>
        <v/>
      </c>
      <c r="V55" s="197" t="str">
        <f ca="1">IF($C55=V$2,OFFSET('Position Data Citi SS final'!$A31,0,MATCH(V$1,'Position Data Citi SS final'!$1:$1,0)-1),"")</f>
        <v/>
      </c>
      <c r="W55" s="177" t="str">
        <f ca="1">IF($C55=W$2,OFFSET('Position Data Citi SS final'!$A31,0,MATCH(W$1,'Position Data Citi SS final'!$1:$1,0)-1),"")</f>
        <v/>
      </c>
      <c r="X55" s="177" t="str">
        <f ca="1">IF($C55=X$2,OFFSET('Position Data Citi SS final'!$A31,0,MATCH(X$1,'Position Data Citi SS final'!$1:$1,0)-1),"")</f>
        <v/>
      </c>
      <c r="Y55" s="177" t="str">
        <f ca="1">IF($C55=Y$2,OFFSET('Position Data Citi SS final'!$A31,0,MATCH(Y$1,'Position Data Citi SS final'!$1:$1,0)-1),"")</f>
        <v/>
      </c>
      <c r="Z55" s="177" t="str">
        <f ca="1">IF($C55=Z$2,OFFSET('Position Data Citi SS final'!$A31,0,MATCH(Z$1,'Position Data Citi SS final'!$1:$1,0)-1),"")</f>
        <v/>
      </c>
      <c r="AA55" s="198" t="str">
        <f ca="1">IF($C55=AA$2,OFFSET('Position Data Citi SS final'!$A31,0,MATCH(AA$1,'Position Data Citi SS final'!$1:$1,0)-1),"")</f>
        <v/>
      </c>
      <c r="AB55" s="177" t="str">
        <f ca="1">IF($C55=AB$2,OFFSET('Position Data Citi SS final'!$A31,0,MATCH(AB$1,'Position Data Citi SS final'!$1:$1,0)-1),"")</f>
        <v/>
      </c>
      <c r="AC55" s="178" t="str">
        <f ca="1">IF($C55=AC$2,OFFSET('Position Data Citi SS final'!$A31,0,MATCH(AC$1,'Position Data Citi SS final'!$1:$1,0)-1),"")</f>
        <v/>
      </c>
      <c r="AD55" s="76" t="str">
        <f ca="1">IF($C55=AD$2,OFFSET('Position Data Citi SS final'!$A31,0,MATCH(AD$1,'Position Data Citi SS final'!$1:$1,0)-1),"")</f>
        <v/>
      </c>
      <c r="AE55" s="179" t="str">
        <f ca="1">IF($C55=AE$2,OFFSET('Position Data Citi SS final'!$A31,0,MATCH(AE$1,'Position Data Citi SS final'!$1:$1,0)-1),"")</f>
        <v/>
      </c>
      <c r="AF55" s="177" t="str">
        <f ca="1">IF($C55=AF$2,OFFSET('Position Data Citi SS final'!$A31,0,MATCH(AF$1,'Position Data Citi SS final'!$1:$1,0)-1),"")</f>
        <v/>
      </c>
      <c r="AG55" s="177" t="str">
        <f ca="1">IF($C55=AG$2,OFFSET('Position Data Citi SS final'!$A31,0,MATCH(AG$1,'Position Data Citi SS final'!$1:$1,0)-1),"")</f>
        <v/>
      </c>
      <c r="AH55" s="175" t="str">
        <f ca="1">IF($C55=AH$2,OFFSET('Position Data Citi SS final'!$A31,0,MATCH(AH$1,'Position Data Citi SS final'!$1:$1,0)-1),"")</f>
        <v/>
      </c>
      <c r="AI55" s="175" t="str">
        <f ca="1">IF($C55=AI$2,OFFSET('Position Data Citi SS final'!$A31,0,MATCH(AI$1,'Position Data Citi SS final'!$1:$1,0)-1),"")</f>
        <v/>
      </c>
      <c r="AJ55" s="175" t="str">
        <f ca="1">IF($C55=AJ$2,OFFSET('Position Data Citi SS final'!$A31,0,MATCH(AJ$1,'Position Data Citi SS final'!$1:$1,0)-1),"")</f>
        <v/>
      </c>
      <c r="AK55" s="177" t="str">
        <f ca="1">IF($C55=AK$2,OFFSET('Position Data Citi SS final'!$A31,0,MATCH(AK$1,'Position Data Citi SS final'!$1:$1,0)-1),"")</f>
        <v/>
      </c>
      <c r="AL55" s="178" t="str">
        <f ca="1">IF($C55=AL$2,OFFSET('Position Data Citi SS final'!$A31,0,MATCH(AL$1,'Position Data Citi SS final'!$1:$1,0)-1),"")</f>
        <v/>
      </c>
      <c r="AM55" s="177" t="str">
        <f ca="1">IF($C55=AM$2,OFFSET('Position Data Citi SS final'!$A31,0,MATCH(AM$1,'Position Data Citi SS final'!$1:$1,0)-1),"")</f>
        <v/>
      </c>
      <c r="AN55" s="177" t="str">
        <f ca="1">IF($C55=AN$2,OFFSET('Position Data Citi SS final'!$A31,0,MATCH(AN$1,'Position Data Citi SS final'!$1:$1,0)-1),"")</f>
        <v/>
      </c>
      <c r="AO55" s="177" t="str">
        <f ca="1">IF($C55=AO$2,OFFSET('Position Data Citi SS final'!$A31,0,MATCH(AO$1,'Position Data Citi SS final'!$1:$1,0)-1),"")</f>
        <v/>
      </c>
      <c r="AP55" s="177" t="str">
        <f ca="1">IF($C55=AP$2,OFFSET('Position Data Citi SS final'!$A31,0,MATCH(AP$1,'Position Data Citi SS final'!$1:$1,0)-1),"")</f>
        <v/>
      </c>
      <c r="AQ55" s="177" t="str">
        <f ca="1">IF($C55=AQ$2,OFFSET('Position Data Citi SS final'!$A31,0,MATCH(AQ$1,'Position Data Citi SS final'!$1:$1,0)-1),"")</f>
        <v/>
      </c>
      <c r="AR55" s="177" t="str">
        <f ca="1">IF($C55=AR$2,OFFSET('Position Data Citi SS final'!$A31,0,MATCH(AR$1,'Position Data Citi SS final'!$1:$1,0)-1),"")</f>
        <v/>
      </c>
      <c r="AS55" s="177" t="str">
        <f ca="1">IF($C55=AS$2,OFFSET('Position Data Citi SS final'!$A31,0,MATCH(AS$1,'Position Data Citi SS final'!$1:$1,0)-1),"")</f>
        <v/>
      </c>
      <c r="AT55" s="177" t="str">
        <f ca="1">IF($C55=AT$2,OFFSET('Position Data Citi SS final'!$A31,0,MATCH(AT$1,'Position Data Citi SS final'!$1:$1,0)-1),"")</f>
        <v/>
      </c>
      <c r="AU55" s="198" t="str">
        <f ca="1">IF($C55=AU$2,OFFSET('Position Data Citi SS final'!$A31,0,MATCH(AU$1,'Position Data Citi SS final'!$1:$1,0)-1),"")</f>
        <v/>
      </c>
      <c r="AV55" s="177" t="str">
        <f ca="1">IF($C55=AV$2,OFFSET('Position Data Citi SS final'!$A31,0,MATCH(AV$1,'Position Data Citi SS final'!$1:$1,0)-1),"")</f>
        <v/>
      </c>
      <c r="AW55" s="179" t="str">
        <f ca="1">IF($C55=AW$2,OFFSET('Position Data Citi SS final'!$A31,0,MATCH(AW$1,'Position Data Citi SS final'!$1:$1,0)-1),"")</f>
        <v/>
      </c>
      <c r="AX55" s="170" t="str">
        <f ca="1">IF($C55=AX$2,OFFSET('Position Data Citi SS final'!$A31,0,MATCH(AX$1,'Position Data Citi SS final'!$1:$1,0)-1),"")</f>
        <v/>
      </c>
      <c r="AY55" s="180" t="str">
        <f ca="1">IF($C55=AY$2,OFFSET('Position Data Citi SS final'!$A31,0,MATCH(AY$1,'Position Data Citi SS final'!$1:$1,0)-1),"")</f>
        <v/>
      </c>
      <c r="AZ55" s="181" t="str">
        <f ca="1">IF($C55=AZ$2,OFFSET('Position Data Citi SS final'!$A31,0,MATCH(AZ$1,'Position Data Citi SS final'!$1:$1,0)-1),"")</f>
        <v/>
      </c>
      <c r="BA55" s="179" t="str">
        <f ca="1">IF($C55=BA$2,OFFSET('Position Data Citi SS final'!$A31,0,MATCH(BA$1,'Position Data Citi SS final'!$1:$1,0)-1),"")</f>
        <v/>
      </c>
      <c r="BB55" s="182" t="str">
        <f ca="1">IF($C55=BB$2,OFFSET('Position Data Citi SS final'!$A31,0,MATCH(BB$1,'Position Data Citi SS final'!$1:$1,0)-1),"")</f>
        <v/>
      </c>
      <c r="BC55" s="181" t="str">
        <f ca="1">IF($C55=BC$2,OFFSET('Position Data Citi SS final'!$A31,0,MATCH(BC$1,'Position Data Citi SS final'!$1:$1,0)-1),"")</f>
        <v/>
      </c>
      <c r="BD55" s="175" t="str">
        <f ca="1">IF($C55=BD$2,OFFSET('Position Data Citi SS final'!$A31,0,MATCH(BD$1,'Position Data Citi SS final'!$1:$1,0)-1),"")</f>
        <v/>
      </c>
      <c r="BE55" s="175" t="str">
        <f ca="1">IF($C55=BE$2,OFFSET('Position Data Citi SS final'!$A31,0,MATCH(BE$1,'Position Data Citi SS final'!$1:$1,0)-1),"")</f>
        <v/>
      </c>
      <c r="BF55" s="175" t="str">
        <f ca="1">IF($C55=BF$2,OFFSET('Position Data Citi SS final'!$A31,0,MATCH(BF$1,'Position Data Citi SS final'!$1:$1,0)-1),"")</f>
        <v/>
      </c>
      <c r="BG55" s="175" t="str">
        <f ca="1">IF($C55=BG$2,OFFSET('Position Data Citi SS final'!$A31,0,MATCH(BG$1,'Position Data Citi SS final'!$1:$1,0)-1),"")</f>
        <v/>
      </c>
      <c r="BH55" s="175" t="str">
        <f ca="1">IF($C55=BH$2,OFFSET('Position Data Citi SS final'!$A31,0,MATCH(BH$1,'Position Data Citi SS final'!$1:$1,0)-1),"")</f>
        <v/>
      </c>
      <c r="BI55" s="175" t="str">
        <f ca="1">IF($C55=BI$2,OFFSET('Position Data Citi SS final'!$A31,0,MATCH(BI$1,'Position Data Citi SS final'!$1:$1,0)-1),"")</f>
        <v/>
      </c>
      <c r="BJ55" s="175" t="str">
        <f ca="1">IF($C55=BJ$2,OFFSET('Position Data Citi SS final'!$A31,0,MATCH(BJ$1,'Position Data Citi SS final'!$1:$1,0)-1),"")</f>
        <v/>
      </c>
      <c r="BK55" s="175" t="str">
        <f ca="1">IF($C55=BK$2,OFFSET('Position Data Citi SS final'!$A31,0,MATCH(BK$1,'Position Data Citi SS final'!$1:$1,0)-1),"")</f>
        <v/>
      </c>
      <c r="BL55" s="175" t="str">
        <f ca="1">IF($C55=BL$2,OFFSET('Position Data Citi SS final'!$A31,0,MATCH(BL$1,'Position Data Citi SS final'!$1:$1,0)-1),"")</f>
        <v/>
      </c>
      <c r="BM55" s="175" t="str">
        <f ca="1">IF($C55=BM$2,OFFSET('Position Data Citi SS final'!$A31,0,MATCH(BM$1,'Position Data Citi SS final'!$1:$1,0)-1),"")</f>
        <v/>
      </c>
      <c r="BN55" s="178" t="str">
        <f ca="1">IF($C55=BN$2,OFFSET('Position Data Citi SS final'!$A31,0,MATCH(BN$1,'Position Data Citi SS final'!$1:$1,0)-1),"")</f>
        <v/>
      </c>
      <c r="BO55" s="177" t="str">
        <f ca="1">IF($C55=BO$2,OFFSET('Position Data Citi SS final'!$A31,0,MATCH(BO$1,'Position Data Citi SS final'!$1:$1,0)-1),"")</f>
        <v/>
      </c>
      <c r="BP55" s="177" t="str">
        <f ca="1">IF($C55=BP$2,OFFSET('Position Data Citi SS final'!$A31,0,MATCH(BP$1,'Position Data Citi SS final'!$1:$1,0)-1),"")</f>
        <v/>
      </c>
      <c r="BQ55" s="177" t="str">
        <f ca="1">IF($C55=BQ$2,OFFSET('Position Data Citi SS final'!$A31,0,MATCH(BQ$1,'Position Data Citi SS final'!$1:$1,0)-1),"")</f>
        <v/>
      </c>
      <c r="BR55" s="177" t="str">
        <f ca="1">IF($C55=BR$2,OFFSET('Position Data Citi SS final'!$A31,0,MATCH(BR$1,'Position Data Citi SS final'!$1:$1,0)-1),"")</f>
        <v/>
      </c>
      <c r="BS55" s="177" t="str">
        <f ca="1">IF($C55=BS$2,OFFSET('Position Data Citi SS final'!$A31,0,MATCH(BS$1,'Position Data Citi SS final'!$1:$1,0)-1),"")</f>
        <v/>
      </c>
      <c r="BT55" s="175" t="str">
        <f ca="1">IF($C55=BT$2,OFFSET('Position Data Citi SS final'!$A31,0,MATCH(BT$1,'Position Data Citi SS final'!$1:$1,0)-1),"")</f>
        <v/>
      </c>
      <c r="BU55" s="178" t="str">
        <f ca="1">IF($C55=BU$2,OFFSET('Position Data Citi SS final'!$A31,0,MATCH(BU$1,'Position Data Citi SS final'!$1:$1,0)-1),"")</f>
        <v/>
      </c>
      <c r="BV55" s="183" t="str">
        <f ca="1">IF($C55=BV$2,OFFSET('Position Data Citi SS final'!$A31,0,MATCH(BV$1,'Position Data Citi SS final'!$1:$1,0)-1),"")</f>
        <v/>
      </c>
      <c r="BW55" s="175" t="str">
        <f ca="1">IF($C55=BW$2,OFFSET('Position Data Citi SS final'!$A31,0,MATCH(BW$1,'Position Data Citi SS final'!$1:$1,0)-1),"")</f>
        <v/>
      </c>
      <c r="BX55" s="184" t="str">
        <f ca="1">IF($C55=BX$2,OFFSET('Position Data Citi SS final'!$A31,0,MATCH(BX$1,'Position Data Citi SS final'!$1:$1,0)-1),"")</f>
        <v/>
      </c>
      <c r="BY55" s="183" t="str">
        <f ca="1">IF($C55=BY$2,OFFSET('Position Data Citi SS final'!$A31,0,MATCH(BY$1,'Position Data Citi SS final'!$1:$1,0)-1),"")</f>
        <v/>
      </c>
      <c r="BZ55" s="183" t="str">
        <f ca="1">IF($C55=BZ$2,OFFSET('Position Data Citi SS final'!$A31,0,MATCH(BZ$1,'Position Data Citi SS final'!$1:$1,0)-1),"")</f>
        <v/>
      </c>
      <c r="CA55" s="185" t="str">
        <f ca="1">IF($C55=CA$2,OFFSET('Position Data Citi SS final'!$A31,0,MATCH(CA$1,'Position Data Citi SS final'!$1:$1,0)-1),"")</f>
        <v/>
      </c>
      <c r="CB55" s="176" t="str">
        <f ca="1">IF($C55=CB$2,OFFSET('Position Data Citi SS final'!$A31,0,MATCH(CB$1,'Position Data Citi SS final'!$1:$1,0)-1),"")</f>
        <v/>
      </c>
      <c r="CC55" s="183" t="str">
        <f ca="1">IF($C55=CC$2,OFFSET('Position Data Citi SS final'!$A31,0,MATCH(CC$1,'Position Data Citi SS final'!$1:$1,0)-1),"")</f>
        <v/>
      </c>
      <c r="CD55" s="183" t="str">
        <f ca="1">IF($C55=CD$2,OFFSET('Position Data Citi SS final'!$A31,0,MATCH(CD$1,'Position Data Citi SS final'!$1:$1,0)-1),"")</f>
        <v/>
      </c>
      <c r="CE55" s="181" t="str">
        <f ca="1">IF($C55=CE$2,OFFSET('Position Data Citi SS final'!$A31,0,MATCH(CE$1,'Position Data Citi SS final'!$1:$1,0)-1),"")</f>
        <v/>
      </c>
      <c r="CF55" s="181" t="str">
        <f ca="1">IF($C55=CF$2,OFFSET('Position Data Citi SS final'!$A31,0,MATCH(CF$1,'Position Data Citi SS final'!$1:$1,0)-1),"")</f>
        <v/>
      </c>
      <c r="CG55" s="181" t="str">
        <f ca="1">IF($C55=CG$2,OFFSET('Position Data Citi SS final'!$A31,0,MATCH(CG$1,'Position Data Citi SS final'!$1:$1,0)-1),"")</f>
        <v/>
      </c>
      <c r="CH55" s="181" t="str">
        <f ca="1">IF($C55=CH$2,OFFSET('Position Data Citi SS final'!$A31,0,MATCH(CH$1,'Position Data Citi SS final'!$1:$1,0)-1),"")</f>
        <v/>
      </c>
      <c r="CI55" s="181" t="str">
        <f ca="1">IF($C55=CI$2,OFFSET('Position Data Citi SS final'!$A31,0,MATCH(CI$1,'Position Data Citi SS final'!$1:$1,0)-1),"")</f>
        <v/>
      </c>
      <c r="CJ55" s="184" t="str">
        <f ca="1">IF($C55=CJ$2,OFFSET('Position Data Citi SS final'!$A31,0,MATCH(CJ$1,'Position Data Citi SS final'!$1:$1,0)-1),"")</f>
        <v/>
      </c>
      <c r="CK55" s="186" t="str">
        <f ca="1">IF($C55=CK$2,OFFSET('Position Data Citi SS final'!$A31,0,MATCH(CK$1,'Position Data Citi SS final'!$1:$1,0)-1),"")</f>
        <v>Cash</v>
      </c>
      <c r="CL55" s="174">
        <f ca="1">IF($C55=CL$2,OFFSET('Position Data Citi SS final'!$A31,0,MATCH(CL$1,'Position Data Citi SS final'!$1:$1,0)-1),"")</f>
        <v>0</v>
      </c>
      <c r="CM55" s="199" t="str">
        <f ca="1">IF($C55=CM$2,OFFSET('Position Data Citi SS final'!$A31,0,MATCH(CM$1,'Position Data Citi SS final'!$1:$1,0)-1),"")</f>
        <v>DYXXXX</v>
      </c>
      <c r="CN55" s="174">
        <f ca="1">IF($C55=CN$2,OFFSET('Position Data Citi SS final'!$A31,0,MATCH(CN$1,'Position Data Citi SS final'!$1:$1,0)-1),"")</f>
        <v>0</v>
      </c>
      <c r="CO55" s="186" t="str">
        <f ca="1">IF($C55=CO$2,OFFSET('Position Data Citi SS final'!$A31,0,MATCH(CO$1,'Position Data Citi SS final'!$1:$1,0)-1),"")</f>
        <v>Custodian</v>
      </c>
      <c r="CP55" s="199">
        <f ca="1">IF($C55=CP$2,OFFSET('Position Data Citi SS final'!$A31,0,MATCH(CP$1,'Position Data Citi SS final'!$1:$1,0)-1),"")</f>
        <v>0</v>
      </c>
      <c r="CQ55" s="187">
        <f ca="1">IF($C55=CQ$2,OFFSET('Position Data Citi SS final'!$A31,0,MATCH(CQ$1,'Position Data Citi SS final'!$1:$1,0)-1),"")</f>
        <v>0</v>
      </c>
      <c r="CR55" s="174" t="str">
        <f ca="1">IF($C55=CR$2,OFFSET('Position Data Citi SS final'!$A31,0,MATCH(CR$1,'Position Data Citi SS final'!$1:$1,0)-1),"")</f>
        <v>GBP</v>
      </c>
      <c r="CS55" s="188">
        <f ca="1">IF($C55=CS$2,OFFSET('Position Data Citi SS final'!$A31,0,MATCH(CS$1,'Position Data Citi SS final'!$1:$1,0)-1),"")</f>
        <v>30716316.851999998</v>
      </c>
      <c r="CT55" s="188">
        <f ca="1">IF($C55=CT$2,OFFSET('Position Data Citi SS final'!$A31,0,MATCH(CT$1,'Position Data Citi SS final'!$1:$1,0)-1),"")</f>
        <v>25596930.710000001</v>
      </c>
      <c r="CU55" s="184" t="str">
        <f ca="1">IF($C55=CU$2,OFFSET('Position Data Citi SS final'!$A31,0,MATCH(CU$1,'Position Data Citi SS final'!$1:$1,0)-1),"")</f>
        <v/>
      </c>
      <c r="CV55" s="175" t="str">
        <f ca="1">IF($C55=CV$2,OFFSET('Position Data Citi SS final'!$A31,0,MATCH(CV$1,'Position Data Citi SS final'!$1:$1,0)-1),"")</f>
        <v/>
      </c>
      <c r="CW55" s="175" t="str">
        <f ca="1">IF($C55=CW$2,OFFSET('Position Data Citi SS final'!$A31,0,MATCH(CW$1,'Position Data Citi SS final'!$1:$1,0)-1),"")</f>
        <v/>
      </c>
      <c r="CX55" s="199" t="str">
        <f ca="1">IF($C55=CX$2,OFFSET('Position Data Citi SS final'!$A31,0,MATCH(CX$1,'Position Data Citi SS final'!$1:$1,0)-1),"")</f>
        <v/>
      </c>
      <c r="CY55" s="175" t="str">
        <f ca="1">IF($C55=CY$2,OFFSET('Position Data Citi SS final'!$A31,0,MATCH(CY$1,'Position Data Citi SS final'!$1:$1,0)-1),"")</f>
        <v/>
      </c>
      <c r="CZ55" s="175" t="str">
        <f ca="1">IF($C55=CZ$2,OFFSET('Position Data Citi SS final'!$A31,0,MATCH(CZ$1,'Position Data Citi SS final'!$1:$1,0)-1),"")</f>
        <v/>
      </c>
      <c r="DA55" s="175" t="str">
        <f ca="1">IF($C55=DA$2,OFFSET('Position Data Citi SS final'!$A31,0,MATCH(DA$1,'Position Data Citi SS final'!$1:$1,0)-1),"")</f>
        <v/>
      </c>
      <c r="DB55" s="189" t="str">
        <f ca="1">IF($C55=DB$2,OFFSET('Position Data Citi SS final'!$A31,0,MATCH(DB$1,'Position Data Citi SS final'!$1:$1,0)-1),"")</f>
        <v/>
      </c>
      <c r="DC55" s="175" t="str">
        <f ca="1">IF($C55=DC$2,OFFSET('Position Data Citi SS final'!$A31,0,MATCH(DC$1,'Position Data Citi SS final'!$1:$1,0)-1),"")</f>
        <v/>
      </c>
      <c r="DD55" s="175" t="str">
        <f ca="1">IF($C55=DD$2,OFFSET('Position Data Citi SS final'!$A31,0,MATCH(DD$1,'Position Data Citi SS final'!$1:$1,0)-1),"")</f>
        <v/>
      </c>
      <c r="DE55" s="190" t="str">
        <f ca="1">IF($C55=DE$2,OFFSET('Position Data Citi SS final'!$A31,0,MATCH(DE$1,'Position Data Citi SS final'!$1:$1,0)-1),"")</f>
        <v/>
      </c>
      <c r="DF55" s="189" t="str">
        <f ca="1">IF($C55=DF$2,OFFSET('Position Data Citi SS final'!$A31,0,MATCH(DF$1,'Position Data Citi SS final'!$1:$1,0)-1),"")</f>
        <v/>
      </c>
      <c r="DG55" s="190" t="str">
        <f ca="1">IF($C55=DG$2,OFFSET('Position Data Citi SS final'!$A31,0,MATCH(DG$1,'Position Data Citi SS final'!$1:$1,0)-1),"")</f>
        <v/>
      </c>
      <c r="DH55" s="175" t="str">
        <f ca="1">IF($C55=DH$2,OFFSET('Position Data Citi SS final'!$A31,0,MATCH(DH$1,'Position Data Citi SS final'!$1:$1,0)-1),"")</f>
        <v/>
      </c>
      <c r="DI55" s="191" t="str">
        <f ca="1">IF($C55=DI$2,OFFSET('Position Data Citi SS final'!$A31,0,MATCH(DI$1,'Position Data Citi SS final'!$1:$1,0)-1),"")</f>
        <v/>
      </c>
      <c r="DJ55" s="192" t="str">
        <f ca="1">IF($C55=DJ$2,OFFSET('Position Data Citi SS final'!$A31,0,MATCH(DJ$1,'Position Data Citi SS final'!$1:$1,0)-1),"")</f>
        <v/>
      </c>
      <c r="DK55" s="193" t="str">
        <f ca="1">IF($C55=DK$2,OFFSET('Position Data Citi SS final'!$A31,0,MATCH(DK$1,'Position Data Citi SS final'!$1:$1,0)-1),"")</f>
        <v/>
      </c>
      <c r="DL55" s="200" t="str">
        <f ca="1">IF($C55=DL$2,OFFSET('Position Data Citi SS final'!$A31,0,MATCH(DL$1,'Position Data Citi SS final'!$1:$1,0)-1),"")</f>
        <v/>
      </c>
      <c r="DM55" s="175" t="str">
        <f ca="1">IF($C55=DM$2,OFFSET('Position Data Citi SS final'!$A31,0,MATCH(DM$1,'Position Data Citi SS final'!$1:$1,0)-1),"")</f>
        <v/>
      </c>
    </row>
    <row r="56" spans="2:117" s="179" customFormat="1">
      <c r="B56" s="179" t="s">
        <v>1427</v>
      </c>
      <c r="C56" s="170" t="str">
        <f>'Position Data Citi SS final'!C32</f>
        <v>Other Assets - Deposit or ancillary liquid asset</v>
      </c>
      <c r="D56" s="171" t="str">
        <f>'Position Data Citi SS final'!F32</f>
        <v>A.6.38, A.6.72- A.6.81</v>
      </c>
      <c r="E56" s="172" t="str">
        <f>'Position Data Citi SS final'!D32</f>
        <v>CASH/EQUIVALENTS</v>
      </c>
      <c r="F56" s="213" t="str">
        <f>'Position Data Citi SS final'!E32</f>
        <v>CALL DEPOSITS</v>
      </c>
      <c r="G56" s="173">
        <f>'Position Data Citi SS final'!AG32</f>
        <v>6767582.2560000001</v>
      </c>
      <c r="H56" s="173">
        <f>'Position Data Citi SS final'!AF32</f>
        <v>5639651.8799999999</v>
      </c>
      <c r="I56" s="194" t="str">
        <f>'Position Data Citi SS final'!A32</f>
        <v>S2BA</v>
      </c>
      <c r="J56" s="195" t="str">
        <f ca="1">IF($C56=J$2,OFFSET('Position Data Citi SS final'!$A32,0,MATCH(J$1,'Position Data Citi SS final'!$1:$1,0)-1),"")</f>
        <v/>
      </c>
      <c r="K56" s="195" t="str">
        <f ca="1">IF($C56=K$2,OFFSET('Position Data Citi SS final'!$A32,0,MATCH(K$1,'Position Data Citi SS final'!$1:$1,0)-1),"")</f>
        <v/>
      </c>
      <c r="L56" s="195" t="str">
        <f ca="1">IF($C56=L$2,OFFSET('Position Data Citi SS final'!$A32,0,MATCH(L$1,'Position Data Citi SS final'!$1:$1,0)-1),"")</f>
        <v/>
      </c>
      <c r="M56" s="174" t="str">
        <f ca="1">IF($C56=M$2,OFFSET('Position Data Citi SS final'!$A32,0,MATCH(M$1,'Position Data Citi SS final'!$1:$1,0)-1),"")</f>
        <v/>
      </c>
      <c r="N56" s="175" t="str">
        <f ca="1">IF($C56=N$2,OFFSET('Position Data Citi SS final'!$A32,0,MATCH(N$1,'Position Data Citi SS final'!$1:$1,0)-1),"")</f>
        <v/>
      </c>
      <c r="O56" s="195" t="str">
        <f ca="1">IF($C56=O$2,OFFSET('Position Data Citi SS final'!$A32,0,MATCH(O$1,'Position Data Citi SS final'!$1:$1,0)-1),"")</f>
        <v/>
      </c>
      <c r="P56" s="196" t="str">
        <f ca="1">IF($C56=P$2,OFFSET('Position Data Citi SS final'!$A32,0,MATCH(P$1,'Position Data Citi SS final'!$1:$1,0)-1),"")</f>
        <v/>
      </c>
      <c r="Q56" s="196" t="str">
        <f ca="1">IF($C56=Q$2,OFFSET('Position Data Citi SS final'!$A32,0,MATCH(Q$1,'Position Data Citi SS final'!$1:$1,0)-1),"")</f>
        <v/>
      </c>
      <c r="R56" s="178" t="str">
        <f ca="1">IF($C56=R$2,OFFSET('Position Data Citi SS final'!$A32,0,MATCH(R$1,'Position Data Citi SS final'!$1:$1,0)-1),"")</f>
        <v/>
      </c>
      <c r="S56" s="178" t="str">
        <f ca="1">IF($C56=S$2,OFFSET('Position Data Citi SS final'!$A32,0,MATCH(S$1,'Position Data Citi SS final'!$1:$1,0)-1),"")</f>
        <v/>
      </c>
      <c r="T56" s="177" t="str">
        <f ca="1">IF($C56=T$2,OFFSET('Position Data Citi SS final'!$A32,0,MATCH(T$1,'Position Data Citi SS final'!$1:$1,0)-1),"")</f>
        <v/>
      </c>
      <c r="U56" s="177" t="str">
        <f ca="1">IF($C56=U$2,OFFSET('Position Data Citi SS final'!$A32,0,MATCH(U$1,'Position Data Citi SS final'!$1:$1,0)-1),"")</f>
        <v/>
      </c>
      <c r="V56" s="197" t="str">
        <f ca="1">IF($C56=V$2,OFFSET('Position Data Citi SS final'!$A32,0,MATCH(V$1,'Position Data Citi SS final'!$1:$1,0)-1),"")</f>
        <v/>
      </c>
      <c r="W56" s="177" t="str">
        <f ca="1">IF($C56=W$2,OFFSET('Position Data Citi SS final'!$A32,0,MATCH(W$1,'Position Data Citi SS final'!$1:$1,0)-1),"")</f>
        <v/>
      </c>
      <c r="X56" s="177" t="str">
        <f ca="1">IF($C56=X$2,OFFSET('Position Data Citi SS final'!$A32,0,MATCH(X$1,'Position Data Citi SS final'!$1:$1,0)-1),"")</f>
        <v/>
      </c>
      <c r="Y56" s="177" t="str">
        <f ca="1">IF($C56=Y$2,OFFSET('Position Data Citi SS final'!$A32,0,MATCH(Y$1,'Position Data Citi SS final'!$1:$1,0)-1),"")</f>
        <v/>
      </c>
      <c r="Z56" s="177" t="str">
        <f ca="1">IF($C56=Z$2,OFFSET('Position Data Citi SS final'!$A32,0,MATCH(Z$1,'Position Data Citi SS final'!$1:$1,0)-1),"")</f>
        <v/>
      </c>
      <c r="AA56" s="198" t="str">
        <f ca="1">IF($C56=AA$2,OFFSET('Position Data Citi SS final'!$A32,0,MATCH(AA$1,'Position Data Citi SS final'!$1:$1,0)-1),"")</f>
        <v/>
      </c>
      <c r="AB56" s="177" t="str">
        <f ca="1">IF($C56=AB$2,OFFSET('Position Data Citi SS final'!$A32,0,MATCH(AB$1,'Position Data Citi SS final'!$1:$1,0)-1),"")</f>
        <v/>
      </c>
      <c r="AC56" s="178" t="str">
        <f ca="1">IF($C56=AC$2,OFFSET('Position Data Citi SS final'!$A32,0,MATCH(AC$1,'Position Data Citi SS final'!$1:$1,0)-1),"")</f>
        <v/>
      </c>
      <c r="AD56" s="76" t="str">
        <f ca="1">IF($C56=AD$2,OFFSET('Position Data Citi SS final'!$A32,0,MATCH(AD$1,'Position Data Citi SS final'!$1:$1,0)-1),"")</f>
        <v/>
      </c>
      <c r="AE56" s="179" t="str">
        <f ca="1">IF($C56=AE$2,OFFSET('Position Data Citi SS final'!$A32,0,MATCH(AE$1,'Position Data Citi SS final'!$1:$1,0)-1),"")</f>
        <v/>
      </c>
      <c r="AF56" s="177" t="str">
        <f ca="1">IF($C56=AF$2,OFFSET('Position Data Citi SS final'!$A32,0,MATCH(AF$1,'Position Data Citi SS final'!$1:$1,0)-1),"")</f>
        <v/>
      </c>
      <c r="AG56" s="177" t="str">
        <f ca="1">IF($C56=AG$2,OFFSET('Position Data Citi SS final'!$A32,0,MATCH(AG$1,'Position Data Citi SS final'!$1:$1,0)-1),"")</f>
        <v/>
      </c>
      <c r="AH56" s="175" t="str">
        <f ca="1">IF($C56=AH$2,OFFSET('Position Data Citi SS final'!$A32,0,MATCH(AH$1,'Position Data Citi SS final'!$1:$1,0)-1),"")</f>
        <v/>
      </c>
      <c r="AI56" s="175" t="str">
        <f ca="1">IF($C56=AI$2,OFFSET('Position Data Citi SS final'!$A32,0,MATCH(AI$1,'Position Data Citi SS final'!$1:$1,0)-1),"")</f>
        <v/>
      </c>
      <c r="AJ56" s="175" t="str">
        <f ca="1">IF($C56=AJ$2,OFFSET('Position Data Citi SS final'!$A32,0,MATCH(AJ$1,'Position Data Citi SS final'!$1:$1,0)-1),"")</f>
        <v/>
      </c>
      <c r="AK56" s="177" t="str">
        <f ca="1">IF($C56=AK$2,OFFSET('Position Data Citi SS final'!$A32,0,MATCH(AK$1,'Position Data Citi SS final'!$1:$1,0)-1),"")</f>
        <v/>
      </c>
      <c r="AL56" s="178" t="str">
        <f ca="1">IF($C56=AL$2,OFFSET('Position Data Citi SS final'!$A32,0,MATCH(AL$1,'Position Data Citi SS final'!$1:$1,0)-1),"")</f>
        <v/>
      </c>
      <c r="AM56" s="177" t="str">
        <f ca="1">IF($C56=AM$2,OFFSET('Position Data Citi SS final'!$A32,0,MATCH(AM$1,'Position Data Citi SS final'!$1:$1,0)-1),"")</f>
        <v/>
      </c>
      <c r="AN56" s="177" t="str">
        <f ca="1">IF($C56=AN$2,OFFSET('Position Data Citi SS final'!$A32,0,MATCH(AN$1,'Position Data Citi SS final'!$1:$1,0)-1),"")</f>
        <v/>
      </c>
      <c r="AO56" s="177" t="str">
        <f ca="1">IF($C56=AO$2,OFFSET('Position Data Citi SS final'!$A32,0,MATCH(AO$1,'Position Data Citi SS final'!$1:$1,0)-1),"")</f>
        <v/>
      </c>
      <c r="AP56" s="177" t="str">
        <f ca="1">IF($C56=AP$2,OFFSET('Position Data Citi SS final'!$A32,0,MATCH(AP$1,'Position Data Citi SS final'!$1:$1,0)-1),"")</f>
        <v/>
      </c>
      <c r="AQ56" s="177" t="str">
        <f ca="1">IF($C56=AQ$2,OFFSET('Position Data Citi SS final'!$A32,0,MATCH(AQ$1,'Position Data Citi SS final'!$1:$1,0)-1),"")</f>
        <v/>
      </c>
      <c r="AR56" s="177" t="str">
        <f ca="1">IF($C56=AR$2,OFFSET('Position Data Citi SS final'!$A32,0,MATCH(AR$1,'Position Data Citi SS final'!$1:$1,0)-1),"")</f>
        <v/>
      </c>
      <c r="AS56" s="177" t="str">
        <f ca="1">IF($C56=AS$2,OFFSET('Position Data Citi SS final'!$A32,0,MATCH(AS$1,'Position Data Citi SS final'!$1:$1,0)-1),"")</f>
        <v/>
      </c>
      <c r="AT56" s="177" t="str">
        <f ca="1">IF($C56=AT$2,OFFSET('Position Data Citi SS final'!$A32,0,MATCH(AT$1,'Position Data Citi SS final'!$1:$1,0)-1),"")</f>
        <v/>
      </c>
      <c r="AU56" s="198" t="str">
        <f ca="1">IF($C56=AU$2,OFFSET('Position Data Citi SS final'!$A32,0,MATCH(AU$1,'Position Data Citi SS final'!$1:$1,0)-1),"")</f>
        <v/>
      </c>
      <c r="AV56" s="177" t="str">
        <f ca="1">IF($C56=AV$2,OFFSET('Position Data Citi SS final'!$A32,0,MATCH(AV$1,'Position Data Citi SS final'!$1:$1,0)-1),"")</f>
        <v/>
      </c>
      <c r="AW56" s="179" t="str">
        <f ca="1">IF($C56=AW$2,OFFSET('Position Data Citi SS final'!$A32,0,MATCH(AW$1,'Position Data Citi SS final'!$1:$1,0)-1),"")</f>
        <v/>
      </c>
      <c r="AX56" s="170" t="str">
        <f ca="1">IF($C56=AX$2,OFFSET('Position Data Citi SS final'!$A32,0,MATCH(AX$1,'Position Data Citi SS final'!$1:$1,0)-1),"")</f>
        <v/>
      </c>
      <c r="AY56" s="180" t="str">
        <f ca="1">IF($C56=AY$2,OFFSET('Position Data Citi SS final'!$A32,0,MATCH(AY$1,'Position Data Citi SS final'!$1:$1,0)-1),"")</f>
        <v/>
      </c>
      <c r="AZ56" s="181" t="str">
        <f ca="1">IF($C56=AZ$2,OFFSET('Position Data Citi SS final'!$A32,0,MATCH(AZ$1,'Position Data Citi SS final'!$1:$1,0)-1),"")</f>
        <v/>
      </c>
      <c r="BA56" s="179" t="str">
        <f ca="1">IF($C56=BA$2,OFFSET('Position Data Citi SS final'!$A32,0,MATCH(BA$1,'Position Data Citi SS final'!$1:$1,0)-1),"")</f>
        <v/>
      </c>
      <c r="BB56" s="182" t="str">
        <f ca="1">IF($C56=BB$2,OFFSET('Position Data Citi SS final'!$A32,0,MATCH(BB$1,'Position Data Citi SS final'!$1:$1,0)-1),"")</f>
        <v/>
      </c>
      <c r="BC56" s="181" t="str">
        <f ca="1">IF($C56=BC$2,OFFSET('Position Data Citi SS final'!$A32,0,MATCH(BC$1,'Position Data Citi SS final'!$1:$1,0)-1),"")</f>
        <v/>
      </c>
      <c r="BD56" s="175" t="str">
        <f ca="1">IF($C56=BD$2,OFFSET('Position Data Citi SS final'!$A32,0,MATCH(BD$1,'Position Data Citi SS final'!$1:$1,0)-1),"")</f>
        <v/>
      </c>
      <c r="BE56" s="175" t="str">
        <f ca="1">IF($C56=BE$2,OFFSET('Position Data Citi SS final'!$A32,0,MATCH(BE$1,'Position Data Citi SS final'!$1:$1,0)-1),"")</f>
        <v/>
      </c>
      <c r="BF56" s="175" t="str">
        <f ca="1">IF($C56=BF$2,OFFSET('Position Data Citi SS final'!$A32,0,MATCH(BF$1,'Position Data Citi SS final'!$1:$1,0)-1),"")</f>
        <v/>
      </c>
      <c r="BG56" s="175" t="str">
        <f ca="1">IF($C56=BG$2,OFFSET('Position Data Citi SS final'!$A32,0,MATCH(BG$1,'Position Data Citi SS final'!$1:$1,0)-1),"")</f>
        <v/>
      </c>
      <c r="BH56" s="175" t="str">
        <f ca="1">IF($C56=BH$2,OFFSET('Position Data Citi SS final'!$A32,0,MATCH(BH$1,'Position Data Citi SS final'!$1:$1,0)-1),"")</f>
        <v/>
      </c>
      <c r="BI56" s="175" t="str">
        <f ca="1">IF($C56=BI$2,OFFSET('Position Data Citi SS final'!$A32,0,MATCH(BI$1,'Position Data Citi SS final'!$1:$1,0)-1),"")</f>
        <v/>
      </c>
      <c r="BJ56" s="175" t="str">
        <f ca="1">IF($C56=BJ$2,OFFSET('Position Data Citi SS final'!$A32,0,MATCH(BJ$1,'Position Data Citi SS final'!$1:$1,0)-1),"")</f>
        <v/>
      </c>
      <c r="BK56" s="175" t="str">
        <f ca="1">IF($C56=BK$2,OFFSET('Position Data Citi SS final'!$A32,0,MATCH(BK$1,'Position Data Citi SS final'!$1:$1,0)-1),"")</f>
        <v/>
      </c>
      <c r="BL56" s="175" t="str">
        <f ca="1">IF($C56=BL$2,OFFSET('Position Data Citi SS final'!$A32,0,MATCH(BL$1,'Position Data Citi SS final'!$1:$1,0)-1),"")</f>
        <v/>
      </c>
      <c r="BM56" s="175" t="str">
        <f ca="1">IF($C56=BM$2,OFFSET('Position Data Citi SS final'!$A32,0,MATCH(BM$1,'Position Data Citi SS final'!$1:$1,0)-1),"")</f>
        <v/>
      </c>
      <c r="BN56" s="178" t="str">
        <f ca="1">IF($C56=BN$2,OFFSET('Position Data Citi SS final'!$A32,0,MATCH(BN$1,'Position Data Citi SS final'!$1:$1,0)-1),"")</f>
        <v/>
      </c>
      <c r="BO56" s="177" t="str">
        <f ca="1">IF($C56=BO$2,OFFSET('Position Data Citi SS final'!$A32,0,MATCH(BO$1,'Position Data Citi SS final'!$1:$1,0)-1),"")</f>
        <v/>
      </c>
      <c r="BP56" s="177" t="str">
        <f ca="1">IF($C56=BP$2,OFFSET('Position Data Citi SS final'!$A32,0,MATCH(BP$1,'Position Data Citi SS final'!$1:$1,0)-1),"")</f>
        <v/>
      </c>
      <c r="BQ56" s="177" t="str">
        <f ca="1">IF($C56=BQ$2,OFFSET('Position Data Citi SS final'!$A32,0,MATCH(BQ$1,'Position Data Citi SS final'!$1:$1,0)-1),"")</f>
        <v/>
      </c>
      <c r="BR56" s="177" t="str">
        <f ca="1">IF($C56=BR$2,OFFSET('Position Data Citi SS final'!$A32,0,MATCH(BR$1,'Position Data Citi SS final'!$1:$1,0)-1),"")</f>
        <v/>
      </c>
      <c r="BS56" s="177" t="str">
        <f ca="1">IF($C56=BS$2,OFFSET('Position Data Citi SS final'!$A32,0,MATCH(BS$1,'Position Data Citi SS final'!$1:$1,0)-1),"")</f>
        <v/>
      </c>
      <c r="BT56" s="175" t="str">
        <f ca="1">IF($C56=BT$2,OFFSET('Position Data Citi SS final'!$A32,0,MATCH(BT$1,'Position Data Citi SS final'!$1:$1,0)-1),"")</f>
        <v/>
      </c>
      <c r="BU56" s="178" t="str">
        <f ca="1">IF($C56=BU$2,OFFSET('Position Data Citi SS final'!$A32,0,MATCH(BU$1,'Position Data Citi SS final'!$1:$1,0)-1),"")</f>
        <v/>
      </c>
      <c r="BV56" s="183" t="str">
        <f ca="1">IF($C56=BV$2,OFFSET('Position Data Citi SS final'!$A32,0,MATCH(BV$1,'Position Data Citi SS final'!$1:$1,0)-1),"")</f>
        <v/>
      </c>
      <c r="BW56" s="175" t="str">
        <f ca="1">IF($C56=BW$2,OFFSET('Position Data Citi SS final'!$A32,0,MATCH(BW$1,'Position Data Citi SS final'!$1:$1,0)-1),"")</f>
        <v/>
      </c>
      <c r="BX56" s="184" t="str">
        <f ca="1">IF($C56=BX$2,OFFSET('Position Data Citi SS final'!$A32,0,MATCH(BX$1,'Position Data Citi SS final'!$1:$1,0)-1),"")</f>
        <v/>
      </c>
      <c r="BY56" s="183" t="str">
        <f ca="1">IF($C56=BY$2,OFFSET('Position Data Citi SS final'!$A32,0,MATCH(BY$1,'Position Data Citi SS final'!$1:$1,0)-1),"")</f>
        <v/>
      </c>
      <c r="BZ56" s="183" t="str">
        <f ca="1">IF($C56=BZ$2,OFFSET('Position Data Citi SS final'!$A32,0,MATCH(BZ$1,'Position Data Citi SS final'!$1:$1,0)-1),"")</f>
        <v/>
      </c>
      <c r="CA56" s="185" t="str">
        <f ca="1">IF($C56=CA$2,OFFSET('Position Data Citi SS final'!$A32,0,MATCH(CA$1,'Position Data Citi SS final'!$1:$1,0)-1),"")</f>
        <v/>
      </c>
      <c r="CB56" s="176" t="str">
        <f ca="1">IF($C56=CB$2,OFFSET('Position Data Citi SS final'!$A32,0,MATCH(CB$1,'Position Data Citi SS final'!$1:$1,0)-1),"")</f>
        <v/>
      </c>
      <c r="CC56" s="183" t="str">
        <f ca="1">IF($C56=CC$2,OFFSET('Position Data Citi SS final'!$A32,0,MATCH(CC$1,'Position Data Citi SS final'!$1:$1,0)-1),"")</f>
        <v/>
      </c>
      <c r="CD56" s="183" t="str">
        <f ca="1">IF($C56=CD$2,OFFSET('Position Data Citi SS final'!$A32,0,MATCH(CD$1,'Position Data Citi SS final'!$1:$1,0)-1),"")</f>
        <v/>
      </c>
      <c r="CE56" s="181" t="str">
        <f ca="1">IF($C56=CE$2,OFFSET('Position Data Citi SS final'!$A32,0,MATCH(CE$1,'Position Data Citi SS final'!$1:$1,0)-1),"")</f>
        <v/>
      </c>
      <c r="CF56" s="181" t="str">
        <f ca="1">IF($C56=CF$2,OFFSET('Position Data Citi SS final'!$A32,0,MATCH(CF$1,'Position Data Citi SS final'!$1:$1,0)-1),"")</f>
        <v/>
      </c>
      <c r="CG56" s="181" t="str">
        <f ca="1">IF($C56=CG$2,OFFSET('Position Data Citi SS final'!$A32,0,MATCH(CG$1,'Position Data Citi SS final'!$1:$1,0)-1),"")</f>
        <v/>
      </c>
      <c r="CH56" s="181" t="str">
        <f ca="1">IF($C56=CH$2,OFFSET('Position Data Citi SS final'!$A32,0,MATCH(CH$1,'Position Data Citi SS final'!$1:$1,0)-1),"")</f>
        <v/>
      </c>
      <c r="CI56" s="181" t="str">
        <f ca="1">IF($C56=CI$2,OFFSET('Position Data Citi SS final'!$A32,0,MATCH(CI$1,'Position Data Citi SS final'!$1:$1,0)-1),"")</f>
        <v/>
      </c>
      <c r="CJ56" s="184" t="str">
        <f ca="1">IF($C56=CJ$2,OFFSET('Position Data Citi SS final'!$A32,0,MATCH(CJ$1,'Position Data Citi SS final'!$1:$1,0)-1),"")</f>
        <v/>
      </c>
      <c r="CK56" s="186" t="str">
        <f ca="1">IF($C56=CK$2,OFFSET('Position Data Citi SS final'!$A32,0,MATCH(CK$1,'Position Data Citi SS final'!$1:$1,0)-1),"")</f>
        <v>Increase of call deposit 3 5012000 Custodian .75%</v>
      </c>
      <c r="CL56" s="174">
        <f ca="1">IF($C56=CL$2,OFFSET('Position Data Citi SS final'!$A32,0,MATCH(CL$1,'Position Data Citi SS final'!$1:$1,0)-1),"")</f>
        <v>0</v>
      </c>
      <c r="CM56" s="199" t="str">
        <f ca="1">IF($C56=CM$2,OFFSET('Position Data Citi SS final'!$A32,0,MATCH(CM$1,'Position Data Citi SS final'!$1:$1,0)-1),"")</f>
        <v>DYXXXX</v>
      </c>
      <c r="CN56" s="174">
        <f ca="1">IF($C56=CN$2,OFFSET('Position Data Citi SS final'!$A32,0,MATCH(CN$1,'Position Data Citi SS final'!$1:$1,0)-1),"")</f>
        <v>0</v>
      </c>
      <c r="CO56" s="186" t="str">
        <f ca="1">IF($C56=CO$2,OFFSET('Position Data Citi SS final'!$A32,0,MATCH(CO$1,'Position Data Citi SS final'!$1:$1,0)-1),"")</f>
        <v>LLOYDS TSB FINANCIAL MAR CALL A/C 00</v>
      </c>
      <c r="CP56" s="199">
        <f ca="1">IF($C56=CP$2,OFFSET('Position Data Citi SS final'!$A32,0,MATCH(CP$1,'Position Data Citi SS final'!$1:$1,0)-1),"")</f>
        <v>0</v>
      </c>
      <c r="CQ56" s="187">
        <f ca="1">IF($C56=CQ$2,OFFSET('Position Data Citi SS final'!$A32,0,MATCH(CQ$1,'Position Data Citi SS final'!$1:$1,0)-1),"")</f>
        <v>0</v>
      </c>
      <c r="CR56" s="174" t="str">
        <f ca="1">IF($C56=CR$2,OFFSET('Position Data Citi SS final'!$A32,0,MATCH(CR$1,'Position Data Citi SS final'!$1:$1,0)-1),"")</f>
        <v>GBP</v>
      </c>
      <c r="CS56" s="188">
        <f ca="1">IF($C56=CS$2,OFFSET('Position Data Citi SS final'!$A32,0,MATCH(CS$1,'Position Data Citi SS final'!$1:$1,0)-1),"")</f>
        <v>6767582.2560000001</v>
      </c>
      <c r="CT56" s="188">
        <f ca="1">IF($C56=CT$2,OFFSET('Position Data Citi SS final'!$A32,0,MATCH(CT$1,'Position Data Citi SS final'!$1:$1,0)-1),"")</f>
        <v>5639651.8799999999</v>
      </c>
      <c r="CU56" s="184" t="str">
        <f ca="1">IF($C56=CU$2,OFFSET('Position Data Citi SS final'!$A32,0,MATCH(CU$1,'Position Data Citi SS final'!$1:$1,0)-1),"")</f>
        <v/>
      </c>
      <c r="CV56" s="175" t="str">
        <f ca="1">IF($C56=CV$2,OFFSET('Position Data Citi SS final'!$A32,0,MATCH(CV$1,'Position Data Citi SS final'!$1:$1,0)-1),"")</f>
        <v/>
      </c>
      <c r="CW56" s="175" t="str">
        <f ca="1">IF($C56=CW$2,OFFSET('Position Data Citi SS final'!$A32,0,MATCH(CW$1,'Position Data Citi SS final'!$1:$1,0)-1),"")</f>
        <v/>
      </c>
      <c r="CX56" s="199" t="str">
        <f ca="1">IF($C56=CX$2,OFFSET('Position Data Citi SS final'!$A32,0,MATCH(CX$1,'Position Data Citi SS final'!$1:$1,0)-1),"")</f>
        <v/>
      </c>
      <c r="CY56" s="175" t="str">
        <f ca="1">IF($C56=CY$2,OFFSET('Position Data Citi SS final'!$A32,0,MATCH(CY$1,'Position Data Citi SS final'!$1:$1,0)-1),"")</f>
        <v/>
      </c>
      <c r="CZ56" s="175" t="str">
        <f ca="1">IF($C56=CZ$2,OFFSET('Position Data Citi SS final'!$A32,0,MATCH(CZ$1,'Position Data Citi SS final'!$1:$1,0)-1),"")</f>
        <v/>
      </c>
      <c r="DA56" s="175" t="str">
        <f ca="1">IF($C56=DA$2,OFFSET('Position Data Citi SS final'!$A32,0,MATCH(DA$1,'Position Data Citi SS final'!$1:$1,0)-1),"")</f>
        <v/>
      </c>
      <c r="DB56" s="189" t="str">
        <f ca="1">IF($C56=DB$2,OFFSET('Position Data Citi SS final'!$A32,0,MATCH(DB$1,'Position Data Citi SS final'!$1:$1,0)-1),"")</f>
        <v/>
      </c>
      <c r="DC56" s="175" t="str">
        <f ca="1">IF($C56=DC$2,OFFSET('Position Data Citi SS final'!$A32,0,MATCH(DC$1,'Position Data Citi SS final'!$1:$1,0)-1),"")</f>
        <v/>
      </c>
      <c r="DD56" s="175" t="str">
        <f ca="1">IF($C56=DD$2,OFFSET('Position Data Citi SS final'!$A32,0,MATCH(DD$1,'Position Data Citi SS final'!$1:$1,0)-1),"")</f>
        <v/>
      </c>
      <c r="DE56" s="190" t="str">
        <f ca="1">IF($C56=DE$2,OFFSET('Position Data Citi SS final'!$A32,0,MATCH(DE$1,'Position Data Citi SS final'!$1:$1,0)-1),"")</f>
        <v/>
      </c>
      <c r="DF56" s="189" t="str">
        <f ca="1">IF($C56=DF$2,OFFSET('Position Data Citi SS final'!$A32,0,MATCH(DF$1,'Position Data Citi SS final'!$1:$1,0)-1),"")</f>
        <v/>
      </c>
      <c r="DG56" s="190" t="str">
        <f ca="1">IF($C56=DG$2,OFFSET('Position Data Citi SS final'!$A32,0,MATCH(DG$1,'Position Data Citi SS final'!$1:$1,0)-1),"")</f>
        <v/>
      </c>
      <c r="DH56" s="175" t="str">
        <f ca="1">IF($C56=DH$2,OFFSET('Position Data Citi SS final'!$A32,0,MATCH(DH$1,'Position Data Citi SS final'!$1:$1,0)-1),"")</f>
        <v/>
      </c>
      <c r="DI56" s="191" t="str">
        <f ca="1">IF($C56=DI$2,OFFSET('Position Data Citi SS final'!$A32,0,MATCH(DI$1,'Position Data Citi SS final'!$1:$1,0)-1),"")</f>
        <v/>
      </c>
      <c r="DJ56" s="192" t="str">
        <f ca="1">IF($C56=DJ$2,OFFSET('Position Data Citi SS final'!$A32,0,MATCH(DJ$1,'Position Data Citi SS final'!$1:$1,0)-1),"")</f>
        <v/>
      </c>
      <c r="DK56" s="193" t="str">
        <f ca="1">IF($C56=DK$2,OFFSET('Position Data Citi SS final'!$A32,0,MATCH(DK$1,'Position Data Citi SS final'!$1:$1,0)-1),"")</f>
        <v/>
      </c>
      <c r="DL56" s="200" t="str">
        <f ca="1">IF($C56=DL$2,OFFSET('Position Data Citi SS final'!$A32,0,MATCH(DL$1,'Position Data Citi SS final'!$1:$1,0)-1),"")</f>
        <v/>
      </c>
      <c r="DM56" s="175" t="str">
        <f ca="1">IF($C56=DM$2,OFFSET('Position Data Citi SS final'!$A32,0,MATCH(DM$1,'Position Data Citi SS final'!$1:$1,0)-1),"")</f>
        <v/>
      </c>
    </row>
    <row r="57" spans="2:117" s="179" customFormat="1">
      <c r="B57" s="179" t="s">
        <v>1427</v>
      </c>
      <c r="C57" s="170" t="str">
        <f>'Position Data Citi SS final'!C33</f>
        <v>0. OUT-OF-SCOPE (Non-Asset)</v>
      </c>
      <c r="D57" s="171" t="e">
        <f>'Position Data Citi SS final'!F33</f>
        <v>#N/A</v>
      </c>
      <c r="E57" s="172" t="str">
        <f>'Position Data Citi SS final'!D33</f>
        <v>FEES PAYABLE</v>
      </c>
      <c r="F57" s="213" t="str">
        <f>'Position Data Citi SS final'!E33</f>
        <v>GENERAL LEDGER</v>
      </c>
      <c r="G57" s="173">
        <f>'Position Data Citi SS final'!AG33</f>
        <v>221051.856</v>
      </c>
      <c r="H57" s="173">
        <f>'Position Data Citi SS final'!AF33</f>
        <v>184209.88</v>
      </c>
      <c r="I57" s="194" t="str">
        <f>'Position Data Citi SS final'!A33</f>
        <v>S2BA</v>
      </c>
      <c r="J57" s="195" t="str">
        <f ca="1">IF($C57=J$2,OFFSET('Position Data Citi SS final'!$A33,0,MATCH(J$1,'Position Data Citi SS final'!$1:$1,0)-1),"")</f>
        <v/>
      </c>
      <c r="K57" s="195" t="str">
        <f ca="1">IF($C57=K$2,OFFSET('Position Data Citi SS final'!$A33,0,MATCH(K$1,'Position Data Citi SS final'!$1:$1,0)-1),"")</f>
        <v/>
      </c>
      <c r="L57" s="195" t="str">
        <f ca="1">IF($C57=L$2,OFFSET('Position Data Citi SS final'!$A33,0,MATCH(L$1,'Position Data Citi SS final'!$1:$1,0)-1),"")</f>
        <v/>
      </c>
      <c r="M57" s="174" t="str">
        <f ca="1">IF($C57=M$2,OFFSET('Position Data Citi SS final'!$A33,0,MATCH(M$1,'Position Data Citi SS final'!$1:$1,0)-1),"")</f>
        <v/>
      </c>
      <c r="N57" s="175" t="str">
        <f ca="1">IF($C57=N$2,OFFSET('Position Data Citi SS final'!$A33,0,MATCH(N$1,'Position Data Citi SS final'!$1:$1,0)-1),"")</f>
        <v/>
      </c>
      <c r="O57" s="195" t="str">
        <f ca="1">IF($C57=O$2,OFFSET('Position Data Citi SS final'!$A33,0,MATCH(O$1,'Position Data Citi SS final'!$1:$1,0)-1),"")</f>
        <v/>
      </c>
      <c r="P57" s="196" t="str">
        <f ca="1">IF($C57=P$2,OFFSET('Position Data Citi SS final'!$A33,0,MATCH(P$1,'Position Data Citi SS final'!$1:$1,0)-1),"")</f>
        <v/>
      </c>
      <c r="Q57" s="196" t="str">
        <f ca="1">IF($C57=Q$2,OFFSET('Position Data Citi SS final'!$A33,0,MATCH(Q$1,'Position Data Citi SS final'!$1:$1,0)-1),"")</f>
        <v/>
      </c>
      <c r="R57" s="178" t="str">
        <f ca="1">IF($C57=R$2,OFFSET('Position Data Citi SS final'!$A33,0,MATCH(R$1,'Position Data Citi SS final'!$1:$1,0)-1),"")</f>
        <v/>
      </c>
      <c r="S57" s="178" t="str">
        <f ca="1">IF($C57=S$2,OFFSET('Position Data Citi SS final'!$A33,0,MATCH(S$1,'Position Data Citi SS final'!$1:$1,0)-1),"")</f>
        <v/>
      </c>
      <c r="T57" s="177" t="str">
        <f ca="1">IF($C57=T$2,OFFSET('Position Data Citi SS final'!$A33,0,MATCH(T$1,'Position Data Citi SS final'!$1:$1,0)-1),"")</f>
        <v/>
      </c>
      <c r="U57" s="177" t="str">
        <f ca="1">IF($C57=U$2,OFFSET('Position Data Citi SS final'!$A33,0,MATCH(U$1,'Position Data Citi SS final'!$1:$1,0)-1),"")</f>
        <v/>
      </c>
      <c r="V57" s="197" t="str">
        <f ca="1">IF($C57=V$2,OFFSET('Position Data Citi SS final'!$A33,0,MATCH(V$1,'Position Data Citi SS final'!$1:$1,0)-1),"")</f>
        <v/>
      </c>
      <c r="W57" s="177" t="str">
        <f ca="1">IF($C57=W$2,OFFSET('Position Data Citi SS final'!$A33,0,MATCH(W$1,'Position Data Citi SS final'!$1:$1,0)-1),"")</f>
        <v/>
      </c>
      <c r="X57" s="177" t="str">
        <f ca="1">IF($C57=X$2,OFFSET('Position Data Citi SS final'!$A33,0,MATCH(X$1,'Position Data Citi SS final'!$1:$1,0)-1),"")</f>
        <v/>
      </c>
      <c r="Y57" s="177" t="str">
        <f ca="1">IF($C57=Y$2,OFFSET('Position Data Citi SS final'!$A33,0,MATCH(Y$1,'Position Data Citi SS final'!$1:$1,0)-1),"")</f>
        <v/>
      </c>
      <c r="Z57" s="177" t="str">
        <f ca="1">IF($C57=Z$2,OFFSET('Position Data Citi SS final'!$A33,0,MATCH(Z$1,'Position Data Citi SS final'!$1:$1,0)-1),"")</f>
        <v/>
      </c>
      <c r="AA57" s="198" t="str">
        <f ca="1">IF($C57=AA$2,OFFSET('Position Data Citi SS final'!$A33,0,MATCH(AA$1,'Position Data Citi SS final'!$1:$1,0)-1),"")</f>
        <v/>
      </c>
      <c r="AB57" s="177" t="str">
        <f ca="1">IF($C57=AB$2,OFFSET('Position Data Citi SS final'!$A33,0,MATCH(AB$1,'Position Data Citi SS final'!$1:$1,0)-1),"")</f>
        <v/>
      </c>
      <c r="AC57" s="178" t="str">
        <f ca="1">IF($C57=AC$2,OFFSET('Position Data Citi SS final'!$A33,0,MATCH(AC$1,'Position Data Citi SS final'!$1:$1,0)-1),"")</f>
        <v/>
      </c>
      <c r="AD57" s="76" t="str">
        <f ca="1">IF($C57=AD$2,OFFSET('Position Data Citi SS final'!$A33,0,MATCH(AD$1,'Position Data Citi SS final'!$1:$1,0)-1),"")</f>
        <v/>
      </c>
      <c r="AE57" s="179" t="str">
        <f ca="1">IF($C57=AE$2,OFFSET('Position Data Citi SS final'!$A33,0,MATCH(AE$1,'Position Data Citi SS final'!$1:$1,0)-1),"")</f>
        <v/>
      </c>
      <c r="AF57" s="177" t="str">
        <f ca="1">IF($C57=AF$2,OFFSET('Position Data Citi SS final'!$A33,0,MATCH(AF$1,'Position Data Citi SS final'!$1:$1,0)-1),"")</f>
        <v/>
      </c>
      <c r="AG57" s="177" t="str">
        <f ca="1">IF($C57=AG$2,OFFSET('Position Data Citi SS final'!$A33,0,MATCH(AG$1,'Position Data Citi SS final'!$1:$1,0)-1),"")</f>
        <v/>
      </c>
      <c r="AH57" s="175" t="str">
        <f ca="1">IF($C57=AH$2,OFFSET('Position Data Citi SS final'!$A33,0,MATCH(AH$1,'Position Data Citi SS final'!$1:$1,0)-1),"")</f>
        <v/>
      </c>
      <c r="AI57" s="175" t="str">
        <f ca="1">IF($C57=AI$2,OFFSET('Position Data Citi SS final'!$A33,0,MATCH(AI$1,'Position Data Citi SS final'!$1:$1,0)-1),"")</f>
        <v/>
      </c>
      <c r="AJ57" s="175" t="str">
        <f ca="1">IF($C57=AJ$2,OFFSET('Position Data Citi SS final'!$A33,0,MATCH(AJ$1,'Position Data Citi SS final'!$1:$1,0)-1),"")</f>
        <v/>
      </c>
      <c r="AK57" s="177" t="str">
        <f ca="1">IF($C57=AK$2,OFFSET('Position Data Citi SS final'!$A33,0,MATCH(AK$1,'Position Data Citi SS final'!$1:$1,0)-1),"")</f>
        <v/>
      </c>
      <c r="AL57" s="178" t="str">
        <f ca="1">IF($C57=AL$2,OFFSET('Position Data Citi SS final'!$A33,0,MATCH(AL$1,'Position Data Citi SS final'!$1:$1,0)-1),"")</f>
        <v/>
      </c>
      <c r="AM57" s="177" t="str">
        <f ca="1">IF($C57=AM$2,OFFSET('Position Data Citi SS final'!$A33,0,MATCH(AM$1,'Position Data Citi SS final'!$1:$1,0)-1),"")</f>
        <v/>
      </c>
      <c r="AN57" s="177" t="str">
        <f ca="1">IF($C57=AN$2,OFFSET('Position Data Citi SS final'!$A33,0,MATCH(AN$1,'Position Data Citi SS final'!$1:$1,0)-1),"")</f>
        <v/>
      </c>
      <c r="AO57" s="177" t="str">
        <f ca="1">IF($C57=AO$2,OFFSET('Position Data Citi SS final'!$A33,0,MATCH(AO$1,'Position Data Citi SS final'!$1:$1,0)-1),"")</f>
        <v/>
      </c>
      <c r="AP57" s="177" t="str">
        <f ca="1">IF($C57=AP$2,OFFSET('Position Data Citi SS final'!$A33,0,MATCH(AP$1,'Position Data Citi SS final'!$1:$1,0)-1),"")</f>
        <v/>
      </c>
      <c r="AQ57" s="177" t="str">
        <f ca="1">IF($C57=AQ$2,OFFSET('Position Data Citi SS final'!$A33,0,MATCH(AQ$1,'Position Data Citi SS final'!$1:$1,0)-1),"")</f>
        <v/>
      </c>
      <c r="AR57" s="177" t="str">
        <f ca="1">IF($C57=AR$2,OFFSET('Position Data Citi SS final'!$A33,0,MATCH(AR$1,'Position Data Citi SS final'!$1:$1,0)-1),"")</f>
        <v/>
      </c>
      <c r="AS57" s="177" t="str">
        <f ca="1">IF($C57=AS$2,OFFSET('Position Data Citi SS final'!$A33,0,MATCH(AS$1,'Position Data Citi SS final'!$1:$1,0)-1),"")</f>
        <v/>
      </c>
      <c r="AT57" s="177" t="str">
        <f ca="1">IF($C57=AT$2,OFFSET('Position Data Citi SS final'!$A33,0,MATCH(AT$1,'Position Data Citi SS final'!$1:$1,0)-1),"")</f>
        <v/>
      </c>
      <c r="AU57" s="198" t="str">
        <f ca="1">IF($C57=AU$2,OFFSET('Position Data Citi SS final'!$A33,0,MATCH(AU$1,'Position Data Citi SS final'!$1:$1,0)-1),"")</f>
        <v/>
      </c>
      <c r="AV57" s="177" t="str">
        <f ca="1">IF($C57=AV$2,OFFSET('Position Data Citi SS final'!$A33,0,MATCH(AV$1,'Position Data Citi SS final'!$1:$1,0)-1),"")</f>
        <v/>
      </c>
      <c r="AW57" s="179" t="str">
        <f ca="1">IF($C57=AW$2,OFFSET('Position Data Citi SS final'!$A33,0,MATCH(AW$1,'Position Data Citi SS final'!$1:$1,0)-1),"")</f>
        <v/>
      </c>
      <c r="AX57" s="170" t="str">
        <f ca="1">IF($C57=AX$2,OFFSET('Position Data Citi SS final'!$A33,0,MATCH(AX$1,'Position Data Citi SS final'!$1:$1,0)-1),"")</f>
        <v/>
      </c>
      <c r="AY57" s="180" t="str">
        <f ca="1">IF($C57=AY$2,OFFSET('Position Data Citi SS final'!$A33,0,MATCH(AY$1,'Position Data Citi SS final'!$1:$1,0)-1),"")</f>
        <v/>
      </c>
      <c r="AZ57" s="181" t="str">
        <f ca="1">IF($C57=AZ$2,OFFSET('Position Data Citi SS final'!$A33,0,MATCH(AZ$1,'Position Data Citi SS final'!$1:$1,0)-1),"")</f>
        <v/>
      </c>
      <c r="BA57" s="179" t="str">
        <f ca="1">IF($C57=BA$2,OFFSET('Position Data Citi SS final'!$A33,0,MATCH(BA$1,'Position Data Citi SS final'!$1:$1,0)-1),"")</f>
        <v/>
      </c>
      <c r="BB57" s="182" t="str">
        <f ca="1">IF($C57=BB$2,OFFSET('Position Data Citi SS final'!$A33,0,MATCH(BB$1,'Position Data Citi SS final'!$1:$1,0)-1),"")</f>
        <v/>
      </c>
      <c r="BC57" s="181" t="str">
        <f ca="1">IF($C57=BC$2,OFFSET('Position Data Citi SS final'!$A33,0,MATCH(BC$1,'Position Data Citi SS final'!$1:$1,0)-1),"")</f>
        <v/>
      </c>
      <c r="BD57" s="175" t="str">
        <f ca="1">IF($C57=BD$2,OFFSET('Position Data Citi SS final'!$A33,0,MATCH(BD$1,'Position Data Citi SS final'!$1:$1,0)-1),"")</f>
        <v/>
      </c>
      <c r="BE57" s="175" t="str">
        <f ca="1">IF($C57=BE$2,OFFSET('Position Data Citi SS final'!$A33,0,MATCH(BE$1,'Position Data Citi SS final'!$1:$1,0)-1),"")</f>
        <v/>
      </c>
      <c r="BF57" s="175" t="str">
        <f ca="1">IF($C57=BF$2,OFFSET('Position Data Citi SS final'!$A33,0,MATCH(BF$1,'Position Data Citi SS final'!$1:$1,0)-1),"")</f>
        <v/>
      </c>
      <c r="BG57" s="175" t="str">
        <f ca="1">IF($C57=BG$2,OFFSET('Position Data Citi SS final'!$A33,0,MATCH(BG$1,'Position Data Citi SS final'!$1:$1,0)-1),"")</f>
        <v/>
      </c>
      <c r="BH57" s="175" t="str">
        <f ca="1">IF($C57=BH$2,OFFSET('Position Data Citi SS final'!$A33,0,MATCH(BH$1,'Position Data Citi SS final'!$1:$1,0)-1),"")</f>
        <v/>
      </c>
      <c r="BI57" s="175" t="str">
        <f ca="1">IF($C57=BI$2,OFFSET('Position Data Citi SS final'!$A33,0,MATCH(BI$1,'Position Data Citi SS final'!$1:$1,0)-1),"")</f>
        <v/>
      </c>
      <c r="BJ57" s="175" t="str">
        <f ca="1">IF($C57=BJ$2,OFFSET('Position Data Citi SS final'!$A33,0,MATCH(BJ$1,'Position Data Citi SS final'!$1:$1,0)-1),"")</f>
        <v/>
      </c>
      <c r="BK57" s="175" t="str">
        <f ca="1">IF($C57=BK$2,OFFSET('Position Data Citi SS final'!$A33,0,MATCH(BK$1,'Position Data Citi SS final'!$1:$1,0)-1),"")</f>
        <v/>
      </c>
      <c r="BL57" s="175" t="str">
        <f ca="1">IF($C57=BL$2,OFFSET('Position Data Citi SS final'!$A33,0,MATCH(BL$1,'Position Data Citi SS final'!$1:$1,0)-1),"")</f>
        <v/>
      </c>
      <c r="BM57" s="175" t="str">
        <f ca="1">IF($C57=BM$2,OFFSET('Position Data Citi SS final'!$A33,0,MATCH(BM$1,'Position Data Citi SS final'!$1:$1,0)-1),"")</f>
        <v/>
      </c>
      <c r="BN57" s="178" t="str">
        <f ca="1">IF($C57=BN$2,OFFSET('Position Data Citi SS final'!$A33,0,MATCH(BN$1,'Position Data Citi SS final'!$1:$1,0)-1),"")</f>
        <v/>
      </c>
      <c r="BO57" s="177" t="str">
        <f ca="1">IF($C57=BO$2,OFFSET('Position Data Citi SS final'!$A33,0,MATCH(BO$1,'Position Data Citi SS final'!$1:$1,0)-1),"")</f>
        <v/>
      </c>
      <c r="BP57" s="177" t="str">
        <f ca="1">IF($C57=BP$2,OFFSET('Position Data Citi SS final'!$A33,0,MATCH(BP$1,'Position Data Citi SS final'!$1:$1,0)-1),"")</f>
        <v/>
      </c>
      <c r="BQ57" s="177" t="str">
        <f ca="1">IF($C57=BQ$2,OFFSET('Position Data Citi SS final'!$A33,0,MATCH(BQ$1,'Position Data Citi SS final'!$1:$1,0)-1),"")</f>
        <v/>
      </c>
      <c r="BR57" s="177" t="str">
        <f ca="1">IF($C57=BR$2,OFFSET('Position Data Citi SS final'!$A33,0,MATCH(BR$1,'Position Data Citi SS final'!$1:$1,0)-1),"")</f>
        <v/>
      </c>
      <c r="BS57" s="177" t="str">
        <f ca="1">IF($C57=BS$2,OFFSET('Position Data Citi SS final'!$A33,0,MATCH(BS$1,'Position Data Citi SS final'!$1:$1,0)-1),"")</f>
        <v/>
      </c>
      <c r="BT57" s="175" t="str">
        <f ca="1">IF($C57=BT$2,OFFSET('Position Data Citi SS final'!$A33,0,MATCH(BT$1,'Position Data Citi SS final'!$1:$1,0)-1),"")</f>
        <v/>
      </c>
      <c r="BU57" s="178" t="str">
        <f ca="1">IF($C57=BU$2,OFFSET('Position Data Citi SS final'!$A33,0,MATCH(BU$1,'Position Data Citi SS final'!$1:$1,0)-1),"")</f>
        <v/>
      </c>
      <c r="BV57" s="183" t="str">
        <f ca="1">IF($C57=BV$2,OFFSET('Position Data Citi SS final'!$A33,0,MATCH(BV$1,'Position Data Citi SS final'!$1:$1,0)-1),"")</f>
        <v/>
      </c>
      <c r="BW57" s="175" t="str">
        <f ca="1">IF($C57=BW$2,OFFSET('Position Data Citi SS final'!$A33,0,MATCH(BW$1,'Position Data Citi SS final'!$1:$1,0)-1),"")</f>
        <v/>
      </c>
      <c r="BX57" s="184" t="str">
        <f ca="1">IF($C57=BX$2,OFFSET('Position Data Citi SS final'!$A33,0,MATCH(BX$1,'Position Data Citi SS final'!$1:$1,0)-1),"")</f>
        <v/>
      </c>
      <c r="BY57" s="183" t="str">
        <f ca="1">IF($C57=BY$2,OFFSET('Position Data Citi SS final'!$A33,0,MATCH(BY$1,'Position Data Citi SS final'!$1:$1,0)-1),"")</f>
        <v/>
      </c>
      <c r="BZ57" s="183" t="str">
        <f ca="1">IF($C57=BZ$2,OFFSET('Position Data Citi SS final'!$A33,0,MATCH(BZ$1,'Position Data Citi SS final'!$1:$1,0)-1),"")</f>
        <v/>
      </c>
      <c r="CA57" s="185" t="str">
        <f ca="1">IF($C57=CA$2,OFFSET('Position Data Citi SS final'!$A33,0,MATCH(CA$1,'Position Data Citi SS final'!$1:$1,0)-1),"")</f>
        <v/>
      </c>
      <c r="CB57" s="176" t="str">
        <f ca="1">IF($C57=CB$2,OFFSET('Position Data Citi SS final'!$A33,0,MATCH(CB$1,'Position Data Citi SS final'!$1:$1,0)-1),"")</f>
        <v/>
      </c>
      <c r="CC57" s="183" t="str">
        <f ca="1">IF($C57=CC$2,OFFSET('Position Data Citi SS final'!$A33,0,MATCH(CC$1,'Position Data Citi SS final'!$1:$1,0)-1),"")</f>
        <v/>
      </c>
      <c r="CD57" s="183" t="str">
        <f ca="1">IF($C57=CD$2,OFFSET('Position Data Citi SS final'!$A33,0,MATCH(CD$1,'Position Data Citi SS final'!$1:$1,0)-1),"")</f>
        <v/>
      </c>
      <c r="CE57" s="181" t="str">
        <f ca="1">IF($C57=CE$2,OFFSET('Position Data Citi SS final'!$A33,0,MATCH(CE$1,'Position Data Citi SS final'!$1:$1,0)-1),"")</f>
        <v/>
      </c>
      <c r="CF57" s="181" t="str">
        <f ca="1">IF($C57=CF$2,OFFSET('Position Data Citi SS final'!$A33,0,MATCH(CF$1,'Position Data Citi SS final'!$1:$1,0)-1),"")</f>
        <v/>
      </c>
      <c r="CG57" s="181" t="str">
        <f ca="1">IF($C57=CG$2,OFFSET('Position Data Citi SS final'!$A33,0,MATCH(CG$1,'Position Data Citi SS final'!$1:$1,0)-1),"")</f>
        <v/>
      </c>
      <c r="CH57" s="181" t="str">
        <f ca="1">IF($C57=CH$2,OFFSET('Position Data Citi SS final'!$A33,0,MATCH(CH$1,'Position Data Citi SS final'!$1:$1,0)-1),"")</f>
        <v/>
      </c>
      <c r="CI57" s="181" t="str">
        <f ca="1">IF($C57=CI$2,OFFSET('Position Data Citi SS final'!$A33,0,MATCH(CI$1,'Position Data Citi SS final'!$1:$1,0)-1),"")</f>
        <v/>
      </c>
      <c r="CJ57" s="184" t="str">
        <f ca="1">IF($C57=CJ$2,OFFSET('Position Data Citi SS final'!$A33,0,MATCH(CJ$1,'Position Data Citi SS final'!$1:$1,0)-1),"")</f>
        <v/>
      </c>
      <c r="CK57" s="186" t="str">
        <f ca="1">IF($C57=CK$2,OFFSET('Position Data Citi SS final'!$A33,0,MATCH(CK$1,'Position Data Citi SS final'!$1:$1,0)-1),"")</f>
        <v/>
      </c>
      <c r="CL57" s="174" t="str">
        <f ca="1">IF($C57=CL$2,OFFSET('Position Data Citi SS final'!$A33,0,MATCH(CL$1,'Position Data Citi SS final'!$1:$1,0)-1),"")</f>
        <v/>
      </c>
      <c r="CM57" s="199" t="str">
        <f ca="1">IF($C57=CM$2,OFFSET('Position Data Citi SS final'!$A33,0,MATCH(CM$1,'Position Data Citi SS final'!$1:$1,0)-1),"")</f>
        <v/>
      </c>
      <c r="CN57" s="174" t="str">
        <f ca="1">IF($C57=CN$2,OFFSET('Position Data Citi SS final'!$A33,0,MATCH(CN$1,'Position Data Citi SS final'!$1:$1,0)-1),"")</f>
        <v/>
      </c>
      <c r="CO57" s="186" t="str">
        <f ca="1">IF($C57=CO$2,OFFSET('Position Data Citi SS final'!$A33,0,MATCH(CO$1,'Position Data Citi SS final'!$1:$1,0)-1),"")</f>
        <v/>
      </c>
      <c r="CP57" s="199" t="str">
        <f ca="1">IF($C57=CP$2,OFFSET('Position Data Citi SS final'!$A33,0,MATCH(CP$1,'Position Data Citi SS final'!$1:$1,0)-1),"")</f>
        <v/>
      </c>
      <c r="CQ57" s="187" t="str">
        <f ca="1">IF($C57=CQ$2,OFFSET('Position Data Citi SS final'!$A33,0,MATCH(CQ$1,'Position Data Citi SS final'!$1:$1,0)-1),"")</f>
        <v/>
      </c>
      <c r="CR57" s="174" t="str">
        <f ca="1">IF($C57=CR$2,OFFSET('Position Data Citi SS final'!$A33,0,MATCH(CR$1,'Position Data Citi SS final'!$1:$1,0)-1),"")</f>
        <v/>
      </c>
      <c r="CS57" s="188" t="str">
        <f ca="1">IF($C57=CS$2,OFFSET('Position Data Citi SS final'!$A33,0,MATCH(CS$1,'Position Data Citi SS final'!$1:$1,0)-1),"")</f>
        <v/>
      </c>
      <c r="CT57" s="188" t="str">
        <f ca="1">IF($C57=CT$2,OFFSET('Position Data Citi SS final'!$A33,0,MATCH(CT$1,'Position Data Citi SS final'!$1:$1,0)-1),"")</f>
        <v/>
      </c>
      <c r="CU57" s="184" t="str">
        <f ca="1">IF($C57=CU$2,OFFSET('Position Data Citi SS final'!$A33,0,MATCH(CU$1,'Position Data Citi SS final'!$1:$1,0)-1),"")</f>
        <v/>
      </c>
      <c r="CV57" s="175" t="str">
        <f ca="1">IF($C57=CV$2,OFFSET('Position Data Citi SS final'!$A33,0,MATCH(CV$1,'Position Data Citi SS final'!$1:$1,0)-1),"")</f>
        <v/>
      </c>
      <c r="CW57" s="175" t="str">
        <f ca="1">IF($C57=CW$2,OFFSET('Position Data Citi SS final'!$A33,0,MATCH(CW$1,'Position Data Citi SS final'!$1:$1,0)-1),"")</f>
        <v/>
      </c>
      <c r="CX57" s="199" t="str">
        <f ca="1">IF($C57=CX$2,OFFSET('Position Data Citi SS final'!$A33,0,MATCH(CX$1,'Position Data Citi SS final'!$1:$1,0)-1),"")</f>
        <v/>
      </c>
      <c r="CY57" s="175" t="str">
        <f ca="1">IF($C57=CY$2,OFFSET('Position Data Citi SS final'!$A33,0,MATCH(CY$1,'Position Data Citi SS final'!$1:$1,0)-1),"")</f>
        <v/>
      </c>
      <c r="CZ57" s="175" t="str">
        <f ca="1">IF($C57=CZ$2,OFFSET('Position Data Citi SS final'!$A33,0,MATCH(CZ$1,'Position Data Citi SS final'!$1:$1,0)-1),"")</f>
        <v/>
      </c>
      <c r="DA57" s="175" t="str">
        <f ca="1">IF($C57=DA$2,OFFSET('Position Data Citi SS final'!$A33,0,MATCH(DA$1,'Position Data Citi SS final'!$1:$1,0)-1),"")</f>
        <v/>
      </c>
      <c r="DB57" s="189" t="str">
        <f ca="1">IF($C57=DB$2,OFFSET('Position Data Citi SS final'!$A33,0,MATCH(DB$1,'Position Data Citi SS final'!$1:$1,0)-1),"")</f>
        <v/>
      </c>
      <c r="DC57" s="175" t="str">
        <f ca="1">IF($C57=DC$2,OFFSET('Position Data Citi SS final'!$A33,0,MATCH(DC$1,'Position Data Citi SS final'!$1:$1,0)-1),"")</f>
        <v/>
      </c>
      <c r="DD57" s="175" t="str">
        <f ca="1">IF($C57=DD$2,OFFSET('Position Data Citi SS final'!$A33,0,MATCH(DD$1,'Position Data Citi SS final'!$1:$1,0)-1),"")</f>
        <v/>
      </c>
      <c r="DE57" s="190" t="str">
        <f ca="1">IF($C57=DE$2,OFFSET('Position Data Citi SS final'!$A33,0,MATCH(DE$1,'Position Data Citi SS final'!$1:$1,0)-1),"")</f>
        <v/>
      </c>
      <c r="DF57" s="189" t="str">
        <f ca="1">IF($C57=DF$2,OFFSET('Position Data Citi SS final'!$A33,0,MATCH(DF$1,'Position Data Citi SS final'!$1:$1,0)-1),"")</f>
        <v/>
      </c>
      <c r="DG57" s="190" t="str">
        <f ca="1">IF($C57=DG$2,OFFSET('Position Data Citi SS final'!$A33,0,MATCH(DG$1,'Position Data Citi SS final'!$1:$1,0)-1),"")</f>
        <v/>
      </c>
      <c r="DH57" s="175" t="str">
        <f ca="1">IF($C57=DH$2,OFFSET('Position Data Citi SS final'!$A33,0,MATCH(DH$1,'Position Data Citi SS final'!$1:$1,0)-1),"")</f>
        <v/>
      </c>
      <c r="DI57" s="191" t="str">
        <f ca="1">IF($C57=DI$2,OFFSET('Position Data Citi SS final'!$A33,0,MATCH(DI$1,'Position Data Citi SS final'!$1:$1,0)-1),"")</f>
        <v/>
      </c>
      <c r="DJ57" s="192" t="str">
        <f ca="1">IF($C57=DJ$2,OFFSET('Position Data Citi SS final'!$A33,0,MATCH(DJ$1,'Position Data Citi SS final'!$1:$1,0)-1),"")</f>
        <v/>
      </c>
      <c r="DK57" s="193" t="str">
        <f ca="1">IF($C57=DK$2,OFFSET('Position Data Citi SS final'!$A33,0,MATCH(DK$1,'Position Data Citi SS final'!$1:$1,0)-1),"")</f>
        <v/>
      </c>
      <c r="DL57" s="200" t="str">
        <f ca="1">IF($C57=DL$2,OFFSET('Position Data Citi SS final'!$A33,0,MATCH(DL$1,'Position Data Citi SS final'!$1:$1,0)-1),"")</f>
        <v/>
      </c>
      <c r="DM57" s="175" t="str">
        <f ca="1">IF($C57=DM$2,OFFSET('Position Data Citi SS final'!$A33,0,MATCH(DM$1,'Position Data Citi SS final'!$1:$1,0)-1),"")</f>
        <v/>
      </c>
    </row>
    <row r="58" spans="2:117" s="179" customFormat="1">
      <c r="B58" s="179" t="s">
        <v>1427</v>
      </c>
      <c r="C58" s="170" t="str">
        <f>'Position Data Citi SS final'!C34</f>
        <v>0. OUT-OF-SCOPE (Non-Asset)</v>
      </c>
      <c r="D58" s="171" t="e">
        <f>'Position Data Citi SS final'!F34</f>
        <v>#N/A</v>
      </c>
      <c r="E58" s="172" t="str">
        <f>'Position Data Citi SS final'!D34</f>
        <v>FEES PAYABLE</v>
      </c>
      <c r="F58" s="213" t="str">
        <f>'Position Data Citi SS final'!E34</f>
        <v>GENERAL LEDGER</v>
      </c>
      <c r="G58" s="173">
        <f>'Position Data Citi SS final'!AG34</f>
        <v>-9948.06</v>
      </c>
      <c r="H58" s="173">
        <f>'Position Data Citi SS final'!AF34</f>
        <v>-8290.0499999999993</v>
      </c>
      <c r="I58" s="194" t="str">
        <f>'Position Data Citi SS final'!A34</f>
        <v>S2BA</v>
      </c>
      <c r="J58" s="195" t="str">
        <f ca="1">IF($C58=J$2,OFFSET('Position Data Citi SS final'!$A34,0,MATCH(J$1,'Position Data Citi SS final'!$1:$1,0)-1),"")</f>
        <v/>
      </c>
      <c r="K58" s="195" t="str">
        <f ca="1">IF($C58=K$2,OFFSET('Position Data Citi SS final'!$A34,0,MATCH(K$1,'Position Data Citi SS final'!$1:$1,0)-1),"")</f>
        <v/>
      </c>
      <c r="L58" s="195" t="str">
        <f ca="1">IF($C58=L$2,OFFSET('Position Data Citi SS final'!$A34,0,MATCH(L$1,'Position Data Citi SS final'!$1:$1,0)-1),"")</f>
        <v/>
      </c>
      <c r="M58" s="174" t="str">
        <f ca="1">IF($C58=M$2,OFFSET('Position Data Citi SS final'!$A34,0,MATCH(M$1,'Position Data Citi SS final'!$1:$1,0)-1),"")</f>
        <v/>
      </c>
      <c r="N58" s="175" t="str">
        <f ca="1">IF($C58=N$2,OFFSET('Position Data Citi SS final'!$A34,0,MATCH(N$1,'Position Data Citi SS final'!$1:$1,0)-1),"")</f>
        <v/>
      </c>
      <c r="O58" s="195" t="str">
        <f ca="1">IF($C58=O$2,OFFSET('Position Data Citi SS final'!$A34,0,MATCH(O$1,'Position Data Citi SS final'!$1:$1,0)-1),"")</f>
        <v/>
      </c>
      <c r="P58" s="196" t="str">
        <f ca="1">IF($C58=P$2,OFFSET('Position Data Citi SS final'!$A34,0,MATCH(P$1,'Position Data Citi SS final'!$1:$1,0)-1),"")</f>
        <v/>
      </c>
      <c r="Q58" s="196" t="str">
        <f ca="1">IF($C58=Q$2,OFFSET('Position Data Citi SS final'!$A34,0,MATCH(Q$1,'Position Data Citi SS final'!$1:$1,0)-1),"")</f>
        <v/>
      </c>
      <c r="R58" s="178" t="str">
        <f ca="1">IF($C58=R$2,OFFSET('Position Data Citi SS final'!$A34,0,MATCH(R$1,'Position Data Citi SS final'!$1:$1,0)-1),"")</f>
        <v/>
      </c>
      <c r="S58" s="178" t="str">
        <f ca="1">IF($C58=S$2,OFFSET('Position Data Citi SS final'!$A34,0,MATCH(S$1,'Position Data Citi SS final'!$1:$1,0)-1),"")</f>
        <v/>
      </c>
      <c r="T58" s="177" t="str">
        <f ca="1">IF($C58=T$2,OFFSET('Position Data Citi SS final'!$A34,0,MATCH(T$1,'Position Data Citi SS final'!$1:$1,0)-1),"")</f>
        <v/>
      </c>
      <c r="U58" s="177" t="str">
        <f ca="1">IF($C58=U$2,OFFSET('Position Data Citi SS final'!$A34,0,MATCH(U$1,'Position Data Citi SS final'!$1:$1,0)-1),"")</f>
        <v/>
      </c>
      <c r="V58" s="197" t="str">
        <f ca="1">IF($C58=V$2,OFFSET('Position Data Citi SS final'!$A34,0,MATCH(V$1,'Position Data Citi SS final'!$1:$1,0)-1),"")</f>
        <v/>
      </c>
      <c r="W58" s="177" t="str">
        <f ca="1">IF($C58=W$2,OFFSET('Position Data Citi SS final'!$A34,0,MATCH(W$1,'Position Data Citi SS final'!$1:$1,0)-1),"")</f>
        <v/>
      </c>
      <c r="X58" s="177" t="str">
        <f ca="1">IF($C58=X$2,OFFSET('Position Data Citi SS final'!$A34,0,MATCH(X$1,'Position Data Citi SS final'!$1:$1,0)-1),"")</f>
        <v/>
      </c>
      <c r="Y58" s="177" t="str">
        <f ca="1">IF($C58=Y$2,OFFSET('Position Data Citi SS final'!$A34,0,MATCH(Y$1,'Position Data Citi SS final'!$1:$1,0)-1),"")</f>
        <v/>
      </c>
      <c r="Z58" s="177" t="str">
        <f ca="1">IF($C58=Z$2,OFFSET('Position Data Citi SS final'!$A34,0,MATCH(Z$1,'Position Data Citi SS final'!$1:$1,0)-1),"")</f>
        <v/>
      </c>
      <c r="AA58" s="198" t="str">
        <f ca="1">IF($C58=AA$2,OFFSET('Position Data Citi SS final'!$A34,0,MATCH(AA$1,'Position Data Citi SS final'!$1:$1,0)-1),"")</f>
        <v/>
      </c>
      <c r="AB58" s="177" t="str">
        <f ca="1">IF($C58=AB$2,OFFSET('Position Data Citi SS final'!$A34,0,MATCH(AB$1,'Position Data Citi SS final'!$1:$1,0)-1),"")</f>
        <v/>
      </c>
      <c r="AC58" s="178" t="str">
        <f ca="1">IF($C58=AC$2,OFFSET('Position Data Citi SS final'!$A34,0,MATCH(AC$1,'Position Data Citi SS final'!$1:$1,0)-1),"")</f>
        <v/>
      </c>
      <c r="AD58" s="76" t="str">
        <f ca="1">IF($C58=AD$2,OFFSET('Position Data Citi SS final'!$A34,0,MATCH(AD$1,'Position Data Citi SS final'!$1:$1,0)-1),"")</f>
        <v/>
      </c>
      <c r="AE58" s="179" t="str">
        <f ca="1">IF($C58=AE$2,OFFSET('Position Data Citi SS final'!$A34,0,MATCH(AE$1,'Position Data Citi SS final'!$1:$1,0)-1),"")</f>
        <v/>
      </c>
      <c r="AF58" s="177" t="str">
        <f ca="1">IF($C58=AF$2,OFFSET('Position Data Citi SS final'!$A34,0,MATCH(AF$1,'Position Data Citi SS final'!$1:$1,0)-1),"")</f>
        <v/>
      </c>
      <c r="AG58" s="177" t="str">
        <f ca="1">IF($C58=AG$2,OFFSET('Position Data Citi SS final'!$A34,0,MATCH(AG$1,'Position Data Citi SS final'!$1:$1,0)-1),"")</f>
        <v/>
      </c>
      <c r="AH58" s="175" t="str">
        <f ca="1">IF($C58=AH$2,OFFSET('Position Data Citi SS final'!$A34,0,MATCH(AH$1,'Position Data Citi SS final'!$1:$1,0)-1),"")</f>
        <v/>
      </c>
      <c r="AI58" s="175" t="str">
        <f ca="1">IF($C58=AI$2,OFFSET('Position Data Citi SS final'!$A34,0,MATCH(AI$1,'Position Data Citi SS final'!$1:$1,0)-1),"")</f>
        <v/>
      </c>
      <c r="AJ58" s="175" t="str">
        <f ca="1">IF($C58=AJ$2,OFFSET('Position Data Citi SS final'!$A34,0,MATCH(AJ$1,'Position Data Citi SS final'!$1:$1,0)-1),"")</f>
        <v/>
      </c>
      <c r="AK58" s="177" t="str">
        <f ca="1">IF($C58=AK$2,OFFSET('Position Data Citi SS final'!$A34,0,MATCH(AK$1,'Position Data Citi SS final'!$1:$1,0)-1),"")</f>
        <v/>
      </c>
      <c r="AL58" s="178" t="str">
        <f ca="1">IF($C58=AL$2,OFFSET('Position Data Citi SS final'!$A34,0,MATCH(AL$1,'Position Data Citi SS final'!$1:$1,0)-1),"")</f>
        <v/>
      </c>
      <c r="AM58" s="177" t="str">
        <f ca="1">IF($C58=AM$2,OFFSET('Position Data Citi SS final'!$A34,0,MATCH(AM$1,'Position Data Citi SS final'!$1:$1,0)-1),"")</f>
        <v/>
      </c>
      <c r="AN58" s="177" t="str">
        <f ca="1">IF($C58=AN$2,OFFSET('Position Data Citi SS final'!$A34,0,MATCH(AN$1,'Position Data Citi SS final'!$1:$1,0)-1),"")</f>
        <v/>
      </c>
      <c r="AO58" s="177" t="str">
        <f ca="1">IF($C58=AO$2,OFFSET('Position Data Citi SS final'!$A34,0,MATCH(AO$1,'Position Data Citi SS final'!$1:$1,0)-1),"")</f>
        <v/>
      </c>
      <c r="AP58" s="177" t="str">
        <f ca="1">IF($C58=AP$2,OFFSET('Position Data Citi SS final'!$A34,0,MATCH(AP$1,'Position Data Citi SS final'!$1:$1,0)-1),"")</f>
        <v/>
      </c>
      <c r="AQ58" s="177" t="str">
        <f ca="1">IF($C58=AQ$2,OFFSET('Position Data Citi SS final'!$A34,0,MATCH(AQ$1,'Position Data Citi SS final'!$1:$1,0)-1),"")</f>
        <v/>
      </c>
      <c r="AR58" s="177" t="str">
        <f ca="1">IF($C58=AR$2,OFFSET('Position Data Citi SS final'!$A34,0,MATCH(AR$1,'Position Data Citi SS final'!$1:$1,0)-1),"")</f>
        <v/>
      </c>
      <c r="AS58" s="177" t="str">
        <f ca="1">IF($C58=AS$2,OFFSET('Position Data Citi SS final'!$A34,0,MATCH(AS$1,'Position Data Citi SS final'!$1:$1,0)-1),"")</f>
        <v/>
      </c>
      <c r="AT58" s="177" t="str">
        <f ca="1">IF($C58=AT$2,OFFSET('Position Data Citi SS final'!$A34,0,MATCH(AT$1,'Position Data Citi SS final'!$1:$1,0)-1),"")</f>
        <v/>
      </c>
      <c r="AU58" s="198" t="str">
        <f ca="1">IF($C58=AU$2,OFFSET('Position Data Citi SS final'!$A34,0,MATCH(AU$1,'Position Data Citi SS final'!$1:$1,0)-1),"")</f>
        <v/>
      </c>
      <c r="AV58" s="177" t="str">
        <f ca="1">IF($C58=AV$2,OFFSET('Position Data Citi SS final'!$A34,0,MATCH(AV$1,'Position Data Citi SS final'!$1:$1,0)-1),"")</f>
        <v/>
      </c>
      <c r="AW58" s="179" t="str">
        <f ca="1">IF($C58=AW$2,OFFSET('Position Data Citi SS final'!$A34,0,MATCH(AW$1,'Position Data Citi SS final'!$1:$1,0)-1),"")</f>
        <v/>
      </c>
      <c r="AX58" s="170" t="str">
        <f ca="1">IF($C58=AX$2,OFFSET('Position Data Citi SS final'!$A34,0,MATCH(AX$1,'Position Data Citi SS final'!$1:$1,0)-1),"")</f>
        <v/>
      </c>
      <c r="AY58" s="180" t="str">
        <f ca="1">IF($C58=AY$2,OFFSET('Position Data Citi SS final'!$A34,0,MATCH(AY$1,'Position Data Citi SS final'!$1:$1,0)-1),"")</f>
        <v/>
      </c>
      <c r="AZ58" s="181" t="str">
        <f ca="1">IF($C58=AZ$2,OFFSET('Position Data Citi SS final'!$A34,0,MATCH(AZ$1,'Position Data Citi SS final'!$1:$1,0)-1),"")</f>
        <v/>
      </c>
      <c r="BA58" s="179" t="str">
        <f ca="1">IF($C58=BA$2,OFFSET('Position Data Citi SS final'!$A34,0,MATCH(BA$1,'Position Data Citi SS final'!$1:$1,0)-1),"")</f>
        <v/>
      </c>
      <c r="BB58" s="182" t="str">
        <f ca="1">IF($C58=BB$2,OFFSET('Position Data Citi SS final'!$A34,0,MATCH(BB$1,'Position Data Citi SS final'!$1:$1,0)-1),"")</f>
        <v/>
      </c>
      <c r="BC58" s="181" t="str">
        <f ca="1">IF($C58=BC$2,OFFSET('Position Data Citi SS final'!$A34,0,MATCH(BC$1,'Position Data Citi SS final'!$1:$1,0)-1),"")</f>
        <v/>
      </c>
      <c r="BD58" s="175" t="str">
        <f ca="1">IF($C58=BD$2,OFFSET('Position Data Citi SS final'!$A34,0,MATCH(BD$1,'Position Data Citi SS final'!$1:$1,0)-1),"")</f>
        <v/>
      </c>
      <c r="BE58" s="175" t="str">
        <f ca="1">IF($C58=BE$2,OFFSET('Position Data Citi SS final'!$A34,0,MATCH(BE$1,'Position Data Citi SS final'!$1:$1,0)-1),"")</f>
        <v/>
      </c>
      <c r="BF58" s="175" t="str">
        <f ca="1">IF($C58=BF$2,OFFSET('Position Data Citi SS final'!$A34,0,MATCH(BF$1,'Position Data Citi SS final'!$1:$1,0)-1),"")</f>
        <v/>
      </c>
      <c r="BG58" s="175" t="str">
        <f ca="1">IF($C58=BG$2,OFFSET('Position Data Citi SS final'!$A34,0,MATCH(BG$1,'Position Data Citi SS final'!$1:$1,0)-1),"")</f>
        <v/>
      </c>
      <c r="BH58" s="175" t="str">
        <f ca="1">IF($C58=BH$2,OFFSET('Position Data Citi SS final'!$A34,0,MATCH(BH$1,'Position Data Citi SS final'!$1:$1,0)-1),"")</f>
        <v/>
      </c>
      <c r="BI58" s="175" t="str">
        <f ca="1">IF($C58=BI$2,OFFSET('Position Data Citi SS final'!$A34,0,MATCH(BI$1,'Position Data Citi SS final'!$1:$1,0)-1),"")</f>
        <v/>
      </c>
      <c r="BJ58" s="175" t="str">
        <f ca="1">IF($C58=BJ$2,OFFSET('Position Data Citi SS final'!$A34,0,MATCH(BJ$1,'Position Data Citi SS final'!$1:$1,0)-1),"")</f>
        <v/>
      </c>
      <c r="BK58" s="175" t="str">
        <f ca="1">IF($C58=BK$2,OFFSET('Position Data Citi SS final'!$A34,0,MATCH(BK$1,'Position Data Citi SS final'!$1:$1,0)-1),"")</f>
        <v/>
      </c>
      <c r="BL58" s="175" t="str">
        <f ca="1">IF($C58=BL$2,OFFSET('Position Data Citi SS final'!$A34,0,MATCH(BL$1,'Position Data Citi SS final'!$1:$1,0)-1),"")</f>
        <v/>
      </c>
      <c r="BM58" s="175" t="str">
        <f ca="1">IF($C58=BM$2,OFFSET('Position Data Citi SS final'!$A34,0,MATCH(BM$1,'Position Data Citi SS final'!$1:$1,0)-1),"")</f>
        <v/>
      </c>
      <c r="BN58" s="178" t="str">
        <f ca="1">IF($C58=BN$2,OFFSET('Position Data Citi SS final'!$A34,0,MATCH(BN$1,'Position Data Citi SS final'!$1:$1,0)-1),"")</f>
        <v/>
      </c>
      <c r="BO58" s="177" t="str">
        <f ca="1">IF($C58=BO$2,OFFSET('Position Data Citi SS final'!$A34,0,MATCH(BO$1,'Position Data Citi SS final'!$1:$1,0)-1),"")</f>
        <v/>
      </c>
      <c r="BP58" s="177" t="str">
        <f ca="1">IF($C58=BP$2,OFFSET('Position Data Citi SS final'!$A34,0,MATCH(BP$1,'Position Data Citi SS final'!$1:$1,0)-1),"")</f>
        <v/>
      </c>
      <c r="BQ58" s="177" t="str">
        <f ca="1">IF($C58=BQ$2,OFFSET('Position Data Citi SS final'!$A34,0,MATCH(BQ$1,'Position Data Citi SS final'!$1:$1,0)-1),"")</f>
        <v/>
      </c>
      <c r="BR58" s="177" t="str">
        <f ca="1">IF($C58=BR$2,OFFSET('Position Data Citi SS final'!$A34,0,MATCH(BR$1,'Position Data Citi SS final'!$1:$1,0)-1),"")</f>
        <v/>
      </c>
      <c r="BS58" s="177" t="str">
        <f ca="1">IF($C58=BS$2,OFFSET('Position Data Citi SS final'!$A34,0,MATCH(BS$1,'Position Data Citi SS final'!$1:$1,0)-1),"")</f>
        <v/>
      </c>
      <c r="BT58" s="175" t="str">
        <f ca="1">IF($C58=BT$2,OFFSET('Position Data Citi SS final'!$A34,0,MATCH(BT$1,'Position Data Citi SS final'!$1:$1,0)-1),"")</f>
        <v/>
      </c>
      <c r="BU58" s="178" t="str">
        <f ca="1">IF($C58=BU$2,OFFSET('Position Data Citi SS final'!$A34,0,MATCH(BU$1,'Position Data Citi SS final'!$1:$1,0)-1),"")</f>
        <v/>
      </c>
      <c r="BV58" s="183" t="str">
        <f ca="1">IF($C58=BV$2,OFFSET('Position Data Citi SS final'!$A34,0,MATCH(BV$1,'Position Data Citi SS final'!$1:$1,0)-1),"")</f>
        <v/>
      </c>
      <c r="BW58" s="175" t="str">
        <f ca="1">IF($C58=BW$2,OFFSET('Position Data Citi SS final'!$A34,0,MATCH(BW$1,'Position Data Citi SS final'!$1:$1,0)-1),"")</f>
        <v/>
      </c>
      <c r="BX58" s="184" t="str">
        <f ca="1">IF($C58=BX$2,OFFSET('Position Data Citi SS final'!$A34,0,MATCH(BX$1,'Position Data Citi SS final'!$1:$1,0)-1),"")</f>
        <v/>
      </c>
      <c r="BY58" s="183" t="str">
        <f ca="1">IF($C58=BY$2,OFFSET('Position Data Citi SS final'!$A34,0,MATCH(BY$1,'Position Data Citi SS final'!$1:$1,0)-1),"")</f>
        <v/>
      </c>
      <c r="BZ58" s="183" t="str">
        <f ca="1">IF($C58=BZ$2,OFFSET('Position Data Citi SS final'!$A34,0,MATCH(BZ$1,'Position Data Citi SS final'!$1:$1,0)-1),"")</f>
        <v/>
      </c>
      <c r="CA58" s="185" t="str">
        <f ca="1">IF($C58=CA$2,OFFSET('Position Data Citi SS final'!$A34,0,MATCH(CA$1,'Position Data Citi SS final'!$1:$1,0)-1),"")</f>
        <v/>
      </c>
      <c r="CB58" s="176" t="str">
        <f ca="1">IF($C58=CB$2,OFFSET('Position Data Citi SS final'!$A34,0,MATCH(CB$1,'Position Data Citi SS final'!$1:$1,0)-1),"")</f>
        <v/>
      </c>
      <c r="CC58" s="183" t="str">
        <f ca="1">IF($C58=CC$2,OFFSET('Position Data Citi SS final'!$A34,0,MATCH(CC$1,'Position Data Citi SS final'!$1:$1,0)-1),"")</f>
        <v/>
      </c>
      <c r="CD58" s="183" t="str">
        <f ca="1">IF($C58=CD$2,OFFSET('Position Data Citi SS final'!$A34,0,MATCH(CD$1,'Position Data Citi SS final'!$1:$1,0)-1),"")</f>
        <v/>
      </c>
      <c r="CE58" s="181" t="str">
        <f ca="1">IF($C58=CE$2,OFFSET('Position Data Citi SS final'!$A34,0,MATCH(CE$1,'Position Data Citi SS final'!$1:$1,0)-1),"")</f>
        <v/>
      </c>
      <c r="CF58" s="181" t="str">
        <f ca="1">IF($C58=CF$2,OFFSET('Position Data Citi SS final'!$A34,0,MATCH(CF$1,'Position Data Citi SS final'!$1:$1,0)-1),"")</f>
        <v/>
      </c>
      <c r="CG58" s="181" t="str">
        <f ca="1">IF($C58=CG$2,OFFSET('Position Data Citi SS final'!$A34,0,MATCH(CG$1,'Position Data Citi SS final'!$1:$1,0)-1),"")</f>
        <v/>
      </c>
      <c r="CH58" s="181" t="str">
        <f ca="1">IF($C58=CH$2,OFFSET('Position Data Citi SS final'!$A34,0,MATCH(CH$1,'Position Data Citi SS final'!$1:$1,0)-1),"")</f>
        <v/>
      </c>
      <c r="CI58" s="181" t="str">
        <f ca="1">IF($C58=CI$2,OFFSET('Position Data Citi SS final'!$A34,0,MATCH(CI$1,'Position Data Citi SS final'!$1:$1,0)-1),"")</f>
        <v/>
      </c>
      <c r="CJ58" s="184" t="str">
        <f ca="1">IF($C58=CJ$2,OFFSET('Position Data Citi SS final'!$A34,0,MATCH(CJ$1,'Position Data Citi SS final'!$1:$1,0)-1),"")</f>
        <v/>
      </c>
      <c r="CK58" s="186" t="str">
        <f ca="1">IF($C58=CK$2,OFFSET('Position Data Citi SS final'!$A34,0,MATCH(CK$1,'Position Data Citi SS final'!$1:$1,0)-1),"")</f>
        <v/>
      </c>
      <c r="CL58" s="174" t="str">
        <f ca="1">IF($C58=CL$2,OFFSET('Position Data Citi SS final'!$A34,0,MATCH(CL$1,'Position Data Citi SS final'!$1:$1,0)-1),"")</f>
        <v/>
      </c>
      <c r="CM58" s="199" t="str">
        <f ca="1">IF($C58=CM$2,OFFSET('Position Data Citi SS final'!$A34,0,MATCH(CM$1,'Position Data Citi SS final'!$1:$1,0)-1),"")</f>
        <v/>
      </c>
      <c r="CN58" s="174" t="str">
        <f ca="1">IF($C58=CN$2,OFFSET('Position Data Citi SS final'!$A34,0,MATCH(CN$1,'Position Data Citi SS final'!$1:$1,0)-1),"")</f>
        <v/>
      </c>
      <c r="CO58" s="186" t="str">
        <f ca="1">IF($C58=CO$2,OFFSET('Position Data Citi SS final'!$A34,0,MATCH(CO$1,'Position Data Citi SS final'!$1:$1,0)-1),"")</f>
        <v/>
      </c>
      <c r="CP58" s="199" t="str">
        <f ca="1">IF($C58=CP$2,OFFSET('Position Data Citi SS final'!$A34,0,MATCH(CP$1,'Position Data Citi SS final'!$1:$1,0)-1),"")</f>
        <v/>
      </c>
      <c r="CQ58" s="187" t="str">
        <f ca="1">IF($C58=CQ$2,OFFSET('Position Data Citi SS final'!$A34,0,MATCH(CQ$1,'Position Data Citi SS final'!$1:$1,0)-1),"")</f>
        <v/>
      </c>
      <c r="CR58" s="174" t="str">
        <f ca="1">IF($C58=CR$2,OFFSET('Position Data Citi SS final'!$A34,0,MATCH(CR$1,'Position Data Citi SS final'!$1:$1,0)-1),"")</f>
        <v/>
      </c>
      <c r="CS58" s="188" t="str">
        <f ca="1">IF($C58=CS$2,OFFSET('Position Data Citi SS final'!$A34,0,MATCH(CS$1,'Position Data Citi SS final'!$1:$1,0)-1),"")</f>
        <v/>
      </c>
      <c r="CT58" s="188" t="str">
        <f ca="1">IF($C58=CT$2,OFFSET('Position Data Citi SS final'!$A34,0,MATCH(CT$1,'Position Data Citi SS final'!$1:$1,0)-1),"")</f>
        <v/>
      </c>
      <c r="CU58" s="184" t="str">
        <f ca="1">IF($C58=CU$2,OFFSET('Position Data Citi SS final'!$A34,0,MATCH(CU$1,'Position Data Citi SS final'!$1:$1,0)-1),"")</f>
        <v/>
      </c>
      <c r="CV58" s="175" t="str">
        <f ca="1">IF($C58=CV$2,OFFSET('Position Data Citi SS final'!$A34,0,MATCH(CV$1,'Position Data Citi SS final'!$1:$1,0)-1),"")</f>
        <v/>
      </c>
      <c r="CW58" s="175" t="str">
        <f ca="1">IF($C58=CW$2,OFFSET('Position Data Citi SS final'!$A34,0,MATCH(CW$1,'Position Data Citi SS final'!$1:$1,0)-1),"")</f>
        <v/>
      </c>
      <c r="CX58" s="199" t="str">
        <f ca="1">IF($C58=CX$2,OFFSET('Position Data Citi SS final'!$A34,0,MATCH(CX$1,'Position Data Citi SS final'!$1:$1,0)-1),"")</f>
        <v/>
      </c>
      <c r="CY58" s="175" t="str">
        <f ca="1">IF($C58=CY$2,OFFSET('Position Data Citi SS final'!$A34,0,MATCH(CY$1,'Position Data Citi SS final'!$1:$1,0)-1),"")</f>
        <v/>
      </c>
      <c r="CZ58" s="175" t="str">
        <f ca="1">IF($C58=CZ$2,OFFSET('Position Data Citi SS final'!$A34,0,MATCH(CZ$1,'Position Data Citi SS final'!$1:$1,0)-1),"")</f>
        <v/>
      </c>
      <c r="DA58" s="175" t="str">
        <f ca="1">IF($C58=DA$2,OFFSET('Position Data Citi SS final'!$A34,0,MATCH(DA$1,'Position Data Citi SS final'!$1:$1,0)-1),"")</f>
        <v/>
      </c>
      <c r="DB58" s="189" t="str">
        <f ca="1">IF($C58=DB$2,OFFSET('Position Data Citi SS final'!$A34,0,MATCH(DB$1,'Position Data Citi SS final'!$1:$1,0)-1),"")</f>
        <v/>
      </c>
      <c r="DC58" s="175" t="str">
        <f ca="1">IF($C58=DC$2,OFFSET('Position Data Citi SS final'!$A34,0,MATCH(DC$1,'Position Data Citi SS final'!$1:$1,0)-1),"")</f>
        <v/>
      </c>
      <c r="DD58" s="175" t="str">
        <f ca="1">IF($C58=DD$2,OFFSET('Position Data Citi SS final'!$A34,0,MATCH(DD$1,'Position Data Citi SS final'!$1:$1,0)-1),"")</f>
        <v/>
      </c>
      <c r="DE58" s="190" t="str">
        <f ca="1">IF($C58=DE$2,OFFSET('Position Data Citi SS final'!$A34,0,MATCH(DE$1,'Position Data Citi SS final'!$1:$1,0)-1),"")</f>
        <v/>
      </c>
      <c r="DF58" s="189" t="str">
        <f ca="1">IF($C58=DF$2,OFFSET('Position Data Citi SS final'!$A34,0,MATCH(DF$1,'Position Data Citi SS final'!$1:$1,0)-1),"")</f>
        <v/>
      </c>
      <c r="DG58" s="190" t="str">
        <f ca="1">IF($C58=DG$2,OFFSET('Position Data Citi SS final'!$A34,0,MATCH(DG$1,'Position Data Citi SS final'!$1:$1,0)-1),"")</f>
        <v/>
      </c>
      <c r="DH58" s="175" t="str">
        <f ca="1">IF($C58=DH$2,OFFSET('Position Data Citi SS final'!$A34,0,MATCH(DH$1,'Position Data Citi SS final'!$1:$1,0)-1),"")</f>
        <v/>
      </c>
      <c r="DI58" s="191" t="str">
        <f ca="1">IF($C58=DI$2,OFFSET('Position Data Citi SS final'!$A34,0,MATCH(DI$1,'Position Data Citi SS final'!$1:$1,0)-1),"")</f>
        <v/>
      </c>
      <c r="DJ58" s="192" t="str">
        <f ca="1">IF($C58=DJ$2,OFFSET('Position Data Citi SS final'!$A34,0,MATCH(DJ$1,'Position Data Citi SS final'!$1:$1,0)-1),"")</f>
        <v/>
      </c>
      <c r="DK58" s="193" t="str">
        <f ca="1">IF($C58=DK$2,OFFSET('Position Data Citi SS final'!$A34,0,MATCH(DK$1,'Position Data Citi SS final'!$1:$1,0)-1),"")</f>
        <v/>
      </c>
      <c r="DL58" s="200" t="str">
        <f ca="1">IF($C58=DL$2,OFFSET('Position Data Citi SS final'!$A34,0,MATCH(DL$1,'Position Data Citi SS final'!$1:$1,0)-1),"")</f>
        <v/>
      </c>
      <c r="DM58" s="175" t="str">
        <f ca="1">IF($C58=DM$2,OFFSET('Position Data Citi SS final'!$A34,0,MATCH(DM$1,'Position Data Citi SS final'!$1:$1,0)-1),"")</f>
        <v/>
      </c>
    </row>
    <row r="59" spans="2:117" s="179" customFormat="1">
      <c r="B59" s="179" t="s">
        <v>1427</v>
      </c>
      <c r="C59" s="170" t="str">
        <f>'Position Data Citi SS final'!C35</f>
        <v>0. OUT-OF-SCOPE (Non-Asset)</v>
      </c>
      <c r="D59" s="171" t="e">
        <f>'Position Data Citi SS final'!F35</f>
        <v>#N/A</v>
      </c>
      <c r="E59" s="172" t="str">
        <f>'Position Data Citi SS final'!D35</f>
        <v>FEES PAYABLE</v>
      </c>
      <c r="F59" s="213" t="str">
        <f>'Position Data Citi SS final'!E35</f>
        <v>GENERAL LEDGER</v>
      </c>
      <c r="G59" s="173">
        <f>'Position Data Citi SS final'!AG35</f>
        <v>-244745.82</v>
      </c>
      <c r="H59" s="173">
        <f>'Position Data Citi SS final'!AF35</f>
        <v>-203954.85</v>
      </c>
      <c r="I59" s="194" t="str">
        <f>'Position Data Citi SS final'!A35</f>
        <v>S2BA</v>
      </c>
      <c r="J59" s="195" t="str">
        <f ca="1">IF($C59=J$2,OFFSET('Position Data Citi SS final'!$A35,0,MATCH(J$1,'Position Data Citi SS final'!$1:$1,0)-1),"")</f>
        <v/>
      </c>
      <c r="K59" s="195" t="str">
        <f ca="1">IF($C59=K$2,OFFSET('Position Data Citi SS final'!$A35,0,MATCH(K$1,'Position Data Citi SS final'!$1:$1,0)-1),"")</f>
        <v/>
      </c>
      <c r="L59" s="195" t="str">
        <f ca="1">IF($C59=L$2,OFFSET('Position Data Citi SS final'!$A35,0,MATCH(L$1,'Position Data Citi SS final'!$1:$1,0)-1),"")</f>
        <v/>
      </c>
      <c r="M59" s="174" t="str">
        <f ca="1">IF($C59=M$2,OFFSET('Position Data Citi SS final'!$A35,0,MATCH(M$1,'Position Data Citi SS final'!$1:$1,0)-1),"")</f>
        <v/>
      </c>
      <c r="N59" s="175" t="str">
        <f ca="1">IF($C59=N$2,OFFSET('Position Data Citi SS final'!$A35,0,MATCH(N$1,'Position Data Citi SS final'!$1:$1,0)-1),"")</f>
        <v/>
      </c>
      <c r="O59" s="195" t="str">
        <f ca="1">IF($C59=O$2,OFFSET('Position Data Citi SS final'!$A35,0,MATCH(O$1,'Position Data Citi SS final'!$1:$1,0)-1),"")</f>
        <v/>
      </c>
      <c r="P59" s="196" t="str">
        <f ca="1">IF($C59=P$2,OFFSET('Position Data Citi SS final'!$A35,0,MATCH(P$1,'Position Data Citi SS final'!$1:$1,0)-1),"")</f>
        <v/>
      </c>
      <c r="Q59" s="196" t="str">
        <f ca="1">IF($C59=Q$2,OFFSET('Position Data Citi SS final'!$A35,0,MATCH(Q$1,'Position Data Citi SS final'!$1:$1,0)-1),"")</f>
        <v/>
      </c>
      <c r="R59" s="178" t="str">
        <f ca="1">IF($C59=R$2,OFFSET('Position Data Citi SS final'!$A35,0,MATCH(R$1,'Position Data Citi SS final'!$1:$1,0)-1),"")</f>
        <v/>
      </c>
      <c r="S59" s="178" t="str">
        <f ca="1">IF($C59=S$2,OFFSET('Position Data Citi SS final'!$A35,0,MATCH(S$1,'Position Data Citi SS final'!$1:$1,0)-1),"")</f>
        <v/>
      </c>
      <c r="T59" s="177" t="str">
        <f ca="1">IF($C59=T$2,OFFSET('Position Data Citi SS final'!$A35,0,MATCH(T$1,'Position Data Citi SS final'!$1:$1,0)-1),"")</f>
        <v/>
      </c>
      <c r="U59" s="177" t="str">
        <f ca="1">IF($C59=U$2,OFFSET('Position Data Citi SS final'!$A35,0,MATCH(U$1,'Position Data Citi SS final'!$1:$1,0)-1),"")</f>
        <v/>
      </c>
      <c r="V59" s="197" t="str">
        <f ca="1">IF($C59=V$2,OFFSET('Position Data Citi SS final'!$A35,0,MATCH(V$1,'Position Data Citi SS final'!$1:$1,0)-1),"")</f>
        <v/>
      </c>
      <c r="W59" s="177" t="str">
        <f ca="1">IF($C59=W$2,OFFSET('Position Data Citi SS final'!$A35,0,MATCH(W$1,'Position Data Citi SS final'!$1:$1,0)-1),"")</f>
        <v/>
      </c>
      <c r="X59" s="177" t="str">
        <f ca="1">IF($C59=X$2,OFFSET('Position Data Citi SS final'!$A35,0,MATCH(X$1,'Position Data Citi SS final'!$1:$1,0)-1),"")</f>
        <v/>
      </c>
      <c r="Y59" s="177" t="str">
        <f ca="1">IF($C59=Y$2,OFFSET('Position Data Citi SS final'!$A35,0,MATCH(Y$1,'Position Data Citi SS final'!$1:$1,0)-1),"")</f>
        <v/>
      </c>
      <c r="Z59" s="177" t="str">
        <f ca="1">IF($C59=Z$2,OFFSET('Position Data Citi SS final'!$A35,0,MATCH(Z$1,'Position Data Citi SS final'!$1:$1,0)-1),"")</f>
        <v/>
      </c>
      <c r="AA59" s="198" t="str">
        <f ca="1">IF($C59=AA$2,OFFSET('Position Data Citi SS final'!$A35,0,MATCH(AA$1,'Position Data Citi SS final'!$1:$1,0)-1),"")</f>
        <v/>
      </c>
      <c r="AB59" s="177" t="str">
        <f ca="1">IF($C59=AB$2,OFFSET('Position Data Citi SS final'!$A35,0,MATCH(AB$1,'Position Data Citi SS final'!$1:$1,0)-1),"")</f>
        <v/>
      </c>
      <c r="AC59" s="178" t="str">
        <f ca="1">IF($C59=AC$2,OFFSET('Position Data Citi SS final'!$A35,0,MATCH(AC$1,'Position Data Citi SS final'!$1:$1,0)-1),"")</f>
        <v/>
      </c>
      <c r="AD59" s="76" t="str">
        <f ca="1">IF($C59=AD$2,OFFSET('Position Data Citi SS final'!$A35,0,MATCH(AD$1,'Position Data Citi SS final'!$1:$1,0)-1),"")</f>
        <v/>
      </c>
      <c r="AE59" s="179" t="str">
        <f ca="1">IF($C59=AE$2,OFFSET('Position Data Citi SS final'!$A35,0,MATCH(AE$1,'Position Data Citi SS final'!$1:$1,0)-1),"")</f>
        <v/>
      </c>
      <c r="AF59" s="177" t="str">
        <f ca="1">IF($C59=AF$2,OFFSET('Position Data Citi SS final'!$A35,0,MATCH(AF$1,'Position Data Citi SS final'!$1:$1,0)-1),"")</f>
        <v/>
      </c>
      <c r="AG59" s="177" t="str">
        <f ca="1">IF($C59=AG$2,OFFSET('Position Data Citi SS final'!$A35,0,MATCH(AG$1,'Position Data Citi SS final'!$1:$1,0)-1),"")</f>
        <v/>
      </c>
      <c r="AH59" s="175" t="str">
        <f ca="1">IF($C59=AH$2,OFFSET('Position Data Citi SS final'!$A35,0,MATCH(AH$1,'Position Data Citi SS final'!$1:$1,0)-1),"")</f>
        <v/>
      </c>
      <c r="AI59" s="175" t="str">
        <f ca="1">IF($C59=AI$2,OFFSET('Position Data Citi SS final'!$A35,0,MATCH(AI$1,'Position Data Citi SS final'!$1:$1,0)-1),"")</f>
        <v/>
      </c>
      <c r="AJ59" s="175" t="str">
        <f ca="1">IF($C59=AJ$2,OFFSET('Position Data Citi SS final'!$A35,0,MATCH(AJ$1,'Position Data Citi SS final'!$1:$1,0)-1),"")</f>
        <v/>
      </c>
      <c r="AK59" s="177" t="str">
        <f ca="1">IF($C59=AK$2,OFFSET('Position Data Citi SS final'!$A35,0,MATCH(AK$1,'Position Data Citi SS final'!$1:$1,0)-1),"")</f>
        <v/>
      </c>
      <c r="AL59" s="178" t="str">
        <f ca="1">IF($C59=AL$2,OFFSET('Position Data Citi SS final'!$A35,0,MATCH(AL$1,'Position Data Citi SS final'!$1:$1,0)-1),"")</f>
        <v/>
      </c>
      <c r="AM59" s="177" t="str">
        <f ca="1">IF($C59=AM$2,OFFSET('Position Data Citi SS final'!$A35,0,MATCH(AM$1,'Position Data Citi SS final'!$1:$1,0)-1),"")</f>
        <v/>
      </c>
      <c r="AN59" s="177" t="str">
        <f ca="1">IF($C59=AN$2,OFFSET('Position Data Citi SS final'!$A35,0,MATCH(AN$1,'Position Data Citi SS final'!$1:$1,0)-1),"")</f>
        <v/>
      </c>
      <c r="AO59" s="177" t="str">
        <f ca="1">IF($C59=AO$2,OFFSET('Position Data Citi SS final'!$A35,0,MATCH(AO$1,'Position Data Citi SS final'!$1:$1,0)-1),"")</f>
        <v/>
      </c>
      <c r="AP59" s="177" t="str">
        <f ca="1">IF($C59=AP$2,OFFSET('Position Data Citi SS final'!$A35,0,MATCH(AP$1,'Position Data Citi SS final'!$1:$1,0)-1),"")</f>
        <v/>
      </c>
      <c r="AQ59" s="177" t="str">
        <f ca="1">IF($C59=AQ$2,OFFSET('Position Data Citi SS final'!$A35,0,MATCH(AQ$1,'Position Data Citi SS final'!$1:$1,0)-1),"")</f>
        <v/>
      </c>
      <c r="AR59" s="177" t="str">
        <f ca="1">IF($C59=AR$2,OFFSET('Position Data Citi SS final'!$A35,0,MATCH(AR$1,'Position Data Citi SS final'!$1:$1,0)-1),"")</f>
        <v/>
      </c>
      <c r="AS59" s="177" t="str">
        <f ca="1">IF($C59=AS$2,OFFSET('Position Data Citi SS final'!$A35,0,MATCH(AS$1,'Position Data Citi SS final'!$1:$1,0)-1),"")</f>
        <v/>
      </c>
      <c r="AT59" s="177" t="str">
        <f ca="1">IF($C59=AT$2,OFFSET('Position Data Citi SS final'!$A35,0,MATCH(AT$1,'Position Data Citi SS final'!$1:$1,0)-1),"")</f>
        <v/>
      </c>
      <c r="AU59" s="198" t="str">
        <f ca="1">IF($C59=AU$2,OFFSET('Position Data Citi SS final'!$A35,0,MATCH(AU$1,'Position Data Citi SS final'!$1:$1,0)-1),"")</f>
        <v/>
      </c>
      <c r="AV59" s="177" t="str">
        <f ca="1">IF($C59=AV$2,OFFSET('Position Data Citi SS final'!$A35,0,MATCH(AV$1,'Position Data Citi SS final'!$1:$1,0)-1),"")</f>
        <v/>
      </c>
      <c r="AW59" s="179" t="str">
        <f ca="1">IF($C59=AW$2,OFFSET('Position Data Citi SS final'!$A35,0,MATCH(AW$1,'Position Data Citi SS final'!$1:$1,0)-1),"")</f>
        <v/>
      </c>
      <c r="AX59" s="170" t="str">
        <f ca="1">IF($C59=AX$2,OFFSET('Position Data Citi SS final'!$A35,0,MATCH(AX$1,'Position Data Citi SS final'!$1:$1,0)-1),"")</f>
        <v/>
      </c>
      <c r="AY59" s="180" t="str">
        <f ca="1">IF($C59=AY$2,OFFSET('Position Data Citi SS final'!$A35,0,MATCH(AY$1,'Position Data Citi SS final'!$1:$1,0)-1),"")</f>
        <v/>
      </c>
      <c r="AZ59" s="181" t="str">
        <f ca="1">IF($C59=AZ$2,OFFSET('Position Data Citi SS final'!$A35,0,MATCH(AZ$1,'Position Data Citi SS final'!$1:$1,0)-1),"")</f>
        <v/>
      </c>
      <c r="BA59" s="179" t="str">
        <f ca="1">IF($C59=BA$2,OFFSET('Position Data Citi SS final'!$A35,0,MATCH(BA$1,'Position Data Citi SS final'!$1:$1,0)-1),"")</f>
        <v/>
      </c>
      <c r="BB59" s="182" t="str">
        <f ca="1">IF($C59=BB$2,OFFSET('Position Data Citi SS final'!$A35,0,MATCH(BB$1,'Position Data Citi SS final'!$1:$1,0)-1),"")</f>
        <v/>
      </c>
      <c r="BC59" s="181" t="str">
        <f ca="1">IF($C59=BC$2,OFFSET('Position Data Citi SS final'!$A35,0,MATCH(BC$1,'Position Data Citi SS final'!$1:$1,0)-1),"")</f>
        <v/>
      </c>
      <c r="BD59" s="175" t="str">
        <f ca="1">IF($C59=BD$2,OFFSET('Position Data Citi SS final'!$A35,0,MATCH(BD$1,'Position Data Citi SS final'!$1:$1,0)-1),"")</f>
        <v/>
      </c>
      <c r="BE59" s="175" t="str">
        <f ca="1">IF($C59=BE$2,OFFSET('Position Data Citi SS final'!$A35,0,MATCH(BE$1,'Position Data Citi SS final'!$1:$1,0)-1),"")</f>
        <v/>
      </c>
      <c r="BF59" s="175" t="str">
        <f ca="1">IF($C59=BF$2,OFFSET('Position Data Citi SS final'!$A35,0,MATCH(BF$1,'Position Data Citi SS final'!$1:$1,0)-1),"")</f>
        <v/>
      </c>
      <c r="BG59" s="175" t="str">
        <f ca="1">IF($C59=BG$2,OFFSET('Position Data Citi SS final'!$A35,0,MATCH(BG$1,'Position Data Citi SS final'!$1:$1,0)-1),"")</f>
        <v/>
      </c>
      <c r="BH59" s="175" t="str">
        <f ca="1">IF($C59=BH$2,OFFSET('Position Data Citi SS final'!$A35,0,MATCH(BH$1,'Position Data Citi SS final'!$1:$1,0)-1),"")</f>
        <v/>
      </c>
      <c r="BI59" s="175" t="str">
        <f ca="1">IF($C59=BI$2,OFFSET('Position Data Citi SS final'!$A35,0,MATCH(BI$1,'Position Data Citi SS final'!$1:$1,0)-1),"")</f>
        <v/>
      </c>
      <c r="BJ59" s="175" t="str">
        <f ca="1">IF($C59=BJ$2,OFFSET('Position Data Citi SS final'!$A35,0,MATCH(BJ$1,'Position Data Citi SS final'!$1:$1,0)-1),"")</f>
        <v/>
      </c>
      <c r="BK59" s="175" t="str">
        <f ca="1">IF($C59=BK$2,OFFSET('Position Data Citi SS final'!$A35,0,MATCH(BK$1,'Position Data Citi SS final'!$1:$1,0)-1),"")</f>
        <v/>
      </c>
      <c r="BL59" s="175" t="str">
        <f ca="1">IF($C59=BL$2,OFFSET('Position Data Citi SS final'!$A35,0,MATCH(BL$1,'Position Data Citi SS final'!$1:$1,0)-1),"")</f>
        <v/>
      </c>
      <c r="BM59" s="175" t="str">
        <f ca="1">IF($C59=BM$2,OFFSET('Position Data Citi SS final'!$A35,0,MATCH(BM$1,'Position Data Citi SS final'!$1:$1,0)-1),"")</f>
        <v/>
      </c>
      <c r="BN59" s="178" t="str">
        <f ca="1">IF($C59=BN$2,OFFSET('Position Data Citi SS final'!$A35,0,MATCH(BN$1,'Position Data Citi SS final'!$1:$1,0)-1),"")</f>
        <v/>
      </c>
      <c r="BO59" s="177" t="str">
        <f ca="1">IF($C59=BO$2,OFFSET('Position Data Citi SS final'!$A35,0,MATCH(BO$1,'Position Data Citi SS final'!$1:$1,0)-1),"")</f>
        <v/>
      </c>
      <c r="BP59" s="177" t="str">
        <f ca="1">IF($C59=BP$2,OFFSET('Position Data Citi SS final'!$A35,0,MATCH(BP$1,'Position Data Citi SS final'!$1:$1,0)-1),"")</f>
        <v/>
      </c>
      <c r="BQ59" s="177" t="str">
        <f ca="1">IF($C59=BQ$2,OFFSET('Position Data Citi SS final'!$A35,0,MATCH(BQ$1,'Position Data Citi SS final'!$1:$1,0)-1),"")</f>
        <v/>
      </c>
      <c r="BR59" s="177" t="str">
        <f ca="1">IF($C59=BR$2,OFFSET('Position Data Citi SS final'!$A35,0,MATCH(BR$1,'Position Data Citi SS final'!$1:$1,0)-1),"")</f>
        <v/>
      </c>
      <c r="BS59" s="177" t="str">
        <f ca="1">IF($C59=BS$2,OFFSET('Position Data Citi SS final'!$A35,0,MATCH(BS$1,'Position Data Citi SS final'!$1:$1,0)-1),"")</f>
        <v/>
      </c>
      <c r="BT59" s="175" t="str">
        <f ca="1">IF($C59=BT$2,OFFSET('Position Data Citi SS final'!$A35,0,MATCH(BT$1,'Position Data Citi SS final'!$1:$1,0)-1),"")</f>
        <v/>
      </c>
      <c r="BU59" s="178" t="str">
        <f ca="1">IF($C59=BU$2,OFFSET('Position Data Citi SS final'!$A35,0,MATCH(BU$1,'Position Data Citi SS final'!$1:$1,0)-1),"")</f>
        <v/>
      </c>
      <c r="BV59" s="183" t="str">
        <f ca="1">IF($C59=BV$2,OFFSET('Position Data Citi SS final'!$A35,0,MATCH(BV$1,'Position Data Citi SS final'!$1:$1,0)-1),"")</f>
        <v/>
      </c>
      <c r="BW59" s="175" t="str">
        <f ca="1">IF($C59=BW$2,OFFSET('Position Data Citi SS final'!$A35,0,MATCH(BW$1,'Position Data Citi SS final'!$1:$1,0)-1),"")</f>
        <v/>
      </c>
      <c r="BX59" s="184" t="str">
        <f ca="1">IF($C59=BX$2,OFFSET('Position Data Citi SS final'!$A35,0,MATCH(BX$1,'Position Data Citi SS final'!$1:$1,0)-1),"")</f>
        <v/>
      </c>
      <c r="BY59" s="183" t="str">
        <f ca="1">IF($C59=BY$2,OFFSET('Position Data Citi SS final'!$A35,0,MATCH(BY$1,'Position Data Citi SS final'!$1:$1,0)-1),"")</f>
        <v/>
      </c>
      <c r="BZ59" s="183" t="str">
        <f ca="1">IF($C59=BZ$2,OFFSET('Position Data Citi SS final'!$A35,0,MATCH(BZ$1,'Position Data Citi SS final'!$1:$1,0)-1),"")</f>
        <v/>
      </c>
      <c r="CA59" s="185" t="str">
        <f ca="1">IF($C59=CA$2,OFFSET('Position Data Citi SS final'!$A35,0,MATCH(CA$1,'Position Data Citi SS final'!$1:$1,0)-1),"")</f>
        <v/>
      </c>
      <c r="CB59" s="176" t="str">
        <f ca="1">IF($C59=CB$2,OFFSET('Position Data Citi SS final'!$A35,0,MATCH(CB$1,'Position Data Citi SS final'!$1:$1,0)-1),"")</f>
        <v/>
      </c>
      <c r="CC59" s="183" t="str">
        <f ca="1">IF($C59=CC$2,OFFSET('Position Data Citi SS final'!$A35,0,MATCH(CC$1,'Position Data Citi SS final'!$1:$1,0)-1),"")</f>
        <v/>
      </c>
      <c r="CD59" s="183" t="str">
        <f ca="1">IF($C59=CD$2,OFFSET('Position Data Citi SS final'!$A35,0,MATCH(CD$1,'Position Data Citi SS final'!$1:$1,0)-1),"")</f>
        <v/>
      </c>
      <c r="CE59" s="181" t="str">
        <f ca="1">IF($C59=CE$2,OFFSET('Position Data Citi SS final'!$A35,0,MATCH(CE$1,'Position Data Citi SS final'!$1:$1,0)-1),"")</f>
        <v/>
      </c>
      <c r="CF59" s="181" t="str">
        <f ca="1">IF($C59=CF$2,OFFSET('Position Data Citi SS final'!$A35,0,MATCH(CF$1,'Position Data Citi SS final'!$1:$1,0)-1),"")</f>
        <v/>
      </c>
      <c r="CG59" s="181" t="str">
        <f ca="1">IF($C59=CG$2,OFFSET('Position Data Citi SS final'!$A35,0,MATCH(CG$1,'Position Data Citi SS final'!$1:$1,0)-1),"")</f>
        <v/>
      </c>
      <c r="CH59" s="181" t="str">
        <f ca="1">IF($C59=CH$2,OFFSET('Position Data Citi SS final'!$A35,0,MATCH(CH$1,'Position Data Citi SS final'!$1:$1,0)-1),"")</f>
        <v/>
      </c>
      <c r="CI59" s="181" t="str">
        <f ca="1">IF($C59=CI$2,OFFSET('Position Data Citi SS final'!$A35,0,MATCH(CI$1,'Position Data Citi SS final'!$1:$1,0)-1),"")</f>
        <v/>
      </c>
      <c r="CJ59" s="184" t="str">
        <f ca="1">IF($C59=CJ$2,OFFSET('Position Data Citi SS final'!$A35,0,MATCH(CJ$1,'Position Data Citi SS final'!$1:$1,0)-1),"")</f>
        <v/>
      </c>
      <c r="CK59" s="186" t="str">
        <f ca="1">IF($C59=CK$2,OFFSET('Position Data Citi SS final'!$A35,0,MATCH(CK$1,'Position Data Citi SS final'!$1:$1,0)-1),"")</f>
        <v/>
      </c>
      <c r="CL59" s="174" t="str">
        <f ca="1">IF($C59=CL$2,OFFSET('Position Data Citi SS final'!$A35,0,MATCH(CL$1,'Position Data Citi SS final'!$1:$1,0)-1),"")</f>
        <v/>
      </c>
      <c r="CM59" s="199" t="str">
        <f ca="1">IF($C59=CM$2,OFFSET('Position Data Citi SS final'!$A35,0,MATCH(CM$1,'Position Data Citi SS final'!$1:$1,0)-1),"")</f>
        <v/>
      </c>
      <c r="CN59" s="174" t="str">
        <f ca="1">IF($C59=CN$2,OFFSET('Position Data Citi SS final'!$A35,0,MATCH(CN$1,'Position Data Citi SS final'!$1:$1,0)-1),"")</f>
        <v/>
      </c>
      <c r="CO59" s="186" t="str">
        <f ca="1">IF($C59=CO$2,OFFSET('Position Data Citi SS final'!$A35,0,MATCH(CO$1,'Position Data Citi SS final'!$1:$1,0)-1),"")</f>
        <v/>
      </c>
      <c r="CP59" s="199" t="str">
        <f ca="1">IF($C59=CP$2,OFFSET('Position Data Citi SS final'!$A35,0,MATCH(CP$1,'Position Data Citi SS final'!$1:$1,0)-1),"")</f>
        <v/>
      </c>
      <c r="CQ59" s="187" t="str">
        <f ca="1">IF($C59=CQ$2,OFFSET('Position Data Citi SS final'!$A35,0,MATCH(CQ$1,'Position Data Citi SS final'!$1:$1,0)-1),"")</f>
        <v/>
      </c>
      <c r="CR59" s="174" t="str">
        <f ca="1">IF($C59=CR$2,OFFSET('Position Data Citi SS final'!$A35,0,MATCH(CR$1,'Position Data Citi SS final'!$1:$1,0)-1),"")</f>
        <v/>
      </c>
      <c r="CS59" s="188" t="str">
        <f ca="1">IF($C59=CS$2,OFFSET('Position Data Citi SS final'!$A35,0,MATCH(CS$1,'Position Data Citi SS final'!$1:$1,0)-1),"")</f>
        <v/>
      </c>
      <c r="CT59" s="188" t="str">
        <f ca="1">IF($C59=CT$2,OFFSET('Position Data Citi SS final'!$A35,0,MATCH(CT$1,'Position Data Citi SS final'!$1:$1,0)-1),"")</f>
        <v/>
      </c>
      <c r="CU59" s="184" t="str">
        <f ca="1">IF($C59=CU$2,OFFSET('Position Data Citi SS final'!$A35,0,MATCH(CU$1,'Position Data Citi SS final'!$1:$1,0)-1),"")</f>
        <v/>
      </c>
      <c r="CV59" s="175" t="str">
        <f ca="1">IF($C59=CV$2,OFFSET('Position Data Citi SS final'!$A35,0,MATCH(CV$1,'Position Data Citi SS final'!$1:$1,0)-1),"")</f>
        <v/>
      </c>
      <c r="CW59" s="175" t="str">
        <f ca="1">IF($C59=CW$2,OFFSET('Position Data Citi SS final'!$A35,0,MATCH(CW$1,'Position Data Citi SS final'!$1:$1,0)-1),"")</f>
        <v/>
      </c>
      <c r="CX59" s="199" t="str">
        <f ca="1">IF($C59=CX$2,OFFSET('Position Data Citi SS final'!$A35,0,MATCH(CX$1,'Position Data Citi SS final'!$1:$1,0)-1),"")</f>
        <v/>
      </c>
      <c r="CY59" s="175" t="str">
        <f ca="1">IF($C59=CY$2,OFFSET('Position Data Citi SS final'!$A35,0,MATCH(CY$1,'Position Data Citi SS final'!$1:$1,0)-1),"")</f>
        <v/>
      </c>
      <c r="CZ59" s="175" t="str">
        <f ca="1">IF($C59=CZ$2,OFFSET('Position Data Citi SS final'!$A35,0,MATCH(CZ$1,'Position Data Citi SS final'!$1:$1,0)-1),"")</f>
        <v/>
      </c>
      <c r="DA59" s="175" t="str">
        <f ca="1">IF($C59=DA$2,OFFSET('Position Data Citi SS final'!$A35,0,MATCH(DA$1,'Position Data Citi SS final'!$1:$1,0)-1),"")</f>
        <v/>
      </c>
      <c r="DB59" s="189" t="str">
        <f ca="1">IF($C59=DB$2,OFFSET('Position Data Citi SS final'!$A35,0,MATCH(DB$1,'Position Data Citi SS final'!$1:$1,0)-1),"")</f>
        <v/>
      </c>
      <c r="DC59" s="175" t="str">
        <f ca="1">IF($C59=DC$2,OFFSET('Position Data Citi SS final'!$A35,0,MATCH(DC$1,'Position Data Citi SS final'!$1:$1,0)-1),"")</f>
        <v/>
      </c>
      <c r="DD59" s="175" t="str">
        <f ca="1">IF($C59=DD$2,OFFSET('Position Data Citi SS final'!$A35,0,MATCH(DD$1,'Position Data Citi SS final'!$1:$1,0)-1),"")</f>
        <v/>
      </c>
      <c r="DE59" s="190" t="str">
        <f ca="1">IF($C59=DE$2,OFFSET('Position Data Citi SS final'!$A35,0,MATCH(DE$1,'Position Data Citi SS final'!$1:$1,0)-1),"")</f>
        <v/>
      </c>
      <c r="DF59" s="189" t="str">
        <f ca="1">IF($C59=DF$2,OFFSET('Position Data Citi SS final'!$A35,0,MATCH(DF$1,'Position Data Citi SS final'!$1:$1,0)-1),"")</f>
        <v/>
      </c>
      <c r="DG59" s="190" t="str">
        <f ca="1">IF($C59=DG$2,OFFSET('Position Data Citi SS final'!$A35,0,MATCH(DG$1,'Position Data Citi SS final'!$1:$1,0)-1),"")</f>
        <v/>
      </c>
      <c r="DH59" s="175" t="str">
        <f ca="1">IF($C59=DH$2,OFFSET('Position Data Citi SS final'!$A35,0,MATCH(DH$1,'Position Data Citi SS final'!$1:$1,0)-1),"")</f>
        <v/>
      </c>
      <c r="DI59" s="191" t="str">
        <f ca="1">IF($C59=DI$2,OFFSET('Position Data Citi SS final'!$A35,0,MATCH(DI$1,'Position Data Citi SS final'!$1:$1,0)-1),"")</f>
        <v/>
      </c>
      <c r="DJ59" s="192" t="str">
        <f ca="1">IF($C59=DJ$2,OFFSET('Position Data Citi SS final'!$A35,0,MATCH(DJ$1,'Position Data Citi SS final'!$1:$1,0)-1),"")</f>
        <v/>
      </c>
      <c r="DK59" s="193" t="str">
        <f ca="1">IF($C59=DK$2,OFFSET('Position Data Citi SS final'!$A35,0,MATCH(DK$1,'Position Data Citi SS final'!$1:$1,0)-1),"")</f>
        <v/>
      </c>
      <c r="DL59" s="200" t="str">
        <f ca="1">IF($C59=DL$2,OFFSET('Position Data Citi SS final'!$A35,0,MATCH(DL$1,'Position Data Citi SS final'!$1:$1,0)-1),"")</f>
        <v/>
      </c>
      <c r="DM59" s="175" t="str">
        <f ca="1">IF($C59=DM$2,OFFSET('Position Data Citi SS final'!$A35,0,MATCH(DM$1,'Position Data Citi SS final'!$1:$1,0)-1),"")</f>
        <v/>
      </c>
    </row>
    <row r="60" spans="2:117" s="179" customFormat="1">
      <c r="B60" s="179" t="s">
        <v>1427</v>
      </c>
      <c r="C60" s="170" t="str">
        <f>'Position Data Citi SS final'!C36</f>
        <v>0. OUT-OF-SCOPE (Non-Asset)</v>
      </c>
      <c r="D60" s="171" t="e">
        <f>'Position Data Citi SS final'!F36</f>
        <v>#N/A</v>
      </c>
      <c r="E60" s="172" t="str">
        <f>'Position Data Citi SS final'!D36</f>
        <v>FEES PAYABLE</v>
      </c>
      <c r="F60" s="213" t="str">
        <f>'Position Data Citi SS final'!E36</f>
        <v>GENERAL LEDGER</v>
      </c>
      <c r="G60" s="173">
        <f>'Position Data Citi SS final'!AG36</f>
        <v>-50136.036</v>
      </c>
      <c r="H60" s="173">
        <f>'Position Data Citi SS final'!AF36</f>
        <v>-41780.03</v>
      </c>
      <c r="I60" s="194" t="str">
        <f>'Position Data Citi SS final'!A36</f>
        <v>S2BA</v>
      </c>
      <c r="J60" s="195" t="str">
        <f ca="1">IF($C60=J$2,OFFSET('Position Data Citi SS final'!$A36,0,MATCH(J$1,'Position Data Citi SS final'!$1:$1,0)-1),"")</f>
        <v/>
      </c>
      <c r="K60" s="195" t="str">
        <f ca="1">IF($C60=K$2,OFFSET('Position Data Citi SS final'!$A36,0,MATCH(K$1,'Position Data Citi SS final'!$1:$1,0)-1),"")</f>
        <v/>
      </c>
      <c r="L60" s="195" t="str">
        <f ca="1">IF($C60=L$2,OFFSET('Position Data Citi SS final'!$A36,0,MATCH(L$1,'Position Data Citi SS final'!$1:$1,0)-1),"")</f>
        <v/>
      </c>
      <c r="M60" s="174" t="str">
        <f ca="1">IF($C60=M$2,OFFSET('Position Data Citi SS final'!$A36,0,MATCH(M$1,'Position Data Citi SS final'!$1:$1,0)-1),"")</f>
        <v/>
      </c>
      <c r="N60" s="175" t="str">
        <f ca="1">IF($C60=N$2,OFFSET('Position Data Citi SS final'!$A36,0,MATCH(N$1,'Position Data Citi SS final'!$1:$1,0)-1),"")</f>
        <v/>
      </c>
      <c r="O60" s="195" t="str">
        <f ca="1">IF($C60=O$2,OFFSET('Position Data Citi SS final'!$A36,0,MATCH(O$1,'Position Data Citi SS final'!$1:$1,0)-1),"")</f>
        <v/>
      </c>
      <c r="P60" s="196" t="str">
        <f ca="1">IF($C60=P$2,OFFSET('Position Data Citi SS final'!$A36,0,MATCH(P$1,'Position Data Citi SS final'!$1:$1,0)-1),"")</f>
        <v/>
      </c>
      <c r="Q60" s="196" t="str">
        <f ca="1">IF($C60=Q$2,OFFSET('Position Data Citi SS final'!$A36,0,MATCH(Q$1,'Position Data Citi SS final'!$1:$1,0)-1),"")</f>
        <v/>
      </c>
      <c r="R60" s="178" t="str">
        <f ca="1">IF($C60=R$2,OFFSET('Position Data Citi SS final'!$A36,0,MATCH(R$1,'Position Data Citi SS final'!$1:$1,0)-1),"")</f>
        <v/>
      </c>
      <c r="S60" s="178" t="str">
        <f ca="1">IF($C60=S$2,OFFSET('Position Data Citi SS final'!$A36,0,MATCH(S$1,'Position Data Citi SS final'!$1:$1,0)-1),"")</f>
        <v/>
      </c>
      <c r="T60" s="177" t="str">
        <f ca="1">IF($C60=T$2,OFFSET('Position Data Citi SS final'!$A36,0,MATCH(T$1,'Position Data Citi SS final'!$1:$1,0)-1),"")</f>
        <v/>
      </c>
      <c r="U60" s="177" t="str">
        <f ca="1">IF($C60=U$2,OFFSET('Position Data Citi SS final'!$A36,0,MATCH(U$1,'Position Data Citi SS final'!$1:$1,0)-1),"")</f>
        <v/>
      </c>
      <c r="V60" s="197" t="str">
        <f ca="1">IF($C60=V$2,OFFSET('Position Data Citi SS final'!$A36,0,MATCH(V$1,'Position Data Citi SS final'!$1:$1,0)-1),"")</f>
        <v/>
      </c>
      <c r="W60" s="177" t="str">
        <f ca="1">IF($C60=W$2,OFFSET('Position Data Citi SS final'!$A36,0,MATCH(W$1,'Position Data Citi SS final'!$1:$1,0)-1),"")</f>
        <v/>
      </c>
      <c r="X60" s="177" t="str">
        <f ca="1">IF($C60=X$2,OFFSET('Position Data Citi SS final'!$A36,0,MATCH(X$1,'Position Data Citi SS final'!$1:$1,0)-1),"")</f>
        <v/>
      </c>
      <c r="Y60" s="177" t="str">
        <f ca="1">IF($C60=Y$2,OFFSET('Position Data Citi SS final'!$A36,0,MATCH(Y$1,'Position Data Citi SS final'!$1:$1,0)-1),"")</f>
        <v/>
      </c>
      <c r="Z60" s="177" t="str">
        <f ca="1">IF($C60=Z$2,OFFSET('Position Data Citi SS final'!$A36,0,MATCH(Z$1,'Position Data Citi SS final'!$1:$1,0)-1),"")</f>
        <v/>
      </c>
      <c r="AA60" s="198" t="str">
        <f ca="1">IF($C60=AA$2,OFFSET('Position Data Citi SS final'!$A36,0,MATCH(AA$1,'Position Data Citi SS final'!$1:$1,0)-1),"")</f>
        <v/>
      </c>
      <c r="AB60" s="177" t="str">
        <f ca="1">IF($C60=AB$2,OFFSET('Position Data Citi SS final'!$A36,0,MATCH(AB$1,'Position Data Citi SS final'!$1:$1,0)-1),"")</f>
        <v/>
      </c>
      <c r="AC60" s="178" t="str">
        <f ca="1">IF($C60=AC$2,OFFSET('Position Data Citi SS final'!$A36,0,MATCH(AC$1,'Position Data Citi SS final'!$1:$1,0)-1),"")</f>
        <v/>
      </c>
      <c r="AD60" s="76" t="str">
        <f ca="1">IF($C60=AD$2,OFFSET('Position Data Citi SS final'!$A36,0,MATCH(AD$1,'Position Data Citi SS final'!$1:$1,0)-1),"")</f>
        <v/>
      </c>
      <c r="AE60" s="179" t="str">
        <f ca="1">IF($C60=AE$2,OFFSET('Position Data Citi SS final'!$A36,0,MATCH(AE$1,'Position Data Citi SS final'!$1:$1,0)-1),"")</f>
        <v/>
      </c>
      <c r="AF60" s="177" t="str">
        <f ca="1">IF($C60=AF$2,OFFSET('Position Data Citi SS final'!$A36,0,MATCH(AF$1,'Position Data Citi SS final'!$1:$1,0)-1),"")</f>
        <v/>
      </c>
      <c r="AG60" s="177" t="str">
        <f ca="1">IF($C60=AG$2,OFFSET('Position Data Citi SS final'!$A36,0,MATCH(AG$1,'Position Data Citi SS final'!$1:$1,0)-1),"")</f>
        <v/>
      </c>
      <c r="AH60" s="175" t="str">
        <f ca="1">IF($C60=AH$2,OFFSET('Position Data Citi SS final'!$A36,0,MATCH(AH$1,'Position Data Citi SS final'!$1:$1,0)-1),"")</f>
        <v/>
      </c>
      <c r="AI60" s="175" t="str">
        <f ca="1">IF($C60=AI$2,OFFSET('Position Data Citi SS final'!$A36,0,MATCH(AI$1,'Position Data Citi SS final'!$1:$1,0)-1),"")</f>
        <v/>
      </c>
      <c r="AJ60" s="175" t="str">
        <f ca="1">IF($C60=AJ$2,OFFSET('Position Data Citi SS final'!$A36,0,MATCH(AJ$1,'Position Data Citi SS final'!$1:$1,0)-1),"")</f>
        <v/>
      </c>
      <c r="AK60" s="177" t="str">
        <f ca="1">IF($C60=AK$2,OFFSET('Position Data Citi SS final'!$A36,0,MATCH(AK$1,'Position Data Citi SS final'!$1:$1,0)-1),"")</f>
        <v/>
      </c>
      <c r="AL60" s="178" t="str">
        <f ca="1">IF($C60=AL$2,OFFSET('Position Data Citi SS final'!$A36,0,MATCH(AL$1,'Position Data Citi SS final'!$1:$1,0)-1),"")</f>
        <v/>
      </c>
      <c r="AM60" s="177" t="str">
        <f ca="1">IF($C60=AM$2,OFFSET('Position Data Citi SS final'!$A36,0,MATCH(AM$1,'Position Data Citi SS final'!$1:$1,0)-1),"")</f>
        <v/>
      </c>
      <c r="AN60" s="177" t="str">
        <f ca="1">IF($C60=AN$2,OFFSET('Position Data Citi SS final'!$A36,0,MATCH(AN$1,'Position Data Citi SS final'!$1:$1,0)-1),"")</f>
        <v/>
      </c>
      <c r="AO60" s="177" t="str">
        <f ca="1">IF($C60=AO$2,OFFSET('Position Data Citi SS final'!$A36,0,MATCH(AO$1,'Position Data Citi SS final'!$1:$1,0)-1),"")</f>
        <v/>
      </c>
      <c r="AP60" s="177" t="str">
        <f ca="1">IF($C60=AP$2,OFFSET('Position Data Citi SS final'!$A36,0,MATCH(AP$1,'Position Data Citi SS final'!$1:$1,0)-1),"")</f>
        <v/>
      </c>
      <c r="AQ60" s="177" t="str">
        <f ca="1">IF($C60=AQ$2,OFFSET('Position Data Citi SS final'!$A36,0,MATCH(AQ$1,'Position Data Citi SS final'!$1:$1,0)-1),"")</f>
        <v/>
      </c>
      <c r="AR60" s="177" t="str">
        <f ca="1">IF($C60=AR$2,OFFSET('Position Data Citi SS final'!$A36,0,MATCH(AR$1,'Position Data Citi SS final'!$1:$1,0)-1),"")</f>
        <v/>
      </c>
      <c r="AS60" s="177" t="str">
        <f ca="1">IF($C60=AS$2,OFFSET('Position Data Citi SS final'!$A36,0,MATCH(AS$1,'Position Data Citi SS final'!$1:$1,0)-1),"")</f>
        <v/>
      </c>
      <c r="AT60" s="177" t="str">
        <f ca="1">IF($C60=AT$2,OFFSET('Position Data Citi SS final'!$A36,0,MATCH(AT$1,'Position Data Citi SS final'!$1:$1,0)-1),"")</f>
        <v/>
      </c>
      <c r="AU60" s="198" t="str">
        <f ca="1">IF($C60=AU$2,OFFSET('Position Data Citi SS final'!$A36,0,MATCH(AU$1,'Position Data Citi SS final'!$1:$1,0)-1),"")</f>
        <v/>
      </c>
      <c r="AV60" s="177" t="str">
        <f ca="1">IF($C60=AV$2,OFFSET('Position Data Citi SS final'!$A36,0,MATCH(AV$1,'Position Data Citi SS final'!$1:$1,0)-1),"")</f>
        <v/>
      </c>
      <c r="AW60" s="179" t="str">
        <f ca="1">IF($C60=AW$2,OFFSET('Position Data Citi SS final'!$A36,0,MATCH(AW$1,'Position Data Citi SS final'!$1:$1,0)-1),"")</f>
        <v/>
      </c>
      <c r="AX60" s="170" t="str">
        <f ca="1">IF($C60=AX$2,OFFSET('Position Data Citi SS final'!$A36,0,MATCH(AX$1,'Position Data Citi SS final'!$1:$1,0)-1),"")</f>
        <v/>
      </c>
      <c r="AY60" s="180" t="str">
        <f ca="1">IF($C60=AY$2,OFFSET('Position Data Citi SS final'!$A36,0,MATCH(AY$1,'Position Data Citi SS final'!$1:$1,0)-1),"")</f>
        <v/>
      </c>
      <c r="AZ60" s="181" t="str">
        <f ca="1">IF($C60=AZ$2,OFFSET('Position Data Citi SS final'!$A36,0,MATCH(AZ$1,'Position Data Citi SS final'!$1:$1,0)-1),"")</f>
        <v/>
      </c>
      <c r="BA60" s="179" t="str">
        <f ca="1">IF($C60=BA$2,OFFSET('Position Data Citi SS final'!$A36,0,MATCH(BA$1,'Position Data Citi SS final'!$1:$1,0)-1),"")</f>
        <v/>
      </c>
      <c r="BB60" s="182" t="str">
        <f ca="1">IF($C60=BB$2,OFFSET('Position Data Citi SS final'!$A36,0,MATCH(BB$1,'Position Data Citi SS final'!$1:$1,0)-1),"")</f>
        <v/>
      </c>
      <c r="BC60" s="181" t="str">
        <f ca="1">IF($C60=BC$2,OFFSET('Position Data Citi SS final'!$A36,0,MATCH(BC$1,'Position Data Citi SS final'!$1:$1,0)-1),"")</f>
        <v/>
      </c>
      <c r="BD60" s="175" t="str">
        <f ca="1">IF($C60=BD$2,OFFSET('Position Data Citi SS final'!$A36,0,MATCH(BD$1,'Position Data Citi SS final'!$1:$1,0)-1),"")</f>
        <v/>
      </c>
      <c r="BE60" s="175" t="str">
        <f ca="1">IF($C60=BE$2,OFFSET('Position Data Citi SS final'!$A36,0,MATCH(BE$1,'Position Data Citi SS final'!$1:$1,0)-1),"")</f>
        <v/>
      </c>
      <c r="BF60" s="175" t="str">
        <f ca="1">IF($C60=BF$2,OFFSET('Position Data Citi SS final'!$A36,0,MATCH(BF$1,'Position Data Citi SS final'!$1:$1,0)-1),"")</f>
        <v/>
      </c>
      <c r="BG60" s="175" t="str">
        <f ca="1">IF($C60=BG$2,OFFSET('Position Data Citi SS final'!$A36,0,MATCH(BG$1,'Position Data Citi SS final'!$1:$1,0)-1),"")</f>
        <v/>
      </c>
      <c r="BH60" s="175" t="str">
        <f ca="1">IF($C60=BH$2,OFFSET('Position Data Citi SS final'!$A36,0,MATCH(BH$1,'Position Data Citi SS final'!$1:$1,0)-1),"")</f>
        <v/>
      </c>
      <c r="BI60" s="175" t="str">
        <f ca="1">IF($C60=BI$2,OFFSET('Position Data Citi SS final'!$A36,0,MATCH(BI$1,'Position Data Citi SS final'!$1:$1,0)-1),"")</f>
        <v/>
      </c>
      <c r="BJ60" s="175" t="str">
        <f ca="1">IF($C60=BJ$2,OFFSET('Position Data Citi SS final'!$A36,0,MATCH(BJ$1,'Position Data Citi SS final'!$1:$1,0)-1),"")</f>
        <v/>
      </c>
      <c r="BK60" s="175" t="str">
        <f ca="1">IF($C60=BK$2,OFFSET('Position Data Citi SS final'!$A36,0,MATCH(BK$1,'Position Data Citi SS final'!$1:$1,0)-1),"")</f>
        <v/>
      </c>
      <c r="BL60" s="175" t="str">
        <f ca="1">IF($C60=BL$2,OFFSET('Position Data Citi SS final'!$A36,0,MATCH(BL$1,'Position Data Citi SS final'!$1:$1,0)-1),"")</f>
        <v/>
      </c>
      <c r="BM60" s="175" t="str">
        <f ca="1">IF($C60=BM$2,OFFSET('Position Data Citi SS final'!$A36,0,MATCH(BM$1,'Position Data Citi SS final'!$1:$1,0)-1),"")</f>
        <v/>
      </c>
      <c r="BN60" s="178" t="str">
        <f ca="1">IF($C60=BN$2,OFFSET('Position Data Citi SS final'!$A36,0,MATCH(BN$1,'Position Data Citi SS final'!$1:$1,0)-1),"")</f>
        <v/>
      </c>
      <c r="BO60" s="177" t="str">
        <f ca="1">IF($C60=BO$2,OFFSET('Position Data Citi SS final'!$A36,0,MATCH(BO$1,'Position Data Citi SS final'!$1:$1,0)-1),"")</f>
        <v/>
      </c>
      <c r="BP60" s="177" t="str">
        <f ca="1">IF($C60=BP$2,OFFSET('Position Data Citi SS final'!$A36,0,MATCH(BP$1,'Position Data Citi SS final'!$1:$1,0)-1),"")</f>
        <v/>
      </c>
      <c r="BQ60" s="177" t="str">
        <f ca="1">IF($C60=BQ$2,OFFSET('Position Data Citi SS final'!$A36,0,MATCH(BQ$1,'Position Data Citi SS final'!$1:$1,0)-1),"")</f>
        <v/>
      </c>
      <c r="BR60" s="177" t="str">
        <f ca="1">IF($C60=BR$2,OFFSET('Position Data Citi SS final'!$A36,0,MATCH(BR$1,'Position Data Citi SS final'!$1:$1,0)-1),"")</f>
        <v/>
      </c>
      <c r="BS60" s="177" t="str">
        <f ca="1">IF($C60=BS$2,OFFSET('Position Data Citi SS final'!$A36,0,MATCH(BS$1,'Position Data Citi SS final'!$1:$1,0)-1),"")</f>
        <v/>
      </c>
      <c r="BT60" s="175" t="str">
        <f ca="1">IF($C60=BT$2,OFFSET('Position Data Citi SS final'!$A36,0,MATCH(BT$1,'Position Data Citi SS final'!$1:$1,0)-1),"")</f>
        <v/>
      </c>
      <c r="BU60" s="178" t="str">
        <f ca="1">IF($C60=BU$2,OFFSET('Position Data Citi SS final'!$A36,0,MATCH(BU$1,'Position Data Citi SS final'!$1:$1,0)-1),"")</f>
        <v/>
      </c>
      <c r="BV60" s="183" t="str">
        <f ca="1">IF($C60=BV$2,OFFSET('Position Data Citi SS final'!$A36,0,MATCH(BV$1,'Position Data Citi SS final'!$1:$1,0)-1),"")</f>
        <v/>
      </c>
      <c r="BW60" s="175" t="str">
        <f ca="1">IF($C60=BW$2,OFFSET('Position Data Citi SS final'!$A36,0,MATCH(BW$1,'Position Data Citi SS final'!$1:$1,0)-1),"")</f>
        <v/>
      </c>
      <c r="BX60" s="184" t="str">
        <f ca="1">IF($C60=BX$2,OFFSET('Position Data Citi SS final'!$A36,0,MATCH(BX$1,'Position Data Citi SS final'!$1:$1,0)-1),"")</f>
        <v/>
      </c>
      <c r="BY60" s="183" t="str">
        <f ca="1">IF($C60=BY$2,OFFSET('Position Data Citi SS final'!$A36,0,MATCH(BY$1,'Position Data Citi SS final'!$1:$1,0)-1),"")</f>
        <v/>
      </c>
      <c r="BZ60" s="183" t="str">
        <f ca="1">IF($C60=BZ$2,OFFSET('Position Data Citi SS final'!$A36,0,MATCH(BZ$1,'Position Data Citi SS final'!$1:$1,0)-1),"")</f>
        <v/>
      </c>
      <c r="CA60" s="185" t="str">
        <f ca="1">IF($C60=CA$2,OFFSET('Position Data Citi SS final'!$A36,0,MATCH(CA$1,'Position Data Citi SS final'!$1:$1,0)-1),"")</f>
        <v/>
      </c>
      <c r="CB60" s="176" t="str">
        <f ca="1">IF($C60=CB$2,OFFSET('Position Data Citi SS final'!$A36,0,MATCH(CB$1,'Position Data Citi SS final'!$1:$1,0)-1),"")</f>
        <v/>
      </c>
      <c r="CC60" s="183" t="str">
        <f ca="1">IF($C60=CC$2,OFFSET('Position Data Citi SS final'!$A36,0,MATCH(CC$1,'Position Data Citi SS final'!$1:$1,0)-1),"")</f>
        <v/>
      </c>
      <c r="CD60" s="183" t="str">
        <f ca="1">IF($C60=CD$2,OFFSET('Position Data Citi SS final'!$A36,0,MATCH(CD$1,'Position Data Citi SS final'!$1:$1,0)-1),"")</f>
        <v/>
      </c>
      <c r="CE60" s="181" t="str">
        <f ca="1">IF($C60=CE$2,OFFSET('Position Data Citi SS final'!$A36,0,MATCH(CE$1,'Position Data Citi SS final'!$1:$1,0)-1),"")</f>
        <v/>
      </c>
      <c r="CF60" s="181" t="str">
        <f ca="1">IF($C60=CF$2,OFFSET('Position Data Citi SS final'!$A36,0,MATCH(CF$1,'Position Data Citi SS final'!$1:$1,0)-1),"")</f>
        <v/>
      </c>
      <c r="CG60" s="181" t="str">
        <f ca="1">IF($C60=CG$2,OFFSET('Position Data Citi SS final'!$A36,0,MATCH(CG$1,'Position Data Citi SS final'!$1:$1,0)-1),"")</f>
        <v/>
      </c>
      <c r="CH60" s="181" t="str">
        <f ca="1">IF($C60=CH$2,OFFSET('Position Data Citi SS final'!$A36,0,MATCH(CH$1,'Position Data Citi SS final'!$1:$1,0)-1),"")</f>
        <v/>
      </c>
      <c r="CI60" s="181" t="str">
        <f ca="1">IF($C60=CI$2,OFFSET('Position Data Citi SS final'!$A36,0,MATCH(CI$1,'Position Data Citi SS final'!$1:$1,0)-1),"")</f>
        <v/>
      </c>
      <c r="CJ60" s="184" t="str">
        <f ca="1">IF($C60=CJ$2,OFFSET('Position Data Citi SS final'!$A36,0,MATCH(CJ$1,'Position Data Citi SS final'!$1:$1,0)-1),"")</f>
        <v/>
      </c>
      <c r="CK60" s="186" t="str">
        <f ca="1">IF($C60=CK$2,OFFSET('Position Data Citi SS final'!$A36,0,MATCH(CK$1,'Position Data Citi SS final'!$1:$1,0)-1),"")</f>
        <v/>
      </c>
      <c r="CL60" s="174" t="str">
        <f ca="1">IF($C60=CL$2,OFFSET('Position Data Citi SS final'!$A36,0,MATCH(CL$1,'Position Data Citi SS final'!$1:$1,0)-1),"")</f>
        <v/>
      </c>
      <c r="CM60" s="199" t="str">
        <f ca="1">IF($C60=CM$2,OFFSET('Position Data Citi SS final'!$A36,0,MATCH(CM$1,'Position Data Citi SS final'!$1:$1,0)-1),"")</f>
        <v/>
      </c>
      <c r="CN60" s="174" t="str">
        <f ca="1">IF($C60=CN$2,OFFSET('Position Data Citi SS final'!$A36,0,MATCH(CN$1,'Position Data Citi SS final'!$1:$1,0)-1),"")</f>
        <v/>
      </c>
      <c r="CO60" s="186" t="str">
        <f ca="1">IF($C60=CO$2,OFFSET('Position Data Citi SS final'!$A36,0,MATCH(CO$1,'Position Data Citi SS final'!$1:$1,0)-1),"")</f>
        <v/>
      </c>
      <c r="CP60" s="199" t="str">
        <f ca="1">IF($C60=CP$2,OFFSET('Position Data Citi SS final'!$A36,0,MATCH(CP$1,'Position Data Citi SS final'!$1:$1,0)-1),"")</f>
        <v/>
      </c>
      <c r="CQ60" s="187" t="str">
        <f ca="1">IF($C60=CQ$2,OFFSET('Position Data Citi SS final'!$A36,0,MATCH(CQ$1,'Position Data Citi SS final'!$1:$1,0)-1),"")</f>
        <v/>
      </c>
      <c r="CR60" s="174" t="str">
        <f ca="1">IF($C60=CR$2,OFFSET('Position Data Citi SS final'!$A36,0,MATCH(CR$1,'Position Data Citi SS final'!$1:$1,0)-1),"")</f>
        <v/>
      </c>
      <c r="CS60" s="188" t="str">
        <f ca="1">IF($C60=CS$2,OFFSET('Position Data Citi SS final'!$A36,0,MATCH(CS$1,'Position Data Citi SS final'!$1:$1,0)-1),"")</f>
        <v/>
      </c>
      <c r="CT60" s="188" t="str">
        <f ca="1">IF($C60=CT$2,OFFSET('Position Data Citi SS final'!$A36,0,MATCH(CT$1,'Position Data Citi SS final'!$1:$1,0)-1),"")</f>
        <v/>
      </c>
      <c r="CU60" s="184" t="str">
        <f ca="1">IF($C60=CU$2,OFFSET('Position Data Citi SS final'!$A36,0,MATCH(CU$1,'Position Data Citi SS final'!$1:$1,0)-1),"")</f>
        <v/>
      </c>
      <c r="CV60" s="175" t="str">
        <f ca="1">IF($C60=CV$2,OFFSET('Position Data Citi SS final'!$A36,0,MATCH(CV$1,'Position Data Citi SS final'!$1:$1,0)-1),"")</f>
        <v/>
      </c>
      <c r="CW60" s="175" t="str">
        <f ca="1">IF($C60=CW$2,OFFSET('Position Data Citi SS final'!$A36,0,MATCH(CW$1,'Position Data Citi SS final'!$1:$1,0)-1),"")</f>
        <v/>
      </c>
      <c r="CX60" s="199" t="str">
        <f ca="1">IF($C60=CX$2,OFFSET('Position Data Citi SS final'!$A36,0,MATCH(CX$1,'Position Data Citi SS final'!$1:$1,0)-1),"")</f>
        <v/>
      </c>
      <c r="CY60" s="175" t="str">
        <f ca="1">IF($C60=CY$2,OFFSET('Position Data Citi SS final'!$A36,0,MATCH(CY$1,'Position Data Citi SS final'!$1:$1,0)-1),"")</f>
        <v/>
      </c>
      <c r="CZ60" s="175" t="str">
        <f ca="1">IF($C60=CZ$2,OFFSET('Position Data Citi SS final'!$A36,0,MATCH(CZ$1,'Position Data Citi SS final'!$1:$1,0)-1),"")</f>
        <v/>
      </c>
      <c r="DA60" s="175" t="str">
        <f ca="1">IF($C60=DA$2,OFFSET('Position Data Citi SS final'!$A36,0,MATCH(DA$1,'Position Data Citi SS final'!$1:$1,0)-1),"")</f>
        <v/>
      </c>
      <c r="DB60" s="189" t="str">
        <f ca="1">IF($C60=DB$2,OFFSET('Position Data Citi SS final'!$A36,0,MATCH(DB$1,'Position Data Citi SS final'!$1:$1,0)-1),"")</f>
        <v/>
      </c>
      <c r="DC60" s="175" t="str">
        <f ca="1">IF($C60=DC$2,OFFSET('Position Data Citi SS final'!$A36,0,MATCH(DC$1,'Position Data Citi SS final'!$1:$1,0)-1),"")</f>
        <v/>
      </c>
      <c r="DD60" s="175" t="str">
        <f ca="1">IF($C60=DD$2,OFFSET('Position Data Citi SS final'!$A36,0,MATCH(DD$1,'Position Data Citi SS final'!$1:$1,0)-1),"")</f>
        <v/>
      </c>
      <c r="DE60" s="190" t="str">
        <f ca="1">IF($C60=DE$2,OFFSET('Position Data Citi SS final'!$A36,0,MATCH(DE$1,'Position Data Citi SS final'!$1:$1,0)-1),"")</f>
        <v/>
      </c>
      <c r="DF60" s="189" t="str">
        <f ca="1">IF($C60=DF$2,OFFSET('Position Data Citi SS final'!$A36,0,MATCH(DF$1,'Position Data Citi SS final'!$1:$1,0)-1),"")</f>
        <v/>
      </c>
      <c r="DG60" s="190" t="str">
        <f ca="1">IF($C60=DG$2,OFFSET('Position Data Citi SS final'!$A36,0,MATCH(DG$1,'Position Data Citi SS final'!$1:$1,0)-1),"")</f>
        <v/>
      </c>
      <c r="DH60" s="175" t="str">
        <f ca="1">IF($C60=DH$2,OFFSET('Position Data Citi SS final'!$A36,0,MATCH(DH$1,'Position Data Citi SS final'!$1:$1,0)-1),"")</f>
        <v/>
      </c>
      <c r="DI60" s="191" t="str">
        <f ca="1">IF($C60=DI$2,OFFSET('Position Data Citi SS final'!$A36,0,MATCH(DI$1,'Position Data Citi SS final'!$1:$1,0)-1),"")</f>
        <v/>
      </c>
      <c r="DJ60" s="192" t="str">
        <f ca="1">IF($C60=DJ$2,OFFSET('Position Data Citi SS final'!$A36,0,MATCH(DJ$1,'Position Data Citi SS final'!$1:$1,0)-1),"")</f>
        <v/>
      </c>
      <c r="DK60" s="193" t="str">
        <f ca="1">IF($C60=DK$2,OFFSET('Position Data Citi SS final'!$A36,0,MATCH(DK$1,'Position Data Citi SS final'!$1:$1,0)-1),"")</f>
        <v/>
      </c>
      <c r="DL60" s="200" t="str">
        <f ca="1">IF($C60=DL$2,OFFSET('Position Data Citi SS final'!$A36,0,MATCH(DL$1,'Position Data Citi SS final'!$1:$1,0)-1),"")</f>
        <v/>
      </c>
      <c r="DM60" s="175" t="str">
        <f ca="1">IF($C60=DM$2,OFFSET('Position Data Citi SS final'!$A36,0,MATCH(DM$1,'Position Data Citi SS final'!$1:$1,0)-1),"")</f>
        <v/>
      </c>
    </row>
    <row r="61" spans="2:117" s="179" customFormat="1">
      <c r="B61" s="179" t="s">
        <v>1427</v>
      </c>
      <c r="C61" s="170" t="str">
        <f>'Position Data Citi SS final'!C37</f>
        <v>0. OUT-OF-SCOPE (Non-Asset)</v>
      </c>
      <c r="D61" s="171" t="e">
        <f>'Position Data Citi SS final'!F37</f>
        <v>#N/A</v>
      </c>
      <c r="E61" s="172" t="str">
        <f>'Position Data Citi SS final'!D37</f>
        <v>FEES PAYABLE</v>
      </c>
      <c r="F61" s="213" t="str">
        <f>'Position Data Citi SS final'!E37</f>
        <v>GENERAL LEDGER</v>
      </c>
      <c r="G61" s="173">
        <f>'Position Data Citi SS final'!AG37</f>
        <v>-21071.592000000001</v>
      </c>
      <c r="H61" s="173">
        <f>'Position Data Citi SS final'!AF37</f>
        <v>-17559.66</v>
      </c>
      <c r="I61" s="194" t="str">
        <f>'Position Data Citi SS final'!A37</f>
        <v>S2BA</v>
      </c>
      <c r="J61" s="195" t="str">
        <f ca="1">IF($C61=J$2,OFFSET('Position Data Citi SS final'!$A37,0,MATCH(J$1,'Position Data Citi SS final'!$1:$1,0)-1),"")</f>
        <v/>
      </c>
      <c r="K61" s="195" t="str">
        <f ca="1">IF($C61=K$2,OFFSET('Position Data Citi SS final'!$A37,0,MATCH(K$1,'Position Data Citi SS final'!$1:$1,0)-1),"")</f>
        <v/>
      </c>
      <c r="L61" s="195" t="str">
        <f ca="1">IF($C61=L$2,OFFSET('Position Data Citi SS final'!$A37,0,MATCH(L$1,'Position Data Citi SS final'!$1:$1,0)-1),"")</f>
        <v/>
      </c>
      <c r="M61" s="174" t="str">
        <f ca="1">IF($C61=M$2,OFFSET('Position Data Citi SS final'!$A37,0,MATCH(M$1,'Position Data Citi SS final'!$1:$1,0)-1),"")</f>
        <v/>
      </c>
      <c r="N61" s="175" t="str">
        <f ca="1">IF($C61=N$2,OFFSET('Position Data Citi SS final'!$A37,0,MATCH(N$1,'Position Data Citi SS final'!$1:$1,0)-1),"")</f>
        <v/>
      </c>
      <c r="O61" s="195" t="str">
        <f ca="1">IF($C61=O$2,OFFSET('Position Data Citi SS final'!$A37,0,MATCH(O$1,'Position Data Citi SS final'!$1:$1,0)-1),"")</f>
        <v/>
      </c>
      <c r="P61" s="196" t="str">
        <f ca="1">IF($C61=P$2,OFFSET('Position Data Citi SS final'!$A37,0,MATCH(P$1,'Position Data Citi SS final'!$1:$1,0)-1),"")</f>
        <v/>
      </c>
      <c r="Q61" s="196" t="str">
        <f ca="1">IF($C61=Q$2,OFFSET('Position Data Citi SS final'!$A37,0,MATCH(Q$1,'Position Data Citi SS final'!$1:$1,0)-1),"")</f>
        <v/>
      </c>
      <c r="R61" s="178" t="str">
        <f ca="1">IF($C61=R$2,OFFSET('Position Data Citi SS final'!$A37,0,MATCH(R$1,'Position Data Citi SS final'!$1:$1,0)-1),"")</f>
        <v/>
      </c>
      <c r="S61" s="178" t="str">
        <f ca="1">IF($C61=S$2,OFFSET('Position Data Citi SS final'!$A37,0,MATCH(S$1,'Position Data Citi SS final'!$1:$1,0)-1),"")</f>
        <v/>
      </c>
      <c r="T61" s="177" t="str">
        <f ca="1">IF($C61=T$2,OFFSET('Position Data Citi SS final'!$A37,0,MATCH(T$1,'Position Data Citi SS final'!$1:$1,0)-1),"")</f>
        <v/>
      </c>
      <c r="U61" s="177" t="str">
        <f ca="1">IF($C61=U$2,OFFSET('Position Data Citi SS final'!$A37,0,MATCH(U$1,'Position Data Citi SS final'!$1:$1,0)-1),"")</f>
        <v/>
      </c>
      <c r="V61" s="197" t="str">
        <f ca="1">IF($C61=V$2,OFFSET('Position Data Citi SS final'!$A37,0,MATCH(V$1,'Position Data Citi SS final'!$1:$1,0)-1),"")</f>
        <v/>
      </c>
      <c r="W61" s="177" t="str">
        <f ca="1">IF($C61=W$2,OFFSET('Position Data Citi SS final'!$A37,0,MATCH(W$1,'Position Data Citi SS final'!$1:$1,0)-1),"")</f>
        <v/>
      </c>
      <c r="X61" s="177" t="str">
        <f ca="1">IF($C61=X$2,OFFSET('Position Data Citi SS final'!$A37,0,MATCH(X$1,'Position Data Citi SS final'!$1:$1,0)-1),"")</f>
        <v/>
      </c>
      <c r="Y61" s="177" t="str">
        <f ca="1">IF($C61=Y$2,OFFSET('Position Data Citi SS final'!$A37,0,MATCH(Y$1,'Position Data Citi SS final'!$1:$1,0)-1),"")</f>
        <v/>
      </c>
      <c r="Z61" s="177" t="str">
        <f ca="1">IF($C61=Z$2,OFFSET('Position Data Citi SS final'!$A37,0,MATCH(Z$1,'Position Data Citi SS final'!$1:$1,0)-1),"")</f>
        <v/>
      </c>
      <c r="AA61" s="198" t="str">
        <f ca="1">IF($C61=AA$2,OFFSET('Position Data Citi SS final'!$A37,0,MATCH(AA$1,'Position Data Citi SS final'!$1:$1,0)-1),"")</f>
        <v/>
      </c>
      <c r="AB61" s="177" t="str">
        <f ca="1">IF($C61=AB$2,OFFSET('Position Data Citi SS final'!$A37,0,MATCH(AB$1,'Position Data Citi SS final'!$1:$1,0)-1),"")</f>
        <v/>
      </c>
      <c r="AC61" s="178" t="str">
        <f ca="1">IF($C61=AC$2,OFFSET('Position Data Citi SS final'!$A37,0,MATCH(AC$1,'Position Data Citi SS final'!$1:$1,0)-1),"")</f>
        <v/>
      </c>
      <c r="AD61" s="76" t="str">
        <f ca="1">IF($C61=AD$2,OFFSET('Position Data Citi SS final'!$A37,0,MATCH(AD$1,'Position Data Citi SS final'!$1:$1,0)-1),"")</f>
        <v/>
      </c>
      <c r="AE61" s="179" t="str">
        <f ca="1">IF($C61=AE$2,OFFSET('Position Data Citi SS final'!$A37,0,MATCH(AE$1,'Position Data Citi SS final'!$1:$1,0)-1),"")</f>
        <v/>
      </c>
      <c r="AF61" s="177" t="str">
        <f ca="1">IF($C61=AF$2,OFFSET('Position Data Citi SS final'!$A37,0,MATCH(AF$1,'Position Data Citi SS final'!$1:$1,0)-1),"")</f>
        <v/>
      </c>
      <c r="AG61" s="177" t="str">
        <f ca="1">IF($C61=AG$2,OFFSET('Position Data Citi SS final'!$A37,0,MATCH(AG$1,'Position Data Citi SS final'!$1:$1,0)-1),"")</f>
        <v/>
      </c>
      <c r="AH61" s="175" t="str">
        <f ca="1">IF($C61=AH$2,OFFSET('Position Data Citi SS final'!$A37,0,MATCH(AH$1,'Position Data Citi SS final'!$1:$1,0)-1),"")</f>
        <v/>
      </c>
      <c r="AI61" s="175" t="str">
        <f ca="1">IF($C61=AI$2,OFFSET('Position Data Citi SS final'!$A37,0,MATCH(AI$1,'Position Data Citi SS final'!$1:$1,0)-1),"")</f>
        <v/>
      </c>
      <c r="AJ61" s="175" t="str">
        <f ca="1">IF($C61=AJ$2,OFFSET('Position Data Citi SS final'!$A37,0,MATCH(AJ$1,'Position Data Citi SS final'!$1:$1,0)-1),"")</f>
        <v/>
      </c>
      <c r="AK61" s="177" t="str">
        <f ca="1">IF($C61=AK$2,OFFSET('Position Data Citi SS final'!$A37,0,MATCH(AK$1,'Position Data Citi SS final'!$1:$1,0)-1),"")</f>
        <v/>
      </c>
      <c r="AL61" s="178" t="str">
        <f ca="1">IF($C61=AL$2,OFFSET('Position Data Citi SS final'!$A37,0,MATCH(AL$1,'Position Data Citi SS final'!$1:$1,0)-1),"")</f>
        <v/>
      </c>
      <c r="AM61" s="177" t="str">
        <f ca="1">IF($C61=AM$2,OFFSET('Position Data Citi SS final'!$A37,0,MATCH(AM$1,'Position Data Citi SS final'!$1:$1,0)-1),"")</f>
        <v/>
      </c>
      <c r="AN61" s="177" t="str">
        <f ca="1">IF($C61=AN$2,OFFSET('Position Data Citi SS final'!$A37,0,MATCH(AN$1,'Position Data Citi SS final'!$1:$1,0)-1),"")</f>
        <v/>
      </c>
      <c r="AO61" s="177" t="str">
        <f ca="1">IF($C61=AO$2,OFFSET('Position Data Citi SS final'!$A37,0,MATCH(AO$1,'Position Data Citi SS final'!$1:$1,0)-1),"")</f>
        <v/>
      </c>
      <c r="AP61" s="177" t="str">
        <f ca="1">IF($C61=AP$2,OFFSET('Position Data Citi SS final'!$A37,0,MATCH(AP$1,'Position Data Citi SS final'!$1:$1,0)-1),"")</f>
        <v/>
      </c>
      <c r="AQ61" s="177" t="str">
        <f ca="1">IF($C61=AQ$2,OFFSET('Position Data Citi SS final'!$A37,0,MATCH(AQ$1,'Position Data Citi SS final'!$1:$1,0)-1),"")</f>
        <v/>
      </c>
      <c r="AR61" s="177" t="str">
        <f ca="1">IF($C61=AR$2,OFFSET('Position Data Citi SS final'!$A37,0,MATCH(AR$1,'Position Data Citi SS final'!$1:$1,0)-1),"")</f>
        <v/>
      </c>
      <c r="AS61" s="177" t="str">
        <f ca="1">IF($C61=AS$2,OFFSET('Position Data Citi SS final'!$A37,0,MATCH(AS$1,'Position Data Citi SS final'!$1:$1,0)-1),"")</f>
        <v/>
      </c>
      <c r="AT61" s="177" t="str">
        <f ca="1">IF($C61=AT$2,OFFSET('Position Data Citi SS final'!$A37,0,MATCH(AT$1,'Position Data Citi SS final'!$1:$1,0)-1),"")</f>
        <v/>
      </c>
      <c r="AU61" s="198" t="str">
        <f ca="1">IF($C61=AU$2,OFFSET('Position Data Citi SS final'!$A37,0,MATCH(AU$1,'Position Data Citi SS final'!$1:$1,0)-1),"")</f>
        <v/>
      </c>
      <c r="AV61" s="177" t="str">
        <f ca="1">IF($C61=AV$2,OFFSET('Position Data Citi SS final'!$A37,0,MATCH(AV$1,'Position Data Citi SS final'!$1:$1,0)-1),"")</f>
        <v/>
      </c>
      <c r="AW61" s="179" t="str">
        <f ca="1">IF($C61=AW$2,OFFSET('Position Data Citi SS final'!$A37,0,MATCH(AW$1,'Position Data Citi SS final'!$1:$1,0)-1),"")</f>
        <v/>
      </c>
      <c r="AX61" s="170" t="str">
        <f ca="1">IF($C61=AX$2,OFFSET('Position Data Citi SS final'!$A37,0,MATCH(AX$1,'Position Data Citi SS final'!$1:$1,0)-1),"")</f>
        <v/>
      </c>
      <c r="AY61" s="180" t="str">
        <f ca="1">IF($C61=AY$2,OFFSET('Position Data Citi SS final'!$A37,0,MATCH(AY$1,'Position Data Citi SS final'!$1:$1,0)-1),"")</f>
        <v/>
      </c>
      <c r="AZ61" s="181" t="str">
        <f ca="1">IF($C61=AZ$2,OFFSET('Position Data Citi SS final'!$A37,0,MATCH(AZ$1,'Position Data Citi SS final'!$1:$1,0)-1),"")</f>
        <v/>
      </c>
      <c r="BA61" s="179" t="str">
        <f ca="1">IF($C61=BA$2,OFFSET('Position Data Citi SS final'!$A37,0,MATCH(BA$1,'Position Data Citi SS final'!$1:$1,0)-1),"")</f>
        <v/>
      </c>
      <c r="BB61" s="182" t="str">
        <f ca="1">IF($C61=BB$2,OFFSET('Position Data Citi SS final'!$A37,0,MATCH(BB$1,'Position Data Citi SS final'!$1:$1,0)-1),"")</f>
        <v/>
      </c>
      <c r="BC61" s="181" t="str">
        <f ca="1">IF($C61=BC$2,OFFSET('Position Data Citi SS final'!$A37,0,MATCH(BC$1,'Position Data Citi SS final'!$1:$1,0)-1),"")</f>
        <v/>
      </c>
      <c r="BD61" s="175" t="str">
        <f ca="1">IF($C61=BD$2,OFFSET('Position Data Citi SS final'!$A37,0,MATCH(BD$1,'Position Data Citi SS final'!$1:$1,0)-1),"")</f>
        <v/>
      </c>
      <c r="BE61" s="175" t="str">
        <f ca="1">IF($C61=BE$2,OFFSET('Position Data Citi SS final'!$A37,0,MATCH(BE$1,'Position Data Citi SS final'!$1:$1,0)-1),"")</f>
        <v/>
      </c>
      <c r="BF61" s="175" t="str">
        <f ca="1">IF($C61=BF$2,OFFSET('Position Data Citi SS final'!$A37,0,MATCH(BF$1,'Position Data Citi SS final'!$1:$1,0)-1),"")</f>
        <v/>
      </c>
      <c r="BG61" s="175" t="str">
        <f ca="1">IF($C61=BG$2,OFFSET('Position Data Citi SS final'!$A37,0,MATCH(BG$1,'Position Data Citi SS final'!$1:$1,0)-1),"")</f>
        <v/>
      </c>
      <c r="BH61" s="175" t="str">
        <f ca="1">IF($C61=BH$2,OFFSET('Position Data Citi SS final'!$A37,0,MATCH(BH$1,'Position Data Citi SS final'!$1:$1,0)-1),"")</f>
        <v/>
      </c>
      <c r="BI61" s="175" t="str">
        <f ca="1">IF($C61=BI$2,OFFSET('Position Data Citi SS final'!$A37,0,MATCH(BI$1,'Position Data Citi SS final'!$1:$1,0)-1),"")</f>
        <v/>
      </c>
      <c r="BJ61" s="175" t="str">
        <f ca="1">IF($C61=BJ$2,OFFSET('Position Data Citi SS final'!$A37,0,MATCH(BJ$1,'Position Data Citi SS final'!$1:$1,0)-1),"")</f>
        <v/>
      </c>
      <c r="BK61" s="175" t="str">
        <f ca="1">IF($C61=BK$2,OFFSET('Position Data Citi SS final'!$A37,0,MATCH(BK$1,'Position Data Citi SS final'!$1:$1,0)-1),"")</f>
        <v/>
      </c>
      <c r="BL61" s="175" t="str">
        <f ca="1">IF($C61=BL$2,OFFSET('Position Data Citi SS final'!$A37,0,MATCH(BL$1,'Position Data Citi SS final'!$1:$1,0)-1),"")</f>
        <v/>
      </c>
      <c r="BM61" s="175" t="str">
        <f ca="1">IF($C61=BM$2,OFFSET('Position Data Citi SS final'!$A37,0,MATCH(BM$1,'Position Data Citi SS final'!$1:$1,0)-1),"")</f>
        <v/>
      </c>
      <c r="BN61" s="178" t="str">
        <f ca="1">IF($C61=BN$2,OFFSET('Position Data Citi SS final'!$A37,0,MATCH(BN$1,'Position Data Citi SS final'!$1:$1,0)-1),"")</f>
        <v/>
      </c>
      <c r="BO61" s="177" t="str">
        <f ca="1">IF($C61=BO$2,OFFSET('Position Data Citi SS final'!$A37,0,MATCH(BO$1,'Position Data Citi SS final'!$1:$1,0)-1),"")</f>
        <v/>
      </c>
      <c r="BP61" s="177" t="str">
        <f ca="1">IF($C61=BP$2,OFFSET('Position Data Citi SS final'!$A37,0,MATCH(BP$1,'Position Data Citi SS final'!$1:$1,0)-1),"")</f>
        <v/>
      </c>
      <c r="BQ61" s="177" t="str">
        <f ca="1">IF($C61=BQ$2,OFFSET('Position Data Citi SS final'!$A37,0,MATCH(BQ$1,'Position Data Citi SS final'!$1:$1,0)-1),"")</f>
        <v/>
      </c>
      <c r="BR61" s="177" t="str">
        <f ca="1">IF($C61=BR$2,OFFSET('Position Data Citi SS final'!$A37,0,MATCH(BR$1,'Position Data Citi SS final'!$1:$1,0)-1),"")</f>
        <v/>
      </c>
      <c r="BS61" s="177" t="str">
        <f ca="1">IF($C61=BS$2,OFFSET('Position Data Citi SS final'!$A37,0,MATCH(BS$1,'Position Data Citi SS final'!$1:$1,0)-1),"")</f>
        <v/>
      </c>
      <c r="BT61" s="175" t="str">
        <f ca="1">IF($C61=BT$2,OFFSET('Position Data Citi SS final'!$A37,0,MATCH(BT$1,'Position Data Citi SS final'!$1:$1,0)-1),"")</f>
        <v/>
      </c>
      <c r="BU61" s="178" t="str">
        <f ca="1">IF($C61=BU$2,OFFSET('Position Data Citi SS final'!$A37,0,MATCH(BU$1,'Position Data Citi SS final'!$1:$1,0)-1),"")</f>
        <v/>
      </c>
      <c r="BV61" s="183" t="str">
        <f ca="1">IF($C61=BV$2,OFFSET('Position Data Citi SS final'!$A37,0,MATCH(BV$1,'Position Data Citi SS final'!$1:$1,0)-1),"")</f>
        <v/>
      </c>
      <c r="BW61" s="175" t="str">
        <f ca="1">IF($C61=BW$2,OFFSET('Position Data Citi SS final'!$A37,0,MATCH(BW$1,'Position Data Citi SS final'!$1:$1,0)-1),"")</f>
        <v/>
      </c>
      <c r="BX61" s="184" t="str">
        <f ca="1">IF($C61=BX$2,OFFSET('Position Data Citi SS final'!$A37,0,MATCH(BX$1,'Position Data Citi SS final'!$1:$1,0)-1),"")</f>
        <v/>
      </c>
      <c r="BY61" s="183" t="str">
        <f ca="1">IF($C61=BY$2,OFFSET('Position Data Citi SS final'!$A37,0,MATCH(BY$1,'Position Data Citi SS final'!$1:$1,0)-1),"")</f>
        <v/>
      </c>
      <c r="BZ61" s="183" t="str">
        <f ca="1">IF($C61=BZ$2,OFFSET('Position Data Citi SS final'!$A37,0,MATCH(BZ$1,'Position Data Citi SS final'!$1:$1,0)-1),"")</f>
        <v/>
      </c>
      <c r="CA61" s="185" t="str">
        <f ca="1">IF($C61=CA$2,OFFSET('Position Data Citi SS final'!$A37,0,MATCH(CA$1,'Position Data Citi SS final'!$1:$1,0)-1),"")</f>
        <v/>
      </c>
      <c r="CB61" s="176" t="str">
        <f ca="1">IF($C61=CB$2,OFFSET('Position Data Citi SS final'!$A37,0,MATCH(CB$1,'Position Data Citi SS final'!$1:$1,0)-1),"")</f>
        <v/>
      </c>
      <c r="CC61" s="183" t="str">
        <f ca="1">IF($C61=CC$2,OFFSET('Position Data Citi SS final'!$A37,0,MATCH(CC$1,'Position Data Citi SS final'!$1:$1,0)-1),"")</f>
        <v/>
      </c>
      <c r="CD61" s="183" t="str">
        <f ca="1">IF($C61=CD$2,OFFSET('Position Data Citi SS final'!$A37,0,MATCH(CD$1,'Position Data Citi SS final'!$1:$1,0)-1),"")</f>
        <v/>
      </c>
      <c r="CE61" s="181" t="str">
        <f ca="1">IF($C61=CE$2,OFFSET('Position Data Citi SS final'!$A37,0,MATCH(CE$1,'Position Data Citi SS final'!$1:$1,0)-1),"")</f>
        <v/>
      </c>
      <c r="CF61" s="181" t="str">
        <f ca="1">IF($C61=CF$2,OFFSET('Position Data Citi SS final'!$A37,0,MATCH(CF$1,'Position Data Citi SS final'!$1:$1,0)-1),"")</f>
        <v/>
      </c>
      <c r="CG61" s="181" t="str">
        <f ca="1">IF($C61=CG$2,OFFSET('Position Data Citi SS final'!$A37,0,MATCH(CG$1,'Position Data Citi SS final'!$1:$1,0)-1),"")</f>
        <v/>
      </c>
      <c r="CH61" s="181" t="str">
        <f ca="1">IF($C61=CH$2,OFFSET('Position Data Citi SS final'!$A37,0,MATCH(CH$1,'Position Data Citi SS final'!$1:$1,0)-1),"")</f>
        <v/>
      </c>
      <c r="CI61" s="181" t="str">
        <f ca="1">IF($C61=CI$2,OFFSET('Position Data Citi SS final'!$A37,0,MATCH(CI$1,'Position Data Citi SS final'!$1:$1,0)-1),"")</f>
        <v/>
      </c>
      <c r="CJ61" s="184" t="str">
        <f ca="1">IF($C61=CJ$2,OFFSET('Position Data Citi SS final'!$A37,0,MATCH(CJ$1,'Position Data Citi SS final'!$1:$1,0)-1),"")</f>
        <v/>
      </c>
      <c r="CK61" s="186" t="str">
        <f ca="1">IF($C61=CK$2,OFFSET('Position Data Citi SS final'!$A37,0,MATCH(CK$1,'Position Data Citi SS final'!$1:$1,0)-1),"")</f>
        <v/>
      </c>
      <c r="CL61" s="174" t="str">
        <f ca="1">IF($C61=CL$2,OFFSET('Position Data Citi SS final'!$A37,0,MATCH(CL$1,'Position Data Citi SS final'!$1:$1,0)-1),"")</f>
        <v/>
      </c>
      <c r="CM61" s="199" t="str">
        <f ca="1">IF($C61=CM$2,OFFSET('Position Data Citi SS final'!$A37,0,MATCH(CM$1,'Position Data Citi SS final'!$1:$1,0)-1),"")</f>
        <v/>
      </c>
      <c r="CN61" s="174" t="str">
        <f ca="1">IF($C61=CN$2,OFFSET('Position Data Citi SS final'!$A37,0,MATCH(CN$1,'Position Data Citi SS final'!$1:$1,0)-1),"")</f>
        <v/>
      </c>
      <c r="CO61" s="186" t="str">
        <f ca="1">IF($C61=CO$2,OFFSET('Position Data Citi SS final'!$A37,0,MATCH(CO$1,'Position Data Citi SS final'!$1:$1,0)-1),"")</f>
        <v/>
      </c>
      <c r="CP61" s="199" t="str">
        <f ca="1">IF($C61=CP$2,OFFSET('Position Data Citi SS final'!$A37,0,MATCH(CP$1,'Position Data Citi SS final'!$1:$1,0)-1),"")</f>
        <v/>
      </c>
      <c r="CQ61" s="187" t="str">
        <f ca="1">IF($C61=CQ$2,OFFSET('Position Data Citi SS final'!$A37,0,MATCH(CQ$1,'Position Data Citi SS final'!$1:$1,0)-1),"")</f>
        <v/>
      </c>
      <c r="CR61" s="174" t="str">
        <f ca="1">IF($C61=CR$2,OFFSET('Position Data Citi SS final'!$A37,0,MATCH(CR$1,'Position Data Citi SS final'!$1:$1,0)-1),"")</f>
        <v/>
      </c>
      <c r="CS61" s="188" t="str">
        <f ca="1">IF($C61=CS$2,OFFSET('Position Data Citi SS final'!$A37,0,MATCH(CS$1,'Position Data Citi SS final'!$1:$1,0)-1),"")</f>
        <v/>
      </c>
      <c r="CT61" s="188" t="str">
        <f ca="1">IF($C61=CT$2,OFFSET('Position Data Citi SS final'!$A37,0,MATCH(CT$1,'Position Data Citi SS final'!$1:$1,0)-1),"")</f>
        <v/>
      </c>
      <c r="CU61" s="184" t="str">
        <f ca="1">IF($C61=CU$2,OFFSET('Position Data Citi SS final'!$A37,0,MATCH(CU$1,'Position Data Citi SS final'!$1:$1,0)-1),"")</f>
        <v/>
      </c>
      <c r="CV61" s="175" t="str">
        <f ca="1">IF($C61=CV$2,OFFSET('Position Data Citi SS final'!$A37,0,MATCH(CV$1,'Position Data Citi SS final'!$1:$1,0)-1),"")</f>
        <v/>
      </c>
      <c r="CW61" s="175" t="str">
        <f ca="1">IF($C61=CW$2,OFFSET('Position Data Citi SS final'!$A37,0,MATCH(CW$1,'Position Data Citi SS final'!$1:$1,0)-1),"")</f>
        <v/>
      </c>
      <c r="CX61" s="199" t="str">
        <f ca="1">IF($C61=CX$2,OFFSET('Position Data Citi SS final'!$A37,0,MATCH(CX$1,'Position Data Citi SS final'!$1:$1,0)-1),"")</f>
        <v/>
      </c>
      <c r="CY61" s="175" t="str">
        <f ca="1">IF($C61=CY$2,OFFSET('Position Data Citi SS final'!$A37,0,MATCH(CY$1,'Position Data Citi SS final'!$1:$1,0)-1),"")</f>
        <v/>
      </c>
      <c r="CZ61" s="175" t="str">
        <f ca="1">IF($C61=CZ$2,OFFSET('Position Data Citi SS final'!$A37,0,MATCH(CZ$1,'Position Data Citi SS final'!$1:$1,0)-1),"")</f>
        <v/>
      </c>
      <c r="DA61" s="175" t="str">
        <f ca="1">IF($C61=DA$2,OFFSET('Position Data Citi SS final'!$A37,0,MATCH(DA$1,'Position Data Citi SS final'!$1:$1,0)-1),"")</f>
        <v/>
      </c>
      <c r="DB61" s="189" t="str">
        <f ca="1">IF($C61=DB$2,OFFSET('Position Data Citi SS final'!$A37,0,MATCH(DB$1,'Position Data Citi SS final'!$1:$1,0)-1),"")</f>
        <v/>
      </c>
      <c r="DC61" s="175" t="str">
        <f ca="1">IF($C61=DC$2,OFFSET('Position Data Citi SS final'!$A37,0,MATCH(DC$1,'Position Data Citi SS final'!$1:$1,0)-1),"")</f>
        <v/>
      </c>
      <c r="DD61" s="175" t="str">
        <f ca="1">IF($C61=DD$2,OFFSET('Position Data Citi SS final'!$A37,0,MATCH(DD$1,'Position Data Citi SS final'!$1:$1,0)-1),"")</f>
        <v/>
      </c>
      <c r="DE61" s="190" t="str">
        <f ca="1">IF($C61=DE$2,OFFSET('Position Data Citi SS final'!$A37,0,MATCH(DE$1,'Position Data Citi SS final'!$1:$1,0)-1),"")</f>
        <v/>
      </c>
      <c r="DF61" s="189" t="str">
        <f ca="1">IF($C61=DF$2,OFFSET('Position Data Citi SS final'!$A37,0,MATCH(DF$1,'Position Data Citi SS final'!$1:$1,0)-1),"")</f>
        <v/>
      </c>
      <c r="DG61" s="190" t="str">
        <f ca="1">IF($C61=DG$2,OFFSET('Position Data Citi SS final'!$A37,0,MATCH(DG$1,'Position Data Citi SS final'!$1:$1,0)-1),"")</f>
        <v/>
      </c>
      <c r="DH61" s="175" t="str">
        <f ca="1">IF($C61=DH$2,OFFSET('Position Data Citi SS final'!$A37,0,MATCH(DH$1,'Position Data Citi SS final'!$1:$1,0)-1),"")</f>
        <v/>
      </c>
      <c r="DI61" s="191" t="str">
        <f ca="1">IF($C61=DI$2,OFFSET('Position Data Citi SS final'!$A37,0,MATCH(DI$1,'Position Data Citi SS final'!$1:$1,0)-1),"")</f>
        <v/>
      </c>
      <c r="DJ61" s="192" t="str">
        <f ca="1">IF($C61=DJ$2,OFFSET('Position Data Citi SS final'!$A37,0,MATCH(DJ$1,'Position Data Citi SS final'!$1:$1,0)-1),"")</f>
        <v/>
      </c>
      <c r="DK61" s="193" t="str">
        <f ca="1">IF($C61=DK$2,OFFSET('Position Data Citi SS final'!$A37,0,MATCH(DK$1,'Position Data Citi SS final'!$1:$1,0)-1),"")</f>
        <v/>
      </c>
      <c r="DL61" s="200" t="str">
        <f ca="1">IF($C61=DL$2,OFFSET('Position Data Citi SS final'!$A37,0,MATCH(DL$1,'Position Data Citi SS final'!$1:$1,0)-1),"")</f>
        <v/>
      </c>
      <c r="DM61" s="175" t="str">
        <f ca="1">IF($C61=DM$2,OFFSET('Position Data Citi SS final'!$A37,0,MATCH(DM$1,'Position Data Citi SS final'!$1:$1,0)-1),"")</f>
        <v/>
      </c>
    </row>
    <row r="62" spans="2:117" s="179" customFormat="1">
      <c r="B62" s="179" t="s">
        <v>1427</v>
      </c>
      <c r="C62" s="170" t="str">
        <f>'Position Data Citi SS final'!C38</f>
        <v>Money Market Instruments</v>
      </c>
      <c r="D62" s="171" t="str">
        <f>'Position Data Citi SS final'!F38</f>
        <v>A.6.1 - A.6.20</v>
      </c>
      <c r="E62" s="172" t="str">
        <f>'Position Data Citi SS final'!D38</f>
        <v>MONEY MARKETS</v>
      </c>
      <c r="F62" s="213" t="str">
        <f>'Position Data Citi SS final'!E38</f>
        <v>COMMERCIAL PAPERS</v>
      </c>
      <c r="G62" s="173">
        <f>'Position Data Citi SS final'!AG38</f>
        <v>17933691.780000001</v>
      </c>
      <c r="H62" s="173">
        <f>'Position Data Citi SS final'!AF38</f>
        <v>14944743.15</v>
      </c>
      <c r="I62" s="194" t="str">
        <f>'Position Data Citi SS final'!A38</f>
        <v>S2BA</v>
      </c>
      <c r="J62" s="195" t="str">
        <f ca="1">IF($C62=J$2,OFFSET('Position Data Citi SS final'!$A38,0,MATCH(J$1,'Position Data Citi SS final'!$1:$1,0)-1),"")</f>
        <v>MoneyMarketInstrument</v>
      </c>
      <c r="K62" s="195" t="str">
        <f ca="1">IF($C62=K$2,OFFSET('Position Data Citi SS final'!$A38,0,MATCH(K$1,'Position Data Citi SS final'!$1:$1,0)-1),"")</f>
        <v>BANQUE FEDERATIVE CP 0% 20/04/2020</v>
      </c>
      <c r="L62" s="195" t="str">
        <f ca="1">IF($C62=L$2,OFFSET('Position Data Citi SS final'!$A38,0,MATCH(L$1,'Position Data Citi SS final'!$1:$1,0)-1),"")</f>
        <v>DU000AM91098</v>
      </c>
      <c r="M62" s="174" t="str">
        <f ca="1">IF($C62=M$2,OFFSET('Position Data Citi SS final'!$A38,0,MATCH(M$1,'Position Data Citi SS final'!$1:$1,0)-1),"")</f>
        <v>DYXXXX</v>
      </c>
      <c r="N62" s="175">
        <f ca="1">IF($C62=N$2,OFFSET('Position Data Citi SS final'!$A38,0,MATCH(N$1,'Position Data Citi SS final'!$1:$1,0)-1),"")</f>
        <v>0</v>
      </c>
      <c r="O62" s="195" t="str">
        <f ca="1">IF($C62=O$2,OFFSET('Position Data Citi SS final'!$A38,0,MATCH(O$1,'Position Data Citi SS final'!$1:$1,0)-1),"")</f>
        <v>Default Issuer</v>
      </c>
      <c r="P62" s="196">
        <f ca="1">IF($C62=P$2,OFFSET('Position Data Citi SS final'!$A38,0,MATCH(P$1,'Position Data Citi SS final'!$1:$1,0)-1),"")</f>
        <v>0</v>
      </c>
      <c r="Q62" s="196">
        <f ca="1">IF($C62=Q$2,OFFSET('Position Data Citi SS final'!$A38,0,MATCH(Q$1,'Position Data Citi SS final'!$1:$1,0)-1),"")</f>
        <v>0</v>
      </c>
      <c r="R62" s="178">
        <f ca="1">IF($C62=R$2,OFFSET('Position Data Citi SS final'!$A38,0,MATCH(R$1,'Position Data Citi SS final'!$1:$1,0)-1),"")</f>
        <v>0</v>
      </c>
      <c r="S62" s="178" t="str">
        <f ca="1">IF($C62=S$2,OFFSET('Position Data Citi SS final'!$A38,0,MATCH(S$1,'Position Data Citi SS final'!$1:$1,0)-1),"")</f>
        <v>GBP</v>
      </c>
      <c r="T62" s="177">
        <f ca="1">IF($C62=T$2,OFFSET('Position Data Citi SS final'!$A38,0,MATCH(T$1,'Position Data Citi SS final'!$1:$1,0)-1),"")</f>
        <v>15000000</v>
      </c>
      <c r="U62" s="177">
        <f ca="1">IF($C62=U$2,OFFSET('Position Data Citi SS final'!$A38,0,MATCH(U$1,'Position Data Citi SS final'!$1:$1,0)-1),"")</f>
        <v>1.195579452</v>
      </c>
      <c r="V62" s="197">
        <f ca="1">IF($C62=V$2,OFFSET('Position Data Citi SS final'!$A38,0,MATCH(V$1,'Position Data Citi SS final'!$1:$1,0)-1),"")</f>
        <v>0.99631621000000004</v>
      </c>
      <c r="W62" s="177">
        <f ca="1">IF($C62=W$2,OFFSET('Position Data Citi SS final'!$A38,0,MATCH(W$1,'Position Data Citi SS final'!$1:$1,0)-1),"")</f>
        <v>0</v>
      </c>
      <c r="X62" s="177">
        <f ca="1">IF($C62=X$2,OFFSET('Position Data Citi SS final'!$A38,0,MATCH(X$1,'Position Data Citi SS final'!$1:$1,0)-1),"")</f>
        <v>0</v>
      </c>
      <c r="Y62" s="177">
        <f ca="1">IF($C62=Y$2,OFFSET('Position Data Citi SS final'!$A38,0,MATCH(Y$1,'Position Data Citi SS final'!$1:$1,0)-1),"")</f>
        <v>17933691.780000001</v>
      </c>
      <c r="Z62" s="177">
        <f ca="1">IF($C62=Z$2,OFFSET('Position Data Citi SS final'!$A38,0,MATCH(Z$1,'Position Data Citi SS final'!$1:$1,0)-1),"")</f>
        <v>14944743.15</v>
      </c>
      <c r="AA62" s="198" t="str">
        <f ca="1">IF($C62=AA$2,OFFSET('Position Data Citi SS final'!$A38,0,MATCH(AA$1,'Position Data Citi SS final'!$1:$1,0)-1),"")</f>
        <v>MarkToMarket</v>
      </c>
      <c r="AB62" s="177">
        <f ca="1">IF($C62=AB$2,OFFSET('Position Data Citi SS final'!$A38,0,MATCH(AB$1,'Position Data Citi SS final'!$1:$1,0)-1),"")</f>
        <v>0</v>
      </c>
      <c r="AC62" s="178">
        <f ca="1">IF($C62=AC$2,OFFSET('Position Data Citi SS final'!$A38,0,MATCH(AC$1,'Position Data Citi SS final'!$1:$1,0)-1),"")</f>
        <v>0</v>
      </c>
      <c r="AD62" s="76" t="str">
        <f ca="1">IF($C62=AD$2,OFFSET('Position Data Citi SS final'!$A38,0,MATCH(AD$1,'Position Data Citi SS final'!$1:$1,0)-1),"")</f>
        <v/>
      </c>
      <c r="AE62" s="179" t="str">
        <f ca="1">IF($C62=AE$2,OFFSET('Position Data Citi SS final'!$A38,0,MATCH(AE$1,'Position Data Citi SS final'!$1:$1,0)-1),"")</f>
        <v/>
      </c>
      <c r="AF62" s="177" t="str">
        <f ca="1">IF($C62=AF$2,OFFSET('Position Data Citi SS final'!$A38,0,MATCH(AF$1,'Position Data Citi SS final'!$1:$1,0)-1),"")</f>
        <v/>
      </c>
      <c r="AG62" s="177" t="str">
        <f ca="1">IF($C62=AG$2,OFFSET('Position Data Citi SS final'!$A38,0,MATCH(AG$1,'Position Data Citi SS final'!$1:$1,0)-1),"")</f>
        <v/>
      </c>
      <c r="AH62" s="175" t="str">
        <f ca="1">IF($C62=AH$2,OFFSET('Position Data Citi SS final'!$A38,0,MATCH(AH$1,'Position Data Citi SS final'!$1:$1,0)-1),"")</f>
        <v/>
      </c>
      <c r="AI62" s="175" t="str">
        <f ca="1">IF($C62=AI$2,OFFSET('Position Data Citi SS final'!$A38,0,MATCH(AI$1,'Position Data Citi SS final'!$1:$1,0)-1),"")</f>
        <v/>
      </c>
      <c r="AJ62" s="175" t="str">
        <f ca="1">IF($C62=AJ$2,OFFSET('Position Data Citi SS final'!$A38,0,MATCH(AJ$1,'Position Data Citi SS final'!$1:$1,0)-1),"")</f>
        <v/>
      </c>
      <c r="AK62" s="177" t="str">
        <f ca="1">IF($C62=AK$2,OFFSET('Position Data Citi SS final'!$A38,0,MATCH(AK$1,'Position Data Citi SS final'!$1:$1,0)-1),"")</f>
        <v/>
      </c>
      <c r="AL62" s="178" t="str">
        <f ca="1">IF($C62=AL$2,OFFSET('Position Data Citi SS final'!$A38,0,MATCH(AL$1,'Position Data Citi SS final'!$1:$1,0)-1),"")</f>
        <v/>
      </c>
      <c r="AM62" s="177" t="str">
        <f ca="1">IF($C62=AM$2,OFFSET('Position Data Citi SS final'!$A38,0,MATCH(AM$1,'Position Data Citi SS final'!$1:$1,0)-1),"")</f>
        <v/>
      </c>
      <c r="AN62" s="177" t="str">
        <f ca="1">IF($C62=AN$2,OFFSET('Position Data Citi SS final'!$A38,0,MATCH(AN$1,'Position Data Citi SS final'!$1:$1,0)-1),"")</f>
        <v/>
      </c>
      <c r="AO62" s="177" t="str">
        <f ca="1">IF($C62=AO$2,OFFSET('Position Data Citi SS final'!$A38,0,MATCH(AO$1,'Position Data Citi SS final'!$1:$1,0)-1),"")</f>
        <v/>
      </c>
      <c r="AP62" s="177" t="str">
        <f ca="1">IF($C62=AP$2,OFFSET('Position Data Citi SS final'!$A38,0,MATCH(AP$1,'Position Data Citi SS final'!$1:$1,0)-1),"")</f>
        <v/>
      </c>
      <c r="AQ62" s="177" t="str">
        <f ca="1">IF($C62=AQ$2,OFFSET('Position Data Citi SS final'!$A38,0,MATCH(AQ$1,'Position Data Citi SS final'!$1:$1,0)-1),"")</f>
        <v/>
      </c>
      <c r="AR62" s="177" t="str">
        <f ca="1">IF($C62=AR$2,OFFSET('Position Data Citi SS final'!$A38,0,MATCH(AR$1,'Position Data Citi SS final'!$1:$1,0)-1),"")</f>
        <v/>
      </c>
      <c r="AS62" s="177" t="str">
        <f ca="1">IF($C62=AS$2,OFFSET('Position Data Citi SS final'!$A38,0,MATCH(AS$1,'Position Data Citi SS final'!$1:$1,0)-1),"")</f>
        <v/>
      </c>
      <c r="AT62" s="177" t="str">
        <f ca="1">IF($C62=AT$2,OFFSET('Position Data Citi SS final'!$A38,0,MATCH(AT$1,'Position Data Citi SS final'!$1:$1,0)-1),"")</f>
        <v/>
      </c>
      <c r="AU62" s="198" t="str">
        <f ca="1">IF($C62=AU$2,OFFSET('Position Data Citi SS final'!$A38,0,MATCH(AU$1,'Position Data Citi SS final'!$1:$1,0)-1),"")</f>
        <v/>
      </c>
      <c r="AV62" s="177" t="str">
        <f ca="1">IF($C62=AV$2,OFFSET('Position Data Citi SS final'!$A38,0,MATCH(AV$1,'Position Data Citi SS final'!$1:$1,0)-1),"")</f>
        <v/>
      </c>
      <c r="AW62" s="179" t="str">
        <f ca="1">IF($C62=AW$2,OFFSET('Position Data Citi SS final'!$A38,0,MATCH(AW$1,'Position Data Citi SS final'!$1:$1,0)-1),"")</f>
        <v/>
      </c>
      <c r="AX62" s="170" t="str">
        <f ca="1">IF($C62=AX$2,OFFSET('Position Data Citi SS final'!$A38,0,MATCH(AX$1,'Position Data Citi SS final'!$1:$1,0)-1),"")</f>
        <v/>
      </c>
      <c r="AY62" s="180" t="str">
        <f ca="1">IF($C62=AY$2,OFFSET('Position Data Citi SS final'!$A38,0,MATCH(AY$1,'Position Data Citi SS final'!$1:$1,0)-1),"")</f>
        <v/>
      </c>
      <c r="AZ62" s="181" t="str">
        <f ca="1">IF($C62=AZ$2,OFFSET('Position Data Citi SS final'!$A38,0,MATCH(AZ$1,'Position Data Citi SS final'!$1:$1,0)-1),"")</f>
        <v/>
      </c>
      <c r="BA62" s="179" t="str">
        <f ca="1">IF($C62=BA$2,OFFSET('Position Data Citi SS final'!$A38,0,MATCH(BA$1,'Position Data Citi SS final'!$1:$1,0)-1),"")</f>
        <v/>
      </c>
      <c r="BB62" s="182" t="str">
        <f ca="1">IF($C62=BB$2,OFFSET('Position Data Citi SS final'!$A38,0,MATCH(BB$1,'Position Data Citi SS final'!$1:$1,0)-1),"")</f>
        <v/>
      </c>
      <c r="BC62" s="181" t="str">
        <f ca="1">IF($C62=BC$2,OFFSET('Position Data Citi SS final'!$A38,0,MATCH(BC$1,'Position Data Citi SS final'!$1:$1,0)-1),"")</f>
        <v/>
      </c>
      <c r="BD62" s="175" t="str">
        <f ca="1">IF($C62=BD$2,OFFSET('Position Data Citi SS final'!$A38,0,MATCH(BD$1,'Position Data Citi SS final'!$1:$1,0)-1),"")</f>
        <v/>
      </c>
      <c r="BE62" s="175" t="str">
        <f ca="1">IF($C62=BE$2,OFFSET('Position Data Citi SS final'!$A38,0,MATCH(BE$1,'Position Data Citi SS final'!$1:$1,0)-1),"")</f>
        <v/>
      </c>
      <c r="BF62" s="175" t="str">
        <f ca="1">IF($C62=BF$2,OFFSET('Position Data Citi SS final'!$A38,0,MATCH(BF$1,'Position Data Citi SS final'!$1:$1,0)-1),"")</f>
        <v/>
      </c>
      <c r="BG62" s="175" t="str">
        <f ca="1">IF($C62=BG$2,OFFSET('Position Data Citi SS final'!$A38,0,MATCH(BG$1,'Position Data Citi SS final'!$1:$1,0)-1),"")</f>
        <v/>
      </c>
      <c r="BH62" s="175" t="str">
        <f ca="1">IF($C62=BH$2,OFFSET('Position Data Citi SS final'!$A38,0,MATCH(BH$1,'Position Data Citi SS final'!$1:$1,0)-1),"")</f>
        <v/>
      </c>
      <c r="BI62" s="175" t="str">
        <f ca="1">IF($C62=BI$2,OFFSET('Position Data Citi SS final'!$A38,0,MATCH(BI$1,'Position Data Citi SS final'!$1:$1,0)-1),"")</f>
        <v/>
      </c>
      <c r="BJ62" s="175" t="str">
        <f ca="1">IF($C62=BJ$2,OFFSET('Position Data Citi SS final'!$A38,0,MATCH(BJ$1,'Position Data Citi SS final'!$1:$1,0)-1),"")</f>
        <v/>
      </c>
      <c r="BK62" s="175" t="str">
        <f ca="1">IF($C62=BK$2,OFFSET('Position Data Citi SS final'!$A38,0,MATCH(BK$1,'Position Data Citi SS final'!$1:$1,0)-1),"")</f>
        <v/>
      </c>
      <c r="BL62" s="175" t="str">
        <f ca="1">IF($C62=BL$2,OFFSET('Position Data Citi SS final'!$A38,0,MATCH(BL$1,'Position Data Citi SS final'!$1:$1,0)-1),"")</f>
        <v/>
      </c>
      <c r="BM62" s="175" t="str">
        <f ca="1">IF($C62=BM$2,OFFSET('Position Data Citi SS final'!$A38,0,MATCH(BM$1,'Position Data Citi SS final'!$1:$1,0)-1),"")</f>
        <v/>
      </c>
      <c r="BN62" s="178" t="str">
        <f ca="1">IF($C62=BN$2,OFFSET('Position Data Citi SS final'!$A38,0,MATCH(BN$1,'Position Data Citi SS final'!$1:$1,0)-1),"")</f>
        <v/>
      </c>
      <c r="BO62" s="177" t="str">
        <f ca="1">IF($C62=BO$2,OFFSET('Position Data Citi SS final'!$A38,0,MATCH(BO$1,'Position Data Citi SS final'!$1:$1,0)-1),"")</f>
        <v/>
      </c>
      <c r="BP62" s="177" t="str">
        <f ca="1">IF($C62=BP$2,OFFSET('Position Data Citi SS final'!$A38,0,MATCH(BP$1,'Position Data Citi SS final'!$1:$1,0)-1),"")</f>
        <v/>
      </c>
      <c r="BQ62" s="177" t="str">
        <f ca="1">IF($C62=BQ$2,OFFSET('Position Data Citi SS final'!$A38,0,MATCH(BQ$1,'Position Data Citi SS final'!$1:$1,0)-1),"")</f>
        <v/>
      </c>
      <c r="BR62" s="177" t="str">
        <f ca="1">IF($C62=BR$2,OFFSET('Position Data Citi SS final'!$A38,0,MATCH(BR$1,'Position Data Citi SS final'!$1:$1,0)-1),"")</f>
        <v/>
      </c>
      <c r="BS62" s="177" t="str">
        <f ca="1">IF($C62=BS$2,OFFSET('Position Data Citi SS final'!$A38,0,MATCH(BS$1,'Position Data Citi SS final'!$1:$1,0)-1),"")</f>
        <v/>
      </c>
      <c r="BT62" s="175" t="str">
        <f ca="1">IF($C62=BT$2,OFFSET('Position Data Citi SS final'!$A38,0,MATCH(BT$1,'Position Data Citi SS final'!$1:$1,0)-1),"")</f>
        <v/>
      </c>
      <c r="BU62" s="178" t="str">
        <f ca="1">IF($C62=BU$2,OFFSET('Position Data Citi SS final'!$A38,0,MATCH(BU$1,'Position Data Citi SS final'!$1:$1,0)-1),"")</f>
        <v/>
      </c>
      <c r="BV62" s="183" t="str">
        <f ca="1">IF($C62=BV$2,OFFSET('Position Data Citi SS final'!$A38,0,MATCH(BV$1,'Position Data Citi SS final'!$1:$1,0)-1),"")</f>
        <v/>
      </c>
      <c r="BW62" s="175" t="str">
        <f ca="1">IF($C62=BW$2,OFFSET('Position Data Citi SS final'!$A38,0,MATCH(BW$1,'Position Data Citi SS final'!$1:$1,0)-1),"")</f>
        <v/>
      </c>
      <c r="BX62" s="184" t="str">
        <f ca="1">IF($C62=BX$2,OFFSET('Position Data Citi SS final'!$A38,0,MATCH(BX$1,'Position Data Citi SS final'!$1:$1,0)-1),"")</f>
        <v/>
      </c>
      <c r="BY62" s="183" t="str">
        <f ca="1">IF($C62=BY$2,OFFSET('Position Data Citi SS final'!$A38,0,MATCH(BY$1,'Position Data Citi SS final'!$1:$1,0)-1),"")</f>
        <v/>
      </c>
      <c r="BZ62" s="183" t="str">
        <f ca="1">IF($C62=BZ$2,OFFSET('Position Data Citi SS final'!$A38,0,MATCH(BZ$1,'Position Data Citi SS final'!$1:$1,0)-1),"")</f>
        <v/>
      </c>
      <c r="CA62" s="185" t="str">
        <f ca="1">IF($C62=CA$2,OFFSET('Position Data Citi SS final'!$A38,0,MATCH(CA$1,'Position Data Citi SS final'!$1:$1,0)-1),"")</f>
        <v/>
      </c>
      <c r="CB62" s="176" t="str">
        <f ca="1">IF($C62=CB$2,OFFSET('Position Data Citi SS final'!$A38,0,MATCH(CB$1,'Position Data Citi SS final'!$1:$1,0)-1),"")</f>
        <v/>
      </c>
      <c r="CC62" s="183" t="str">
        <f ca="1">IF($C62=CC$2,OFFSET('Position Data Citi SS final'!$A38,0,MATCH(CC$1,'Position Data Citi SS final'!$1:$1,0)-1),"")</f>
        <v/>
      </c>
      <c r="CD62" s="183" t="str">
        <f ca="1">IF($C62=CD$2,OFFSET('Position Data Citi SS final'!$A38,0,MATCH(CD$1,'Position Data Citi SS final'!$1:$1,0)-1),"")</f>
        <v/>
      </c>
      <c r="CE62" s="181" t="str">
        <f ca="1">IF($C62=CE$2,OFFSET('Position Data Citi SS final'!$A38,0,MATCH(CE$1,'Position Data Citi SS final'!$1:$1,0)-1),"")</f>
        <v/>
      </c>
      <c r="CF62" s="181" t="str">
        <f ca="1">IF($C62=CF$2,OFFSET('Position Data Citi SS final'!$A38,0,MATCH(CF$1,'Position Data Citi SS final'!$1:$1,0)-1),"")</f>
        <v/>
      </c>
      <c r="CG62" s="181" t="str">
        <f ca="1">IF($C62=CG$2,OFFSET('Position Data Citi SS final'!$A38,0,MATCH(CG$1,'Position Data Citi SS final'!$1:$1,0)-1),"")</f>
        <v/>
      </c>
      <c r="CH62" s="181" t="str">
        <f ca="1">IF($C62=CH$2,OFFSET('Position Data Citi SS final'!$A38,0,MATCH(CH$1,'Position Data Citi SS final'!$1:$1,0)-1),"")</f>
        <v/>
      </c>
      <c r="CI62" s="181" t="str">
        <f ca="1">IF($C62=CI$2,OFFSET('Position Data Citi SS final'!$A38,0,MATCH(CI$1,'Position Data Citi SS final'!$1:$1,0)-1),"")</f>
        <v/>
      </c>
      <c r="CJ62" s="184" t="str">
        <f ca="1">IF($C62=CJ$2,OFFSET('Position Data Citi SS final'!$A38,0,MATCH(CJ$1,'Position Data Citi SS final'!$1:$1,0)-1),"")</f>
        <v/>
      </c>
      <c r="CK62" s="186" t="str">
        <f ca="1">IF($C62=CK$2,OFFSET('Position Data Citi SS final'!$A38,0,MATCH(CK$1,'Position Data Citi SS final'!$1:$1,0)-1),"")</f>
        <v/>
      </c>
      <c r="CL62" s="174" t="str">
        <f ca="1">IF($C62=CL$2,OFFSET('Position Data Citi SS final'!$A38,0,MATCH(CL$1,'Position Data Citi SS final'!$1:$1,0)-1),"")</f>
        <v/>
      </c>
      <c r="CM62" s="199" t="str">
        <f ca="1">IF($C62=CM$2,OFFSET('Position Data Citi SS final'!$A38,0,MATCH(CM$1,'Position Data Citi SS final'!$1:$1,0)-1),"")</f>
        <v/>
      </c>
      <c r="CN62" s="174" t="str">
        <f ca="1">IF($C62=CN$2,OFFSET('Position Data Citi SS final'!$A38,0,MATCH(CN$1,'Position Data Citi SS final'!$1:$1,0)-1),"")</f>
        <v/>
      </c>
      <c r="CO62" s="186" t="str">
        <f ca="1">IF($C62=CO$2,OFFSET('Position Data Citi SS final'!$A38,0,MATCH(CO$1,'Position Data Citi SS final'!$1:$1,0)-1),"")</f>
        <v/>
      </c>
      <c r="CP62" s="199" t="str">
        <f ca="1">IF($C62=CP$2,OFFSET('Position Data Citi SS final'!$A38,0,MATCH(CP$1,'Position Data Citi SS final'!$1:$1,0)-1),"")</f>
        <v/>
      </c>
      <c r="CQ62" s="187" t="str">
        <f ca="1">IF($C62=CQ$2,OFFSET('Position Data Citi SS final'!$A38,0,MATCH(CQ$1,'Position Data Citi SS final'!$1:$1,0)-1),"")</f>
        <v/>
      </c>
      <c r="CR62" s="174" t="str">
        <f ca="1">IF($C62=CR$2,OFFSET('Position Data Citi SS final'!$A38,0,MATCH(CR$1,'Position Data Citi SS final'!$1:$1,0)-1),"")</f>
        <v/>
      </c>
      <c r="CS62" s="188" t="str">
        <f ca="1">IF($C62=CS$2,OFFSET('Position Data Citi SS final'!$A38,0,MATCH(CS$1,'Position Data Citi SS final'!$1:$1,0)-1),"")</f>
        <v/>
      </c>
      <c r="CT62" s="188" t="str">
        <f ca="1">IF($C62=CT$2,OFFSET('Position Data Citi SS final'!$A38,0,MATCH(CT$1,'Position Data Citi SS final'!$1:$1,0)-1),"")</f>
        <v/>
      </c>
      <c r="CU62" s="184" t="str">
        <f ca="1">IF($C62=CU$2,OFFSET('Position Data Citi SS final'!$A38,0,MATCH(CU$1,'Position Data Citi SS final'!$1:$1,0)-1),"")</f>
        <v/>
      </c>
      <c r="CV62" s="175" t="str">
        <f ca="1">IF($C62=CV$2,OFFSET('Position Data Citi SS final'!$A38,0,MATCH(CV$1,'Position Data Citi SS final'!$1:$1,0)-1),"")</f>
        <v/>
      </c>
      <c r="CW62" s="175" t="str">
        <f ca="1">IF($C62=CW$2,OFFSET('Position Data Citi SS final'!$A38,0,MATCH(CW$1,'Position Data Citi SS final'!$1:$1,0)-1),"")</f>
        <v/>
      </c>
      <c r="CX62" s="199" t="str">
        <f ca="1">IF($C62=CX$2,OFFSET('Position Data Citi SS final'!$A38,0,MATCH(CX$1,'Position Data Citi SS final'!$1:$1,0)-1),"")</f>
        <v/>
      </c>
      <c r="CY62" s="175" t="str">
        <f ca="1">IF($C62=CY$2,OFFSET('Position Data Citi SS final'!$A38,0,MATCH(CY$1,'Position Data Citi SS final'!$1:$1,0)-1),"")</f>
        <v/>
      </c>
      <c r="CZ62" s="175" t="str">
        <f ca="1">IF($C62=CZ$2,OFFSET('Position Data Citi SS final'!$A38,0,MATCH(CZ$1,'Position Data Citi SS final'!$1:$1,0)-1),"")</f>
        <v/>
      </c>
      <c r="DA62" s="175" t="str">
        <f ca="1">IF($C62=DA$2,OFFSET('Position Data Citi SS final'!$A38,0,MATCH(DA$1,'Position Data Citi SS final'!$1:$1,0)-1),"")</f>
        <v/>
      </c>
      <c r="DB62" s="189" t="str">
        <f ca="1">IF($C62=DB$2,OFFSET('Position Data Citi SS final'!$A38,0,MATCH(DB$1,'Position Data Citi SS final'!$1:$1,0)-1),"")</f>
        <v/>
      </c>
      <c r="DC62" s="175" t="str">
        <f ca="1">IF($C62=DC$2,OFFSET('Position Data Citi SS final'!$A38,0,MATCH(DC$1,'Position Data Citi SS final'!$1:$1,0)-1),"")</f>
        <v/>
      </c>
      <c r="DD62" s="175" t="str">
        <f ca="1">IF($C62=DD$2,OFFSET('Position Data Citi SS final'!$A38,0,MATCH(DD$1,'Position Data Citi SS final'!$1:$1,0)-1),"")</f>
        <v/>
      </c>
      <c r="DE62" s="190" t="str">
        <f ca="1">IF($C62=DE$2,OFFSET('Position Data Citi SS final'!$A38,0,MATCH(DE$1,'Position Data Citi SS final'!$1:$1,0)-1),"")</f>
        <v/>
      </c>
      <c r="DF62" s="189" t="str">
        <f ca="1">IF($C62=DF$2,OFFSET('Position Data Citi SS final'!$A38,0,MATCH(DF$1,'Position Data Citi SS final'!$1:$1,0)-1),"")</f>
        <v/>
      </c>
      <c r="DG62" s="190" t="str">
        <f ca="1">IF($C62=DG$2,OFFSET('Position Data Citi SS final'!$A38,0,MATCH(DG$1,'Position Data Citi SS final'!$1:$1,0)-1),"")</f>
        <v/>
      </c>
      <c r="DH62" s="175" t="str">
        <f ca="1">IF($C62=DH$2,OFFSET('Position Data Citi SS final'!$A38,0,MATCH(DH$1,'Position Data Citi SS final'!$1:$1,0)-1),"")</f>
        <v/>
      </c>
      <c r="DI62" s="191" t="str">
        <f ca="1">IF($C62=DI$2,OFFSET('Position Data Citi SS final'!$A38,0,MATCH(DI$1,'Position Data Citi SS final'!$1:$1,0)-1),"")</f>
        <v/>
      </c>
      <c r="DJ62" s="192" t="str">
        <f ca="1">IF($C62=DJ$2,OFFSET('Position Data Citi SS final'!$A38,0,MATCH(DJ$1,'Position Data Citi SS final'!$1:$1,0)-1),"")</f>
        <v/>
      </c>
      <c r="DK62" s="193" t="str">
        <f ca="1">IF($C62=DK$2,OFFSET('Position Data Citi SS final'!$A38,0,MATCH(DK$1,'Position Data Citi SS final'!$1:$1,0)-1),"")</f>
        <v/>
      </c>
      <c r="DL62" s="200" t="str">
        <f ca="1">IF($C62=DL$2,OFFSET('Position Data Citi SS final'!$A38,0,MATCH(DL$1,'Position Data Citi SS final'!$1:$1,0)-1),"")</f>
        <v/>
      </c>
      <c r="DM62" s="175" t="str">
        <f ca="1">IF($C62=DM$2,OFFSET('Position Data Citi SS final'!$A38,0,MATCH(DM$1,'Position Data Citi SS final'!$1:$1,0)-1),"")</f>
        <v/>
      </c>
    </row>
    <row r="63" spans="2:117" s="179" customFormat="1">
      <c r="B63" s="179" t="s">
        <v>1427</v>
      </c>
      <c r="C63" s="170" t="str">
        <f>'Position Data Citi SS final'!C39</f>
        <v>Money Market Instruments</v>
      </c>
      <c r="D63" s="171" t="str">
        <f>'Position Data Citi SS final'!F39</f>
        <v>A.6.1 - A.6.20</v>
      </c>
      <c r="E63" s="172" t="str">
        <f>'Position Data Citi SS final'!D39</f>
        <v>MONEY MARKETS</v>
      </c>
      <c r="F63" s="213" t="str">
        <f>'Position Data Citi SS final'!E39</f>
        <v>CERTIFICATE OF DEPOSIT</v>
      </c>
      <c r="G63" s="173">
        <f>'Position Data Citi SS final'!AG39</f>
        <v>11962954.199999999</v>
      </c>
      <c r="H63" s="173">
        <f>'Position Data Citi SS final'!AF39</f>
        <v>9969128.5</v>
      </c>
      <c r="I63" s="194" t="str">
        <f>'Position Data Citi SS final'!A39</f>
        <v>S2BA</v>
      </c>
      <c r="J63" s="195" t="str">
        <f ca="1">IF($C63=J$2,OFFSET('Position Data Citi SS final'!$A39,0,MATCH(J$1,'Position Data Citi SS final'!$1:$1,0)-1),"")</f>
        <v>MoneyMarketInstrument</v>
      </c>
      <c r="K63" s="195" t="str">
        <f ca="1">IF($C63=K$2,OFFSET('Position Data Citi SS final'!$A39,0,MATCH(K$1,'Position Data Citi SS final'!$1:$1,0)-1),"")</f>
        <v>NATIONWIDE BUILDING CD 0% 19/03/2020</v>
      </c>
      <c r="L63" s="195" t="str">
        <f ca="1">IF($C63=L$2,OFFSET('Position Data Citi SS final'!$A39,0,MATCH(L$1,'Position Data Citi SS final'!$1:$1,0)-1),"")</f>
        <v>DU000AM91132</v>
      </c>
      <c r="M63" s="174" t="str">
        <f ca="1">IF($C63=M$2,OFFSET('Position Data Citi SS final'!$A39,0,MATCH(M$1,'Position Data Citi SS final'!$1:$1,0)-1),"")</f>
        <v>DYXXXX</v>
      </c>
      <c r="N63" s="175">
        <f ca="1">IF($C63=N$2,OFFSET('Position Data Citi SS final'!$A39,0,MATCH(N$1,'Position Data Citi SS final'!$1:$1,0)-1),"")</f>
        <v>0</v>
      </c>
      <c r="O63" s="195" t="str">
        <f ca="1">IF($C63=O$2,OFFSET('Position Data Citi SS final'!$A39,0,MATCH(O$1,'Position Data Citi SS final'!$1:$1,0)-1),"")</f>
        <v>Default Issuer</v>
      </c>
      <c r="P63" s="196">
        <f ca="1">IF($C63=P$2,OFFSET('Position Data Citi SS final'!$A39,0,MATCH(P$1,'Position Data Citi SS final'!$1:$1,0)-1),"")</f>
        <v>0</v>
      </c>
      <c r="Q63" s="196">
        <f ca="1">IF($C63=Q$2,OFFSET('Position Data Citi SS final'!$A39,0,MATCH(Q$1,'Position Data Citi SS final'!$1:$1,0)-1),"")</f>
        <v>0</v>
      </c>
      <c r="R63" s="178">
        <f ca="1">IF($C63=R$2,OFFSET('Position Data Citi SS final'!$A39,0,MATCH(R$1,'Position Data Citi SS final'!$1:$1,0)-1),"")</f>
        <v>0</v>
      </c>
      <c r="S63" s="178" t="str">
        <f ca="1">IF($C63=S$2,OFFSET('Position Data Citi SS final'!$A39,0,MATCH(S$1,'Position Data Citi SS final'!$1:$1,0)-1),"")</f>
        <v>GBP</v>
      </c>
      <c r="T63" s="177">
        <f ca="1">IF($C63=T$2,OFFSET('Position Data Citi SS final'!$A39,0,MATCH(T$1,'Position Data Citi SS final'!$1:$1,0)-1),"")</f>
        <v>10000000</v>
      </c>
      <c r="U63" s="177">
        <f ca="1">IF($C63=U$2,OFFSET('Position Data Citi SS final'!$A39,0,MATCH(U$1,'Position Data Citi SS final'!$1:$1,0)-1),"")</f>
        <v>1.19629542</v>
      </c>
      <c r="V63" s="197">
        <f ca="1">IF($C63=V$2,OFFSET('Position Data Citi SS final'!$A39,0,MATCH(V$1,'Position Data Citi SS final'!$1:$1,0)-1),"")</f>
        <v>0.99691284999999996</v>
      </c>
      <c r="W63" s="177">
        <f ca="1">IF($C63=W$2,OFFSET('Position Data Citi SS final'!$A39,0,MATCH(W$1,'Position Data Citi SS final'!$1:$1,0)-1),"")</f>
        <v>0</v>
      </c>
      <c r="X63" s="177">
        <f ca="1">IF($C63=X$2,OFFSET('Position Data Citi SS final'!$A39,0,MATCH(X$1,'Position Data Citi SS final'!$1:$1,0)-1),"")</f>
        <v>0</v>
      </c>
      <c r="Y63" s="177">
        <f ca="1">IF($C63=Y$2,OFFSET('Position Data Citi SS final'!$A39,0,MATCH(Y$1,'Position Data Citi SS final'!$1:$1,0)-1),"")</f>
        <v>11962954.199999999</v>
      </c>
      <c r="Z63" s="177">
        <f ca="1">IF($C63=Z$2,OFFSET('Position Data Citi SS final'!$A39,0,MATCH(Z$1,'Position Data Citi SS final'!$1:$1,0)-1),"")</f>
        <v>9969128.5</v>
      </c>
      <c r="AA63" s="198" t="str">
        <f ca="1">IF($C63=AA$2,OFFSET('Position Data Citi SS final'!$A39,0,MATCH(AA$1,'Position Data Citi SS final'!$1:$1,0)-1),"")</f>
        <v>MarkToMarket</v>
      </c>
      <c r="AB63" s="177">
        <f ca="1">IF($C63=AB$2,OFFSET('Position Data Citi SS final'!$A39,0,MATCH(AB$1,'Position Data Citi SS final'!$1:$1,0)-1),"")</f>
        <v>0</v>
      </c>
      <c r="AC63" s="178">
        <f ca="1">IF($C63=AC$2,OFFSET('Position Data Citi SS final'!$A39,0,MATCH(AC$1,'Position Data Citi SS final'!$1:$1,0)-1),"")</f>
        <v>0</v>
      </c>
      <c r="AD63" s="76" t="str">
        <f ca="1">IF($C63=AD$2,OFFSET('Position Data Citi SS final'!$A39,0,MATCH(AD$1,'Position Data Citi SS final'!$1:$1,0)-1),"")</f>
        <v/>
      </c>
      <c r="AE63" s="179" t="str">
        <f ca="1">IF($C63=AE$2,OFFSET('Position Data Citi SS final'!$A39,0,MATCH(AE$1,'Position Data Citi SS final'!$1:$1,0)-1),"")</f>
        <v/>
      </c>
      <c r="AF63" s="177" t="str">
        <f ca="1">IF($C63=AF$2,OFFSET('Position Data Citi SS final'!$A39,0,MATCH(AF$1,'Position Data Citi SS final'!$1:$1,0)-1),"")</f>
        <v/>
      </c>
      <c r="AG63" s="177" t="str">
        <f ca="1">IF($C63=AG$2,OFFSET('Position Data Citi SS final'!$A39,0,MATCH(AG$1,'Position Data Citi SS final'!$1:$1,0)-1),"")</f>
        <v/>
      </c>
      <c r="AH63" s="175" t="str">
        <f ca="1">IF($C63=AH$2,OFFSET('Position Data Citi SS final'!$A39,0,MATCH(AH$1,'Position Data Citi SS final'!$1:$1,0)-1),"")</f>
        <v/>
      </c>
      <c r="AI63" s="175" t="str">
        <f ca="1">IF($C63=AI$2,OFFSET('Position Data Citi SS final'!$A39,0,MATCH(AI$1,'Position Data Citi SS final'!$1:$1,0)-1),"")</f>
        <v/>
      </c>
      <c r="AJ63" s="175" t="str">
        <f ca="1">IF($C63=AJ$2,OFFSET('Position Data Citi SS final'!$A39,0,MATCH(AJ$1,'Position Data Citi SS final'!$1:$1,0)-1),"")</f>
        <v/>
      </c>
      <c r="AK63" s="177" t="str">
        <f ca="1">IF($C63=AK$2,OFFSET('Position Data Citi SS final'!$A39,0,MATCH(AK$1,'Position Data Citi SS final'!$1:$1,0)-1),"")</f>
        <v/>
      </c>
      <c r="AL63" s="178" t="str">
        <f ca="1">IF($C63=AL$2,OFFSET('Position Data Citi SS final'!$A39,0,MATCH(AL$1,'Position Data Citi SS final'!$1:$1,0)-1),"")</f>
        <v/>
      </c>
      <c r="AM63" s="177" t="str">
        <f ca="1">IF($C63=AM$2,OFFSET('Position Data Citi SS final'!$A39,0,MATCH(AM$1,'Position Data Citi SS final'!$1:$1,0)-1),"")</f>
        <v/>
      </c>
      <c r="AN63" s="177" t="str">
        <f ca="1">IF($C63=AN$2,OFFSET('Position Data Citi SS final'!$A39,0,MATCH(AN$1,'Position Data Citi SS final'!$1:$1,0)-1),"")</f>
        <v/>
      </c>
      <c r="AO63" s="177" t="str">
        <f ca="1">IF($C63=AO$2,OFFSET('Position Data Citi SS final'!$A39,0,MATCH(AO$1,'Position Data Citi SS final'!$1:$1,0)-1),"")</f>
        <v/>
      </c>
      <c r="AP63" s="177" t="str">
        <f ca="1">IF($C63=AP$2,OFFSET('Position Data Citi SS final'!$A39,0,MATCH(AP$1,'Position Data Citi SS final'!$1:$1,0)-1),"")</f>
        <v/>
      </c>
      <c r="AQ63" s="177" t="str">
        <f ca="1">IF($C63=AQ$2,OFFSET('Position Data Citi SS final'!$A39,0,MATCH(AQ$1,'Position Data Citi SS final'!$1:$1,0)-1),"")</f>
        <v/>
      </c>
      <c r="AR63" s="177" t="str">
        <f ca="1">IF($C63=AR$2,OFFSET('Position Data Citi SS final'!$A39,0,MATCH(AR$1,'Position Data Citi SS final'!$1:$1,0)-1),"")</f>
        <v/>
      </c>
      <c r="AS63" s="177" t="str">
        <f ca="1">IF($C63=AS$2,OFFSET('Position Data Citi SS final'!$A39,0,MATCH(AS$1,'Position Data Citi SS final'!$1:$1,0)-1),"")</f>
        <v/>
      </c>
      <c r="AT63" s="177" t="str">
        <f ca="1">IF($C63=AT$2,OFFSET('Position Data Citi SS final'!$A39,0,MATCH(AT$1,'Position Data Citi SS final'!$1:$1,0)-1),"")</f>
        <v/>
      </c>
      <c r="AU63" s="198" t="str">
        <f ca="1">IF($C63=AU$2,OFFSET('Position Data Citi SS final'!$A39,0,MATCH(AU$1,'Position Data Citi SS final'!$1:$1,0)-1),"")</f>
        <v/>
      </c>
      <c r="AV63" s="177" t="str">
        <f ca="1">IF($C63=AV$2,OFFSET('Position Data Citi SS final'!$A39,0,MATCH(AV$1,'Position Data Citi SS final'!$1:$1,0)-1),"")</f>
        <v/>
      </c>
      <c r="AW63" s="179" t="str">
        <f ca="1">IF($C63=AW$2,OFFSET('Position Data Citi SS final'!$A39,0,MATCH(AW$1,'Position Data Citi SS final'!$1:$1,0)-1),"")</f>
        <v/>
      </c>
      <c r="AX63" s="170" t="str">
        <f ca="1">IF($C63=AX$2,OFFSET('Position Data Citi SS final'!$A39,0,MATCH(AX$1,'Position Data Citi SS final'!$1:$1,0)-1),"")</f>
        <v/>
      </c>
      <c r="AY63" s="180" t="str">
        <f ca="1">IF($C63=AY$2,OFFSET('Position Data Citi SS final'!$A39,0,MATCH(AY$1,'Position Data Citi SS final'!$1:$1,0)-1),"")</f>
        <v/>
      </c>
      <c r="AZ63" s="181" t="str">
        <f ca="1">IF($C63=AZ$2,OFFSET('Position Data Citi SS final'!$A39,0,MATCH(AZ$1,'Position Data Citi SS final'!$1:$1,0)-1),"")</f>
        <v/>
      </c>
      <c r="BA63" s="179" t="str">
        <f ca="1">IF($C63=BA$2,OFFSET('Position Data Citi SS final'!$A39,0,MATCH(BA$1,'Position Data Citi SS final'!$1:$1,0)-1),"")</f>
        <v/>
      </c>
      <c r="BB63" s="182" t="str">
        <f ca="1">IF($C63=BB$2,OFFSET('Position Data Citi SS final'!$A39,0,MATCH(BB$1,'Position Data Citi SS final'!$1:$1,0)-1),"")</f>
        <v/>
      </c>
      <c r="BC63" s="181" t="str">
        <f ca="1">IF($C63=BC$2,OFFSET('Position Data Citi SS final'!$A39,0,MATCH(BC$1,'Position Data Citi SS final'!$1:$1,0)-1),"")</f>
        <v/>
      </c>
      <c r="BD63" s="175" t="str">
        <f ca="1">IF($C63=BD$2,OFFSET('Position Data Citi SS final'!$A39,0,MATCH(BD$1,'Position Data Citi SS final'!$1:$1,0)-1),"")</f>
        <v/>
      </c>
      <c r="BE63" s="175" t="str">
        <f ca="1">IF($C63=BE$2,OFFSET('Position Data Citi SS final'!$A39,0,MATCH(BE$1,'Position Data Citi SS final'!$1:$1,0)-1),"")</f>
        <v/>
      </c>
      <c r="BF63" s="175" t="str">
        <f ca="1">IF($C63=BF$2,OFFSET('Position Data Citi SS final'!$A39,0,MATCH(BF$1,'Position Data Citi SS final'!$1:$1,0)-1),"")</f>
        <v/>
      </c>
      <c r="BG63" s="175" t="str">
        <f ca="1">IF($C63=BG$2,OFFSET('Position Data Citi SS final'!$A39,0,MATCH(BG$1,'Position Data Citi SS final'!$1:$1,0)-1),"")</f>
        <v/>
      </c>
      <c r="BH63" s="175" t="str">
        <f ca="1">IF($C63=BH$2,OFFSET('Position Data Citi SS final'!$A39,0,MATCH(BH$1,'Position Data Citi SS final'!$1:$1,0)-1),"")</f>
        <v/>
      </c>
      <c r="BI63" s="175" t="str">
        <f ca="1">IF($C63=BI$2,OFFSET('Position Data Citi SS final'!$A39,0,MATCH(BI$1,'Position Data Citi SS final'!$1:$1,0)-1),"")</f>
        <v/>
      </c>
      <c r="BJ63" s="175" t="str">
        <f ca="1">IF($C63=BJ$2,OFFSET('Position Data Citi SS final'!$A39,0,MATCH(BJ$1,'Position Data Citi SS final'!$1:$1,0)-1),"")</f>
        <v/>
      </c>
      <c r="BK63" s="175" t="str">
        <f ca="1">IF($C63=BK$2,OFFSET('Position Data Citi SS final'!$A39,0,MATCH(BK$1,'Position Data Citi SS final'!$1:$1,0)-1),"")</f>
        <v/>
      </c>
      <c r="BL63" s="175" t="str">
        <f ca="1">IF($C63=BL$2,OFFSET('Position Data Citi SS final'!$A39,0,MATCH(BL$1,'Position Data Citi SS final'!$1:$1,0)-1),"")</f>
        <v/>
      </c>
      <c r="BM63" s="175" t="str">
        <f ca="1">IF($C63=BM$2,OFFSET('Position Data Citi SS final'!$A39,0,MATCH(BM$1,'Position Data Citi SS final'!$1:$1,0)-1),"")</f>
        <v/>
      </c>
      <c r="BN63" s="178" t="str">
        <f ca="1">IF($C63=BN$2,OFFSET('Position Data Citi SS final'!$A39,0,MATCH(BN$1,'Position Data Citi SS final'!$1:$1,0)-1),"")</f>
        <v/>
      </c>
      <c r="BO63" s="177" t="str">
        <f ca="1">IF($C63=BO$2,OFFSET('Position Data Citi SS final'!$A39,0,MATCH(BO$1,'Position Data Citi SS final'!$1:$1,0)-1),"")</f>
        <v/>
      </c>
      <c r="BP63" s="177" t="str">
        <f ca="1">IF($C63=BP$2,OFFSET('Position Data Citi SS final'!$A39,0,MATCH(BP$1,'Position Data Citi SS final'!$1:$1,0)-1),"")</f>
        <v/>
      </c>
      <c r="BQ63" s="177" t="str">
        <f ca="1">IF($C63=BQ$2,OFFSET('Position Data Citi SS final'!$A39,0,MATCH(BQ$1,'Position Data Citi SS final'!$1:$1,0)-1),"")</f>
        <v/>
      </c>
      <c r="BR63" s="177" t="str">
        <f ca="1">IF($C63=BR$2,OFFSET('Position Data Citi SS final'!$A39,0,MATCH(BR$1,'Position Data Citi SS final'!$1:$1,0)-1),"")</f>
        <v/>
      </c>
      <c r="BS63" s="177" t="str">
        <f ca="1">IF($C63=BS$2,OFFSET('Position Data Citi SS final'!$A39,0,MATCH(BS$1,'Position Data Citi SS final'!$1:$1,0)-1),"")</f>
        <v/>
      </c>
      <c r="BT63" s="175" t="str">
        <f ca="1">IF($C63=BT$2,OFFSET('Position Data Citi SS final'!$A39,0,MATCH(BT$1,'Position Data Citi SS final'!$1:$1,0)-1),"")</f>
        <v/>
      </c>
      <c r="BU63" s="178" t="str">
        <f ca="1">IF($C63=BU$2,OFFSET('Position Data Citi SS final'!$A39,0,MATCH(BU$1,'Position Data Citi SS final'!$1:$1,0)-1),"")</f>
        <v/>
      </c>
      <c r="BV63" s="183" t="str">
        <f ca="1">IF($C63=BV$2,OFFSET('Position Data Citi SS final'!$A39,0,MATCH(BV$1,'Position Data Citi SS final'!$1:$1,0)-1),"")</f>
        <v/>
      </c>
      <c r="BW63" s="175" t="str">
        <f ca="1">IF($C63=BW$2,OFFSET('Position Data Citi SS final'!$A39,0,MATCH(BW$1,'Position Data Citi SS final'!$1:$1,0)-1),"")</f>
        <v/>
      </c>
      <c r="BX63" s="184" t="str">
        <f ca="1">IF($C63=BX$2,OFFSET('Position Data Citi SS final'!$A39,0,MATCH(BX$1,'Position Data Citi SS final'!$1:$1,0)-1),"")</f>
        <v/>
      </c>
      <c r="BY63" s="183" t="str">
        <f ca="1">IF($C63=BY$2,OFFSET('Position Data Citi SS final'!$A39,0,MATCH(BY$1,'Position Data Citi SS final'!$1:$1,0)-1),"")</f>
        <v/>
      </c>
      <c r="BZ63" s="183" t="str">
        <f ca="1">IF($C63=BZ$2,OFFSET('Position Data Citi SS final'!$A39,0,MATCH(BZ$1,'Position Data Citi SS final'!$1:$1,0)-1),"")</f>
        <v/>
      </c>
      <c r="CA63" s="185" t="str">
        <f ca="1">IF($C63=CA$2,OFFSET('Position Data Citi SS final'!$A39,0,MATCH(CA$1,'Position Data Citi SS final'!$1:$1,0)-1),"")</f>
        <v/>
      </c>
      <c r="CB63" s="176" t="str">
        <f ca="1">IF($C63=CB$2,OFFSET('Position Data Citi SS final'!$A39,0,MATCH(CB$1,'Position Data Citi SS final'!$1:$1,0)-1),"")</f>
        <v/>
      </c>
      <c r="CC63" s="183" t="str">
        <f ca="1">IF($C63=CC$2,OFFSET('Position Data Citi SS final'!$A39,0,MATCH(CC$1,'Position Data Citi SS final'!$1:$1,0)-1),"")</f>
        <v/>
      </c>
      <c r="CD63" s="183" t="str">
        <f ca="1">IF($C63=CD$2,OFFSET('Position Data Citi SS final'!$A39,0,MATCH(CD$1,'Position Data Citi SS final'!$1:$1,0)-1),"")</f>
        <v/>
      </c>
      <c r="CE63" s="181" t="str">
        <f ca="1">IF($C63=CE$2,OFFSET('Position Data Citi SS final'!$A39,0,MATCH(CE$1,'Position Data Citi SS final'!$1:$1,0)-1),"")</f>
        <v/>
      </c>
      <c r="CF63" s="181" t="str">
        <f ca="1">IF($C63=CF$2,OFFSET('Position Data Citi SS final'!$A39,0,MATCH(CF$1,'Position Data Citi SS final'!$1:$1,0)-1),"")</f>
        <v/>
      </c>
      <c r="CG63" s="181" t="str">
        <f ca="1">IF($C63=CG$2,OFFSET('Position Data Citi SS final'!$A39,0,MATCH(CG$1,'Position Data Citi SS final'!$1:$1,0)-1),"")</f>
        <v/>
      </c>
      <c r="CH63" s="181" t="str">
        <f ca="1">IF($C63=CH$2,OFFSET('Position Data Citi SS final'!$A39,0,MATCH(CH$1,'Position Data Citi SS final'!$1:$1,0)-1),"")</f>
        <v/>
      </c>
      <c r="CI63" s="181" t="str">
        <f ca="1">IF($C63=CI$2,OFFSET('Position Data Citi SS final'!$A39,0,MATCH(CI$1,'Position Data Citi SS final'!$1:$1,0)-1),"")</f>
        <v/>
      </c>
      <c r="CJ63" s="184" t="str">
        <f ca="1">IF($C63=CJ$2,OFFSET('Position Data Citi SS final'!$A39,0,MATCH(CJ$1,'Position Data Citi SS final'!$1:$1,0)-1),"")</f>
        <v/>
      </c>
      <c r="CK63" s="186" t="str">
        <f ca="1">IF($C63=CK$2,OFFSET('Position Data Citi SS final'!$A39,0,MATCH(CK$1,'Position Data Citi SS final'!$1:$1,0)-1),"")</f>
        <v/>
      </c>
      <c r="CL63" s="174" t="str">
        <f ca="1">IF($C63=CL$2,OFFSET('Position Data Citi SS final'!$A39,0,MATCH(CL$1,'Position Data Citi SS final'!$1:$1,0)-1),"")</f>
        <v/>
      </c>
      <c r="CM63" s="199" t="str">
        <f ca="1">IF($C63=CM$2,OFFSET('Position Data Citi SS final'!$A39,0,MATCH(CM$1,'Position Data Citi SS final'!$1:$1,0)-1),"")</f>
        <v/>
      </c>
      <c r="CN63" s="174" t="str">
        <f ca="1">IF($C63=CN$2,OFFSET('Position Data Citi SS final'!$A39,0,MATCH(CN$1,'Position Data Citi SS final'!$1:$1,0)-1),"")</f>
        <v/>
      </c>
      <c r="CO63" s="186" t="str">
        <f ca="1">IF($C63=CO$2,OFFSET('Position Data Citi SS final'!$A39,0,MATCH(CO$1,'Position Data Citi SS final'!$1:$1,0)-1),"")</f>
        <v/>
      </c>
      <c r="CP63" s="199" t="str">
        <f ca="1">IF($C63=CP$2,OFFSET('Position Data Citi SS final'!$A39,0,MATCH(CP$1,'Position Data Citi SS final'!$1:$1,0)-1),"")</f>
        <v/>
      </c>
      <c r="CQ63" s="187" t="str">
        <f ca="1">IF($C63=CQ$2,OFFSET('Position Data Citi SS final'!$A39,0,MATCH(CQ$1,'Position Data Citi SS final'!$1:$1,0)-1),"")</f>
        <v/>
      </c>
      <c r="CR63" s="174" t="str">
        <f ca="1">IF($C63=CR$2,OFFSET('Position Data Citi SS final'!$A39,0,MATCH(CR$1,'Position Data Citi SS final'!$1:$1,0)-1),"")</f>
        <v/>
      </c>
      <c r="CS63" s="188" t="str">
        <f ca="1">IF($C63=CS$2,OFFSET('Position Data Citi SS final'!$A39,0,MATCH(CS$1,'Position Data Citi SS final'!$1:$1,0)-1),"")</f>
        <v/>
      </c>
      <c r="CT63" s="188" t="str">
        <f ca="1">IF($C63=CT$2,OFFSET('Position Data Citi SS final'!$A39,0,MATCH(CT$1,'Position Data Citi SS final'!$1:$1,0)-1),"")</f>
        <v/>
      </c>
      <c r="CU63" s="184" t="str">
        <f ca="1">IF($C63=CU$2,OFFSET('Position Data Citi SS final'!$A39,0,MATCH(CU$1,'Position Data Citi SS final'!$1:$1,0)-1),"")</f>
        <v/>
      </c>
      <c r="CV63" s="175" t="str">
        <f ca="1">IF($C63=CV$2,OFFSET('Position Data Citi SS final'!$A39,0,MATCH(CV$1,'Position Data Citi SS final'!$1:$1,0)-1),"")</f>
        <v/>
      </c>
      <c r="CW63" s="175" t="str">
        <f ca="1">IF($C63=CW$2,OFFSET('Position Data Citi SS final'!$A39,0,MATCH(CW$1,'Position Data Citi SS final'!$1:$1,0)-1),"")</f>
        <v/>
      </c>
      <c r="CX63" s="199" t="str">
        <f ca="1">IF($C63=CX$2,OFFSET('Position Data Citi SS final'!$A39,0,MATCH(CX$1,'Position Data Citi SS final'!$1:$1,0)-1),"")</f>
        <v/>
      </c>
      <c r="CY63" s="175" t="str">
        <f ca="1">IF($C63=CY$2,OFFSET('Position Data Citi SS final'!$A39,0,MATCH(CY$1,'Position Data Citi SS final'!$1:$1,0)-1),"")</f>
        <v/>
      </c>
      <c r="CZ63" s="175" t="str">
        <f ca="1">IF($C63=CZ$2,OFFSET('Position Data Citi SS final'!$A39,0,MATCH(CZ$1,'Position Data Citi SS final'!$1:$1,0)-1),"")</f>
        <v/>
      </c>
      <c r="DA63" s="175" t="str">
        <f ca="1">IF($C63=DA$2,OFFSET('Position Data Citi SS final'!$A39,0,MATCH(DA$1,'Position Data Citi SS final'!$1:$1,0)-1),"")</f>
        <v/>
      </c>
      <c r="DB63" s="189" t="str">
        <f ca="1">IF($C63=DB$2,OFFSET('Position Data Citi SS final'!$A39,0,MATCH(DB$1,'Position Data Citi SS final'!$1:$1,0)-1),"")</f>
        <v/>
      </c>
      <c r="DC63" s="175" t="str">
        <f ca="1">IF($C63=DC$2,OFFSET('Position Data Citi SS final'!$A39,0,MATCH(DC$1,'Position Data Citi SS final'!$1:$1,0)-1),"")</f>
        <v/>
      </c>
      <c r="DD63" s="175" t="str">
        <f ca="1">IF($C63=DD$2,OFFSET('Position Data Citi SS final'!$A39,0,MATCH(DD$1,'Position Data Citi SS final'!$1:$1,0)-1),"")</f>
        <v/>
      </c>
      <c r="DE63" s="190" t="str">
        <f ca="1">IF($C63=DE$2,OFFSET('Position Data Citi SS final'!$A39,0,MATCH(DE$1,'Position Data Citi SS final'!$1:$1,0)-1),"")</f>
        <v/>
      </c>
      <c r="DF63" s="189" t="str">
        <f ca="1">IF($C63=DF$2,OFFSET('Position Data Citi SS final'!$A39,0,MATCH(DF$1,'Position Data Citi SS final'!$1:$1,0)-1),"")</f>
        <v/>
      </c>
      <c r="DG63" s="190" t="str">
        <f ca="1">IF($C63=DG$2,OFFSET('Position Data Citi SS final'!$A39,0,MATCH(DG$1,'Position Data Citi SS final'!$1:$1,0)-1),"")</f>
        <v/>
      </c>
      <c r="DH63" s="175" t="str">
        <f ca="1">IF($C63=DH$2,OFFSET('Position Data Citi SS final'!$A39,0,MATCH(DH$1,'Position Data Citi SS final'!$1:$1,0)-1),"")</f>
        <v/>
      </c>
      <c r="DI63" s="191" t="str">
        <f ca="1">IF($C63=DI$2,OFFSET('Position Data Citi SS final'!$A39,0,MATCH(DI$1,'Position Data Citi SS final'!$1:$1,0)-1),"")</f>
        <v/>
      </c>
      <c r="DJ63" s="192" t="str">
        <f ca="1">IF($C63=DJ$2,OFFSET('Position Data Citi SS final'!$A39,0,MATCH(DJ$1,'Position Data Citi SS final'!$1:$1,0)-1),"")</f>
        <v/>
      </c>
      <c r="DK63" s="193" t="str">
        <f ca="1">IF($C63=DK$2,OFFSET('Position Data Citi SS final'!$A39,0,MATCH(DK$1,'Position Data Citi SS final'!$1:$1,0)-1),"")</f>
        <v/>
      </c>
      <c r="DL63" s="200" t="str">
        <f ca="1">IF($C63=DL$2,OFFSET('Position Data Citi SS final'!$A39,0,MATCH(DL$1,'Position Data Citi SS final'!$1:$1,0)-1),"")</f>
        <v/>
      </c>
      <c r="DM63" s="175" t="str">
        <f ca="1">IF($C63=DM$2,OFFSET('Position Data Citi SS final'!$A39,0,MATCH(DM$1,'Position Data Citi SS final'!$1:$1,0)-1),"")</f>
        <v/>
      </c>
    </row>
    <row r="64" spans="2:117" s="179" customFormat="1">
      <c r="B64" s="179" t="s">
        <v>1427</v>
      </c>
      <c r="C64" s="170" t="str">
        <f>'Position Data Citi SS final'!C40</f>
        <v>Money Market Instruments</v>
      </c>
      <c r="D64" s="171" t="str">
        <f>'Position Data Citi SS final'!F40</f>
        <v>A.6.1 - A.6.20</v>
      </c>
      <c r="E64" s="172" t="str">
        <f>'Position Data Citi SS final'!D40</f>
        <v>MONEY MARKETS</v>
      </c>
      <c r="F64" s="213" t="str">
        <f>'Position Data Citi SS final'!E40</f>
        <v>CERTIFICATE OF DEPOSIT</v>
      </c>
      <c r="G64" s="173">
        <f>'Position Data Citi SS final'!AG40</f>
        <v>11979844.319999998</v>
      </c>
      <c r="H64" s="173">
        <f>'Position Data Citi SS final'!AF40</f>
        <v>9983203.5999999996</v>
      </c>
      <c r="I64" s="194" t="str">
        <f>'Position Data Citi SS final'!A40</f>
        <v>S2BA</v>
      </c>
      <c r="J64" s="195" t="str">
        <f ca="1">IF($C64=J$2,OFFSET('Position Data Citi SS final'!$A40,0,MATCH(J$1,'Position Data Citi SS final'!$1:$1,0)-1),"")</f>
        <v>MoneyMarketInstrument</v>
      </c>
      <c r="K64" s="195" t="str">
        <f ca="1">IF($C64=K$2,OFFSET('Position Data Citi SS final'!$A40,0,MATCH(K$1,'Position Data Citi SS final'!$1:$1,0)-1),"")</f>
        <v>QATAR NATL CD 0% 21/01/2020</v>
      </c>
      <c r="L64" s="195" t="str">
        <f ca="1">IF($C64=L$2,OFFSET('Position Data Citi SS final'!$A40,0,MATCH(L$1,'Position Data Citi SS final'!$1:$1,0)-1),"")</f>
        <v>DU000AM91096</v>
      </c>
      <c r="M64" s="174" t="str">
        <f ca="1">IF($C64=M$2,OFFSET('Position Data Citi SS final'!$A40,0,MATCH(M$1,'Position Data Citi SS final'!$1:$1,0)-1),"")</f>
        <v>DYXXXX</v>
      </c>
      <c r="N64" s="175">
        <f ca="1">IF($C64=N$2,OFFSET('Position Data Citi SS final'!$A40,0,MATCH(N$1,'Position Data Citi SS final'!$1:$1,0)-1),"")</f>
        <v>0</v>
      </c>
      <c r="O64" s="195" t="str">
        <f ca="1">IF($C64=O$2,OFFSET('Position Data Citi SS final'!$A40,0,MATCH(O$1,'Position Data Citi SS final'!$1:$1,0)-1),"")</f>
        <v>Default Issuer</v>
      </c>
      <c r="P64" s="196">
        <f ca="1">IF($C64=P$2,OFFSET('Position Data Citi SS final'!$A40,0,MATCH(P$1,'Position Data Citi SS final'!$1:$1,0)-1),"")</f>
        <v>0</v>
      </c>
      <c r="Q64" s="196">
        <f ca="1">IF($C64=Q$2,OFFSET('Position Data Citi SS final'!$A40,0,MATCH(Q$1,'Position Data Citi SS final'!$1:$1,0)-1),"")</f>
        <v>0</v>
      </c>
      <c r="R64" s="178">
        <f ca="1">IF($C64=R$2,OFFSET('Position Data Citi SS final'!$A40,0,MATCH(R$1,'Position Data Citi SS final'!$1:$1,0)-1),"")</f>
        <v>0</v>
      </c>
      <c r="S64" s="178" t="str">
        <f ca="1">IF($C64=S$2,OFFSET('Position Data Citi SS final'!$A40,0,MATCH(S$1,'Position Data Citi SS final'!$1:$1,0)-1),"")</f>
        <v>GBP</v>
      </c>
      <c r="T64" s="177">
        <f ca="1">IF($C64=T$2,OFFSET('Position Data Citi SS final'!$A40,0,MATCH(T$1,'Position Data Citi SS final'!$1:$1,0)-1),"")</f>
        <v>10000000</v>
      </c>
      <c r="U64" s="177">
        <f ca="1">IF($C64=U$2,OFFSET('Position Data Citi SS final'!$A40,0,MATCH(U$1,'Position Data Citi SS final'!$1:$1,0)-1),"")</f>
        <v>1.1979844319999999</v>
      </c>
      <c r="V64" s="197">
        <f ca="1">IF($C64=V$2,OFFSET('Position Data Citi SS final'!$A40,0,MATCH(V$1,'Position Data Citi SS final'!$1:$1,0)-1),"")</f>
        <v>0.99832036000000002</v>
      </c>
      <c r="W64" s="177">
        <f ca="1">IF($C64=W$2,OFFSET('Position Data Citi SS final'!$A40,0,MATCH(W$1,'Position Data Citi SS final'!$1:$1,0)-1),"")</f>
        <v>0</v>
      </c>
      <c r="X64" s="177">
        <f ca="1">IF($C64=X$2,OFFSET('Position Data Citi SS final'!$A40,0,MATCH(X$1,'Position Data Citi SS final'!$1:$1,0)-1),"")</f>
        <v>0</v>
      </c>
      <c r="Y64" s="177">
        <f ca="1">IF($C64=Y$2,OFFSET('Position Data Citi SS final'!$A40,0,MATCH(Y$1,'Position Data Citi SS final'!$1:$1,0)-1),"")</f>
        <v>11979844.319999998</v>
      </c>
      <c r="Z64" s="177">
        <f ca="1">IF($C64=Z$2,OFFSET('Position Data Citi SS final'!$A40,0,MATCH(Z$1,'Position Data Citi SS final'!$1:$1,0)-1),"")</f>
        <v>9983203.5999999996</v>
      </c>
      <c r="AA64" s="198" t="str">
        <f ca="1">IF($C64=AA$2,OFFSET('Position Data Citi SS final'!$A40,0,MATCH(AA$1,'Position Data Citi SS final'!$1:$1,0)-1),"")</f>
        <v>MarkToMarket</v>
      </c>
      <c r="AB64" s="177">
        <f ca="1">IF($C64=AB$2,OFFSET('Position Data Citi SS final'!$A40,0,MATCH(AB$1,'Position Data Citi SS final'!$1:$1,0)-1),"")</f>
        <v>0</v>
      </c>
      <c r="AC64" s="178">
        <f ca="1">IF($C64=AC$2,OFFSET('Position Data Citi SS final'!$A40,0,MATCH(AC$1,'Position Data Citi SS final'!$1:$1,0)-1),"")</f>
        <v>0</v>
      </c>
      <c r="AD64" s="76" t="str">
        <f ca="1">IF($C64=AD$2,OFFSET('Position Data Citi SS final'!$A40,0,MATCH(AD$1,'Position Data Citi SS final'!$1:$1,0)-1),"")</f>
        <v/>
      </c>
      <c r="AE64" s="179" t="str">
        <f ca="1">IF($C64=AE$2,OFFSET('Position Data Citi SS final'!$A40,0,MATCH(AE$1,'Position Data Citi SS final'!$1:$1,0)-1),"")</f>
        <v/>
      </c>
      <c r="AF64" s="177" t="str">
        <f ca="1">IF($C64=AF$2,OFFSET('Position Data Citi SS final'!$A40,0,MATCH(AF$1,'Position Data Citi SS final'!$1:$1,0)-1),"")</f>
        <v/>
      </c>
      <c r="AG64" s="177" t="str">
        <f ca="1">IF($C64=AG$2,OFFSET('Position Data Citi SS final'!$A40,0,MATCH(AG$1,'Position Data Citi SS final'!$1:$1,0)-1),"")</f>
        <v/>
      </c>
      <c r="AH64" s="175" t="str">
        <f ca="1">IF($C64=AH$2,OFFSET('Position Data Citi SS final'!$A40,0,MATCH(AH$1,'Position Data Citi SS final'!$1:$1,0)-1),"")</f>
        <v/>
      </c>
      <c r="AI64" s="175" t="str">
        <f ca="1">IF($C64=AI$2,OFFSET('Position Data Citi SS final'!$A40,0,MATCH(AI$1,'Position Data Citi SS final'!$1:$1,0)-1),"")</f>
        <v/>
      </c>
      <c r="AJ64" s="175" t="str">
        <f ca="1">IF($C64=AJ$2,OFFSET('Position Data Citi SS final'!$A40,0,MATCH(AJ$1,'Position Data Citi SS final'!$1:$1,0)-1),"")</f>
        <v/>
      </c>
      <c r="AK64" s="177" t="str">
        <f ca="1">IF($C64=AK$2,OFFSET('Position Data Citi SS final'!$A40,0,MATCH(AK$1,'Position Data Citi SS final'!$1:$1,0)-1),"")</f>
        <v/>
      </c>
      <c r="AL64" s="178" t="str">
        <f ca="1">IF($C64=AL$2,OFFSET('Position Data Citi SS final'!$A40,0,MATCH(AL$1,'Position Data Citi SS final'!$1:$1,0)-1),"")</f>
        <v/>
      </c>
      <c r="AM64" s="177" t="str">
        <f ca="1">IF($C64=AM$2,OFFSET('Position Data Citi SS final'!$A40,0,MATCH(AM$1,'Position Data Citi SS final'!$1:$1,0)-1),"")</f>
        <v/>
      </c>
      <c r="AN64" s="177" t="str">
        <f ca="1">IF($C64=AN$2,OFFSET('Position Data Citi SS final'!$A40,0,MATCH(AN$1,'Position Data Citi SS final'!$1:$1,0)-1),"")</f>
        <v/>
      </c>
      <c r="AO64" s="177" t="str">
        <f ca="1">IF($C64=AO$2,OFFSET('Position Data Citi SS final'!$A40,0,MATCH(AO$1,'Position Data Citi SS final'!$1:$1,0)-1),"")</f>
        <v/>
      </c>
      <c r="AP64" s="177" t="str">
        <f ca="1">IF($C64=AP$2,OFFSET('Position Data Citi SS final'!$A40,0,MATCH(AP$1,'Position Data Citi SS final'!$1:$1,0)-1),"")</f>
        <v/>
      </c>
      <c r="AQ64" s="177" t="str">
        <f ca="1">IF($C64=AQ$2,OFFSET('Position Data Citi SS final'!$A40,0,MATCH(AQ$1,'Position Data Citi SS final'!$1:$1,0)-1),"")</f>
        <v/>
      </c>
      <c r="AR64" s="177" t="str">
        <f ca="1">IF($C64=AR$2,OFFSET('Position Data Citi SS final'!$A40,0,MATCH(AR$1,'Position Data Citi SS final'!$1:$1,0)-1),"")</f>
        <v/>
      </c>
      <c r="AS64" s="177" t="str">
        <f ca="1">IF($C64=AS$2,OFFSET('Position Data Citi SS final'!$A40,0,MATCH(AS$1,'Position Data Citi SS final'!$1:$1,0)-1),"")</f>
        <v/>
      </c>
      <c r="AT64" s="177" t="str">
        <f ca="1">IF($C64=AT$2,OFFSET('Position Data Citi SS final'!$A40,0,MATCH(AT$1,'Position Data Citi SS final'!$1:$1,0)-1),"")</f>
        <v/>
      </c>
      <c r="AU64" s="198" t="str">
        <f ca="1">IF($C64=AU$2,OFFSET('Position Data Citi SS final'!$A40,0,MATCH(AU$1,'Position Data Citi SS final'!$1:$1,0)-1),"")</f>
        <v/>
      </c>
      <c r="AV64" s="177" t="str">
        <f ca="1">IF($C64=AV$2,OFFSET('Position Data Citi SS final'!$A40,0,MATCH(AV$1,'Position Data Citi SS final'!$1:$1,0)-1),"")</f>
        <v/>
      </c>
      <c r="AW64" s="179" t="str">
        <f ca="1">IF($C64=AW$2,OFFSET('Position Data Citi SS final'!$A40,0,MATCH(AW$1,'Position Data Citi SS final'!$1:$1,0)-1),"")</f>
        <v/>
      </c>
      <c r="AX64" s="170" t="str">
        <f ca="1">IF($C64=AX$2,OFFSET('Position Data Citi SS final'!$A40,0,MATCH(AX$1,'Position Data Citi SS final'!$1:$1,0)-1),"")</f>
        <v/>
      </c>
      <c r="AY64" s="180" t="str">
        <f ca="1">IF($C64=AY$2,OFFSET('Position Data Citi SS final'!$A40,0,MATCH(AY$1,'Position Data Citi SS final'!$1:$1,0)-1),"")</f>
        <v/>
      </c>
      <c r="AZ64" s="181" t="str">
        <f ca="1">IF($C64=AZ$2,OFFSET('Position Data Citi SS final'!$A40,0,MATCH(AZ$1,'Position Data Citi SS final'!$1:$1,0)-1),"")</f>
        <v/>
      </c>
      <c r="BA64" s="179" t="str">
        <f ca="1">IF($C64=BA$2,OFFSET('Position Data Citi SS final'!$A40,0,MATCH(BA$1,'Position Data Citi SS final'!$1:$1,0)-1),"")</f>
        <v/>
      </c>
      <c r="BB64" s="182" t="str">
        <f ca="1">IF($C64=BB$2,OFFSET('Position Data Citi SS final'!$A40,0,MATCH(BB$1,'Position Data Citi SS final'!$1:$1,0)-1),"")</f>
        <v/>
      </c>
      <c r="BC64" s="181" t="str">
        <f ca="1">IF($C64=BC$2,OFFSET('Position Data Citi SS final'!$A40,0,MATCH(BC$1,'Position Data Citi SS final'!$1:$1,0)-1),"")</f>
        <v/>
      </c>
      <c r="BD64" s="175" t="str">
        <f ca="1">IF($C64=BD$2,OFFSET('Position Data Citi SS final'!$A40,0,MATCH(BD$1,'Position Data Citi SS final'!$1:$1,0)-1),"")</f>
        <v/>
      </c>
      <c r="BE64" s="175" t="str">
        <f ca="1">IF($C64=BE$2,OFFSET('Position Data Citi SS final'!$A40,0,MATCH(BE$1,'Position Data Citi SS final'!$1:$1,0)-1),"")</f>
        <v/>
      </c>
      <c r="BF64" s="175" t="str">
        <f ca="1">IF($C64=BF$2,OFFSET('Position Data Citi SS final'!$A40,0,MATCH(BF$1,'Position Data Citi SS final'!$1:$1,0)-1),"")</f>
        <v/>
      </c>
      <c r="BG64" s="175" t="str">
        <f ca="1">IF($C64=BG$2,OFFSET('Position Data Citi SS final'!$A40,0,MATCH(BG$1,'Position Data Citi SS final'!$1:$1,0)-1),"")</f>
        <v/>
      </c>
      <c r="BH64" s="175" t="str">
        <f ca="1">IF($C64=BH$2,OFFSET('Position Data Citi SS final'!$A40,0,MATCH(BH$1,'Position Data Citi SS final'!$1:$1,0)-1),"")</f>
        <v/>
      </c>
      <c r="BI64" s="175" t="str">
        <f ca="1">IF($C64=BI$2,OFFSET('Position Data Citi SS final'!$A40,0,MATCH(BI$1,'Position Data Citi SS final'!$1:$1,0)-1),"")</f>
        <v/>
      </c>
      <c r="BJ64" s="175" t="str">
        <f ca="1">IF($C64=BJ$2,OFFSET('Position Data Citi SS final'!$A40,0,MATCH(BJ$1,'Position Data Citi SS final'!$1:$1,0)-1),"")</f>
        <v/>
      </c>
      <c r="BK64" s="175" t="str">
        <f ca="1">IF($C64=BK$2,OFFSET('Position Data Citi SS final'!$A40,0,MATCH(BK$1,'Position Data Citi SS final'!$1:$1,0)-1),"")</f>
        <v/>
      </c>
      <c r="BL64" s="175" t="str">
        <f ca="1">IF($C64=BL$2,OFFSET('Position Data Citi SS final'!$A40,0,MATCH(BL$1,'Position Data Citi SS final'!$1:$1,0)-1),"")</f>
        <v/>
      </c>
      <c r="BM64" s="175" t="str">
        <f ca="1">IF($C64=BM$2,OFFSET('Position Data Citi SS final'!$A40,0,MATCH(BM$1,'Position Data Citi SS final'!$1:$1,0)-1),"")</f>
        <v/>
      </c>
      <c r="BN64" s="178" t="str">
        <f ca="1">IF($C64=BN$2,OFFSET('Position Data Citi SS final'!$A40,0,MATCH(BN$1,'Position Data Citi SS final'!$1:$1,0)-1),"")</f>
        <v/>
      </c>
      <c r="BO64" s="177" t="str">
        <f ca="1">IF($C64=BO$2,OFFSET('Position Data Citi SS final'!$A40,0,MATCH(BO$1,'Position Data Citi SS final'!$1:$1,0)-1),"")</f>
        <v/>
      </c>
      <c r="BP64" s="177" t="str">
        <f ca="1">IF($C64=BP$2,OFFSET('Position Data Citi SS final'!$A40,0,MATCH(BP$1,'Position Data Citi SS final'!$1:$1,0)-1),"")</f>
        <v/>
      </c>
      <c r="BQ64" s="177" t="str">
        <f ca="1">IF($C64=BQ$2,OFFSET('Position Data Citi SS final'!$A40,0,MATCH(BQ$1,'Position Data Citi SS final'!$1:$1,0)-1),"")</f>
        <v/>
      </c>
      <c r="BR64" s="177" t="str">
        <f ca="1">IF($C64=BR$2,OFFSET('Position Data Citi SS final'!$A40,0,MATCH(BR$1,'Position Data Citi SS final'!$1:$1,0)-1),"")</f>
        <v/>
      </c>
      <c r="BS64" s="177" t="str">
        <f ca="1">IF($C64=BS$2,OFFSET('Position Data Citi SS final'!$A40,0,MATCH(BS$1,'Position Data Citi SS final'!$1:$1,0)-1),"")</f>
        <v/>
      </c>
      <c r="BT64" s="175" t="str">
        <f ca="1">IF($C64=BT$2,OFFSET('Position Data Citi SS final'!$A40,0,MATCH(BT$1,'Position Data Citi SS final'!$1:$1,0)-1),"")</f>
        <v/>
      </c>
      <c r="BU64" s="178" t="str">
        <f ca="1">IF($C64=BU$2,OFFSET('Position Data Citi SS final'!$A40,0,MATCH(BU$1,'Position Data Citi SS final'!$1:$1,0)-1),"")</f>
        <v/>
      </c>
      <c r="BV64" s="183" t="str">
        <f ca="1">IF($C64=BV$2,OFFSET('Position Data Citi SS final'!$A40,0,MATCH(BV$1,'Position Data Citi SS final'!$1:$1,0)-1),"")</f>
        <v/>
      </c>
      <c r="BW64" s="175" t="str">
        <f ca="1">IF($C64=BW$2,OFFSET('Position Data Citi SS final'!$A40,0,MATCH(BW$1,'Position Data Citi SS final'!$1:$1,0)-1),"")</f>
        <v/>
      </c>
      <c r="BX64" s="184" t="str">
        <f ca="1">IF($C64=BX$2,OFFSET('Position Data Citi SS final'!$A40,0,MATCH(BX$1,'Position Data Citi SS final'!$1:$1,0)-1),"")</f>
        <v/>
      </c>
      <c r="BY64" s="183" t="str">
        <f ca="1">IF($C64=BY$2,OFFSET('Position Data Citi SS final'!$A40,0,MATCH(BY$1,'Position Data Citi SS final'!$1:$1,0)-1),"")</f>
        <v/>
      </c>
      <c r="BZ64" s="183" t="str">
        <f ca="1">IF($C64=BZ$2,OFFSET('Position Data Citi SS final'!$A40,0,MATCH(BZ$1,'Position Data Citi SS final'!$1:$1,0)-1),"")</f>
        <v/>
      </c>
      <c r="CA64" s="185" t="str">
        <f ca="1">IF($C64=CA$2,OFFSET('Position Data Citi SS final'!$A40,0,MATCH(CA$1,'Position Data Citi SS final'!$1:$1,0)-1),"")</f>
        <v/>
      </c>
      <c r="CB64" s="176" t="str">
        <f ca="1">IF($C64=CB$2,OFFSET('Position Data Citi SS final'!$A40,0,MATCH(CB$1,'Position Data Citi SS final'!$1:$1,0)-1),"")</f>
        <v/>
      </c>
      <c r="CC64" s="183" t="str">
        <f ca="1">IF($C64=CC$2,OFFSET('Position Data Citi SS final'!$A40,0,MATCH(CC$1,'Position Data Citi SS final'!$1:$1,0)-1),"")</f>
        <v/>
      </c>
      <c r="CD64" s="183" t="str">
        <f ca="1">IF($C64=CD$2,OFFSET('Position Data Citi SS final'!$A40,0,MATCH(CD$1,'Position Data Citi SS final'!$1:$1,0)-1),"")</f>
        <v/>
      </c>
      <c r="CE64" s="181" t="str">
        <f ca="1">IF($C64=CE$2,OFFSET('Position Data Citi SS final'!$A40,0,MATCH(CE$1,'Position Data Citi SS final'!$1:$1,0)-1),"")</f>
        <v/>
      </c>
      <c r="CF64" s="181" t="str">
        <f ca="1">IF($C64=CF$2,OFFSET('Position Data Citi SS final'!$A40,0,MATCH(CF$1,'Position Data Citi SS final'!$1:$1,0)-1),"")</f>
        <v/>
      </c>
      <c r="CG64" s="181" t="str">
        <f ca="1">IF($C64=CG$2,OFFSET('Position Data Citi SS final'!$A40,0,MATCH(CG$1,'Position Data Citi SS final'!$1:$1,0)-1),"")</f>
        <v/>
      </c>
      <c r="CH64" s="181" t="str">
        <f ca="1">IF($C64=CH$2,OFFSET('Position Data Citi SS final'!$A40,0,MATCH(CH$1,'Position Data Citi SS final'!$1:$1,0)-1),"")</f>
        <v/>
      </c>
      <c r="CI64" s="181" t="str">
        <f ca="1">IF($C64=CI$2,OFFSET('Position Data Citi SS final'!$A40,0,MATCH(CI$1,'Position Data Citi SS final'!$1:$1,0)-1),"")</f>
        <v/>
      </c>
      <c r="CJ64" s="184" t="str">
        <f ca="1">IF($C64=CJ$2,OFFSET('Position Data Citi SS final'!$A40,0,MATCH(CJ$1,'Position Data Citi SS final'!$1:$1,0)-1),"")</f>
        <v/>
      </c>
      <c r="CK64" s="186" t="str">
        <f ca="1">IF($C64=CK$2,OFFSET('Position Data Citi SS final'!$A40,0,MATCH(CK$1,'Position Data Citi SS final'!$1:$1,0)-1),"")</f>
        <v/>
      </c>
      <c r="CL64" s="174" t="str">
        <f ca="1">IF($C64=CL$2,OFFSET('Position Data Citi SS final'!$A40,0,MATCH(CL$1,'Position Data Citi SS final'!$1:$1,0)-1),"")</f>
        <v/>
      </c>
      <c r="CM64" s="199" t="str">
        <f ca="1">IF($C64=CM$2,OFFSET('Position Data Citi SS final'!$A40,0,MATCH(CM$1,'Position Data Citi SS final'!$1:$1,0)-1),"")</f>
        <v/>
      </c>
      <c r="CN64" s="174" t="str">
        <f ca="1">IF($C64=CN$2,OFFSET('Position Data Citi SS final'!$A40,0,MATCH(CN$1,'Position Data Citi SS final'!$1:$1,0)-1),"")</f>
        <v/>
      </c>
      <c r="CO64" s="186" t="str">
        <f ca="1">IF($C64=CO$2,OFFSET('Position Data Citi SS final'!$A40,0,MATCH(CO$1,'Position Data Citi SS final'!$1:$1,0)-1),"")</f>
        <v/>
      </c>
      <c r="CP64" s="199" t="str">
        <f ca="1">IF($C64=CP$2,OFFSET('Position Data Citi SS final'!$A40,0,MATCH(CP$1,'Position Data Citi SS final'!$1:$1,0)-1),"")</f>
        <v/>
      </c>
      <c r="CQ64" s="187" t="str">
        <f ca="1">IF($C64=CQ$2,OFFSET('Position Data Citi SS final'!$A40,0,MATCH(CQ$1,'Position Data Citi SS final'!$1:$1,0)-1),"")</f>
        <v/>
      </c>
      <c r="CR64" s="174" t="str">
        <f ca="1">IF($C64=CR$2,OFFSET('Position Data Citi SS final'!$A40,0,MATCH(CR$1,'Position Data Citi SS final'!$1:$1,0)-1),"")</f>
        <v/>
      </c>
      <c r="CS64" s="188" t="str">
        <f ca="1">IF($C64=CS$2,OFFSET('Position Data Citi SS final'!$A40,0,MATCH(CS$1,'Position Data Citi SS final'!$1:$1,0)-1),"")</f>
        <v/>
      </c>
      <c r="CT64" s="188" t="str">
        <f ca="1">IF($C64=CT$2,OFFSET('Position Data Citi SS final'!$A40,0,MATCH(CT$1,'Position Data Citi SS final'!$1:$1,0)-1),"")</f>
        <v/>
      </c>
      <c r="CU64" s="184" t="str">
        <f ca="1">IF($C64=CU$2,OFFSET('Position Data Citi SS final'!$A40,0,MATCH(CU$1,'Position Data Citi SS final'!$1:$1,0)-1),"")</f>
        <v/>
      </c>
      <c r="CV64" s="175" t="str">
        <f ca="1">IF($C64=CV$2,OFFSET('Position Data Citi SS final'!$A40,0,MATCH(CV$1,'Position Data Citi SS final'!$1:$1,0)-1),"")</f>
        <v/>
      </c>
      <c r="CW64" s="175" t="str">
        <f ca="1">IF($C64=CW$2,OFFSET('Position Data Citi SS final'!$A40,0,MATCH(CW$1,'Position Data Citi SS final'!$1:$1,0)-1),"")</f>
        <v/>
      </c>
      <c r="CX64" s="199" t="str">
        <f ca="1">IF($C64=CX$2,OFFSET('Position Data Citi SS final'!$A40,0,MATCH(CX$1,'Position Data Citi SS final'!$1:$1,0)-1),"")</f>
        <v/>
      </c>
      <c r="CY64" s="175" t="str">
        <f ca="1">IF($C64=CY$2,OFFSET('Position Data Citi SS final'!$A40,0,MATCH(CY$1,'Position Data Citi SS final'!$1:$1,0)-1),"")</f>
        <v/>
      </c>
      <c r="CZ64" s="175" t="str">
        <f ca="1">IF($C64=CZ$2,OFFSET('Position Data Citi SS final'!$A40,0,MATCH(CZ$1,'Position Data Citi SS final'!$1:$1,0)-1),"")</f>
        <v/>
      </c>
      <c r="DA64" s="175" t="str">
        <f ca="1">IF($C64=DA$2,OFFSET('Position Data Citi SS final'!$A40,0,MATCH(DA$1,'Position Data Citi SS final'!$1:$1,0)-1),"")</f>
        <v/>
      </c>
      <c r="DB64" s="189" t="str">
        <f ca="1">IF($C64=DB$2,OFFSET('Position Data Citi SS final'!$A40,0,MATCH(DB$1,'Position Data Citi SS final'!$1:$1,0)-1),"")</f>
        <v/>
      </c>
      <c r="DC64" s="175" t="str">
        <f ca="1">IF($C64=DC$2,OFFSET('Position Data Citi SS final'!$A40,0,MATCH(DC$1,'Position Data Citi SS final'!$1:$1,0)-1),"")</f>
        <v/>
      </c>
      <c r="DD64" s="175" t="str">
        <f ca="1">IF($C64=DD$2,OFFSET('Position Data Citi SS final'!$A40,0,MATCH(DD$1,'Position Data Citi SS final'!$1:$1,0)-1),"")</f>
        <v/>
      </c>
      <c r="DE64" s="190" t="str">
        <f ca="1">IF($C64=DE$2,OFFSET('Position Data Citi SS final'!$A40,0,MATCH(DE$1,'Position Data Citi SS final'!$1:$1,0)-1),"")</f>
        <v/>
      </c>
      <c r="DF64" s="189" t="str">
        <f ca="1">IF($C64=DF$2,OFFSET('Position Data Citi SS final'!$A40,0,MATCH(DF$1,'Position Data Citi SS final'!$1:$1,0)-1),"")</f>
        <v/>
      </c>
      <c r="DG64" s="190" t="str">
        <f ca="1">IF($C64=DG$2,OFFSET('Position Data Citi SS final'!$A40,0,MATCH(DG$1,'Position Data Citi SS final'!$1:$1,0)-1),"")</f>
        <v/>
      </c>
      <c r="DH64" s="175" t="str">
        <f ca="1">IF($C64=DH$2,OFFSET('Position Data Citi SS final'!$A40,0,MATCH(DH$1,'Position Data Citi SS final'!$1:$1,0)-1),"")</f>
        <v/>
      </c>
      <c r="DI64" s="191" t="str">
        <f ca="1">IF($C64=DI$2,OFFSET('Position Data Citi SS final'!$A40,0,MATCH(DI$1,'Position Data Citi SS final'!$1:$1,0)-1),"")</f>
        <v/>
      </c>
      <c r="DJ64" s="192" t="str">
        <f ca="1">IF($C64=DJ$2,OFFSET('Position Data Citi SS final'!$A40,0,MATCH(DJ$1,'Position Data Citi SS final'!$1:$1,0)-1),"")</f>
        <v/>
      </c>
      <c r="DK64" s="193" t="str">
        <f ca="1">IF($C64=DK$2,OFFSET('Position Data Citi SS final'!$A40,0,MATCH(DK$1,'Position Data Citi SS final'!$1:$1,0)-1),"")</f>
        <v/>
      </c>
      <c r="DL64" s="200" t="str">
        <f ca="1">IF($C64=DL$2,OFFSET('Position Data Citi SS final'!$A40,0,MATCH(DL$1,'Position Data Citi SS final'!$1:$1,0)-1),"")</f>
        <v/>
      </c>
      <c r="DM64" s="175" t="str">
        <f ca="1">IF($C64=DM$2,OFFSET('Position Data Citi SS final'!$A40,0,MATCH(DM$1,'Position Data Citi SS final'!$1:$1,0)-1),"")</f>
        <v/>
      </c>
    </row>
    <row r="65" spans="2:117" s="179" customFormat="1">
      <c r="B65" s="179" t="s">
        <v>1427</v>
      </c>
      <c r="C65" s="170" t="str">
        <f>'Position Data Citi SS final'!C41</f>
        <v>Money Market Instruments</v>
      </c>
      <c r="D65" s="171" t="str">
        <f>'Position Data Citi SS final'!F41</f>
        <v>A.6.1 - A.6.20</v>
      </c>
      <c r="E65" s="172" t="str">
        <f>'Position Data Citi SS final'!D41</f>
        <v>MONEY MARKETS</v>
      </c>
      <c r="F65" s="213" t="str">
        <f>'Position Data Citi SS final'!E41</f>
        <v>CERTIFICATE OF DEPOSIT</v>
      </c>
      <c r="G65" s="173">
        <f>'Position Data Citi SS final'!AG41</f>
        <v>11961951.119999999</v>
      </c>
      <c r="H65" s="173">
        <f>'Position Data Citi SS final'!AF41</f>
        <v>9968292.5999999996</v>
      </c>
      <c r="I65" s="194" t="str">
        <f>'Position Data Citi SS final'!A41</f>
        <v>S2BA</v>
      </c>
      <c r="J65" s="195" t="str">
        <f ca="1">IF($C65=J$2,OFFSET('Position Data Citi SS final'!$A41,0,MATCH(J$1,'Position Data Citi SS final'!$1:$1,0)-1),"")</f>
        <v>MoneyMarketInstrument</v>
      </c>
      <c r="K65" s="195" t="str">
        <f ca="1">IF($C65=K$2,OFFSET('Position Data Citi SS final'!$A41,0,MATCH(K$1,'Position Data Citi SS final'!$1:$1,0)-1),"")</f>
        <v>MUFG BANK LONDON CD 0% 27/03/2020</v>
      </c>
      <c r="L65" s="195" t="str">
        <f ca="1">IF($C65=L$2,OFFSET('Position Data Citi SS final'!$A41,0,MATCH(L$1,'Position Data Citi SS final'!$1:$1,0)-1),"")</f>
        <v>DU000AM91397</v>
      </c>
      <c r="M65" s="174" t="str">
        <f ca="1">IF($C65=M$2,OFFSET('Position Data Citi SS final'!$A41,0,MATCH(M$1,'Position Data Citi SS final'!$1:$1,0)-1),"")</f>
        <v>DYXXXX</v>
      </c>
      <c r="N65" s="175">
        <f ca="1">IF($C65=N$2,OFFSET('Position Data Citi SS final'!$A41,0,MATCH(N$1,'Position Data Citi SS final'!$1:$1,0)-1),"")</f>
        <v>0</v>
      </c>
      <c r="O65" s="195" t="str">
        <f ca="1">IF($C65=O$2,OFFSET('Position Data Citi SS final'!$A41,0,MATCH(O$1,'Position Data Citi SS final'!$1:$1,0)-1),"")</f>
        <v>Default Issuer</v>
      </c>
      <c r="P65" s="196">
        <f ca="1">IF($C65=P$2,OFFSET('Position Data Citi SS final'!$A41,0,MATCH(P$1,'Position Data Citi SS final'!$1:$1,0)-1),"")</f>
        <v>0</v>
      </c>
      <c r="Q65" s="196">
        <f ca="1">IF($C65=Q$2,OFFSET('Position Data Citi SS final'!$A41,0,MATCH(Q$1,'Position Data Citi SS final'!$1:$1,0)-1),"")</f>
        <v>0</v>
      </c>
      <c r="R65" s="178">
        <f ca="1">IF($C65=R$2,OFFSET('Position Data Citi SS final'!$A41,0,MATCH(R$1,'Position Data Citi SS final'!$1:$1,0)-1),"")</f>
        <v>0</v>
      </c>
      <c r="S65" s="178" t="str">
        <f ca="1">IF($C65=S$2,OFFSET('Position Data Citi SS final'!$A41,0,MATCH(S$1,'Position Data Citi SS final'!$1:$1,0)-1),"")</f>
        <v>GBP</v>
      </c>
      <c r="T65" s="177">
        <f ca="1">IF($C65=T$2,OFFSET('Position Data Citi SS final'!$A41,0,MATCH(T$1,'Position Data Citi SS final'!$1:$1,0)-1),"")</f>
        <v>10000000</v>
      </c>
      <c r="U65" s="177">
        <f ca="1">IF($C65=U$2,OFFSET('Position Data Citi SS final'!$A41,0,MATCH(U$1,'Position Data Citi SS final'!$1:$1,0)-1),"")</f>
        <v>1.1961951119999998</v>
      </c>
      <c r="V65" s="197">
        <f ca="1">IF($C65=V$2,OFFSET('Position Data Citi SS final'!$A41,0,MATCH(V$1,'Position Data Citi SS final'!$1:$1,0)-1),"")</f>
        <v>0.99682925999999994</v>
      </c>
      <c r="W65" s="177">
        <f ca="1">IF($C65=W$2,OFFSET('Position Data Citi SS final'!$A41,0,MATCH(W$1,'Position Data Citi SS final'!$1:$1,0)-1),"")</f>
        <v>0</v>
      </c>
      <c r="X65" s="177">
        <f ca="1">IF($C65=X$2,OFFSET('Position Data Citi SS final'!$A41,0,MATCH(X$1,'Position Data Citi SS final'!$1:$1,0)-1),"")</f>
        <v>0</v>
      </c>
      <c r="Y65" s="177">
        <f ca="1">IF($C65=Y$2,OFFSET('Position Data Citi SS final'!$A41,0,MATCH(Y$1,'Position Data Citi SS final'!$1:$1,0)-1),"")</f>
        <v>11961951.119999999</v>
      </c>
      <c r="Z65" s="177">
        <f ca="1">IF($C65=Z$2,OFFSET('Position Data Citi SS final'!$A41,0,MATCH(Z$1,'Position Data Citi SS final'!$1:$1,0)-1),"")</f>
        <v>9968292.5999999996</v>
      </c>
      <c r="AA65" s="198" t="str">
        <f ca="1">IF($C65=AA$2,OFFSET('Position Data Citi SS final'!$A41,0,MATCH(AA$1,'Position Data Citi SS final'!$1:$1,0)-1),"")</f>
        <v>MarkToMarket</v>
      </c>
      <c r="AB65" s="177">
        <f ca="1">IF($C65=AB$2,OFFSET('Position Data Citi SS final'!$A41,0,MATCH(AB$1,'Position Data Citi SS final'!$1:$1,0)-1),"")</f>
        <v>0</v>
      </c>
      <c r="AC65" s="178">
        <f ca="1">IF($C65=AC$2,OFFSET('Position Data Citi SS final'!$A41,0,MATCH(AC$1,'Position Data Citi SS final'!$1:$1,0)-1),"")</f>
        <v>0</v>
      </c>
      <c r="AD65" s="76" t="str">
        <f ca="1">IF($C65=AD$2,OFFSET('Position Data Citi SS final'!$A41,0,MATCH(AD$1,'Position Data Citi SS final'!$1:$1,0)-1),"")</f>
        <v/>
      </c>
      <c r="AE65" s="179" t="str">
        <f ca="1">IF($C65=AE$2,OFFSET('Position Data Citi SS final'!$A41,0,MATCH(AE$1,'Position Data Citi SS final'!$1:$1,0)-1),"")</f>
        <v/>
      </c>
      <c r="AF65" s="177" t="str">
        <f ca="1">IF($C65=AF$2,OFFSET('Position Data Citi SS final'!$A41,0,MATCH(AF$1,'Position Data Citi SS final'!$1:$1,0)-1),"")</f>
        <v/>
      </c>
      <c r="AG65" s="177" t="str">
        <f ca="1">IF($C65=AG$2,OFFSET('Position Data Citi SS final'!$A41,0,MATCH(AG$1,'Position Data Citi SS final'!$1:$1,0)-1),"")</f>
        <v/>
      </c>
      <c r="AH65" s="175" t="str">
        <f ca="1">IF($C65=AH$2,OFFSET('Position Data Citi SS final'!$A41,0,MATCH(AH$1,'Position Data Citi SS final'!$1:$1,0)-1),"")</f>
        <v/>
      </c>
      <c r="AI65" s="175" t="str">
        <f ca="1">IF($C65=AI$2,OFFSET('Position Data Citi SS final'!$A41,0,MATCH(AI$1,'Position Data Citi SS final'!$1:$1,0)-1),"")</f>
        <v/>
      </c>
      <c r="AJ65" s="175" t="str">
        <f ca="1">IF($C65=AJ$2,OFFSET('Position Data Citi SS final'!$A41,0,MATCH(AJ$1,'Position Data Citi SS final'!$1:$1,0)-1),"")</f>
        <v/>
      </c>
      <c r="AK65" s="177" t="str">
        <f ca="1">IF($C65=AK$2,OFFSET('Position Data Citi SS final'!$A41,0,MATCH(AK$1,'Position Data Citi SS final'!$1:$1,0)-1),"")</f>
        <v/>
      </c>
      <c r="AL65" s="178" t="str">
        <f ca="1">IF($C65=AL$2,OFFSET('Position Data Citi SS final'!$A41,0,MATCH(AL$1,'Position Data Citi SS final'!$1:$1,0)-1),"")</f>
        <v/>
      </c>
      <c r="AM65" s="177" t="str">
        <f ca="1">IF($C65=AM$2,OFFSET('Position Data Citi SS final'!$A41,0,MATCH(AM$1,'Position Data Citi SS final'!$1:$1,0)-1),"")</f>
        <v/>
      </c>
      <c r="AN65" s="177" t="str">
        <f ca="1">IF($C65=AN$2,OFFSET('Position Data Citi SS final'!$A41,0,MATCH(AN$1,'Position Data Citi SS final'!$1:$1,0)-1),"")</f>
        <v/>
      </c>
      <c r="AO65" s="177" t="str">
        <f ca="1">IF($C65=AO$2,OFFSET('Position Data Citi SS final'!$A41,0,MATCH(AO$1,'Position Data Citi SS final'!$1:$1,0)-1),"")</f>
        <v/>
      </c>
      <c r="AP65" s="177" t="str">
        <f ca="1">IF($C65=AP$2,OFFSET('Position Data Citi SS final'!$A41,0,MATCH(AP$1,'Position Data Citi SS final'!$1:$1,0)-1),"")</f>
        <v/>
      </c>
      <c r="AQ65" s="177" t="str">
        <f ca="1">IF($C65=AQ$2,OFFSET('Position Data Citi SS final'!$A41,0,MATCH(AQ$1,'Position Data Citi SS final'!$1:$1,0)-1),"")</f>
        <v/>
      </c>
      <c r="AR65" s="177" t="str">
        <f ca="1">IF($C65=AR$2,OFFSET('Position Data Citi SS final'!$A41,0,MATCH(AR$1,'Position Data Citi SS final'!$1:$1,0)-1),"")</f>
        <v/>
      </c>
      <c r="AS65" s="177" t="str">
        <f ca="1">IF($C65=AS$2,OFFSET('Position Data Citi SS final'!$A41,0,MATCH(AS$1,'Position Data Citi SS final'!$1:$1,0)-1),"")</f>
        <v/>
      </c>
      <c r="AT65" s="177" t="str">
        <f ca="1">IF($C65=AT$2,OFFSET('Position Data Citi SS final'!$A41,0,MATCH(AT$1,'Position Data Citi SS final'!$1:$1,0)-1),"")</f>
        <v/>
      </c>
      <c r="AU65" s="198" t="str">
        <f ca="1">IF($C65=AU$2,OFFSET('Position Data Citi SS final'!$A41,0,MATCH(AU$1,'Position Data Citi SS final'!$1:$1,0)-1),"")</f>
        <v/>
      </c>
      <c r="AV65" s="177" t="str">
        <f ca="1">IF($C65=AV$2,OFFSET('Position Data Citi SS final'!$A41,0,MATCH(AV$1,'Position Data Citi SS final'!$1:$1,0)-1),"")</f>
        <v/>
      </c>
      <c r="AW65" s="179" t="str">
        <f ca="1">IF($C65=AW$2,OFFSET('Position Data Citi SS final'!$A41,0,MATCH(AW$1,'Position Data Citi SS final'!$1:$1,0)-1),"")</f>
        <v/>
      </c>
      <c r="AX65" s="170" t="str">
        <f ca="1">IF($C65=AX$2,OFFSET('Position Data Citi SS final'!$A41,0,MATCH(AX$1,'Position Data Citi SS final'!$1:$1,0)-1),"")</f>
        <v/>
      </c>
      <c r="AY65" s="180" t="str">
        <f ca="1">IF($C65=AY$2,OFFSET('Position Data Citi SS final'!$A41,0,MATCH(AY$1,'Position Data Citi SS final'!$1:$1,0)-1),"")</f>
        <v/>
      </c>
      <c r="AZ65" s="181" t="str">
        <f ca="1">IF($C65=AZ$2,OFFSET('Position Data Citi SS final'!$A41,0,MATCH(AZ$1,'Position Data Citi SS final'!$1:$1,0)-1),"")</f>
        <v/>
      </c>
      <c r="BA65" s="179" t="str">
        <f ca="1">IF($C65=BA$2,OFFSET('Position Data Citi SS final'!$A41,0,MATCH(BA$1,'Position Data Citi SS final'!$1:$1,0)-1),"")</f>
        <v/>
      </c>
      <c r="BB65" s="182" t="str">
        <f ca="1">IF($C65=BB$2,OFFSET('Position Data Citi SS final'!$A41,0,MATCH(BB$1,'Position Data Citi SS final'!$1:$1,0)-1),"")</f>
        <v/>
      </c>
      <c r="BC65" s="181" t="str">
        <f ca="1">IF($C65=BC$2,OFFSET('Position Data Citi SS final'!$A41,0,MATCH(BC$1,'Position Data Citi SS final'!$1:$1,0)-1),"")</f>
        <v/>
      </c>
      <c r="BD65" s="175" t="str">
        <f ca="1">IF($C65=BD$2,OFFSET('Position Data Citi SS final'!$A41,0,MATCH(BD$1,'Position Data Citi SS final'!$1:$1,0)-1),"")</f>
        <v/>
      </c>
      <c r="BE65" s="175" t="str">
        <f ca="1">IF($C65=BE$2,OFFSET('Position Data Citi SS final'!$A41,0,MATCH(BE$1,'Position Data Citi SS final'!$1:$1,0)-1),"")</f>
        <v/>
      </c>
      <c r="BF65" s="175" t="str">
        <f ca="1">IF($C65=BF$2,OFFSET('Position Data Citi SS final'!$A41,0,MATCH(BF$1,'Position Data Citi SS final'!$1:$1,0)-1),"")</f>
        <v/>
      </c>
      <c r="BG65" s="175" t="str">
        <f ca="1">IF($C65=BG$2,OFFSET('Position Data Citi SS final'!$A41,0,MATCH(BG$1,'Position Data Citi SS final'!$1:$1,0)-1),"")</f>
        <v/>
      </c>
      <c r="BH65" s="175" t="str">
        <f ca="1">IF($C65=BH$2,OFFSET('Position Data Citi SS final'!$A41,0,MATCH(BH$1,'Position Data Citi SS final'!$1:$1,0)-1),"")</f>
        <v/>
      </c>
      <c r="BI65" s="175" t="str">
        <f ca="1">IF($C65=BI$2,OFFSET('Position Data Citi SS final'!$A41,0,MATCH(BI$1,'Position Data Citi SS final'!$1:$1,0)-1),"")</f>
        <v/>
      </c>
      <c r="BJ65" s="175" t="str">
        <f ca="1">IF($C65=BJ$2,OFFSET('Position Data Citi SS final'!$A41,0,MATCH(BJ$1,'Position Data Citi SS final'!$1:$1,0)-1),"")</f>
        <v/>
      </c>
      <c r="BK65" s="175" t="str">
        <f ca="1">IF($C65=BK$2,OFFSET('Position Data Citi SS final'!$A41,0,MATCH(BK$1,'Position Data Citi SS final'!$1:$1,0)-1),"")</f>
        <v/>
      </c>
      <c r="BL65" s="175" t="str">
        <f ca="1">IF($C65=BL$2,OFFSET('Position Data Citi SS final'!$A41,0,MATCH(BL$1,'Position Data Citi SS final'!$1:$1,0)-1),"")</f>
        <v/>
      </c>
      <c r="BM65" s="175" t="str">
        <f ca="1">IF($C65=BM$2,OFFSET('Position Data Citi SS final'!$A41,0,MATCH(BM$1,'Position Data Citi SS final'!$1:$1,0)-1),"")</f>
        <v/>
      </c>
      <c r="BN65" s="178" t="str">
        <f ca="1">IF($C65=BN$2,OFFSET('Position Data Citi SS final'!$A41,0,MATCH(BN$1,'Position Data Citi SS final'!$1:$1,0)-1),"")</f>
        <v/>
      </c>
      <c r="BO65" s="177" t="str">
        <f ca="1">IF($C65=BO$2,OFFSET('Position Data Citi SS final'!$A41,0,MATCH(BO$1,'Position Data Citi SS final'!$1:$1,0)-1),"")</f>
        <v/>
      </c>
      <c r="BP65" s="177" t="str">
        <f ca="1">IF($C65=BP$2,OFFSET('Position Data Citi SS final'!$A41,0,MATCH(BP$1,'Position Data Citi SS final'!$1:$1,0)-1),"")</f>
        <v/>
      </c>
      <c r="BQ65" s="177" t="str">
        <f ca="1">IF($C65=BQ$2,OFFSET('Position Data Citi SS final'!$A41,0,MATCH(BQ$1,'Position Data Citi SS final'!$1:$1,0)-1),"")</f>
        <v/>
      </c>
      <c r="BR65" s="177" t="str">
        <f ca="1">IF($C65=BR$2,OFFSET('Position Data Citi SS final'!$A41,0,MATCH(BR$1,'Position Data Citi SS final'!$1:$1,0)-1),"")</f>
        <v/>
      </c>
      <c r="BS65" s="177" t="str">
        <f ca="1">IF($C65=BS$2,OFFSET('Position Data Citi SS final'!$A41,0,MATCH(BS$1,'Position Data Citi SS final'!$1:$1,0)-1),"")</f>
        <v/>
      </c>
      <c r="BT65" s="175" t="str">
        <f ca="1">IF($C65=BT$2,OFFSET('Position Data Citi SS final'!$A41,0,MATCH(BT$1,'Position Data Citi SS final'!$1:$1,0)-1),"")</f>
        <v/>
      </c>
      <c r="BU65" s="178" t="str">
        <f ca="1">IF($C65=BU$2,OFFSET('Position Data Citi SS final'!$A41,0,MATCH(BU$1,'Position Data Citi SS final'!$1:$1,0)-1),"")</f>
        <v/>
      </c>
      <c r="BV65" s="183" t="str">
        <f ca="1">IF($C65=BV$2,OFFSET('Position Data Citi SS final'!$A41,0,MATCH(BV$1,'Position Data Citi SS final'!$1:$1,0)-1),"")</f>
        <v/>
      </c>
      <c r="BW65" s="175" t="str">
        <f ca="1">IF($C65=BW$2,OFFSET('Position Data Citi SS final'!$A41,0,MATCH(BW$1,'Position Data Citi SS final'!$1:$1,0)-1),"")</f>
        <v/>
      </c>
      <c r="BX65" s="184" t="str">
        <f ca="1">IF($C65=BX$2,OFFSET('Position Data Citi SS final'!$A41,0,MATCH(BX$1,'Position Data Citi SS final'!$1:$1,0)-1),"")</f>
        <v/>
      </c>
      <c r="BY65" s="183" t="str">
        <f ca="1">IF($C65=BY$2,OFFSET('Position Data Citi SS final'!$A41,0,MATCH(BY$1,'Position Data Citi SS final'!$1:$1,0)-1),"")</f>
        <v/>
      </c>
      <c r="BZ65" s="183" t="str">
        <f ca="1">IF($C65=BZ$2,OFFSET('Position Data Citi SS final'!$A41,0,MATCH(BZ$1,'Position Data Citi SS final'!$1:$1,0)-1),"")</f>
        <v/>
      </c>
      <c r="CA65" s="185" t="str">
        <f ca="1">IF($C65=CA$2,OFFSET('Position Data Citi SS final'!$A41,0,MATCH(CA$1,'Position Data Citi SS final'!$1:$1,0)-1),"")</f>
        <v/>
      </c>
      <c r="CB65" s="176" t="str">
        <f ca="1">IF($C65=CB$2,OFFSET('Position Data Citi SS final'!$A41,0,MATCH(CB$1,'Position Data Citi SS final'!$1:$1,0)-1),"")</f>
        <v/>
      </c>
      <c r="CC65" s="183" t="str">
        <f ca="1">IF($C65=CC$2,OFFSET('Position Data Citi SS final'!$A41,0,MATCH(CC$1,'Position Data Citi SS final'!$1:$1,0)-1),"")</f>
        <v/>
      </c>
      <c r="CD65" s="183" t="str">
        <f ca="1">IF($C65=CD$2,OFFSET('Position Data Citi SS final'!$A41,0,MATCH(CD$1,'Position Data Citi SS final'!$1:$1,0)-1),"")</f>
        <v/>
      </c>
      <c r="CE65" s="181" t="str">
        <f ca="1">IF($C65=CE$2,OFFSET('Position Data Citi SS final'!$A41,0,MATCH(CE$1,'Position Data Citi SS final'!$1:$1,0)-1),"")</f>
        <v/>
      </c>
      <c r="CF65" s="181" t="str">
        <f ca="1">IF($C65=CF$2,OFFSET('Position Data Citi SS final'!$A41,0,MATCH(CF$1,'Position Data Citi SS final'!$1:$1,0)-1),"")</f>
        <v/>
      </c>
      <c r="CG65" s="181" t="str">
        <f ca="1">IF($C65=CG$2,OFFSET('Position Data Citi SS final'!$A41,0,MATCH(CG$1,'Position Data Citi SS final'!$1:$1,0)-1),"")</f>
        <v/>
      </c>
      <c r="CH65" s="181" t="str">
        <f ca="1">IF($C65=CH$2,OFFSET('Position Data Citi SS final'!$A41,0,MATCH(CH$1,'Position Data Citi SS final'!$1:$1,0)-1),"")</f>
        <v/>
      </c>
      <c r="CI65" s="181" t="str">
        <f ca="1">IF($C65=CI$2,OFFSET('Position Data Citi SS final'!$A41,0,MATCH(CI$1,'Position Data Citi SS final'!$1:$1,0)-1),"")</f>
        <v/>
      </c>
      <c r="CJ65" s="184" t="str">
        <f ca="1">IF($C65=CJ$2,OFFSET('Position Data Citi SS final'!$A41,0,MATCH(CJ$1,'Position Data Citi SS final'!$1:$1,0)-1),"")</f>
        <v/>
      </c>
      <c r="CK65" s="186" t="str">
        <f ca="1">IF($C65=CK$2,OFFSET('Position Data Citi SS final'!$A41,0,MATCH(CK$1,'Position Data Citi SS final'!$1:$1,0)-1),"")</f>
        <v/>
      </c>
      <c r="CL65" s="174" t="str">
        <f ca="1">IF($C65=CL$2,OFFSET('Position Data Citi SS final'!$A41,0,MATCH(CL$1,'Position Data Citi SS final'!$1:$1,0)-1),"")</f>
        <v/>
      </c>
      <c r="CM65" s="199" t="str">
        <f ca="1">IF($C65=CM$2,OFFSET('Position Data Citi SS final'!$A41,0,MATCH(CM$1,'Position Data Citi SS final'!$1:$1,0)-1),"")</f>
        <v/>
      </c>
      <c r="CN65" s="174" t="str">
        <f ca="1">IF($C65=CN$2,OFFSET('Position Data Citi SS final'!$A41,0,MATCH(CN$1,'Position Data Citi SS final'!$1:$1,0)-1),"")</f>
        <v/>
      </c>
      <c r="CO65" s="186" t="str">
        <f ca="1">IF($C65=CO$2,OFFSET('Position Data Citi SS final'!$A41,0,MATCH(CO$1,'Position Data Citi SS final'!$1:$1,0)-1),"")</f>
        <v/>
      </c>
      <c r="CP65" s="199" t="str">
        <f ca="1">IF($C65=CP$2,OFFSET('Position Data Citi SS final'!$A41,0,MATCH(CP$1,'Position Data Citi SS final'!$1:$1,0)-1),"")</f>
        <v/>
      </c>
      <c r="CQ65" s="187" t="str">
        <f ca="1">IF($C65=CQ$2,OFFSET('Position Data Citi SS final'!$A41,0,MATCH(CQ$1,'Position Data Citi SS final'!$1:$1,0)-1),"")</f>
        <v/>
      </c>
      <c r="CR65" s="174" t="str">
        <f ca="1">IF($C65=CR$2,OFFSET('Position Data Citi SS final'!$A41,0,MATCH(CR$1,'Position Data Citi SS final'!$1:$1,0)-1),"")</f>
        <v/>
      </c>
      <c r="CS65" s="188" t="str">
        <f ca="1">IF($C65=CS$2,OFFSET('Position Data Citi SS final'!$A41,0,MATCH(CS$1,'Position Data Citi SS final'!$1:$1,0)-1),"")</f>
        <v/>
      </c>
      <c r="CT65" s="188" t="str">
        <f ca="1">IF($C65=CT$2,OFFSET('Position Data Citi SS final'!$A41,0,MATCH(CT$1,'Position Data Citi SS final'!$1:$1,0)-1),"")</f>
        <v/>
      </c>
      <c r="CU65" s="184" t="str">
        <f ca="1">IF($C65=CU$2,OFFSET('Position Data Citi SS final'!$A41,0,MATCH(CU$1,'Position Data Citi SS final'!$1:$1,0)-1),"")</f>
        <v/>
      </c>
      <c r="CV65" s="175" t="str">
        <f ca="1">IF($C65=CV$2,OFFSET('Position Data Citi SS final'!$A41,0,MATCH(CV$1,'Position Data Citi SS final'!$1:$1,0)-1),"")</f>
        <v/>
      </c>
      <c r="CW65" s="175" t="str">
        <f ca="1">IF($C65=CW$2,OFFSET('Position Data Citi SS final'!$A41,0,MATCH(CW$1,'Position Data Citi SS final'!$1:$1,0)-1),"")</f>
        <v/>
      </c>
      <c r="CX65" s="199" t="str">
        <f ca="1">IF($C65=CX$2,OFFSET('Position Data Citi SS final'!$A41,0,MATCH(CX$1,'Position Data Citi SS final'!$1:$1,0)-1),"")</f>
        <v/>
      </c>
      <c r="CY65" s="175" t="str">
        <f ca="1">IF($C65=CY$2,OFFSET('Position Data Citi SS final'!$A41,0,MATCH(CY$1,'Position Data Citi SS final'!$1:$1,0)-1),"")</f>
        <v/>
      </c>
      <c r="CZ65" s="175" t="str">
        <f ca="1">IF($C65=CZ$2,OFFSET('Position Data Citi SS final'!$A41,0,MATCH(CZ$1,'Position Data Citi SS final'!$1:$1,0)-1),"")</f>
        <v/>
      </c>
      <c r="DA65" s="175" t="str">
        <f ca="1">IF($C65=DA$2,OFFSET('Position Data Citi SS final'!$A41,0,MATCH(DA$1,'Position Data Citi SS final'!$1:$1,0)-1),"")</f>
        <v/>
      </c>
      <c r="DB65" s="189" t="str">
        <f ca="1">IF($C65=DB$2,OFFSET('Position Data Citi SS final'!$A41,0,MATCH(DB$1,'Position Data Citi SS final'!$1:$1,0)-1),"")</f>
        <v/>
      </c>
      <c r="DC65" s="175" t="str">
        <f ca="1">IF($C65=DC$2,OFFSET('Position Data Citi SS final'!$A41,0,MATCH(DC$1,'Position Data Citi SS final'!$1:$1,0)-1),"")</f>
        <v/>
      </c>
      <c r="DD65" s="175" t="str">
        <f ca="1">IF($C65=DD$2,OFFSET('Position Data Citi SS final'!$A41,0,MATCH(DD$1,'Position Data Citi SS final'!$1:$1,0)-1),"")</f>
        <v/>
      </c>
      <c r="DE65" s="190" t="str">
        <f ca="1">IF($C65=DE$2,OFFSET('Position Data Citi SS final'!$A41,0,MATCH(DE$1,'Position Data Citi SS final'!$1:$1,0)-1),"")</f>
        <v/>
      </c>
      <c r="DF65" s="189" t="str">
        <f ca="1">IF($C65=DF$2,OFFSET('Position Data Citi SS final'!$A41,0,MATCH(DF$1,'Position Data Citi SS final'!$1:$1,0)-1),"")</f>
        <v/>
      </c>
      <c r="DG65" s="190" t="str">
        <f ca="1">IF($C65=DG$2,OFFSET('Position Data Citi SS final'!$A41,0,MATCH(DG$1,'Position Data Citi SS final'!$1:$1,0)-1),"")</f>
        <v/>
      </c>
      <c r="DH65" s="175" t="str">
        <f ca="1">IF($C65=DH$2,OFFSET('Position Data Citi SS final'!$A41,0,MATCH(DH$1,'Position Data Citi SS final'!$1:$1,0)-1),"")</f>
        <v/>
      </c>
      <c r="DI65" s="191" t="str">
        <f ca="1">IF($C65=DI$2,OFFSET('Position Data Citi SS final'!$A41,0,MATCH(DI$1,'Position Data Citi SS final'!$1:$1,0)-1),"")</f>
        <v/>
      </c>
      <c r="DJ65" s="192" t="str">
        <f ca="1">IF($C65=DJ$2,OFFSET('Position Data Citi SS final'!$A41,0,MATCH(DJ$1,'Position Data Citi SS final'!$1:$1,0)-1),"")</f>
        <v/>
      </c>
      <c r="DK65" s="193" t="str">
        <f ca="1">IF($C65=DK$2,OFFSET('Position Data Citi SS final'!$A41,0,MATCH(DK$1,'Position Data Citi SS final'!$1:$1,0)-1),"")</f>
        <v/>
      </c>
      <c r="DL65" s="200" t="str">
        <f ca="1">IF($C65=DL$2,OFFSET('Position Data Citi SS final'!$A41,0,MATCH(DL$1,'Position Data Citi SS final'!$1:$1,0)-1),"")</f>
        <v/>
      </c>
      <c r="DM65" s="175" t="str">
        <f ca="1">IF($C65=DM$2,OFFSET('Position Data Citi SS final'!$A41,0,MATCH(DM$1,'Position Data Citi SS final'!$1:$1,0)-1),"")</f>
        <v/>
      </c>
    </row>
    <row r="66" spans="2:117" s="179" customFormat="1">
      <c r="B66" s="179" t="s">
        <v>1427</v>
      </c>
      <c r="C66" s="170" t="str">
        <f>'Position Data Citi SS final'!C42</f>
        <v>Money Market Instruments</v>
      </c>
      <c r="D66" s="171" t="str">
        <f>'Position Data Citi SS final'!F42</f>
        <v>A.6.1 - A.6.20</v>
      </c>
      <c r="E66" s="172" t="str">
        <f>'Position Data Citi SS final'!D42</f>
        <v>MONEY MARKETS</v>
      </c>
      <c r="F66" s="213" t="str">
        <f>'Position Data Citi SS final'!E42</f>
        <v>CERTIFICATE OF DEPOSIT</v>
      </c>
      <c r="G66" s="173">
        <f>'Position Data Citi SS final'!AG42</f>
        <v>11961363.119999999</v>
      </c>
      <c r="H66" s="173">
        <f>'Position Data Citi SS final'!AF42</f>
        <v>9967802.5999999996</v>
      </c>
      <c r="I66" s="194" t="str">
        <f>'Position Data Citi SS final'!A42</f>
        <v>S2BA</v>
      </c>
      <c r="J66" s="195" t="str">
        <f ca="1">IF($C66=J$2,OFFSET('Position Data Citi SS final'!$A42,0,MATCH(J$1,'Position Data Citi SS final'!$1:$1,0)-1),"")</f>
        <v>MoneyMarketInstrument</v>
      </c>
      <c r="K66" s="195" t="str">
        <f ca="1">IF($C66=K$2,OFFSET('Position Data Citi SS final'!$A42,0,MATCH(K$1,'Position Data Citi SS final'!$1:$1,0)-1),"")</f>
        <v>CREDIT SUISSE CD 0% 23/03/2020</v>
      </c>
      <c r="L66" s="195" t="str">
        <f ca="1">IF($C66=L$2,OFFSET('Position Data Citi SS final'!$A42,0,MATCH(L$1,'Position Data Citi SS final'!$1:$1,0)-1),"")</f>
        <v>DU000AM91485</v>
      </c>
      <c r="M66" s="174" t="str">
        <f ca="1">IF($C66=M$2,OFFSET('Position Data Citi SS final'!$A42,0,MATCH(M$1,'Position Data Citi SS final'!$1:$1,0)-1),"")</f>
        <v>DYXXXX</v>
      </c>
      <c r="N66" s="175">
        <f ca="1">IF($C66=N$2,OFFSET('Position Data Citi SS final'!$A42,0,MATCH(N$1,'Position Data Citi SS final'!$1:$1,0)-1),"")</f>
        <v>0</v>
      </c>
      <c r="O66" s="195" t="str">
        <f ca="1">IF($C66=O$2,OFFSET('Position Data Citi SS final'!$A42,0,MATCH(O$1,'Position Data Citi SS final'!$1:$1,0)-1),"")</f>
        <v>Default Issuer</v>
      </c>
      <c r="P66" s="196">
        <f ca="1">IF($C66=P$2,OFFSET('Position Data Citi SS final'!$A42,0,MATCH(P$1,'Position Data Citi SS final'!$1:$1,0)-1),"")</f>
        <v>0</v>
      </c>
      <c r="Q66" s="196">
        <f ca="1">IF($C66=Q$2,OFFSET('Position Data Citi SS final'!$A42,0,MATCH(Q$1,'Position Data Citi SS final'!$1:$1,0)-1),"")</f>
        <v>0</v>
      </c>
      <c r="R66" s="178">
        <f ca="1">IF($C66=R$2,OFFSET('Position Data Citi SS final'!$A42,0,MATCH(R$1,'Position Data Citi SS final'!$1:$1,0)-1),"")</f>
        <v>0</v>
      </c>
      <c r="S66" s="178" t="str">
        <f ca="1">IF($C66=S$2,OFFSET('Position Data Citi SS final'!$A42,0,MATCH(S$1,'Position Data Citi SS final'!$1:$1,0)-1),"")</f>
        <v>GBP</v>
      </c>
      <c r="T66" s="177">
        <f ca="1">IF($C66=T$2,OFFSET('Position Data Citi SS final'!$A42,0,MATCH(T$1,'Position Data Citi SS final'!$1:$1,0)-1),"")</f>
        <v>10000000</v>
      </c>
      <c r="U66" s="177">
        <f ca="1">IF($C66=U$2,OFFSET('Position Data Citi SS final'!$A42,0,MATCH(U$1,'Position Data Citi SS final'!$1:$1,0)-1),"")</f>
        <v>1.1961363119999999</v>
      </c>
      <c r="V66" s="197">
        <f ca="1">IF($C66=V$2,OFFSET('Position Data Citi SS final'!$A42,0,MATCH(V$1,'Position Data Citi SS final'!$1:$1,0)-1),"")</f>
        <v>0.99678025999999997</v>
      </c>
      <c r="W66" s="177">
        <f ca="1">IF($C66=W$2,OFFSET('Position Data Citi SS final'!$A42,0,MATCH(W$1,'Position Data Citi SS final'!$1:$1,0)-1),"")</f>
        <v>0</v>
      </c>
      <c r="X66" s="177">
        <f ca="1">IF($C66=X$2,OFFSET('Position Data Citi SS final'!$A42,0,MATCH(X$1,'Position Data Citi SS final'!$1:$1,0)-1),"")</f>
        <v>0</v>
      </c>
      <c r="Y66" s="177">
        <f ca="1">IF($C66=Y$2,OFFSET('Position Data Citi SS final'!$A42,0,MATCH(Y$1,'Position Data Citi SS final'!$1:$1,0)-1),"")</f>
        <v>11961363.119999999</v>
      </c>
      <c r="Z66" s="177">
        <f ca="1">IF($C66=Z$2,OFFSET('Position Data Citi SS final'!$A42,0,MATCH(Z$1,'Position Data Citi SS final'!$1:$1,0)-1),"")</f>
        <v>9967802.5999999996</v>
      </c>
      <c r="AA66" s="198" t="str">
        <f ca="1">IF($C66=AA$2,OFFSET('Position Data Citi SS final'!$A42,0,MATCH(AA$1,'Position Data Citi SS final'!$1:$1,0)-1),"")</f>
        <v>MarkToMarket</v>
      </c>
      <c r="AB66" s="177">
        <f ca="1">IF($C66=AB$2,OFFSET('Position Data Citi SS final'!$A42,0,MATCH(AB$1,'Position Data Citi SS final'!$1:$1,0)-1),"")</f>
        <v>0</v>
      </c>
      <c r="AC66" s="178">
        <f ca="1">IF($C66=AC$2,OFFSET('Position Data Citi SS final'!$A42,0,MATCH(AC$1,'Position Data Citi SS final'!$1:$1,0)-1),"")</f>
        <v>0</v>
      </c>
      <c r="AD66" s="76" t="str">
        <f ca="1">IF($C66=AD$2,OFFSET('Position Data Citi SS final'!$A42,0,MATCH(AD$1,'Position Data Citi SS final'!$1:$1,0)-1),"")</f>
        <v/>
      </c>
      <c r="AE66" s="179" t="str">
        <f ca="1">IF($C66=AE$2,OFFSET('Position Data Citi SS final'!$A42,0,MATCH(AE$1,'Position Data Citi SS final'!$1:$1,0)-1),"")</f>
        <v/>
      </c>
      <c r="AF66" s="177" t="str">
        <f ca="1">IF($C66=AF$2,OFFSET('Position Data Citi SS final'!$A42,0,MATCH(AF$1,'Position Data Citi SS final'!$1:$1,0)-1),"")</f>
        <v/>
      </c>
      <c r="AG66" s="177" t="str">
        <f ca="1">IF($C66=AG$2,OFFSET('Position Data Citi SS final'!$A42,0,MATCH(AG$1,'Position Data Citi SS final'!$1:$1,0)-1),"")</f>
        <v/>
      </c>
      <c r="AH66" s="175" t="str">
        <f ca="1">IF($C66=AH$2,OFFSET('Position Data Citi SS final'!$A42,0,MATCH(AH$1,'Position Data Citi SS final'!$1:$1,0)-1),"")</f>
        <v/>
      </c>
      <c r="AI66" s="175" t="str">
        <f ca="1">IF($C66=AI$2,OFFSET('Position Data Citi SS final'!$A42,0,MATCH(AI$1,'Position Data Citi SS final'!$1:$1,0)-1),"")</f>
        <v/>
      </c>
      <c r="AJ66" s="175" t="str">
        <f ca="1">IF($C66=AJ$2,OFFSET('Position Data Citi SS final'!$A42,0,MATCH(AJ$1,'Position Data Citi SS final'!$1:$1,0)-1),"")</f>
        <v/>
      </c>
      <c r="AK66" s="177" t="str">
        <f ca="1">IF($C66=AK$2,OFFSET('Position Data Citi SS final'!$A42,0,MATCH(AK$1,'Position Data Citi SS final'!$1:$1,0)-1),"")</f>
        <v/>
      </c>
      <c r="AL66" s="178" t="str">
        <f ca="1">IF($C66=AL$2,OFFSET('Position Data Citi SS final'!$A42,0,MATCH(AL$1,'Position Data Citi SS final'!$1:$1,0)-1),"")</f>
        <v/>
      </c>
      <c r="AM66" s="177" t="str">
        <f ca="1">IF($C66=AM$2,OFFSET('Position Data Citi SS final'!$A42,0,MATCH(AM$1,'Position Data Citi SS final'!$1:$1,0)-1),"")</f>
        <v/>
      </c>
      <c r="AN66" s="177" t="str">
        <f ca="1">IF($C66=AN$2,OFFSET('Position Data Citi SS final'!$A42,0,MATCH(AN$1,'Position Data Citi SS final'!$1:$1,0)-1),"")</f>
        <v/>
      </c>
      <c r="AO66" s="177" t="str">
        <f ca="1">IF($C66=AO$2,OFFSET('Position Data Citi SS final'!$A42,0,MATCH(AO$1,'Position Data Citi SS final'!$1:$1,0)-1),"")</f>
        <v/>
      </c>
      <c r="AP66" s="177" t="str">
        <f ca="1">IF($C66=AP$2,OFFSET('Position Data Citi SS final'!$A42,0,MATCH(AP$1,'Position Data Citi SS final'!$1:$1,0)-1),"")</f>
        <v/>
      </c>
      <c r="AQ66" s="177" t="str">
        <f ca="1">IF($C66=AQ$2,OFFSET('Position Data Citi SS final'!$A42,0,MATCH(AQ$1,'Position Data Citi SS final'!$1:$1,0)-1),"")</f>
        <v/>
      </c>
      <c r="AR66" s="177" t="str">
        <f ca="1">IF($C66=AR$2,OFFSET('Position Data Citi SS final'!$A42,0,MATCH(AR$1,'Position Data Citi SS final'!$1:$1,0)-1),"")</f>
        <v/>
      </c>
      <c r="AS66" s="177" t="str">
        <f ca="1">IF($C66=AS$2,OFFSET('Position Data Citi SS final'!$A42,0,MATCH(AS$1,'Position Data Citi SS final'!$1:$1,0)-1),"")</f>
        <v/>
      </c>
      <c r="AT66" s="177" t="str">
        <f ca="1">IF($C66=AT$2,OFFSET('Position Data Citi SS final'!$A42,0,MATCH(AT$1,'Position Data Citi SS final'!$1:$1,0)-1),"")</f>
        <v/>
      </c>
      <c r="AU66" s="198" t="str">
        <f ca="1">IF($C66=AU$2,OFFSET('Position Data Citi SS final'!$A42,0,MATCH(AU$1,'Position Data Citi SS final'!$1:$1,0)-1),"")</f>
        <v/>
      </c>
      <c r="AV66" s="177" t="str">
        <f ca="1">IF($C66=AV$2,OFFSET('Position Data Citi SS final'!$A42,0,MATCH(AV$1,'Position Data Citi SS final'!$1:$1,0)-1),"")</f>
        <v/>
      </c>
      <c r="AW66" s="179" t="str">
        <f ca="1">IF($C66=AW$2,OFFSET('Position Data Citi SS final'!$A42,0,MATCH(AW$1,'Position Data Citi SS final'!$1:$1,0)-1),"")</f>
        <v/>
      </c>
      <c r="AX66" s="170" t="str">
        <f ca="1">IF($C66=AX$2,OFFSET('Position Data Citi SS final'!$A42,0,MATCH(AX$1,'Position Data Citi SS final'!$1:$1,0)-1),"")</f>
        <v/>
      </c>
      <c r="AY66" s="180" t="str">
        <f ca="1">IF($C66=AY$2,OFFSET('Position Data Citi SS final'!$A42,0,MATCH(AY$1,'Position Data Citi SS final'!$1:$1,0)-1),"")</f>
        <v/>
      </c>
      <c r="AZ66" s="181" t="str">
        <f ca="1">IF($C66=AZ$2,OFFSET('Position Data Citi SS final'!$A42,0,MATCH(AZ$1,'Position Data Citi SS final'!$1:$1,0)-1),"")</f>
        <v/>
      </c>
      <c r="BA66" s="179" t="str">
        <f ca="1">IF($C66=BA$2,OFFSET('Position Data Citi SS final'!$A42,0,MATCH(BA$1,'Position Data Citi SS final'!$1:$1,0)-1),"")</f>
        <v/>
      </c>
      <c r="BB66" s="182" t="str">
        <f ca="1">IF($C66=BB$2,OFFSET('Position Data Citi SS final'!$A42,0,MATCH(BB$1,'Position Data Citi SS final'!$1:$1,0)-1),"")</f>
        <v/>
      </c>
      <c r="BC66" s="181" t="str">
        <f ca="1">IF($C66=BC$2,OFFSET('Position Data Citi SS final'!$A42,0,MATCH(BC$1,'Position Data Citi SS final'!$1:$1,0)-1),"")</f>
        <v/>
      </c>
      <c r="BD66" s="175" t="str">
        <f ca="1">IF($C66=BD$2,OFFSET('Position Data Citi SS final'!$A42,0,MATCH(BD$1,'Position Data Citi SS final'!$1:$1,0)-1),"")</f>
        <v/>
      </c>
      <c r="BE66" s="175" t="str">
        <f ca="1">IF($C66=BE$2,OFFSET('Position Data Citi SS final'!$A42,0,MATCH(BE$1,'Position Data Citi SS final'!$1:$1,0)-1),"")</f>
        <v/>
      </c>
      <c r="BF66" s="175" t="str">
        <f ca="1">IF($C66=BF$2,OFFSET('Position Data Citi SS final'!$A42,0,MATCH(BF$1,'Position Data Citi SS final'!$1:$1,0)-1),"")</f>
        <v/>
      </c>
      <c r="BG66" s="175" t="str">
        <f ca="1">IF($C66=BG$2,OFFSET('Position Data Citi SS final'!$A42,0,MATCH(BG$1,'Position Data Citi SS final'!$1:$1,0)-1),"")</f>
        <v/>
      </c>
      <c r="BH66" s="175" t="str">
        <f ca="1">IF($C66=BH$2,OFFSET('Position Data Citi SS final'!$A42,0,MATCH(BH$1,'Position Data Citi SS final'!$1:$1,0)-1),"")</f>
        <v/>
      </c>
      <c r="BI66" s="175" t="str">
        <f ca="1">IF($C66=BI$2,OFFSET('Position Data Citi SS final'!$A42,0,MATCH(BI$1,'Position Data Citi SS final'!$1:$1,0)-1),"")</f>
        <v/>
      </c>
      <c r="BJ66" s="175" t="str">
        <f ca="1">IF($C66=BJ$2,OFFSET('Position Data Citi SS final'!$A42,0,MATCH(BJ$1,'Position Data Citi SS final'!$1:$1,0)-1),"")</f>
        <v/>
      </c>
      <c r="BK66" s="175" t="str">
        <f ca="1">IF($C66=BK$2,OFFSET('Position Data Citi SS final'!$A42,0,MATCH(BK$1,'Position Data Citi SS final'!$1:$1,0)-1),"")</f>
        <v/>
      </c>
      <c r="BL66" s="175" t="str">
        <f ca="1">IF($C66=BL$2,OFFSET('Position Data Citi SS final'!$A42,0,MATCH(BL$1,'Position Data Citi SS final'!$1:$1,0)-1),"")</f>
        <v/>
      </c>
      <c r="BM66" s="175" t="str">
        <f ca="1">IF($C66=BM$2,OFFSET('Position Data Citi SS final'!$A42,0,MATCH(BM$1,'Position Data Citi SS final'!$1:$1,0)-1),"")</f>
        <v/>
      </c>
      <c r="BN66" s="178" t="str">
        <f ca="1">IF($C66=BN$2,OFFSET('Position Data Citi SS final'!$A42,0,MATCH(BN$1,'Position Data Citi SS final'!$1:$1,0)-1),"")</f>
        <v/>
      </c>
      <c r="BO66" s="177" t="str">
        <f ca="1">IF($C66=BO$2,OFFSET('Position Data Citi SS final'!$A42,0,MATCH(BO$1,'Position Data Citi SS final'!$1:$1,0)-1),"")</f>
        <v/>
      </c>
      <c r="BP66" s="177" t="str">
        <f ca="1">IF($C66=BP$2,OFFSET('Position Data Citi SS final'!$A42,0,MATCH(BP$1,'Position Data Citi SS final'!$1:$1,0)-1),"")</f>
        <v/>
      </c>
      <c r="BQ66" s="177" t="str">
        <f ca="1">IF($C66=BQ$2,OFFSET('Position Data Citi SS final'!$A42,0,MATCH(BQ$1,'Position Data Citi SS final'!$1:$1,0)-1),"")</f>
        <v/>
      </c>
      <c r="BR66" s="177" t="str">
        <f ca="1">IF($C66=BR$2,OFFSET('Position Data Citi SS final'!$A42,0,MATCH(BR$1,'Position Data Citi SS final'!$1:$1,0)-1),"")</f>
        <v/>
      </c>
      <c r="BS66" s="177" t="str">
        <f ca="1">IF($C66=BS$2,OFFSET('Position Data Citi SS final'!$A42,0,MATCH(BS$1,'Position Data Citi SS final'!$1:$1,0)-1),"")</f>
        <v/>
      </c>
      <c r="BT66" s="175" t="str">
        <f ca="1">IF($C66=BT$2,OFFSET('Position Data Citi SS final'!$A42,0,MATCH(BT$1,'Position Data Citi SS final'!$1:$1,0)-1),"")</f>
        <v/>
      </c>
      <c r="BU66" s="178" t="str">
        <f ca="1">IF($C66=BU$2,OFFSET('Position Data Citi SS final'!$A42,0,MATCH(BU$1,'Position Data Citi SS final'!$1:$1,0)-1),"")</f>
        <v/>
      </c>
      <c r="BV66" s="183" t="str">
        <f ca="1">IF($C66=BV$2,OFFSET('Position Data Citi SS final'!$A42,0,MATCH(BV$1,'Position Data Citi SS final'!$1:$1,0)-1),"")</f>
        <v/>
      </c>
      <c r="BW66" s="175" t="str">
        <f ca="1">IF($C66=BW$2,OFFSET('Position Data Citi SS final'!$A42,0,MATCH(BW$1,'Position Data Citi SS final'!$1:$1,0)-1),"")</f>
        <v/>
      </c>
      <c r="BX66" s="184" t="str">
        <f ca="1">IF($C66=BX$2,OFFSET('Position Data Citi SS final'!$A42,0,MATCH(BX$1,'Position Data Citi SS final'!$1:$1,0)-1),"")</f>
        <v/>
      </c>
      <c r="BY66" s="183" t="str">
        <f ca="1">IF($C66=BY$2,OFFSET('Position Data Citi SS final'!$A42,0,MATCH(BY$1,'Position Data Citi SS final'!$1:$1,0)-1),"")</f>
        <v/>
      </c>
      <c r="BZ66" s="183" t="str">
        <f ca="1">IF($C66=BZ$2,OFFSET('Position Data Citi SS final'!$A42,0,MATCH(BZ$1,'Position Data Citi SS final'!$1:$1,0)-1),"")</f>
        <v/>
      </c>
      <c r="CA66" s="185" t="str">
        <f ca="1">IF($C66=CA$2,OFFSET('Position Data Citi SS final'!$A42,0,MATCH(CA$1,'Position Data Citi SS final'!$1:$1,0)-1),"")</f>
        <v/>
      </c>
      <c r="CB66" s="176" t="str">
        <f ca="1">IF($C66=CB$2,OFFSET('Position Data Citi SS final'!$A42,0,MATCH(CB$1,'Position Data Citi SS final'!$1:$1,0)-1),"")</f>
        <v/>
      </c>
      <c r="CC66" s="183" t="str">
        <f ca="1">IF($C66=CC$2,OFFSET('Position Data Citi SS final'!$A42,0,MATCH(CC$1,'Position Data Citi SS final'!$1:$1,0)-1),"")</f>
        <v/>
      </c>
      <c r="CD66" s="183" t="str">
        <f ca="1">IF($C66=CD$2,OFFSET('Position Data Citi SS final'!$A42,0,MATCH(CD$1,'Position Data Citi SS final'!$1:$1,0)-1),"")</f>
        <v/>
      </c>
      <c r="CE66" s="181" t="str">
        <f ca="1">IF($C66=CE$2,OFFSET('Position Data Citi SS final'!$A42,0,MATCH(CE$1,'Position Data Citi SS final'!$1:$1,0)-1),"")</f>
        <v/>
      </c>
      <c r="CF66" s="181" t="str">
        <f ca="1">IF($C66=CF$2,OFFSET('Position Data Citi SS final'!$A42,0,MATCH(CF$1,'Position Data Citi SS final'!$1:$1,0)-1),"")</f>
        <v/>
      </c>
      <c r="CG66" s="181" t="str">
        <f ca="1">IF($C66=CG$2,OFFSET('Position Data Citi SS final'!$A42,0,MATCH(CG$1,'Position Data Citi SS final'!$1:$1,0)-1),"")</f>
        <v/>
      </c>
      <c r="CH66" s="181" t="str">
        <f ca="1">IF($C66=CH$2,OFFSET('Position Data Citi SS final'!$A42,0,MATCH(CH$1,'Position Data Citi SS final'!$1:$1,0)-1),"")</f>
        <v/>
      </c>
      <c r="CI66" s="181" t="str">
        <f ca="1">IF($C66=CI$2,OFFSET('Position Data Citi SS final'!$A42,0,MATCH(CI$1,'Position Data Citi SS final'!$1:$1,0)-1),"")</f>
        <v/>
      </c>
      <c r="CJ66" s="184" t="str">
        <f ca="1">IF($C66=CJ$2,OFFSET('Position Data Citi SS final'!$A42,0,MATCH(CJ$1,'Position Data Citi SS final'!$1:$1,0)-1),"")</f>
        <v/>
      </c>
      <c r="CK66" s="186" t="str">
        <f ca="1">IF($C66=CK$2,OFFSET('Position Data Citi SS final'!$A42,0,MATCH(CK$1,'Position Data Citi SS final'!$1:$1,0)-1),"")</f>
        <v/>
      </c>
      <c r="CL66" s="174" t="str">
        <f ca="1">IF($C66=CL$2,OFFSET('Position Data Citi SS final'!$A42,0,MATCH(CL$1,'Position Data Citi SS final'!$1:$1,0)-1),"")</f>
        <v/>
      </c>
      <c r="CM66" s="199" t="str">
        <f ca="1">IF($C66=CM$2,OFFSET('Position Data Citi SS final'!$A42,0,MATCH(CM$1,'Position Data Citi SS final'!$1:$1,0)-1),"")</f>
        <v/>
      </c>
      <c r="CN66" s="174" t="str">
        <f ca="1">IF($C66=CN$2,OFFSET('Position Data Citi SS final'!$A42,0,MATCH(CN$1,'Position Data Citi SS final'!$1:$1,0)-1),"")</f>
        <v/>
      </c>
      <c r="CO66" s="186" t="str">
        <f ca="1">IF($C66=CO$2,OFFSET('Position Data Citi SS final'!$A42,0,MATCH(CO$1,'Position Data Citi SS final'!$1:$1,0)-1),"")</f>
        <v/>
      </c>
      <c r="CP66" s="199" t="str">
        <f ca="1">IF($C66=CP$2,OFFSET('Position Data Citi SS final'!$A42,0,MATCH(CP$1,'Position Data Citi SS final'!$1:$1,0)-1),"")</f>
        <v/>
      </c>
      <c r="CQ66" s="187" t="str">
        <f ca="1">IF($C66=CQ$2,OFFSET('Position Data Citi SS final'!$A42,0,MATCH(CQ$1,'Position Data Citi SS final'!$1:$1,0)-1),"")</f>
        <v/>
      </c>
      <c r="CR66" s="174" t="str">
        <f ca="1">IF($C66=CR$2,OFFSET('Position Data Citi SS final'!$A42,0,MATCH(CR$1,'Position Data Citi SS final'!$1:$1,0)-1),"")</f>
        <v/>
      </c>
      <c r="CS66" s="188" t="str">
        <f ca="1">IF($C66=CS$2,OFFSET('Position Data Citi SS final'!$A42,0,MATCH(CS$1,'Position Data Citi SS final'!$1:$1,0)-1),"")</f>
        <v/>
      </c>
      <c r="CT66" s="188" t="str">
        <f ca="1">IF($C66=CT$2,OFFSET('Position Data Citi SS final'!$A42,0,MATCH(CT$1,'Position Data Citi SS final'!$1:$1,0)-1),"")</f>
        <v/>
      </c>
      <c r="CU66" s="184" t="str">
        <f ca="1">IF($C66=CU$2,OFFSET('Position Data Citi SS final'!$A42,0,MATCH(CU$1,'Position Data Citi SS final'!$1:$1,0)-1),"")</f>
        <v/>
      </c>
      <c r="CV66" s="175" t="str">
        <f ca="1">IF($C66=CV$2,OFFSET('Position Data Citi SS final'!$A42,0,MATCH(CV$1,'Position Data Citi SS final'!$1:$1,0)-1),"")</f>
        <v/>
      </c>
      <c r="CW66" s="175" t="str">
        <f ca="1">IF($C66=CW$2,OFFSET('Position Data Citi SS final'!$A42,0,MATCH(CW$1,'Position Data Citi SS final'!$1:$1,0)-1),"")</f>
        <v/>
      </c>
      <c r="CX66" s="199" t="str">
        <f ca="1">IF($C66=CX$2,OFFSET('Position Data Citi SS final'!$A42,0,MATCH(CX$1,'Position Data Citi SS final'!$1:$1,0)-1),"")</f>
        <v/>
      </c>
      <c r="CY66" s="175" t="str">
        <f ca="1">IF($C66=CY$2,OFFSET('Position Data Citi SS final'!$A42,0,MATCH(CY$1,'Position Data Citi SS final'!$1:$1,0)-1),"")</f>
        <v/>
      </c>
      <c r="CZ66" s="175" t="str">
        <f ca="1">IF($C66=CZ$2,OFFSET('Position Data Citi SS final'!$A42,0,MATCH(CZ$1,'Position Data Citi SS final'!$1:$1,0)-1),"")</f>
        <v/>
      </c>
      <c r="DA66" s="175" t="str">
        <f ca="1">IF($C66=DA$2,OFFSET('Position Data Citi SS final'!$A42,0,MATCH(DA$1,'Position Data Citi SS final'!$1:$1,0)-1),"")</f>
        <v/>
      </c>
      <c r="DB66" s="189" t="str">
        <f ca="1">IF($C66=DB$2,OFFSET('Position Data Citi SS final'!$A42,0,MATCH(DB$1,'Position Data Citi SS final'!$1:$1,0)-1),"")</f>
        <v/>
      </c>
      <c r="DC66" s="175" t="str">
        <f ca="1">IF($C66=DC$2,OFFSET('Position Data Citi SS final'!$A42,0,MATCH(DC$1,'Position Data Citi SS final'!$1:$1,0)-1),"")</f>
        <v/>
      </c>
      <c r="DD66" s="175" t="str">
        <f ca="1">IF($C66=DD$2,OFFSET('Position Data Citi SS final'!$A42,0,MATCH(DD$1,'Position Data Citi SS final'!$1:$1,0)-1),"")</f>
        <v/>
      </c>
      <c r="DE66" s="190" t="str">
        <f ca="1">IF($C66=DE$2,OFFSET('Position Data Citi SS final'!$A42,0,MATCH(DE$1,'Position Data Citi SS final'!$1:$1,0)-1),"")</f>
        <v/>
      </c>
      <c r="DF66" s="189" t="str">
        <f ca="1">IF($C66=DF$2,OFFSET('Position Data Citi SS final'!$A42,0,MATCH(DF$1,'Position Data Citi SS final'!$1:$1,0)-1),"")</f>
        <v/>
      </c>
      <c r="DG66" s="190" t="str">
        <f ca="1">IF($C66=DG$2,OFFSET('Position Data Citi SS final'!$A42,0,MATCH(DG$1,'Position Data Citi SS final'!$1:$1,0)-1),"")</f>
        <v/>
      </c>
      <c r="DH66" s="175" t="str">
        <f ca="1">IF($C66=DH$2,OFFSET('Position Data Citi SS final'!$A42,0,MATCH(DH$1,'Position Data Citi SS final'!$1:$1,0)-1),"")</f>
        <v/>
      </c>
      <c r="DI66" s="191" t="str">
        <f ca="1">IF($C66=DI$2,OFFSET('Position Data Citi SS final'!$A42,0,MATCH(DI$1,'Position Data Citi SS final'!$1:$1,0)-1),"")</f>
        <v/>
      </c>
      <c r="DJ66" s="192" t="str">
        <f ca="1">IF($C66=DJ$2,OFFSET('Position Data Citi SS final'!$A42,0,MATCH(DJ$1,'Position Data Citi SS final'!$1:$1,0)-1),"")</f>
        <v/>
      </c>
      <c r="DK66" s="193" t="str">
        <f ca="1">IF($C66=DK$2,OFFSET('Position Data Citi SS final'!$A42,0,MATCH(DK$1,'Position Data Citi SS final'!$1:$1,0)-1),"")</f>
        <v/>
      </c>
      <c r="DL66" s="200" t="str">
        <f ca="1">IF($C66=DL$2,OFFSET('Position Data Citi SS final'!$A42,0,MATCH(DL$1,'Position Data Citi SS final'!$1:$1,0)-1),"")</f>
        <v/>
      </c>
      <c r="DM66" s="175" t="str">
        <f ca="1">IF($C66=DM$2,OFFSET('Position Data Citi SS final'!$A42,0,MATCH(DM$1,'Position Data Citi SS final'!$1:$1,0)-1),"")</f>
        <v/>
      </c>
    </row>
    <row r="67" spans="2:117" s="179" customFormat="1">
      <c r="B67" s="179" t="s">
        <v>1427</v>
      </c>
      <c r="C67" s="170" t="str">
        <f>'Position Data Citi SS final'!C43</f>
        <v>Money Market Instruments</v>
      </c>
      <c r="D67" s="171" t="str">
        <f>'Position Data Citi SS final'!F43</f>
        <v>A.6.1 - A.6.20</v>
      </c>
      <c r="E67" s="172" t="str">
        <f>'Position Data Citi SS final'!D43</f>
        <v>MONEY MARKETS</v>
      </c>
      <c r="F67" s="213" t="str">
        <f>'Position Data Citi SS final'!E43</f>
        <v>CERTIFICATE OF DEPOSIT</v>
      </c>
      <c r="G67" s="173">
        <f>'Position Data Citi SS final'!AG43</f>
        <v>11959632.239999998</v>
      </c>
      <c r="H67" s="173">
        <f>'Position Data Citi SS final'!AF43</f>
        <v>9966360.1999999993</v>
      </c>
      <c r="I67" s="194" t="str">
        <f>'Position Data Citi SS final'!A43</f>
        <v>S2BA</v>
      </c>
      <c r="J67" s="195" t="str">
        <f ca="1">IF($C67=J$2,OFFSET('Position Data Citi SS final'!$A43,0,MATCH(J$1,'Position Data Citi SS final'!$1:$1,0)-1),"")</f>
        <v>MoneyMarketInstrument</v>
      </c>
      <c r="K67" s="195" t="str">
        <f ca="1">IF($C67=K$2,OFFSET('Position Data Citi SS final'!$A43,0,MATCH(K$1,'Position Data Citi SS final'!$1:$1,0)-1),"")</f>
        <v>CREDIT SUISSE /LONDON CD 0% 01/04/2020</v>
      </c>
      <c r="L67" s="195" t="str">
        <f ca="1">IF($C67=L$2,OFFSET('Position Data Citi SS final'!$A43,0,MATCH(L$1,'Position Data Citi SS final'!$1:$1,0)-1),"")</f>
        <v>DU000AM91681</v>
      </c>
      <c r="M67" s="174" t="str">
        <f ca="1">IF($C67=M$2,OFFSET('Position Data Citi SS final'!$A43,0,MATCH(M$1,'Position Data Citi SS final'!$1:$1,0)-1),"")</f>
        <v>DYXXXX</v>
      </c>
      <c r="N67" s="175">
        <f ca="1">IF($C67=N$2,OFFSET('Position Data Citi SS final'!$A43,0,MATCH(N$1,'Position Data Citi SS final'!$1:$1,0)-1),"")</f>
        <v>0</v>
      </c>
      <c r="O67" s="195" t="str">
        <f ca="1">IF($C67=O$2,OFFSET('Position Data Citi SS final'!$A43,0,MATCH(O$1,'Position Data Citi SS final'!$1:$1,0)-1),"")</f>
        <v>Default Issuer</v>
      </c>
      <c r="P67" s="196">
        <f ca="1">IF($C67=P$2,OFFSET('Position Data Citi SS final'!$A43,0,MATCH(P$1,'Position Data Citi SS final'!$1:$1,0)-1),"")</f>
        <v>0</v>
      </c>
      <c r="Q67" s="196">
        <f ca="1">IF($C67=Q$2,OFFSET('Position Data Citi SS final'!$A43,0,MATCH(Q$1,'Position Data Citi SS final'!$1:$1,0)-1),"")</f>
        <v>0</v>
      </c>
      <c r="R67" s="178">
        <f ca="1">IF($C67=R$2,OFFSET('Position Data Citi SS final'!$A43,0,MATCH(R$1,'Position Data Citi SS final'!$1:$1,0)-1),"")</f>
        <v>0</v>
      </c>
      <c r="S67" s="178" t="str">
        <f ca="1">IF($C67=S$2,OFFSET('Position Data Citi SS final'!$A43,0,MATCH(S$1,'Position Data Citi SS final'!$1:$1,0)-1),"")</f>
        <v>GBP</v>
      </c>
      <c r="T67" s="177">
        <f ca="1">IF($C67=T$2,OFFSET('Position Data Citi SS final'!$A43,0,MATCH(T$1,'Position Data Citi SS final'!$1:$1,0)-1),"")</f>
        <v>10000000</v>
      </c>
      <c r="U67" s="177">
        <f ca="1">IF($C67=U$2,OFFSET('Position Data Citi SS final'!$A43,0,MATCH(U$1,'Position Data Citi SS final'!$1:$1,0)-1),"")</f>
        <v>1.195963224</v>
      </c>
      <c r="V67" s="197">
        <f ca="1">IF($C67=V$2,OFFSET('Position Data Citi SS final'!$A43,0,MATCH(V$1,'Position Data Citi SS final'!$1:$1,0)-1),"")</f>
        <v>0.99663601999999996</v>
      </c>
      <c r="W67" s="177">
        <f ca="1">IF($C67=W$2,OFFSET('Position Data Citi SS final'!$A43,0,MATCH(W$1,'Position Data Citi SS final'!$1:$1,0)-1),"")</f>
        <v>0</v>
      </c>
      <c r="X67" s="177">
        <f ca="1">IF($C67=X$2,OFFSET('Position Data Citi SS final'!$A43,0,MATCH(X$1,'Position Data Citi SS final'!$1:$1,0)-1),"")</f>
        <v>0</v>
      </c>
      <c r="Y67" s="177">
        <f ca="1">IF($C67=Y$2,OFFSET('Position Data Citi SS final'!$A43,0,MATCH(Y$1,'Position Data Citi SS final'!$1:$1,0)-1),"")</f>
        <v>11959632.239999998</v>
      </c>
      <c r="Z67" s="177">
        <f ca="1">IF($C67=Z$2,OFFSET('Position Data Citi SS final'!$A43,0,MATCH(Z$1,'Position Data Citi SS final'!$1:$1,0)-1),"")</f>
        <v>9966360.1999999993</v>
      </c>
      <c r="AA67" s="198" t="str">
        <f ca="1">IF($C67=AA$2,OFFSET('Position Data Citi SS final'!$A43,0,MATCH(AA$1,'Position Data Citi SS final'!$1:$1,0)-1),"")</f>
        <v>MarkToMarket</v>
      </c>
      <c r="AB67" s="177">
        <f ca="1">IF($C67=AB$2,OFFSET('Position Data Citi SS final'!$A43,0,MATCH(AB$1,'Position Data Citi SS final'!$1:$1,0)-1),"")</f>
        <v>0</v>
      </c>
      <c r="AC67" s="178">
        <f ca="1">IF($C67=AC$2,OFFSET('Position Data Citi SS final'!$A43,0,MATCH(AC$1,'Position Data Citi SS final'!$1:$1,0)-1),"")</f>
        <v>0</v>
      </c>
      <c r="AD67" s="76" t="str">
        <f ca="1">IF($C67=AD$2,OFFSET('Position Data Citi SS final'!$A43,0,MATCH(AD$1,'Position Data Citi SS final'!$1:$1,0)-1),"")</f>
        <v/>
      </c>
      <c r="AE67" s="179" t="str">
        <f ca="1">IF($C67=AE$2,OFFSET('Position Data Citi SS final'!$A43,0,MATCH(AE$1,'Position Data Citi SS final'!$1:$1,0)-1),"")</f>
        <v/>
      </c>
      <c r="AF67" s="177" t="str">
        <f ca="1">IF($C67=AF$2,OFFSET('Position Data Citi SS final'!$A43,0,MATCH(AF$1,'Position Data Citi SS final'!$1:$1,0)-1),"")</f>
        <v/>
      </c>
      <c r="AG67" s="177" t="str">
        <f ca="1">IF($C67=AG$2,OFFSET('Position Data Citi SS final'!$A43,0,MATCH(AG$1,'Position Data Citi SS final'!$1:$1,0)-1),"")</f>
        <v/>
      </c>
      <c r="AH67" s="175" t="str">
        <f ca="1">IF($C67=AH$2,OFFSET('Position Data Citi SS final'!$A43,0,MATCH(AH$1,'Position Data Citi SS final'!$1:$1,0)-1),"")</f>
        <v/>
      </c>
      <c r="AI67" s="175" t="str">
        <f ca="1">IF($C67=AI$2,OFFSET('Position Data Citi SS final'!$A43,0,MATCH(AI$1,'Position Data Citi SS final'!$1:$1,0)-1),"")</f>
        <v/>
      </c>
      <c r="AJ67" s="175" t="str">
        <f ca="1">IF($C67=AJ$2,OFFSET('Position Data Citi SS final'!$A43,0,MATCH(AJ$1,'Position Data Citi SS final'!$1:$1,0)-1),"")</f>
        <v/>
      </c>
      <c r="AK67" s="177" t="str">
        <f ca="1">IF($C67=AK$2,OFFSET('Position Data Citi SS final'!$A43,0,MATCH(AK$1,'Position Data Citi SS final'!$1:$1,0)-1),"")</f>
        <v/>
      </c>
      <c r="AL67" s="178" t="str">
        <f ca="1">IF($C67=AL$2,OFFSET('Position Data Citi SS final'!$A43,0,MATCH(AL$1,'Position Data Citi SS final'!$1:$1,0)-1),"")</f>
        <v/>
      </c>
      <c r="AM67" s="177" t="str">
        <f ca="1">IF($C67=AM$2,OFFSET('Position Data Citi SS final'!$A43,0,MATCH(AM$1,'Position Data Citi SS final'!$1:$1,0)-1),"")</f>
        <v/>
      </c>
      <c r="AN67" s="177" t="str">
        <f ca="1">IF($C67=AN$2,OFFSET('Position Data Citi SS final'!$A43,0,MATCH(AN$1,'Position Data Citi SS final'!$1:$1,0)-1),"")</f>
        <v/>
      </c>
      <c r="AO67" s="177" t="str">
        <f ca="1">IF($C67=AO$2,OFFSET('Position Data Citi SS final'!$A43,0,MATCH(AO$1,'Position Data Citi SS final'!$1:$1,0)-1),"")</f>
        <v/>
      </c>
      <c r="AP67" s="177" t="str">
        <f ca="1">IF($C67=AP$2,OFFSET('Position Data Citi SS final'!$A43,0,MATCH(AP$1,'Position Data Citi SS final'!$1:$1,0)-1),"")</f>
        <v/>
      </c>
      <c r="AQ67" s="177" t="str">
        <f ca="1">IF($C67=AQ$2,OFFSET('Position Data Citi SS final'!$A43,0,MATCH(AQ$1,'Position Data Citi SS final'!$1:$1,0)-1),"")</f>
        <v/>
      </c>
      <c r="AR67" s="177" t="str">
        <f ca="1">IF($C67=AR$2,OFFSET('Position Data Citi SS final'!$A43,0,MATCH(AR$1,'Position Data Citi SS final'!$1:$1,0)-1),"")</f>
        <v/>
      </c>
      <c r="AS67" s="177" t="str">
        <f ca="1">IF($C67=AS$2,OFFSET('Position Data Citi SS final'!$A43,0,MATCH(AS$1,'Position Data Citi SS final'!$1:$1,0)-1),"")</f>
        <v/>
      </c>
      <c r="AT67" s="177" t="str">
        <f ca="1">IF($C67=AT$2,OFFSET('Position Data Citi SS final'!$A43,0,MATCH(AT$1,'Position Data Citi SS final'!$1:$1,0)-1),"")</f>
        <v/>
      </c>
      <c r="AU67" s="198" t="str">
        <f ca="1">IF($C67=AU$2,OFFSET('Position Data Citi SS final'!$A43,0,MATCH(AU$1,'Position Data Citi SS final'!$1:$1,0)-1),"")</f>
        <v/>
      </c>
      <c r="AV67" s="177" t="str">
        <f ca="1">IF($C67=AV$2,OFFSET('Position Data Citi SS final'!$A43,0,MATCH(AV$1,'Position Data Citi SS final'!$1:$1,0)-1),"")</f>
        <v/>
      </c>
      <c r="AW67" s="179" t="str">
        <f ca="1">IF($C67=AW$2,OFFSET('Position Data Citi SS final'!$A43,0,MATCH(AW$1,'Position Data Citi SS final'!$1:$1,0)-1),"")</f>
        <v/>
      </c>
      <c r="AX67" s="170" t="str">
        <f ca="1">IF($C67=AX$2,OFFSET('Position Data Citi SS final'!$A43,0,MATCH(AX$1,'Position Data Citi SS final'!$1:$1,0)-1),"")</f>
        <v/>
      </c>
      <c r="AY67" s="180" t="str">
        <f ca="1">IF($C67=AY$2,OFFSET('Position Data Citi SS final'!$A43,0,MATCH(AY$1,'Position Data Citi SS final'!$1:$1,0)-1),"")</f>
        <v/>
      </c>
      <c r="AZ67" s="181" t="str">
        <f ca="1">IF($C67=AZ$2,OFFSET('Position Data Citi SS final'!$A43,0,MATCH(AZ$1,'Position Data Citi SS final'!$1:$1,0)-1),"")</f>
        <v/>
      </c>
      <c r="BA67" s="179" t="str">
        <f ca="1">IF($C67=BA$2,OFFSET('Position Data Citi SS final'!$A43,0,MATCH(BA$1,'Position Data Citi SS final'!$1:$1,0)-1),"")</f>
        <v/>
      </c>
      <c r="BB67" s="182" t="str">
        <f ca="1">IF($C67=BB$2,OFFSET('Position Data Citi SS final'!$A43,0,MATCH(BB$1,'Position Data Citi SS final'!$1:$1,0)-1),"")</f>
        <v/>
      </c>
      <c r="BC67" s="181" t="str">
        <f ca="1">IF($C67=BC$2,OFFSET('Position Data Citi SS final'!$A43,0,MATCH(BC$1,'Position Data Citi SS final'!$1:$1,0)-1),"")</f>
        <v/>
      </c>
      <c r="BD67" s="175" t="str">
        <f ca="1">IF($C67=BD$2,OFFSET('Position Data Citi SS final'!$A43,0,MATCH(BD$1,'Position Data Citi SS final'!$1:$1,0)-1),"")</f>
        <v/>
      </c>
      <c r="BE67" s="175" t="str">
        <f ca="1">IF($C67=BE$2,OFFSET('Position Data Citi SS final'!$A43,0,MATCH(BE$1,'Position Data Citi SS final'!$1:$1,0)-1),"")</f>
        <v/>
      </c>
      <c r="BF67" s="175" t="str">
        <f ca="1">IF($C67=BF$2,OFFSET('Position Data Citi SS final'!$A43,0,MATCH(BF$1,'Position Data Citi SS final'!$1:$1,0)-1),"")</f>
        <v/>
      </c>
      <c r="BG67" s="175" t="str">
        <f ca="1">IF($C67=BG$2,OFFSET('Position Data Citi SS final'!$A43,0,MATCH(BG$1,'Position Data Citi SS final'!$1:$1,0)-1),"")</f>
        <v/>
      </c>
      <c r="BH67" s="175" t="str">
        <f ca="1">IF($C67=BH$2,OFFSET('Position Data Citi SS final'!$A43,0,MATCH(BH$1,'Position Data Citi SS final'!$1:$1,0)-1),"")</f>
        <v/>
      </c>
      <c r="BI67" s="175" t="str">
        <f ca="1">IF($C67=BI$2,OFFSET('Position Data Citi SS final'!$A43,0,MATCH(BI$1,'Position Data Citi SS final'!$1:$1,0)-1),"")</f>
        <v/>
      </c>
      <c r="BJ67" s="175" t="str">
        <f ca="1">IF($C67=BJ$2,OFFSET('Position Data Citi SS final'!$A43,0,MATCH(BJ$1,'Position Data Citi SS final'!$1:$1,0)-1),"")</f>
        <v/>
      </c>
      <c r="BK67" s="175" t="str">
        <f ca="1">IF($C67=BK$2,OFFSET('Position Data Citi SS final'!$A43,0,MATCH(BK$1,'Position Data Citi SS final'!$1:$1,0)-1),"")</f>
        <v/>
      </c>
      <c r="BL67" s="175" t="str">
        <f ca="1">IF($C67=BL$2,OFFSET('Position Data Citi SS final'!$A43,0,MATCH(BL$1,'Position Data Citi SS final'!$1:$1,0)-1),"")</f>
        <v/>
      </c>
      <c r="BM67" s="175" t="str">
        <f ca="1">IF($C67=BM$2,OFFSET('Position Data Citi SS final'!$A43,0,MATCH(BM$1,'Position Data Citi SS final'!$1:$1,0)-1),"")</f>
        <v/>
      </c>
      <c r="BN67" s="178" t="str">
        <f ca="1">IF($C67=BN$2,OFFSET('Position Data Citi SS final'!$A43,0,MATCH(BN$1,'Position Data Citi SS final'!$1:$1,0)-1),"")</f>
        <v/>
      </c>
      <c r="BO67" s="177" t="str">
        <f ca="1">IF($C67=BO$2,OFFSET('Position Data Citi SS final'!$A43,0,MATCH(BO$1,'Position Data Citi SS final'!$1:$1,0)-1),"")</f>
        <v/>
      </c>
      <c r="BP67" s="177" t="str">
        <f ca="1">IF($C67=BP$2,OFFSET('Position Data Citi SS final'!$A43,0,MATCH(BP$1,'Position Data Citi SS final'!$1:$1,0)-1),"")</f>
        <v/>
      </c>
      <c r="BQ67" s="177" t="str">
        <f ca="1">IF($C67=BQ$2,OFFSET('Position Data Citi SS final'!$A43,0,MATCH(BQ$1,'Position Data Citi SS final'!$1:$1,0)-1),"")</f>
        <v/>
      </c>
      <c r="BR67" s="177" t="str">
        <f ca="1">IF($C67=BR$2,OFFSET('Position Data Citi SS final'!$A43,0,MATCH(BR$1,'Position Data Citi SS final'!$1:$1,0)-1),"")</f>
        <v/>
      </c>
      <c r="BS67" s="177" t="str">
        <f ca="1">IF($C67=BS$2,OFFSET('Position Data Citi SS final'!$A43,0,MATCH(BS$1,'Position Data Citi SS final'!$1:$1,0)-1),"")</f>
        <v/>
      </c>
      <c r="BT67" s="175" t="str">
        <f ca="1">IF($C67=BT$2,OFFSET('Position Data Citi SS final'!$A43,0,MATCH(BT$1,'Position Data Citi SS final'!$1:$1,0)-1),"")</f>
        <v/>
      </c>
      <c r="BU67" s="178" t="str">
        <f ca="1">IF($C67=BU$2,OFFSET('Position Data Citi SS final'!$A43,0,MATCH(BU$1,'Position Data Citi SS final'!$1:$1,0)-1),"")</f>
        <v/>
      </c>
      <c r="BV67" s="183" t="str">
        <f ca="1">IF($C67=BV$2,OFFSET('Position Data Citi SS final'!$A43,0,MATCH(BV$1,'Position Data Citi SS final'!$1:$1,0)-1),"")</f>
        <v/>
      </c>
      <c r="BW67" s="175" t="str">
        <f ca="1">IF($C67=BW$2,OFFSET('Position Data Citi SS final'!$A43,0,MATCH(BW$1,'Position Data Citi SS final'!$1:$1,0)-1),"")</f>
        <v/>
      </c>
      <c r="BX67" s="184" t="str">
        <f ca="1">IF($C67=BX$2,OFFSET('Position Data Citi SS final'!$A43,0,MATCH(BX$1,'Position Data Citi SS final'!$1:$1,0)-1),"")</f>
        <v/>
      </c>
      <c r="BY67" s="183" t="str">
        <f ca="1">IF($C67=BY$2,OFFSET('Position Data Citi SS final'!$A43,0,MATCH(BY$1,'Position Data Citi SS final'!$1:$1,0)-1),"")</f>
        <v/>
      </c>
      <c r="BZ67" s="183" t="str">
        <f ca="1">IF($C67=BZ$2,OFFSET('Position Data Citi SS final'!$A43,0,MATCH(BZ$1,'Position Data Citi SS final'!$1:$1,0)-1),"")</f>
        <v/>
      </c>
      <c r="CA67" s="185" t="str">
        <f ca="1">IF($C67=CA$2,OFFSET('Position Data Citi SS final'!$A43,0,MATCH(CA$1,'Position Data Citi SS final'!$1:$1,0)-1),"")</f>
        <v/>
      </c>
      <c r="CB67" s="176" t="str">
        <f ca="1">IF($C67=CB$2,OFFSET('Position Data Citi SS final'!$A43,0,MATCH(CB$1,'Position Data Citi SS final'!$1:$1,0)-1),"")</f>
        <v/>
      </c>
      <c r="CC67" s="183" t="str">
        <f ca="1">IF($C67=CC$2,OFFSET('Position Data Citi SS final'!$A43,0,MATCH(CC$1,'Position Data Citi SS final'!$1:$1,0)-1),"")</f>
        <v/>
      </c>
      <c r="CD67" s="183" t="str">
        <f ca="1">IF($C67=CD$2,OFFSET('Position Data Citi SS final'!$A43,0,MATCH(CD$1,'Position Data Citi SS final'!$1:$1,0)-1),"")</f>
        <v/>
      </c>
      <c r="CE67" s="181" t="str">
        <f ca="1">IF($C67=CE$2,OFFSET('Position Data Citi SS final'!$A43,0,MATCH(CE$1,'Position Data Citi SS final'!$1:$1,0)-1),"")</f>
        <v/>
      </c>
      <c r="CF67" s="181" t="str">
        <f ca="1">IF($C67=CF$2,OFFSET('Position Data Citi SS final'!$A43,0,MATCH(CF$1,'Position Data Citi SS final'!$1:$1,0)-1),"")</f>
        <v/>
      </c>
      <c r="CG67" s="181" t="str">
        <f ca="1">IF($C67=CG$2,OFFSET('Position Data Citi SS final'!$A43,0,MATCH(CG$1,'Position Data Citi SS final'!$1:$1,0)-1),"")</f>
        <v/>
      </c>
      <c r="CH67" s="181" t="str">
        <f ca="1">IF($C67=CH$2,OFFSET('Position Data Citi SS final'!$A43,0,MATCH(CH$1,'Position Data Citi SS final'!$1:$1,0)-1),"")</f>
        <v/>
      </c>
      <c r="CI67" s="181" t="str">
        <f ca="1">IF($C67=CI$2,OFFSET('Position Data Citi SS final'!$A43,0,MATCH(CI$1,'Position Data Citi SS final'!$1:$1,0)-1),"")</f>
        <v/>
      </c>
      <c r="CJ67" s="184" t="str">
        <f ca="1">IF($C67=CJ$2,OFFSET('Position Data Citi SS final'!$A43,0,MATCH(CJ$1,'Position Data Citi SS final'!$1:$1,0)-1),"")</f>
        <v/>
      </c>
      <c r="CK67" s="186" t="str">
        <f ca="1">IF($C67=CK$2,OFFSET('Position Data Citi SS final'!$A43,0,MATCH(CK$1,'Position Data Citi SS final'!$1:$1,0)-1),"")</f>
        <v/>
      </c>
      <c r="CL67" s="174" t="str">
        <f ca="1">IF($C67=CL$2,OFFSET('Position Data Citi SS final'!$A43,0,MATCH(CL$1,'Position Data Citi SS final'!$1:$1,0)-1),"")</f>
        <v/>
      </c>
      <c r="CM67" s="199" t="str">
        <f ca="1">IF($C67=CM$2,OFFSET('Position Data Citi SS final'!$A43,0,MATCH(CM$1,'Position Data Citi SS final'!$1:$1,0)-1),"")</f>
        <v/>
      </c>
      <c r="CN67" s="174" t="str">
        <f ca="1">IF($C67=CN$2,OFFSET('Position Data Citi SS final'!$A43,0,MATCH(CN$1,'Position Data Citi SS final'!$1:$1,0)-1),"")</f>
        <v/>
      </c>
      <c r="CO67" s="186" t="str">
        <f ca="1">IF($C67=CO$2,OFFSET('Position Data Citi SS final'!$A43,0,MATCH(CO$1,'Position Data Citi SS final'!$1:$1,0)-1),"")</f>
        <v/>
      </c>
      <c r="CP67" s="199" t="str">
        <f ca="1">IF($C67=CP$2,OFFSET('Position Data Citi SS final'!$A43,0,MATCH(CP$1,'Position Data Citi SS final'!$1:$1,0)-1),"")</f>
        <v/>
      </c>
      <c r="CQ67" s="187" t="str">
        <f ca="1">IF($C67=CQ$2,OFFSET('Position Data Citi SS final'!$A43,0,MATCH(CQ$1,'Position Data Citi SS final'!$1:$1,0)-1),"")</f>
        <v/>
      </c>
      <c r="CR67" s="174" t="str">
        <f ca="1">IF($C67=CR$2,OFFSET('Position Data Citi SS final'!$A43,0,MATCH(CR$1,'Position Data Citi SS final'!$1:$1,0)-1),"")</f>
        <v/>
      </c>
      <c r="CS67" s="188" t="str">
        <f ca="1">IF($C67=CS$2,OFFSET('Position Data Citi SS final'!$A43,0,MATCH(CS$1,'Position Data Citi SS final'!$1:$1,0)-1),"")</f>
        <v/>
      </c>
      <c r="CT67" s="188" t="str">
        <f ca="1">IF($C67=CT$2,OFFSET('Position Data Citi SS final'!$A43,0,MATCH(CT$1,'Position Data Citi SS final'!$1:$1,0)-1),"")</f>
        <v/>
      </c>
      <c r="CU67" s="184" t="str">
        <f ca="1">IF($C67=CU$2,OFFSET('Position Data Citi SS final'!$A43,0,MATCH(CU$1,'Position Data Citi SS final'!$1:$1,0)-1),"")</f>
        <v/>
      </c>
      <c r="CV67" s="175" t="str">
        <f ca="1">IF($C67=CV$2,OFFSET('Position Data Citi SS final'!$A43,0,MATCH(CV$1,'Position Data Citi SS final'!$1:$1,0)-1),"")</f>
        <v/>
      </c>
      <c r="CW67" s="175" t="str">
        <f ca="1">IF($C67=CW$2,OFFSET('Position Data Citi SS final'!$A43,0,MATCH(CW$1,'Position Data Citi SS final'!$1:$1,0)-1),"")</f>
        <v/>
      </c>
      <c r="CX67" s="199" t="str">
        <f ca="1">IF($C67=CX$2,OFFSET('Position Data Citi SS final'!$A43,0,MATCH(CX$1,'Position Data Citi SS final'!$1:$1,0)-1),"")</f>
        <v/>
      </c>
      <c r="CY67" s="175" t="str">
        <f ca="1">IF($C67=CY$2,OFFSET('Position Data Citi SS final'!$A43,0,MATCH(CY$1,'Position Data Citi SS final'!$1:$1,0)-1),"")</f>
        <v/>
      </c>
      <c r="CZ67" s="175" t="str">
        <f ca="1">IF($C67=CZ$2,OFFSET('Position Data Citi SS final'!$A43,0,MATCH(CZ$1,'Position Data Citi SS final'!$1:$1,0)-1),"")</f>
        <v/>
      </c>
      <c r="DA67" s="175" t="str">
        <f ca="1">IF($C67=DA$2,OFFSET('Position Data Citi SS final'!$A43,0,MATCH(DA$1,'Position Data Citi SS final'!$1:$1,0)-1),"")</f>
        <v/>
      </c>
      <c r="DB67" s="189" t="str">
        <f ca="1">IF($C67=DB$2,OFFSET('Position Data Citi SS final'!$A43,0,MATCH(DB$1,'Position Data Citi SS final'!$1:$1,0)-1),"")</f>
        <v/>
      </c>
      <c r="DC67" s="175" t="str">
        <f ca="1">IF($C67=DC$2,OFFSET('Position Data Citi SS final'!$A43,0,MATCH(DC$1,'Position Data Citi SS final'!$1:$1,0)-1),"")</f>
        <v/>
      </c>
      <c r="DD67" s="175" t="str">
        <f ca="1">IF($C67=DD$2,OFFSET('Position Data Citi SS final'!$A43,0,MATCH(DD$1,'Position Data Citi SS final'!$1:$1,0)-1),"")</f>
        <v/>
      </c>
      <c r="DE67" s="190" t="str">
        <f ca="1">IF($C67=DE$2,OFFSET('Position Data Citi SS final'!$A43,0,MATCH(DE$1,'Position Data Citi SS final'!$1:$1,0)-1),"")</f>
        <v/>
      </c>
      <c r="DF67" s="189" t="str">
        <f ca="1">IF($C67=DF$2,OFFSET('Position Data Citi SS final'!$A43,0,MATCH(DF$1,'Position Data Citi SS final'!$1:$1,0)-1),"")</f>
        <v/>
      </c>
      <c r="DG67" s="190" t="str">
        <f ca="1">IF($C67=DG$2,OFFSET('Position Data Citi SS final'!$A43,0,MATCH(DG$1,'Position Data Citi SS final'!$1:$1,0)-1),"")</f>
        <v/>
      </c>
      <c r="DH67" s="175" t="str">
        <f ca="1">IF($C67=DH$2,OFFSET('Position Data Citi SS final'!$A43,0,MATCH(DH$1,'Position Data Citi SS final'!$1:$1,0)-1),"")</f>
        <v/>
      </c>
      <c r="DI67" s="191" t="str">
        <f ca="1">IF($C67=DI$2,OFFSET('Position Data Citi SS final'!$A43,0,MATCH(DI$1,'Position Data Citi SS final'!$1:$1,0)-1),"")</f>
        <v/>
      </c>
      <c r="DJ67" s="192" t="str">
        <f ca="1">IF($C67=DJ$2,OFFSET('Position Data Citi SS final'!$A43,0,MATCH(DJ$1,'Position Data Citi SS final'!$1:$1,0)-1),"")</f>
        <v/>
      </c>
      <c r="DK67" s="193" t="str">
        <f ca="1">IF($C67=DK$2,OFFSET('Position Data Citi SS final'!$A43,0,MATCH(DK$1,'Position Data Citi SS final'!$1:$1,0)-1),"")</f>
        <v/>
      </c>
      <c r="DL67" s="200" t="str">
        <f ca="1">IF($C67=DL$2,OFFSET('Position Data Citi SS final'!$A43,0,MATCH(DL$1,'Position Data Citi SS final'!$1:$1,0)-1),"")</f>
        <v/>
      </c>
      <c r="DM67" s="175" t="str">
        <f ca="1">IF($C67=DM$2,OFFSET('Position Data Citi SS final'!$A43,0,MATCH(DM$1,'Position Data Citi SS final'!$1:$1,0)-1),"")</f>
        <v/>
      </c>
    </row>
    <row r="68" spans="2:117" s="179" customFormat="1">
      <c r="B68" s="179" t="s">
        <v>1427</v>
      </c>
      <c r="C68" s="170" t="str">
        <f>'Position Data Citi SS final'!C44</f>
        <v>Money Market Instruments</v>
      </c>
      <c r="D68" s="171" t="str">
        <f>'Position Data Citi SS final'!F44</f>
        <v>A.6.1 - A.6.20</v>
      </c>
      <c r="E68" s="172" t="str">
        <f>'Position Data Citi SS final'!D44</f>
        <v>MONEY MARKETS</v>
      </c>
      <c r="F68" s="213" t="str">
        <f>'Position Data Citi SS final'!E44</f>
        <v>COMMERCIAL PAPERS</v>
      </c>
      <c r="G68" s="173">
        <f>'Position Data Citi SS final'!AG44</f>
        <v>5971140.8999999994</v>
      </c>
      <c r="H68" s="173">
        <f>'Position Data Citi SS final'!AF44</f>
        <v>4975950.75</v>
      </c>
      <c r="I68" s="194" t="str">
        <f>'Position Data Citi SS final'!A44</f>
        <v>S2BA</v>
      </c>
      <c r="J68" s="195" t="str">
        <f ca="1">IF($C68=J$2,OFFSET('Position Data Citi SS final'!$A44,0,MATCH(J$1,'Position Data Citi SS final'!$1:$1,0)-1),"")</f>
        <v>MoneyMarketInstrument</v>
      </c>
      <c r="K68" s="195" t="str">
        <f ca="1">IF($C68=K$2,OFFSET('Position Data Citi SS final'!$A44,0,MATCH(K$1,'Position Data Citi SS final'!$1:$1,0)-1),"")</f>
        <v>OP CORPORATE BANK CP 0% 01/06/2020</v>
      </c>
      <c r="L68" s="195" t="str">
        <f ca="1">IF($C68=L$2,OFFSET('Position Data Citi SS final'!$A44,0,MATCH(L$1,'Position Data Citi SS final'!$1:$1,0)-1),"")</f>
        <v>DU000AM91746</v>
      </c>
      <c r="M68" s="174" t="str">
        <f ca="1">IF($C68=M$2,OFFSET('Position Data Citi SS final'!$A44,0,MATCH(M$1,'Position Data Citi SS final'!$1:$1,0)-1),"")</f>
        <v>DYXXXX</v>
      </c>
      <c r="N68" s="175">
        <f ca="1">IF($C68=N$2,OFFSET('Position Data Citi SS final'!$A44,0,MATCH(N$1,'Position Data Citi SS final'!$1:$1,0)-1),"")</f>
        <v>0</v>
      </c>
      <c r="O68" s="195" t="str">
        <f ca="1">IF($C68=O$2,OFFSET('Position Data Citi SS final'!$A44,0,MATCH(O$1,'Position Data Citi SS final'!$1:$1,0)-1),"")</f>
        <v>Default Issuer</v>
      </c>
      <c r="P68" s="196">
        <f ca="1">IF($C68=P$2,OFFSET('Position Data Citi SS final'!$A44,0,MATCH(P$1,'Position Data Citi SS final'!$1:$1,0)-1),"")</f>
        <v>0</v>
      </c>
      <c r="Q68" s="196">
        <f ca="1">IF($C68=Q$2,OFFSET('Position Data Citi SS final'!$A44,0,MATCH(Q$1,'Position Data Citi SS final'!$1:$1,0)-1),"")</f>
        <v>0</v>
      </c>
      <c r="R68" s="178">
        <f ca="1">IF($C68=R$2,OFFSET('Position Data Citi SS final'!$A44,0,MATCH(R$1,'Position Data Citi SS final'!$1:$1,0)-1),"")</f>
        <v>0</v>
      </c>
      <c r="S68" s="178" t="str">
        <f ca="1">IF($C68=S$2,OFFSET('Position Data Citi SS final'!$A44,0,MATCH(S$1,'Position Data Citi SS final'!$1:$1,0)-1),"")</f>
        <v>GBP</v>
      </c>
      <c r="T68" s="177">
        <f ca="1">IF($C68=T$2,OFFSET('Position Data Citi SS final'!$A44,0,MATCH(T$1,'Position Data Citi SS final'!$1:$1,0)-1),"")</f>
        <v>5000000</v>
      </c>
      <c r="U68" s="177">
        <f ca="1">IF($C68=U$2,OFFSET('Position Data Citi SS final'!$A44,0,MATCH(U$1,'Position Data Citi SS final'!$1:$1,0)-1),"")</f>
        <v>1.1942281799999999</v>
      </c>
      <c r="V68" s="197">
        <f ca="1">IF($C68=V$2,OFFSET('Position Data Citi SS final'!$A44,0,MATCH(V$1,'Position Data Citi SS final'!$1:$1,0)-1),"")</f>
        <v>0.99519015</v>
      </c>
      <c r="W68" s="177">
        <f ca="1">IF($C68=W$2,OFFSET('Position Data Citi SS final'!$A44,0,MATCH(W$1,'Position Data Citi SS final'!$1:$1,0)-1),"")</f>
        <v>0</v>
      </c>
      <c r="X68" s="177">
        <f ca="1">IF($C68=X$2,OFFSET('Position Data Citi SS final'!$A44,0,MATCH(X$1,'Position Data Citi SS final'!$1:$1,0)-1),"")</f>
        <v>0</v>
      </c>
      <c r="Y68" s="177">
        <f ca="1">IF($C68=Y$2,OFFSET('Position Data Citi SS final'!$A44,0,MATCH(Y$1,'Position Data Citi SS final'!$1:$1,0)-1),"")</f>
        <v>5971140.8999999994</v>
      </c>
      <c r="Z68" s="177">
        <f ca="1">IF($C68=Z$2,OFFSET('Position Data Citi SS final'!$A44,0,MATCH(Z$1,'Position Data Citi SS final'!$1:$1,0)-1),"")</f>
        <v>4975950.75</v>
      </c>
      <c r="AA68" s="198" t="str">
        <f ca="1">IF($C68=AA$2,OFFSET('Position Data Citi SS final'!$A44,0,MATCH(AA$1,'Position Data Citi SS final'!$1:$1,0)-1),"")</f>
        <v>MarkToMarket</v>
      </c>
      <c r="AB68" s="177">
        <f ca="1">IF($C68=AB$2,OFFSET('Position Data Citi SS final'!$A44,0,MATCH(AB$1,'Position Data Citi SS final'!$1:$1,0)-1),"")</f>
        <v>0</v>
      </c>
      <c r="AC68" s="178">
        <f ca="1">IF($C68=AC$2,OFFSET('Position Data Citi SS final'!$A44,0,MATCH(AC$1,'Position Data Citi SS final'!$1:$1,0)-1),"")</f>
        <v>0</v>
      </c>
      <c r="AD68" s="76" t="str">
        <f ca="1">IF($C68=AD$2,OFFSET('Position Data Citi SS final'!$A44,0,MATCH(AD$1,'Position Data Citi SS final'!$1:$1,0)-1),"")</f>
        <v/>
      </c>
      <c r="AE68" s="179" t="str">
        <f ca="1">IF($C68=AE$2,OFFSET('Position Data Citi SS final'!$A44,0,MATCH(AE$1,'Position Data Citi SS final'!$1:$1,0)-1),"")</f>
        <v/>
      </c>
      <c r="AF68" s="177" t="str">
        <f ca="1">IF($C68=AF$2,OFFSET('Position Data Citi SS final'!$A44,0,MATCH(AF$1,'Position Data Citi SS final'!$1:$1,0)-1),"")</f>
        <v/>
      </c>
      <c r="AG68" s="177" t="str">
        <f ca="1">IF($C68=AG$2,OFFSET('Position Data Citi SS final'!$A44,0,MATCH(AG$1,'Position Data Citi SS final'!$1:$1,0)-1),"")</f>
        <v/>
      </c>
      <c r="AH68" s="175" t="str">
        <f ca="1">IF($C68=AH$2,OFFSET('Position Data Citi SS final'!$A44,0,MATCH(AH$1,'Position Data Citi SS final'!$1:$1,0)-1),"")</f>
        <v/>
      </c>
      <c r="AI68" s="175" t="str">
        <f ca="1">IF($C68=AI$2,OFFSET('Position Data Citi SS final'!$A44,0,MATCH(AI$1,'Position Data Citi SS final'!$1:$1,0)-1),"")</f>
        <v/>
      </c>
      <c r="AJ68" s="175" t="str">
        <f ca="1">IF($C68=AJ$2,OFFSET('Position Data Citi SS final'!$A44,0,MATCH(AJ$1,'Position Data Citi SS final'!$1:$1,0)-1),"")</f>
        <v/>
      </c>
      <c r="AK68" s="177" t="str">
        <f ca="1">IF($C68=AK$2,OFFSET('Position Data Citi SS final'!$A44,0,MATCH(AK$1,'Position Data Citi SS final'!$1:$1,0)-1),"")</f>
        <v/>
      </c>
      <c r="AL68" s="178" t="str">
        <f ca="1">IF($C68=AL$2,OFFSET('Position Data Citi SS final'!$A44,0,MATCH(AL$1,'Position Data Citi SS final'!$1:$1,0)-1),"")</f>
        <v/>
      </c>
      <c r="AM68" s="177" t="str">
        <f ca="1">IF($C68=AM$2,OFFSET('Position Data Citi SS final'!$A44,0,MATCH(AM$1,'Position Data Citi SS final'!$1:$1,0)-1),"")</f>
        <v/>
      </c>
      <c r="AN68" s="177" t="str">
        <f ca="1">IF($C68=AN$2,OFFSET('Position Data Citi SS final'!$A44,0,MATCH(AN$1,'Position Data Citi SS final'!$1:$1,0)-1),"")</f>
        <v/>
      </c>
      <c r="AO68" s="177" t="str">
        <f ca="1">IF($C68=AO$2,OFFSET('Position Data Citi SS final'!$A44,0,MATCH(AO$1,'Position Data Citi SS final'!$1:$1,0)-1),"")</f>
        <v/>
      </c>
      <c r="AP68" s="177" t="str">
        <f ca="1">IF($C68=AP$2,OFFSET('Position Data Citi SS final'!$A44,0,MATCH(AP$1,'Position Data Citi SS final'!$1:$1,0)-1),"")</f>
        <v/>
      </c>
      <c r="AQ68" s="177" t="str">
        <f ca="1">IF($C68=AQ$2,OFFSET('Position Data Citi SS final'!$A44,0,MATCH(AQ$1,'Position Data Citi SS final'!$1:$1,0)-1),"")</f>
        <v/>
      </c>
      <c r="AR68" s="177" t="str">
        <f ca="1">IF($C68=AR$2,OFFSET('Position Data Citi SS final'!$A44,0,MATCH(AR$1,'Position Data Citi SS final'!$1:$1,0)-1),"")</f>
        <v/>
      </c>
      <c r="AS68" s="177" t="str">
        <f ca="1">IF($C68=AS$2,OFFSET('Position Data Citi SS final'!$A44,0,MATCH(AS$1,'Position Data Citi SS final'!$1:$1,0)-1),"")</f>
        <v/>
      </c>
      <c r="AT68" s="177" t="str">
        <f ca="1">IF($C68=AT$2,OFFSET('Position Data Citi SS final'!$A44,0,MATCH(AT$1,'Position Data Citi SS final'!$1:$1,0)-1),"")</f>
        <v/>
      </c>
      <c r="AU68" s="198" t="str">
        <f ca="1">IF($C68=AU$2,OFFSET('Position Data Citi SS final'!$A44,0,MATCH(AU$1,'Position Data Citi SS final'!$1:$1,0)-1),"")</f>
        <v/>
      </c>
      <c r="AV68" s="177" t="str">
        <f ca="1">IF($C68=AV$2,OFFSET('Position Data Citi SS final'!$A44,0,MATCH(AV$1,'Position Data Citi SS final'!$1:$1,0)-1),"")</f>
        <v/>
      </c>
      <c r="AW68" s="179" t="str">
        <f ca="1">IF($C68=AW$2,OFFSET('Position Data Citi SS final'!$A44,0,MATCH(AW$1,'Position Data Citi SS final'!$1:$1,0)-1),"")</f>
        <v/>
      </c>
      <c r="AX68" s="170" t="str">
        <f ca="1">IF($C68=AX$2,OFFSET('Position Data Citi SS final'!$A44,0,MATCH(AX$1,'Position Data Citi SS final'!$1:$1,0)-1),"")</f>
        <v/>
      </c>
      <c r="AY68" s="180" t="str">
        <f ca="1">IF($C68=AY$2,OFFSET('Position Data Citi SS final'!$A44,0,MATCH(AY$1,'Position Data Citi SS final'!$1:$1,0)-1),"")</f>
        <v/>
      </c>
      <c r="AZ68" s="181" t="str">
        <f ca="1">IF($C68=AZ$2,OFFSET('Position Data Citi SS final'!$A44,0,MATCH(AZ$1,'Position Data Citi SS final'!$1:$1,0)-1),"")</f>
        <v/>
      </c>
      <c r="BA68" s="179" t="str">
        <f ca="1">IF($C68=BA$2,OFFSET('Position Data Citi SS final'!$A44,0,MATCH(BA$1,'Position Data Citi SS final'!$1:$1,0)-1),"")</f>
        <v/>
      </c>
      <c r="BB68" s="182" t="str">
        <f ca="1">IF($C68=BB$2,OFFSET('Position Data Citi SS final'!$A44,0,MATCH(BB$1,'Position Data Citi SS final'!$1:$1,0)-1),"")</f>
        <v/>
      </c>
      <c r="BC68" s="181" t="str">
        <f ca="1">IF($C68=BC$2,OFFSET('Position Data Citi SS final'!$A44,0,MATCH(BC$1,'Position Data Citi SS final'!$1:$1,0)-1),"")</f>
        <v/>
      </c>
      <c r="BD68" s="175" t="str">
        <f ca="1">IF($C68=BD$2,OFFSET('Position Data Citi SS final'!$A44,0,MATCH(BD$1,'Position Data Citi SS final'!$1:$1,0)-1),"")</f>
        <v/>
      </c>
      <c r="BE68" s="175" t="str">
        <f ca="1">IF($C68=BE$2,OFFSET('Position Data Citi SS final'!$A44,0,MATCH(BE$1,'Position Data Citi SS final'!$1:$1,0)-1),"")</f>
        <v/>
      </c>
      <c r="BF68" s="175" t="str">
        <f ca="1">IF($C68=BF$2,OFFSET('Position Data Citi SS final'!$A44,0,MATCH(BF$1,'Position Data Citi SS final'!$1:$1,0)-1),"")</f>
        <v/>
      </c>
      <c r="BG68" s="175" t="str">
        <f ca="1">IF($C68=BG$2,OFFSET('Position Data Citi SS final'!$A44,0,MATCH(BG$1,'Position Data Citi SS final'!$1:$1,0)-1),"")</f>
        <v/>
      </c>
      <c r="BH68" s="175" t="str">
        <f ca="1">IF($C68=BH$2,OFFSET('Position Data Citi SS final'!$A44,0,MATCH(BH$1,'Position Data Citi SS final'!$1:$1,0)-1),"")</f>
        <v/>
      </c>
      <c r="BI68" s="175" t="str">
        <f ca="1">IF($C68=BI$2,OFFSET('Position Data Citi SS final'!$A44,0,MATCH(BI$1,'Position Data Citi SS final'!$1:$1,0)-1),"")</f>
        <v/>
      </c>
      <c r="BJ68" s="175" t="str">
        <f ca="1">IF($C68=BJ$2,OFFSET('Position Data Citi SS final'!$A44,0,MATCH(BJ$1,'Position Data Citi SS final'!$1:$1,0)-1),"")</f>
        <v/>
      </c>
      <c r="BK68" s="175" t="str">
        <f ca="1">IF($C68=BK$2,OFFSET('Position Data Citi SS final'!$A44,0,MATCH(BK$1,'Position Data Citi SS final'!$1:$1,0)-1),"")</f>
        <v/>
      </c>
      <c r="BL68" s="175" t="str">
        <f ca="1">IF($C68=BL$2,OFFSET('Position Data Citi SS final'!$A44,0,MATCH(BL$1,'Position Data Citi SS final'!$1:$1,0)-1),"")</f>
        <v/>
      </c>
      <c r="BM68" s="175" t="str">
        <f ca="1">IF($C68=BM$2,OFFSET('Position Data Citi SS final'!$A44,0,MATCH(BM$1,'Position Data Citi SS final'!$1:$1,0)-1),"")</f>
        <v/>
      </c>
      <c r="BN68" s="178" t="str">
        <f ca="1">IF($C68=BN$2,OFFSET('Position Data Citi SS final'!$A44,0,MATCH(BN$1,'Position Data Citi SS final'!$1:$1,0)-1),"")</f>
        <v/>
      </c>
      <c r="BO68" s="177" t="str">
        <f ca="1">IF($C68=BO$2,OFFSET('Position Data Citi SS final'!$A44,0,MATCH(BO$1,'Position Data Citi SS final'!$1:$1,0)-1),"")</f>
        <v/>
      </c>
      <c r="BP68" s="177" t="str">
        <f ca="1">IF($C68=BP$2,OFFSET('Position Data Citi SS final'!$A44,0,MATCH(BP$1,'Position Data Citi SS final'!$1:$1,0)-1),"")</f>
        <v/>
      </c>
      <c r="BQ68" s="177" t="str">
        <f ca="1">IF($C68=BQ$2,OFFSET('Position Data Citi SS final'!$A44,0,MATCH(BQ$1,'Position Data Citi SS final'!$1:$1,0)-1),"")</f>
        <v/>
      </c>
      <c r="BR68" s="177" t="str">
        <f ca="1">IF($C68=BR$2,OFFSET('Position Data Citi SS final'!$A44,0,MATCH(BR$1,'Position Data Citi SS final'!$1:$1,0)-1),"")</f>
        <v/>
      </c>
      <c r="BS68" s="177" t="str">
        <f ca="1">IF($C68=BS$2,OFFSET('Position Data Citi SS final'!$A44,0,MATCH(BS$1,'Position Data Citi SS final'!$1:$1,0)-1),"")</f>
        <v/>
      </c>
      <c r="BT68" s="175" t="str">
        <f ca="1">IF($C68=BT$2,OFFSET('Position Data Citi SS final'!$A44,0,MATCH(BT$1,'Position Data Citi SS final'!$1:$1,0)-1),"")</f>
        <v/>
      </c>
      <c r="BU68" s="178" t="str">
        <f ca="1">IF($C68=BU$2,OFFSET('Position Data Citi SS final'!$A44,0,MATCH(BU$1,'Position Data Citi SS final'!$1:$1,0)-1),"")</f>
        <v/>
      </c>
      <c r="BV68" s="183" t="str">
        <f ca="1">IF($C68=BV$2,OFFSET('Position Data Citi SS final'!$A44,0,MATCH(BV$1,'Position Data Citi SS final'!$1:$1,0)-1),"")</f>
        <v/>
      </c>
      <c r="BW68" s="175" t="str">
        <f ca="1">IF($C68=BW$2,OFFSET('Position Data Citi SS final'!$A44,0,MATCH(BW$1,'Position Data Citi SS final'!$1:$1,0)-1),"")</f>
        <v/>
      </c>
      <c r="BX68" s="184" t="str">
        <f ca="1">IF($C68=BX$2,OFFSET('Position Data Citi SS final'!$A44,0,MATCH(BX$1,'Position Data Citi SS final'!$1:$1,0)-1),"")</f>
        <v/>
      </c>
      <c r="BY68" s="183" t="str">
        <f ca="1">IF($C68=BY$2,OFFSET('Position Data Citi SS final'!$A44,0,MATCH(BY$1,'Position Data Citi SS final'!$1:$1,0)-1),"")</f>
        <v/>
      </c>
      <c r="BZ68" s="183" t="str">
        <f ca="1">IF($C68=BZ$2,OFFSET('Position Data Citi SS final'!$A44,0,MATCH(BZ$1,'Position Data Citi SS final'!$1:$1,0)-1),"")</f>
        <v/>
      </c>
      <c r="CA68" s="185" t="str">
        <f ca="1">IF($C68=CA$2,OFFSET('Position Data Citi SS final'!$A44,0,MATCH(CA$1,'Position Data Citi SS final'!$1:$1,0)-1),"")</f>
        <v/>
      </c>
      <c r="CB68" s="176" t="str">
        <f ca="1">IF($C68=CB$2,OFFSET('Position Data Citi SS final'!$A44,0,MATCH(CB$1,'Position Data Citi SS final'!$1:$1,0)-1),"")</f>
        <v/>
      </c>
      <c r="CC68" s="183" t="str">
        <f ca="1">IF($C68=CC$2,OFFSET('Position Data Citi SS final'!$A44,0,MATCH(CC$1,'Position Data Citi SS final'!$1:$1,0)-1),"")</f>
        <v/>
      </c>
      <c r="CD68" s="183" t="str">
        <f ca="1">IF($C68=CD$2,OFFSET('Position Data Citi SS final'!$A44,0,MATCH(CD$1,'Position Data Citi SS final'!$1:$1,0)-1),"")</f>
        <v/>
      </c>
      <c r="CE68" s="181" t="str">
        <f ca="1">IF($C68=CE$2,OFFSET('Position Data Citi SS final'!$A44,0,MATCH(CE$1,'Position Data Citi SS final'!$1:$1,0)-1),"")</f>
        <v/>
      </c>
      <c r="CF68" s="181" t="str">
        <f ca="1">IF($C68=CF$2,OFFSET('Position Data Citi SS final'!$A44,0,MATCH(CF$1,'Position Data Citi SS final'!$1:$1,0)-1),"")</f>
        <v/>
      </c>
      <c r="CG68" s="181" t="str">
        <f ca="1">IF($C68=CG$2,OFFSET('Position Data Citi SS final'!$A44,0,MATCH(CG$1,'Position Data Citi SS final'!$1:$1,0)-1),"")</f>
        <v/>
      </c>
      <c r="CH68" s="181" t="str">
        <f ca="1">IF($C68=CH$2,OFFSET('Position Data Citi SS final'!$A44,0,MATCH(CH$1,'Position Data Citi SS final'!$1:$1,0)-1),"")</f>
        <v/>
      </c>
      <c r="CI68" s="181" t="str">
        <f ca="1">IF($C68=CI$2,OFFSET('Position Data Citi SS final'!$A44,0,MATCH(CI$1,'Position Data Citi SS final'!$1:$1,0)-1),"")</f>
        <v/>
      </c>
      <c r="CJ68" s="184" t="str">
        <f ca="1">IF($C68=CJ$2,OFFSET('Position Data Citi SS final'!$A44,0,MATCH(CJ$1,'Position Data Citi SS final'!$1:$1,0)-1),"")</f>
        <v/>
      </c>
      <c r="CK68" s="186" t="str">
        <f ca="1">IF($C68=CK$2,OFFSET('Position Data Citi SS final'!$A44,0,MATCH(CK$1,'Position Data Citi SS final'!$1:$1,0)-1),"")</f>
        <v/>
      </c>
      <c r="CL68" s="174" t="str">
        <f ca="1">IF($C68=CL$2,OFFSET('Position Data Citi SS final'!$A44,0,MATCH(CL$1,'Position Data Citi SS final'!$1:$1,0)-1),"")</f>
        <v/>
      </c>
      <c r="CM68" s="199" t="str">
        <f ca="1">IF($C68=CM$2,OFFSET('Position Data Citi SS final'!$A44,0,MATCH(CM$1,'Position Data Citi SS final'!$1:$1,0)-1),"")</f>
        <v/>
      </c>
      <c r="CN68" s="174" t="str">
        <f ca="1">IF($C68=CN$2,OFFSET('Position Data Citi SS final'!$A44,0,MATCH(CN$1,'Position Data Citi SS final'!$1:$1,0)-1),"")</f>
        <v/>
      </c>
      <c r="CO68" s="186" t="str">
        <f ca="1">IF($C68=CO$2,OFFSET('Position Data Citi SS final'!$A44,0,MATCH(CO$1,'Position Data Citi SS final'!$1:$1,0)-1),"")</f>
        <v/>
      </c>
      <c r="CP68" s="199" t="str">
        <f ca="1">IF($C68=CP$2,OFFSET('Position Data Citi SS final'!$A44,0,MATCH(CP$1,'Position Data Citi SS final'!$1:$1,0)-1),"")</f>
        <v/>
      </c>
      <c r="CQ68" s="187" t="str">
        <f ca="1">IF($C68=CQ$2,OFFSET('Position Data Citi SS final'!$A44,0,MATCH(CQ$1,'Position Data Citi SS final'!$1:$1,0)-1),"")</f>
        <v/>
      </c>
      <c r="CR68" s="174" t="str">
        <f ca="1">IF($C68=CR$2,OFFSET('Position Data Citi SS final'!$A44,0,MATCH(CR$1,'Position Data Citi SS final'!$1:$1,0)-1),"")</f>
        <v/>
      </c>
      <c r="CS68" s="188" t="str">
        <f ca="1">IF($C68=CS$2,OFFSET('Position Data Citi SS final'!$A44,0,MATCH(CS$1,'Position Data Citi SS final'!$1:$1,0)-1),"")</f>
        <v/>
      </c>
      <c r="CT68" s="188" t="str">
        <f ca="1">IF($C68=CT$2,OFFSET('Position Data Citi SS final'!$A44,0,MATCH(CT$1,'Position Data Citi SS final'!$1:$1,0)-1),"")</f>
        <v/>
      </c>
      <c r="CU68" s="184" t="str">
        <f ca="1">IF($C68=CU$2,OFFSET('Position Data Citi SS final'!$A44,0,MATCH(CU$1,'Position Data Citi SS final'!$1:$1,0)-1),"")</f>
        <v/>
      </c>
      <c r="CV68" s="175" t="str">
        <f ca="1">IF($C68=CV$2,OFFSET('Position Data Citi SS final'!$A44,0,MATCH(CV$1,'Position Data Citi SS final'!$1:$1,0)-1),"")</f>
        <v/>
      </c>
      <c r="CW68" s="175" t="str">
        <f ca="1">IF($C68=CW$2,OFFSET('Position Data Citi SS final'!$A44,0,MATCH(CW$1,'Position Data Citi SS final'!$1:$1,0)-1),"")</f>
        <v/>
      </c>
      <c r="CX68" s="199" t="str">
        <f ca="1">IF($C68=CX$2,OFFSET('Position Data Citi SS final'!$A44,0,MATCH(CX$1,'Position Data Citi SS final'!$1:$1,0)-1),"")</f>
        <v/>
      </c>
      <c r="CY68" s="175" t="str">
        <f ca="1">IF($C68=CY$2,OFFSET('Position Data Citi SS final'!$A44,0,MATCH(CY$1,'Position Data Citi SS final'!$1:$1,0)-1),"")</f>
        <v/>
      </c>
      <c r="CZ68" s="175" t="str">
        <f ca="1">IF($C68=CZ$2,OFFSET('Position Data Citi SS final'!$A44,0,MATCH(CZ$1,'Position Data Citi SS final'!$1:$1,0)-1),"")</f>
        <v/>
      </c>
      <c r="DA68" s="175" t="str">
        <f ca="1">IF($C68=DA$2,OFFSET('Position Data Citi SS final'!$A44,0,MATCH(DA$1,'Position Data Citi SS final'!$1:$1,0)-1),"")</f>
        <v/>
      </c>
      <c r="DB68" s="189" t="str">
        <f ca="1">IF($C68=DB$2,OFFSET('Position Data Citi SS final'!$A44,0,MATCH(DB$1,'Position Data Citi SS final'!$1:$1,0)-1),"")</f>
        <v/>
      </c>
      <c r="DC68" s="175" t="str">
        <f ca="1">IF($C68=DC$2,OFFSET('Position Data Citi SS final'!$A44,0,MATCH(DC$1,'Position Data Citi SS final'!$1:$1,0)-1),"")</f>
        <v/>
      </c>
      <c r="DD68" s="175" t="str">
        <f ca="1">IF($C68=DD$2,OFFSET('Position Data Citi SS final'!$A44,0,MATCH(DD$1,'Position Data Citi SS final'!$1:$1,0)-1),"")</f>
        <v/>
      </c>
      <c r="DE68" s="190" t="str">
        <f ca="1">IF($C68=DE$2,OFFSET('Position Data Citi SS final'!$A44,0,MATCH(DE$1,'Position Data Citi SS final'!$1:$1,0)-1),"")</f>
        <v/>
      </c>
      <c r="DF68" s="189" t="str">
        <f ca="1">IF($C68=DF$2,OFFSET('Position Data Citi SS final'!$A44,0,MATCH(DF$1,'Position Data Citi SS final'!$1:$1,0)-1),"")</f>
        <v/>
      </c>
      <c r="DG68" s="190" t="str">
        <f ca="1">IF($C68=DG$2,OFFSET('Position Data Citi SS final'!$A44,0,MATCH(DG$1,'Position Data Citi SS final'!$1:$1,0)-1),"")</f>
        <v/>
      </c>
      <c r="DH68" s="175" t="str">
        <f ca="1">IF($C68=DH$2,OFFSET('Position Data Citi SS final'!$A44,0,MATCH(DH$1,'Position Data Citi SS final'!$1:$1,0)-1),"")</f>
        <v/>
      </c>
      <c r="DI68" s="191" t="str">
        <f ca="1">IF($C68=DI$2,OFFSET('Position Data Citi SS final'!$A44,0,MATCH(DI$1,'Position Data Citi SS final'!$1:$1,0)-1),"")</f>
        <v/>
      </c>
      <c r="DJ68" s="192" t="str">
        <f ca="1">IF($C68=DJ$2,OFFSET('Position Data Citi SS final'!$A44,0,MATCH(DJ$1,'Position Data Citi SS final'!$1:$1,0)-1),"")</f>
        <v/>
      </c>
      <c r="DK68" s="193" t="str">
        <f ca="1">IF($C68=DK$2,OFFSET('Position Data Citi SS final'!$A44,0,MATCH(DK$1,'Position Data Citi SS final'!$1:$1,0)-1),"")</f>
        <v/>
      </c>
      <c r="DL68" s="200" t="str">
        <f ca="1">IF($C68=DL$2,OFFSET('Position Data Citi SS final'!$A44,0,MATCH(DL$1,'Position Data Citi SS final'!$1:$1,0)-1),"")</f>
        <v/>
      </c>
      <c r="DM68" s="175" t="str">
        <f ca="1">IF($C68=DM$2,OFFSET('Position Data Citi SS final'!$A44,0,MATCH(DM$1,'Position Data Citi SS final'!$1:$1,0)-1),"")</f>
        <v/>
      </c>
    </row>
    <row r="69" spans="2:117" s="179" customFormat="1">
      <c r="B69" s="179" t="s">
        <v>1427</v>
      </c>
      <c r="C69" s="170" t="str">
        <f>'Position Data Citi SS final'!C45</f>
        <v>Money Market Instruments</v>
      </c>
      <c r="D69" s="171" t="str">
        <f>'Position Data Citi SS final'!F45</f>
        <v>A.6.1 - A.6.20</v>
      </c>
      <c r="E69" s="172" t="str">
        <f>'Position Data Citi SS final'!D45</f>
        <v>MONEY MARKETS</v>
      </c>
      <c r="F69" s="213" t="str">
        <f>'Position Data Citi SS final'!E45</f>
        <v>CERTIFICATE OF DEPOSIT</v>
      </c>
      <c r="G69" s="173">
        <f>'Position Data Citi SS final'!AG45</f>
        <v>11933356.319999998</v>
      </c>
      <c r="H69" s="173">
        <f>'Position Data Citi SS final'!AF45</f>
        <v>9944463.5999999996</v>
      </c>
      <c r="I69" s="194" t="str">
        <f>'Position Data Citi SS final'!A45</f>
        <v>S2BA</v>
      </c>
      <c r="J69" s="195" t="str">
        <f ca="1">IF($C69=J$2,OFFSET('Position Data Citi SS final'!$A45,0,MATCH(J$1,'Position Data Citi SS final'!$1:$1,0)-1),"")</f>
        <v>MoneyMarketInstrument</v>
      </c>
      <c r="K69" s="195" t="str">
        <f ca="1">IF($C69=K$2,OFFSET('Position Data Citi SS final'!$A45,0,MATCH(K$1,'Position Data Citi SS final'!$1:$1,0)-1),"")</f>
        <v>UBS /LONDON CD 0% 24/06/2020</v>
      </c>
      <c r="L69" s="195" t="str">
        <f ca="1">IF($C69=L$2,OFFSET('Position Data Citi SS final'!$A45,0,MATCH(L$1,'Position Data Citi SS final'!$1:$1,0)-1),"")</f>
        <v>DU000AM92251</v>
      </c>
      <c r="M69" s="174" t="str">
        <f ca="1">IF($C69=M$2,OFFSET('Position Data Citi SS final'!$A45,0,MATCH(M$1,'Position Data Citi SS final'!$1:$1,0)-1),"")</f>
        <v>DYXXXX</v>
      </c>
      <c r="N69" s="175">
        <f ca="1">IF($C69=N$2,OFFSET('Position Data Citi SS final'!$A45,0,MATCH(N$1,'Position Data Citi SS final'!$1:$1,0)-1),"")</f>
        <v>0</v>
      </c>
      <c r="O69" s="195" t="str">
        <f ca="1">IF($C69=O$2,OFFSET('Position Data Citi SS final'!$A45,0,MATCH(O$1,'Position Data Citi SS final'!$1:$1,0)-1),"")</f>
        <v>Default Issuer</v>
      </c>
      <c r="P69" s="196">
        <f ca="1">IF($C69=P$2,OFFSET('Position Data Citi SS final'!$A45,0,MATCH(P$1,'Position Data Citi SS final'!$1:$1,0)-1),"")</f>
        <v>0</v>
      </c>
      <c r="Q69" s="196">
        <f ca="1">IF($C69=Q$2,OFFSET('Position Data Citi SS final'!$A45,0,MATCH(Q$1,'Position Data Citi SS final'!$1:$1,0)-1),"")</f>
        <v>0</v>
      </c>
      <c r="R69" s="178">
        <f ca="1">IF($C69=R$2,OFFSET('Position Data Citi SS final'!$A45,0,MATCH(R$1,'Position Data Citi SS final'!$1:$1,0)-1),"")</f>
        <v>0</v>
      </c>
      <c r="S69" s="178" t="str">
        <f ca="1">IF($C69=S$2,OFFSET('Position Data Citi SS final'!$A45,0,MATCH(S$1,'Position Data Citi SS final'!$1:$1,0)-1),"")</f>
        <v>GBP</v>
      </c>
      <c r="T69" s="177">
        <f ca="1">IF($C69=T$2,OFFSET('Position Data Citi SS final'!$A45,0,MATCH(T$1,'Position Data Citi SS final'!$1:$1,0)-1),"")</f>
        <v>10000000</v>
      </c>
      <c r="U69" s="177">
        <f ca="1">IF($C69=U$2,OFFSET('Position Data Citi SS final'!$A45,0,MATCH(U$1,'Position Data Citi SS final'!$1:$1,0)-1),"")</f>
        <v>1.1933356319999999</v>
      </c>
      <c r="V69" s="197">
        <f ca="1">IF($C69=V$2,OFFSET('Position Data Citi SS final'!$A45,0,MATCH(V$1,'Position Data Citi SS final'!$1:$1,0)-1),"")</f>
        <v>0.99444635999999997</v>
      </c>
      <c r="W69" s="177">
        <f ca="1">IF($C69=W$2,OFFSET('Position Data Citi SS final'!$A45,0,MATCH(W$1,'Position Data Citi SS final'!$1:$1,0)-1),"")</f>
        <v>0</v>
      </c>
      <c r="X69" s="177">
        <f ca="1">IF($C69=X$2,OFFSET('Position Data Citi SS final'!$A45,0,MATCH(X$1,'Position Data Citi SS final'!$1:$1,0)-1),"")</f>
        <v>0</v>
      </c>
      <c r="Y69" s="177">
        <f ca="1">IF($C69=Y$2,OFFSET('Position Data Citi SS final'!$A45,0,MATCH(Y$1,'Position Data Citi SS final'!$1:$1,0)-1),"")</f>
        <v>11933356.319999998</v>
      </c>
      <c r="Z69" s="177">
        <f ca="1">IF($C69=Z$2,OFFSET('Position Data Citi SS final'!$A45,0,MATCH(Z$1,'Position Data Citi SS final'!$1:$1,0)-1),"")</f>
        <v>9944463.5999999996</v>
      </c>
      <c r="AA69" s="198" t="str">
        <f ca="1">IF($C69=AA$2,OFFSET('Position Data Citi SS final'!$A45,0,MATCH(AA$1,'Position Data Citi SS final'!$1:$1,0)-1),"")</f>
        <v>MarkToMarket</v>
      </c>
      <c r="AB69" s="177">
        <f ca="1">IF($C69=AB$2,OFFSET('Position Data Citi SS final'!$A45,0,MATCH(AB$1,'Position Data Citi SS final'!$1:$1,0)-1),"")</f>
        <v>0</v>
      </c>
      <c r="AC69" s="178">
        <f ca="1">IF($C69=AC$2,OFFSET('Position Data Citi SS final'!$A45,0,MATCH(AC$1,'Position Data Citi SS final'!$1:$1,0)-1),"")</f>
        <v>0</v>
      </c>
      <c r="AD69" s="76" t="str">
        <f ca="1">IF($C69=AD$2,OFFSET('Position Data Citi SS final'!$A45,0,MATCH(AD$1,'Position Data Citi SS final'!$1:$1,0)-1),"")</f>
        <v/>
      </c>
      <c r="AE69" s="179" t="str">
        <f ca="1">IF($C69=AE$2,OFFSET('Position Data Citi SS final'!$A45,0,MATCH(AE$1,'Position Data Citi SS final'!$1:$1,0)-1),"")</f>
        <v/>
      </c>
      <c r="AF69" s="177" t="str">
        <f ca="1">IF($C69=AF$2,OFFSET('Position Data Citi SS final'!$A45,0,MATCH(AF$1,'Position Data Citi SS final'!$1:$1,0)-1),"")</f>
        <v/>
      </c>
      <c r="AG69" s="177" t="str">
        <f ca="1">IF($C69=AG$2,OFFSET('Position Data Citi SS final'!$A45,0,MATCH(AG$1,'Position Data Citi SS final'!$1:$1,0)-1),"")</f>
        <v/>
      </c>
      <c r="AH69" s="175" t="str">
        <f ca="1">IF($C69=AH$2,OFFSET('Position Data Citi SS final'!$A45,0,MATCH(AH$1,'Position Data Citi SS final'!$1:$1,0)-1),"")</f>
        <v/>
      </c>
      <c r="AI69" s="175" t="str">
        <f ca="1">IF($C69=AI$2,OFFSET('Position Data Citi SS final'!$A45,0,MATCH(AI$1,'Position Data Citi SS final'!$1:$1,0)-1),"")</f>
        <v/>
      </c>
      <c r="AJ69" s="175" t="str">
        <f ca="1">IF($C69=AJ$2,OFFSET('Position Data Citi SS final'!$A45,0,MATCH(AJ$1,'Position Data Citi SS final'!$1:$1,0)-1),"")</f>
        <v/>
      </c>
      <c r="AK69" s="177" t="str">
        <f ca="1">IF($C69=AK$2,OFFSET('Position Data Citi SS final'!$A45,0,MATCH(AK$1,'Position Data Citi SS final'!$1:$1,0)-1),"")</f>
        <v/>
      </c>
      <c r="AL69" s="178" t="str">
        <f ca="1">IF($C69=AL$2,OFFSET('Position Data Citi SS final'!$A45,0,MATCH(AL$1,'Position Data Citi SS final'!$1:$1,0)-1),"")</f>
        <v/>
      </c>
      <c r="AM69" s="177" t="str">
        <f ca="1">IF($C69=AM$2,OFFSET('Position Data Citi SS final'!$A45,0,MATCH(AM$1,'Position Data Citi SS final'!$1:$1,0)-1),"")</f>
        <v/>
      </c>
      <c r="AN69" s="177" t="str">
        <f ca="1">IF($C69=AN$2,OFFSET('Position Data Citi SS final'!$A45,0,MATCH(AN$1,'Position Data Citi SS final'!$1:$1,0)-1),"")</f>
        <v/>
      </c>
      <c r="AO69" s="177" t="str">
        <f ca="1">IF($C69=AO$2,OFFSET('Position Data Citi SS final'!$A45,0,MATCH(AO$1,'Position Data Citi SS final'!$1:$1,0)-1),"")</f>
        <v/>
      </c>
      <c r="AP69" s="177" t="str">
        <f ca="1">IF($C69=AP$2,OFFSET('Position Data Citi SS final'!$A45,0,MATCH(AP$1,'Position Data Citi SS final'!$1:$1,0)-1),"")</f>
        <v/>
      </c>
      <c r="AQ69" s="177" t="str">
        <f ca="1">IF($C69=AQ$2,OFFSET('Position Data Citi SS final'!$A45,0,MATCH(AQ$1,'Position Data Citi SS final'!$1:$1,0)-1),"")</f>
        <v/>
      </c>
      <c r="AR69" s="177" t="str">
        <f ca="1">IF($C69=AR$2,OFFSET('Position Data Citi SS final'!$A45,0,MATCH(AR$1,'Position Data Citi SS final'!$1:$1,0)-1),"")</f>
        <v/>
      </c>
      <c r="AS69" s="177" t="str">
        <f ca="1">IF($C69=AS$2,OFFSET('Position Data Citi SS final'!$A45,0,MATCH(AS$1,'Position Data Citi SS final'!$1:$1,0)-1),"")</f>
        <v/>
      </c>
      <c r="AT69" s="177" t="str">
        <f ca="1">IF($C69=AT$2,OFFSET('Position Data Citi SS final'!$A45,0,MATCH(AT$1,'Position Data Citi SS final'!$1:$1,0)-1),"")</f>
        <v/>
      </c>
      <c r="AU69" s="198" t="str">
        <f ca="1">IF($C69=AU$2,OFFSET('Position Data Citi SS final'!$A45,0,MATCH(AU$1,'Position Data Citi SS final'!$1:$1,0)-1),"")</f>
        <v/>
      </c>
      <c r="AV69" s="177" t="str">
        <f ca="1">IF($C69=AV$2,OFFSET('Position Data Citi SS final'!$A45,0,MATCH(AV$1,'Position Data Citi SS final'!$1:$1,0)-1),"")</f>
        <v/>
      </c>
      <c r="AW69" s="179" t="str">
        <f ca="1">IF($C69=AW$2,OFFSET('Position Data Citi SS final'!$A45,0,MATCH(AW$1,'Position Data Citi SS final'!$1:$1,0)-1),"")</f>
        <v/>
      </c>
      <c r="AX69" s="170" t="str">
        <f ca="1">IF($C69=AX$2,OFFSET('Position Data Citi SS final'!$A45,0,MATCH(AX$1,'Position Data Citi SS final'!$1:$1,0)-1),"")</f>
        <v/>
      </c>
      <c r="AY69" s="180" t="str">
        <f ca="1">IF($C69=AY$2,OFFSET('Position Data Citi SS final'!$A45,0,MATCH(AY$1,'Position Data Citi SS final'!$1:$1,0)-1),"")</f>
        <v/>
      </c>
      <c r="AZ69" s="181" t="str">
        <f ca="1">IF($C69=AZ$2,OFFSET('Position Data Citi SS final'!$A45,0,MATCH(AZ$1,'Position Data Citi SS final'!$1:$1,0)-1),"")</f>
        <v/>
      </c>
      <c r="BA69" s="179" t="str">
        <f ca="1">IF($C69=BA$2,OFFSET('Position Data Citi SS final'!$A45,0,MATCH(BA$1,'Position Data Citi SS final'!$1:$1,0)-1),"")</f>
        <v/>
      </c>
      <c r="BB69" s="182" t="str">
        <f ca="1">IF($C69=BB$2,OFFSET('Position Data Citi SS final'!$A45,0,MATCH(BB$1,'Position Data Citi SS final'!$1:$1,0)-1),"")</f>
        <v/>
      </c>
      <c r="BC69" s="181" t="str">
        <f ca="1">IF($C69=BC$2,OFFSET('Position Data Citi SS final'!$A45,0,MATCH(BC$1,'Position Data Citi SS final'!$1:$1,0)-1),"")</f>
        <v/>
      </c>
      <c r="BD69" s="175" t="str">
        <f ca="1">IF($C69=BD$2,OFFSET('Position Data Citi SS final'!$A45,0,MATCH(BD$1,'Position Data Citi SS final'!$1:$1,0)-1),"")</f>
        <v/>
      </c>
      <c r="BE69" s="175" t="str">
        <f ca="1">IF($C69=BE$2,OFFSET('Position Data Citi SS final'!$A45,0,MATCH(BE$1,'Position Data Citi SS final'!$1:$1,0)-1),"")</f>
        <v/>
      </c>
      <c r="BF69" s="175" t="str">
        <f ca="1">IF($C69=BF$2,OFFSET('Position Data Citi SS final'!$A45,0,MATCH(BF$1,'Position Data Citi SS final'!$1:$1,0)-1),"")</f>
        <v/>
      </c>
      <c r="BG69" s="175" t="str">
        <f ca="1">IF($C69=BG$2,OFFSET('Position Data Citi SS final'!$A45,0,MATCH(BG$1,'Position Data Citi SS final'!$1:$1,0)-1),"")</f>
        <v/>
      </c>
      <c r="BH69" s="175" t="str">
        <f ca="1">IF($C69=BH$2,OFFSET('Position Data Citi SS final'!$A45,0,MATCH(BH$1,'Position Data Citi SS final'!$1:$1,0)-1),"")</f>
        <v/>
      </c>
      <c r="BI69" s="175" t="str">
        <f ca="1">IF($C69=BI$2,OFFSET('Position Data Citi SS final'!$A45,0,MATCH(BI$1,'Position Data Citi SS final'!$1:$1,0)-1),"")</f>
        <v/>
      </c>
      <c r="BJ69" s="175" t="str">
        <f ca="1">IF($C69=BJ$2,OFFSET('Position Data Citi SS final'!$A45,0,MATCH(BJ$1,'Position Data Citi SS final'!$1:$1,0)-1),"")</f>
        <v/>
      </c>
      <c r="BK69" s="175" t="str">
        <f ca="1">IF($C69=BK$2,OFFSET('Position Data Citi SS final'!$A45,0,MATCH(BK$1,'Position Data Citi SS final'!$1:$1,0)-1),"")</f>
        <v/>
      </c>
      <c r="BL69" s="175" t="str">
        <f ca="1">IF($C69=BL$2,OFFSET('Position Data Citi SS final'!$A45,0,MATCH(BL$1,'Position Data Citi SS final'!$1:$1,0)-1),"")</f>
        <v/>
      </c>
      <c r="BM69" s="175" t="str">
        <f ca="1">IF($C69=BM$2,OFFSET('Position Data Citi SS final'!$A45,0,MATCH(BM$1,'Position Data Citi SS final'!$1:$1,0)-1),"")</f>
        <v/>
      </c>
      <c r="BN69" s="178" t="str">
        <f ca="1">IF($C69=BN$2,OFFSET('Position Data Citi SS final'!$A45,0,MATCH(BN$1,'Position Data Citi SS final'!$1:$1,0)-1),"")</f>
        <v/>
      </c>
      <c r="BO69" s="177" t="str">
        <f ca="1">IF($C69=BO$2,OFFSET('Position Data Citi SS final'!$A45,0,MATCH(BO$1,'Position Data Citi SS final'!$1:$1,0)-1),"")</f>
        <v/>
      </c>
      <c r="BP69" s="177" t="str">
        <f ca="1">IF($C69=BP$2,OFFSET('Position Data Citi SS final'!$A45,0,MATCH(BP$1,'Position Data Citi SS final'!$1:$1,0)-1),"")</f>
        <v/>
      </c>
      <c r="BQ69" s="177" t="str">
        <f ca="1">IF($C69=BQ$2,OFFSET('Position Data Citi SS final'!$A45,0,MATCH(BQ$1,'Position Data Citi SS final'!$1:$1,0)-1),"")</f>
        <v/>
      </c>
      <c r="BR69" s="177" t="str">
        <f ca="1">IF($C69=BR$2,OFFSET('Position Data Citi SS final'!$A45,0,MATCH(BR$1,'Position Data Citi SS final'!$1:$1,0)-1),"")</f>
        <v/>
      </c>
      <c r="BS69" s="177" t="str">
        <f ca="1">IF($C69=BS$2,OFFSET('Position Data Citi SS final'!$A45,0,MATCH(BS$1,'Position Data Citi SS final'!$1:$1,0)-1),"")</f>
        <v/>
      </c>
      <c r="BT69" s="175" t="str">
        <f ca="1">IF($C69=BT$2,OFFSET('Position Data Citi SS final'!$A45,0,MATCH(BT$1,'Position Data Citi SS final'!$1:$1,0)-1),"")</f>
        <v/>
      </c>
      <c r="BU69" s="178" t="str">
        <f ca="1">IF($C69=BU$2,OFFSET('Position Data Citi SS final'!$A45,0,MATCH(BU$1,'Position Data Citi SS final'!$1:$1,0)-1),"")</f>
        <v/>
      </c>
      <c r="BV69" s="183" t="str">
        <f ca="1">IF($C69=BV$2,OFFSET('Position Data Citi SS final'!$A45,0,MATCH(BV$1,'Position Data Citi SS final'!$1:$1,0)-1),"")</f>
        <v/>
      </c>
      <c r="BW69" s="175" t="str">
        <f ca="1">IF($C69=BW$2,OFFSET('Position Data Citi SS final'!$A45,0,MATCH(BW$1,'Position Data Citi SS final'!$1:$1,0)-1),"")</f>
        <v/>
      </c>
      <c r="BX69" s="184" t="str">
        <f ca="1">IF($C69=BX$2,OFFSET('Position Data Citi SS final'!$A45,0,MATCH(BX$1,'Position Data Citi SS final'!$1:$1,0)-1),"")</f>
        <v/>
      </c>
      <c r="BY69" s="183" t="str">
        <f ca="1">IF($C69=BY$2,OFFSET('Position Data Citi SS final'!$A45,0,MATCH(BY$1,'Position Data Citi SS final'!$1:$1,0)-1),"")</f>
        <v/>
      </c>
      <c r="BZ69" s="183" t="str">
        <f ca="1">IF($C69=BZ$2,OFFSET('Position Data Citi SS final'!$A45,0,MATCH(BZ$1,'Position Data Citi SS final'!$1:$1,0)-1),"")</f>
        <v/>
      </c>
      <c r="CA69" s="185" t="str">
        <f ca="1">IF($C69=CA$2,OFFSET('Position Data Citi SS final'!$A45,0,MATCH(CA$1,'Position Data Citi SS final'!$1:$1,0)-1),"")</f>
        <v/>
      </c>
      <c r="CB69" s="176" t="str">
        <f ca="1">IF($C69=CB$2,OFFSET('Position Data Citi SS final'!$A45,0,MATCH(CB$1,'Position Data Citi SS final'!$1:$1,0)-1),"")</f>
        <v/>
      </c>
      <c r="CC69" s="183" t="str">
        <f ca="1">IF($C69=CC$2,OFFSET('Position Data Citi SS final'!$A45,0,MATCH(CC$1,'Position Data Citi SS final'!$1:$1,0)-1),"")</f>
        <v/>
      </c>
      <c r="CD69" s="183" t="str">
        <f ca="1">IF($C69=CD$2,OFFSET('Position Data Citi SS final'!$A45,0,MATCH(CD$1,'Position Data Citi SS final'!$1:$1,0)-1),"")</f>
        <v/>
      </c>
      <c r="CE69" s="181" t="str">
        <f ca="1">IF($C69=CE$2,OFFSET('Position Data Citi SS final'!$A45,0,MATCH(CE$1,'Position Data Citi SS final'!$1:$1,0)-1),"")</f>
        <v/>
      </c>
      <c r="CF69" s="181" t="str">
        <f ca="1">IF($C69=CF$2,OFFSET('Position Data Citi SS final'!$A45,0,MATCH(CF$1,'Position Data Citi SS final'!$1:$1,0)-1),"")</f>
        <v/>
      </c>
      <c r="CG69" s="181" t="str">
        <f ca="1">IF($C69=CG$2,OFFSET('Position Data Citi SS final'!$A45,0,MATCH(CG$1,'Position Data Citi SS final'!$1:$1,0)-1),"")</f>
        <v/>
      </c>
      <c r="CH69" s="181" t="str">
        <f ca="1">IF($C69=CH$2,OFFSET('Position Data Citi SS final'!$A45,0,MATCH(CH$1,'Position Data Citi SS final'!$1:$1,0)-1),"")</f>
        <v/>
      </c>
      <c r="CI69" s="181" t="str">
        <f ca="1">IF($C69=CI$2,OFFSET('Position Data Citi SS final'!$A45,0,MATCH(CI$1,'Position Data Citi SS final'!$1:$1,0)-1),"")</f>
        <v/>
      </c>
      <c r="CJ69" s="184" t="str">
        <f ca="1">IF($C69=CJ$2,OFFSET('Position Data Citi SS final'!$A45,0,MATCH(CJ$1,'Position Data Citi SS final'!$1:$1,0)-1),"")</f>
        <v/>
      </c>
      <c r="CK69" s="186" t="str">
        <f ca="1">IF($C69=CK$2,OFFSET('Position Data Citi SS final'!$A45,0,MATCH(CK$1,'Position Data Citi SS final'!$1:$1,0)-1),"")</f>
        <v/>
      </c>
      <c r="CL69" s="174" t="str">
        <f ca="1">IF($C69=CL$2,OFFSET('Position Data Citi SS final'!$A45,0,MATCH(CL$1,'Position Data Citi SS final'!$1:$1,0)-1),"")</f>
        <v/>
      </c>
      <c r="CM69" s="199" t="str">
        <f ca="1">IF($C69=CM$2,OFFSET('Position Data Citi SS final'!$A45,0,MATCH(CM$1,'Position Data Citi SS final'!$1:$1,0)-1),"")</f>
        <v/>
      </c>
      <c r="CN69" s="174" t="str">
        <f ca="1">IF($C69=CN$2,OFFSET('Position Data Citi SS final'!$A45,0,MATCH(CN$1,'Position Data Citi SS final'!$1:$1,0)-1),"")</f>
        <v/>
      </c>
      <c r="CO69" s="186" t="str">
        <f ca="1">IF($C69=CO$2,OFFSET('Position Data Citi SS final'!$A45,0,MATCH(CO$1,'Position Data Citi SS final'!$1:$1,0)-1),"")</f>
        <v/>
      </c>
      <c r="CP69" s="199" t="str">
        <f ca="1">IF($C69=CP$2,OFFSET('Position Data Citi SS final'!$A45,0,MATCH(CP$1,'Position Data Citi SS final'!$1:$1,0)-1),"")</f>
        <v/>
      </c>
      <c r="CQ69" s="187" t="str">
        <f ca="1">IF($C69=CQ$2,OFFSET('Position Data Citi SS final'!$A45,0,MATCH(CQ$1,'Position Data Citi SS final'!$1:$1,0)-1),"")</f>
        <v/>
      </c>
      <c r="CR69" s="174" t="str">
        <f ca="1">IF($C69=CR$2,OFFSET('Position Data Citi SS final'!$A45,0,MATCH(CR$1,'Position Data Citi SS final'!$1:$1,0)-1),"")</f>
        <v/>
      </c>
      <c r="CS69" s="188" t="str">
        <f ca="1">IF($C69=CS$2,OFFSET('Position Data Citi SS final'!$A45,0,MATCH(CS$1,'Position Data Citi SS final'!$1:$1,0)-1),"")</f>
        <v/>
      </c>
      <c r="CT69" s="188" t="str">
        <f ca="1">IF($C69=CT$2,OFFSET('Position Data Citi SS final'!$A45,0,MATCH(CT$1,'Position Data Citi SS final'!$1:$1,0)-1),"")</f>
        <v/>
      </c>
      <c r="CU69" s="184" t="str">
        <f ca="1">IF($C69=CU$2,OFFSET('Position Data Citi SS final'!$A45,0,MATCH(CU$1,'Position Data Citi SS final'!$1:$1,0)-1),"")</f>
        <v/>
      </c>
      <c r="CV69" s="175" t="str">
        <f ca="1">IF($C69=CV$2,OFFSET('Position Data Citi SS final'!$A45,0,MATCH(CV$1,'Position Data Citi SS final'!$1:$1,0)-1),"")</f>
        <v/>
      </c>
      <c r="CW69" s="175" t="str">
        <f ca="1">IF($C69=CW$2,OFFSET('Position Data Citi SS final'!$A45,0,MATCH(CW$1,'Position Data Citi SS final'!$1:$1,0)-1),"")</f>
        <v/>
      </c>
      <c r="CX69" s="199" t="str">
        <f ca="1">IF($C69=CX$2,OFFSET('Position Data Citi SS final'!$A45,0,MATCH(CX$1,'Position Data Citi SS final'!$1:$1,0)-1),"")</f>
        <v/>
      </c>
      <c r="CY69" s="175" t="str">
        <f ca="1">IF($C69=CY$2,OFFSET('Position Data Citi SS final'!$A45,0,MATCH(CY$1,'Position Data Citi SS final'!$1:$1,0)-1),"")</f>
        <v/>
      </c>
      <c r="CZ69" s="175" t="str">
        <f ca="1">IF($C69=CZ$2,OFFSET('Position Data Citi SS final'!$A45,0,MATCH(CZ$1,'Position Data Citi SS final'!$1:$1,0)-1),"")</f>
        <v/>
      </c>
      <c r="DA69" s="175" t="str">
        <f ca="1">IF($C69=DA$2,OFFSET('Position Data Citi SS final'!$A45,0,MATCH(DA$1,'Position Data Citi SS final'!$1:$1,0)-1),"")</f>
        <v/>
      </c>
      <c r="DB69" s="189" t="str">
        <f ca="1">IF($C69=DB$2,OFFSET('Position Data Citi SS final'!$A45,0,MATCH(DB$1,'Position Data Citi SS final'!$1:$1,0)-1),"")</f>
        <v/>
      </c>
      <c r="DC69" s="175" t="str">
        <f ca="1">IF($C69=DC$2,OFFSET('Position Data Citi SS final'!$A45,0,MATCH(DC$1,'Position Data Citi SS final'!$1:$1,0)-1),"")</f>
        <v/>
      </c>
      <c r="DD69" s="175" t="str">
        <f ca="1">IF($C69=DD$2,OFFSET('Position Data Citi SS final'!$A45,0,MATCH(DD$1,'Position Data Citi SS final'!$1:$1,0)-1),"")</f>
        <v/>
      </c>
      <c r="DE69" s="190" t="str">
        <f ca="1">IF($C69=DE$2,OFFSET('Position Data Citi SS final'!$A45,0,MATCH(DE$1,'Position Data Citi SS final'!$1:$1,0)-1),"")</f>
        <v/>
      </c>
      <c r="DF69" s="189" t="str">
        <f ca="1">IF($C69=DF$2,OFFSET('Position Data Citi SS final'!$A45,0,MATCH(DF$1,'Position Data Citi SS final'!$1:$1,0)-1),"")</f>
        <v/>
      </c>
      <c r="DG69" s="190" t="str">
        <f ca="1">IF($C69=DG$2,OFFSET('Position Data Citi SS final'!$A45,0,MATCH(DG$1,'Position Data Citi SS final'!$1:$1,0)-1),"")</f>
        <v/>
      </c>
      <c r="DH69" s="175" t="str">
        <f ca="1">IF($C69=DH$2,OFFSET('Position Data Citi SS final'!$A45,0,MATCH(DH$1,'Position Data Citi SS final'!$1:$1,0)-1),"")</f>
        <v/>
      </c>
      <c r="DI69" s="191" t="str">
        <f ca="1">IF($C69=DI$2,OFFSET('Position Data Citi SS final'!$A45,0,MATCH(DI$1,'Position Data Citi SS final'!$1:$1,0)-1),"")</f>
        <v/>
      </c>
      <c r="DJ69" s="192" t="str">
        <f ca="1">IF($C69=DJ$2,OFFSET('Position Data Citi SS final'!$A45,0,MATCH(DJ$1,'Position Data Citi SS final'!$1:$1,0)-1),"")</f>
        <v/>
      </c>
      <c r="DK69" s="193" t="str">
        <f ca="1">IF($C69=DK$2,OFFSET('Position Data Citi SS final'!$A45,0,MATCH(DK$1,'Position Data Citi SS final'!$1:$1,0)-1),"")</f>
        <v/>
      </c>
      <c r="DL69" s="200" t="str">
        <f ca="1">IF($C69=DL$2,OFFSET('Position Data Citi SS final'!$A45,0,MATCH(DL$1,'Position Data Citi SS final'!$1:$1,0)-1),"")</f>
        <v/>
      </c>
      <c r="DM69" s="175" t="str">
        <f ca="1">IF($C69=DM$2,OFFSET('Position Data Citi SS final'!$A45,0,MATCH(DM$1,'Position Data Citi SS final'!$1:$1,0)-1),"")</f>
        <v/>
      </c>
    </row>
    <row r="70" spans="2:117" s="179" customFormat="1">
      <c r="B70" s="179" t="s">
        <v>1427</v>
      </c>
      <c r="C70" s="170" t="str">
        <f>'Position Data Citi SS final'!C46</f>
        <v>Money Market Instruments</v>
      </c>
      <c r="D70" s="171" t="str">
        <f>'Position Data Citi SS final'!F46</f>
        <v>A.6.1 - A.6.20</v>
      </c>
      <c r="E70" s="172" t="str">
        <f>'Position Data Citi SS final'!D46</f>
        <v>MONEY MARKETS</v>
      </c>
      <c r="F70" s="213" t="str">
        <f>'Position Data Citi SS final'!E46</f>
        <v>CERTIFICATE OF DEPOSIT</v>
      </c>
      <c r="G70" s="173">
        <f>'Position Data Citi SS final'!AG46</f>
        <v>12000034.439999999</v>
      </c>
      <c r="H70" s="173">
        <f>'Position Data Citi SS final'!AF46</f>
        <v>10000028.699999999</v>
      </c>
      <c r="I70" s="194" t="str">
        <f>'Position Data Citi SS final'!A46</f>
        <v>S2BA</v>
      </c>
      <c r="J70" s="195" t="str">
        <f ca="1">IF($C70=J$2,OFFSET('Position Data Citi SS final'!$A46,0,MATCH(J$1,'Position Data Citi SS final'!$1:$1,0)-1),"")</f>
        <v>MoneyMarketInstrument</v>
      </c>
      <c r="K70" s="195" t="str">
        <f ca="1">IF($C70=K$2,OFFSET('Position Data Citi SS final'!$A46,0,MATCH(K$1,'Position Data Citi SS final'!$1:$1,0)-1),"")</f>
        <v>FIRST ABU DHABI BANK CD 0.84% 30/01/2020</v>
      </c>
      <c r="L70" s="195" t="str">
        <f ca="1">IF($C70=L$2,OFFSET('Position Data Citi SS final'!$A46,0,MATCH(L$1,'Position Data Citi SS final'!$1:$1,0)-1),"")</f>
        <v>DU000AM92432</v>
      </c>
      <c r="M70" s="174" t="str">
        <f ca="1">IF($C70=M$2,OFFSET('Position Data Citi SS final'!$A46,0,MATCH(M$1,'Position Data Citi SS final'!$1:$1,0)-1),"")</f>
        <v>DYXXXX</v>
      </c>
      <c r="N70" s="175">
        <f ca="1">IF($C70=N$2,OFFSET('Position Data Citi SS final'!$A46,0,MATCH(N$1,'Position Data Citi SS final'!$1:$1,0)-1),"")</f>
        <v>0</v>
      </c>
      <c r="O70" s="195" t="str">
        <f ca="1">IF($C70=O$2,OFFSET('Position Data Citi SS final'!$A46,0,MATCH(O$1,'Position Data Citi SS final'!$1:$1,0)-1),"")</f>
        <v>Default Issuer</v>
      </c>
      <c r="P70" s="196">
        <f ca="1">IF($C70=P$2,OFFSET('Position Data Citi SS final'!$A46,0,MATCH(P$1,'Position Data Citi SS final'!$1:$1,0)-1),"")</f>
        <v>0</v>
      </c>
      <c r="Q70" s="196">
        <f ca="1">IF($C70=Q$2,OFFSET('Position Data Citi SS final'!$A46,0,MATCH(Q$1,'Position Data Citi SS final'!$1:$1,0)-1),"")</f>
        <v>0</v>
      </c>
      <c r="R70" s="178">
        <f ca="1">IF($C70=R$2,OFFSET('Position Data Citi SS final'!$A46,0,MATCH(R$1,'Position Data Citi SS final'!$1:$1,0)-1),"")</f>
        <v>0</v>
      </c>
      <c r="S70" s="178" t="str">
        <f ca="1">IF($C70=S$2,OFFSET('Position Data Citi SS final'!$A46,0,MATCH(S$1,'Position Data Citi SS final'!$1:$1,0)-1),"")</f>
        <v>GBP</v>
      </c>
      <c r="T70" s="177">
        <f ca="1">IF($C70=T$2,OFFSET('Position Data Citi SS final'!$A46,0,MATCH(T$1,'Position Data Citi SS final'!$1:$1,0)-1),"")</f>
        <v>10000000</v>
      </c>
      <c r="U70" s="177">
        <f ca="1">IF($C70=U$2,OFFSET('Position Data Citi SS final'!$A46,0,MATCH(U$1,'Position Data Citi SS final'!$1:$1,0)-1),"")</f>
        <v>1.2000034439999998</v>
      </c>
      <c r="V70" s="197">
        <f ca="1">IF($C70=V$2,OFFSET('Position Data Citi SS final'!$A46,0,MATCH(V$1,'Position Data Citi SS final'!$1:$1,0)-1),"")</f>
        <v>1.0000028699999999</v>
      </c>
      <c r="W70" s="177">
        <f ca="1">IF($C70=W$2,OFFSET('Position Data Citi SS final'!$A46,0,MATCH(W$1,'Position Data Citi SS final'!$1:$1,0)-1),"")</f>
        <v>3866.3039999999105</v>
      </c>
      <c r="X70" s="177">
        <f ca="1">IF($C70=X$2,OFFSET('Position Data Citi SS final'!$A46,0,MATCH(X$1,'Position Data Citi SS final'!$1:$1,0)-1),"")</f>
        <v>3221.9199999999255</v>
      </c>
      <c r="Y70" s="177">
        <f ca="1">IF($C70=Y$2,OFFSET('Position Data Citi SS final'!$A46,0,MATCH(Y$1,'Position Data Citi SS final'!$1:$1,0)-1),"")</f>
        <v>12000034.439999999</v>
      </c>
      <c r="Z70" s="177">
        <f ca="1">IF($C70=Z$2,OFFSET('Position Data Citi SS final'!$A46,0,MATCH(Z$1,'Position Data Citi SS final'!$1:$1,0)-1),"")</f>
        <v>10000028.699999999</v>
      </c>
      <c r="AA70" s="198" t="str">
        <f ca="1">IF($C70=AA$2,OFFSET('Position Data Citi SS final'!$A46,0,MATCH(AA$1,'Position Data Citi SS final'!$1:$1,0)-1),"")</f>
        <v>MarkToMarket</v>
      </c>
      <c r="AB70" s="177">
        <f ca="1">IF($C70=AB$2,OFFSET('Position Data Citi SS final'!$A46,0,MATCH(AB$1,'Position Data Citi SS final'!$1:$1,0)-1),"")</f>
        <v>0</v>
      </c>
      <c r="AC70" s="178">
        <f ca="1">IF($C70=AC$2,OFFSET('Position Data Citi SS final'!$A46,0,MATCH(AC$1,'Position Data Citi SS final'!$1:$1,0)-1),"")</f>
        <v>0</v>
      </c>
      <c r="AD70" s="76" t="str">
        <f ca="1">IF($C70=AD$2,OFFSET('Position Data Citi SS final'!$A46,0,MATCH(AD$1,'Position Data Citi SS final'!$1:$1,0)-1),"")</f>
        <v/>
      </c>
      <c r="AE70" s="179" t="str">
        <f ca="1">IF($C70=AE$2,OFFSET('Position Data Citi SS final'!$A46,0,MATCH(AE$1,'Position Data Citi SS final'!$1:$1,0)-1),"")</f>
        <v/>
      </c>
      <c r="AF70" s="177" t="str">
        <f ca="1">IF($C70=AF$2,OFFSET('Position Data Citi SS final'!$A46,0,MATCH(AF$1,'Position Data Citi SS final'!$1:$1,0)-1),"")</f>
        <v/>
      </c>
      <c r="AG70" s="177" t="str">
        <f ca="1">IF($C70=AG$2,OFFSET('Position Data Citi SS final'!$A46,0,MATCH(AG$1,'Position Data Citi SS final'!$1:$1,0)-1),"")</f>
        <v/>
      </c>
      <c r="AH70" s="175" t="str">
        <f ca="1">IF($C70=AH$2,OFFSET('Position Data Citi SS final'!$A46,0,MATCH(AH$1,'Position Data Citi SS final'!$1:$1,0)-1),"")</f>
        <v/>
      </c>
      <c r="AI70" s="175" t="str">
        <f ca="1">IF($C70=AI$2,OFFSET('Position Data Citi SS final'!$A46,0,MATCH(AI$1,'Position Data Citi SS final'!$1:$1,0)-1),"")</f>
        <v/>
      </c>
      <c r="AJ70" s="175" t="str">
        <f ca="1">IF($C70=AJ$2,OFFSET('Position Data Citi SS final'!$A46,0,MATCH(AJ$1,'Position Data Citi SS final'!$1:$1,0)-1),"")</f>
        <v/>
      </c>
      <c r="AK70" s="177" t="str">
        <f ca="1">IF($C70=AK$2,OFFSET('Position Data Citi SS final'!$A46,0,MATCH(AK$1,'Position Data Citi SS final'!$1:$1,0)-1),"")</f>
        <v/>
      </c>
      <c r="AL70" s="178" t="str">
        <f ca="1">IF($C70=AL$2,OFFSET('Position Data Citi SS final'!$A46,0,MATCH(AL$1,'Position Data Citi SS final'!$1:$1,0)-1),"")</f>
        <v/>
      </c>
      <c r="AM70" s="177" t="str">
        <f ca="1">IF($C70=AM$2,OFFSET('Position Data Citi SS final'!$A46,0,MATCH(AM$1,'Position Data Citi SS final'!$1:$1,0)-1),"")</f>
        <v/>
      </c>
      <c r="AN70" s="177" t="str">
        <f ca="1">IF($C70=AN$2,OFFSET('Position Data Citi SS final'!$A46,0,MATCH(AN$1,'Position Data Citi SS final'!$1:$1,0)-1),"")</f>
        <v/>
      </c>
      <c r="AO70" s="177" t="str">
        <f ca="1">IF($C70=AO$2,OFFSET('Position Data Citi SS final'!$A46,0,MATCH(AO$1,'Position Data Citi SS final'!$1:$1,0)-1),"")</f>
        <v/>
      </c>
      <c r="AP70" s="177" t="str">
        <f ca="1">IF($C70=AP$2,OFFSET('Position Data Citi SS final'!$A46,0,MATCH(AP$1,'Position Data Citi SS final'!$1:$1,0)-1),"")</f>
        <v/>
      </c>
      <c r="AQ70" s="177" t="str">
        <f ca="1">IF($C70=AQ$2,OFFSET('Position Data Citi SS final'!$A46,0,MATCH(AQ$1,'Position Data Citi SS final'!$1:$1,0)-1),"")</f>
        <v/>
      </c>
      <c r="AR70" s="177" t="str">
        <f ca="1">IF($C70=AR$2,OFFSET('Position Data Citi SS final'!$A46,0,MATCH(AR$1,'Position Data Citi SS final'!$1:$1,0)-1),"")</f>
        <v/>
      </c>
      <c r="AS70" s="177" t="str">
        <f ca="1">IF($C70=AS$2,OFFSET('Position Data Citi SS final'!$A46,0,MATCH(AS$1,'Position Data Citi SS final'!$1:$1,0)-1),"")</f>
        <v/>
      </c>
      <c r="AT70" s="177" t="str">
        <f ca="1">IF($C70=AT$2,OFFSET('Position Data Citi SS final'!$A46,0,MATCH(AT$1,'Position Data Citi SS final'!$1:$1,0)-1),"")</f>
        <v/>
      </c>
      <c r="AU70" s="198" t="str">
        <f ca="1">IF($C70=AU$2,OFFSET('Position Data Citi SS final'!$A46,0,MATCH(AU$1,'Position Data Citi SS final'!$1:$1,0)-1),"")</f>
        <v/>
      </c>
      <c r="AV70" s="177" t="str">
        <f ca="1">IF($C70=AV$2,OFFSET('Position Data Citi SS final'!$A46,0,MATCH(AV$1,'Position Data Citi SS final'!$1:$1,0)-1),"")</f>
        <v/>
      </c>
      <c r="AW70" s="179" t="str">
        <f ca="1">IF($C70=AW$2,OFFSET('Position Data Citi SS final'!$A46,0,MATCH(AW$1,'Position Data Citi SS final'!$1:$1,0)-1),"")</f>
        <v/>
      </c>
      <c r="AX70" s="170" t="str">
        <f ca="1">IF($C70=AX$2,OFFSET('Position Data Citi SS final'!$A46,0,MATCH(AX$1,'Position Data Citi SS final'!$1:$1,0)-1),"")</f>
        <v/>
      </c>
      <c r="AY70" s="180" t="str">
        <f ca="1">IF($C70=AY$2,OFFSET('Position Data Citi SS final'!$A46,0,MATCH(AY$1,'Position Data Citi SS final'!$1:$1,0)-1),"")</f>
        <v/>
      </c>
      <c r="AZ70" s="181" t="str">
        <f ca="1">IF($C70=AZ$2,OFFSET('Position Data Citi SS final'!$A46,0,MATCH(AZ$1,'Position Data Citi SS final'!$1:$1,0)-1),"")</f>
        <v/>
      </c>
      <c r="BA70" s="179" t="str">
        <f ca="1">IF($C70=BA$2,OFFSET('Position Data Citi SS final'!$A46,0,MATCH(BA$1,'Position Data Citi SS final'!$1:$1,0)-1),"")</f>
        <v/>
      </c>
      <c r="BB70" s="182" t="str">
        <f ca="1">IF($C70=BB$2,OFFSET('Position Data Citi SS final'!$A46,0,MATCH(BB$1,'Position Data Citi SS final'!$1:$1,0)-1),"")</f>
        <v/>
      </c>
      <c r="BC70" s="181" t="str">
        <f ca="1">IF($C70=BC$2,OFFSET('Position Data Citi SS final'!$A46,0,MATCH(BC$1,'Position Data Citi SS final'!$1:$1,0)-1),"")</f>
        <v/>
      </c>
      <c r="BD70" s="175" t="str">
        <f ca="1">IF($C70=BD$2,OFFSET('Position Data Citi SS final'!$A46,0,MATCH(BD$1,'Position Data Citi SS final'!$1:$1,0)-1),"")</f>
        <v/>
      </c>
      <c r="BE70" s="175" t="str">
        <f ca="1">IF($C70=BE$2,OFFSET('Position Data Citi SS final'!$A46,0,MATCH(BE$1,'Position Data Citi SS final'!$1:$1,0)-1),"")</f>
        <v/>
      </c>
      <c r="BF70" s="175" t="str">
        <f ca="1">IF($C70=BF$2,OFFSET('Position Data Citi SS final'!$A46,0,MATCH(BF$1,'Position Data Citi SS final'!$1:$1,0)-1),"")</f>
        <v/>
      </c>
      <c r="BG70" s="175" t="str">
        <f ca="1">IF($C70=BG$2,OFFSET('Position Data Citi SS final'!$A46,0,MATCH(BG$1,'Position Data Citi SS final'!$1:$1,0)-1),"")</f>
        <v/>
      </c>
      <c r="BH70" s="175" t="str">
        <f ca="1">IF($C70=BH$2,OFFSET('Position Data Citi SS final'!$A46,0,MATCH(BH$1,'Position Data Citi SS final'!$1:$1,0)-1),"")</f>
        <v/>
      </c>
      <c r="BI70" s="175" t="str">
        <f ca="1">IF($C70=BI$2,OFFSET('Position Data Citi SS final'!$A46,0,MATCH(BI$1,'Position Data Citi SS final'!$1:$1,0)-1),"")</f>
        <v/>
      </c>
      <c r="BJ70" s="175" t="str">
        <f ca="1">IF($C70=BJ$2,OFFSET('Position Data Citi SS final'!$A46,0,MATCH(BJ$1,'Position Data Citi SS final'!$1:$1,0)-1),"")</f>
        <v/>
      </c>
      <c r="BK70" s="175" t="str">
        <f ca="1">IF($C70=BK$2,OFFSET('Position Data Citi SS final'!$A46,0,MATCH(BK$1,'Position Data Citi SS final'!$1:$1,0)-1),"")</f>
        <v/>
      </c>
      <c r="BL70" s="175" t="str">
        <f ca="1">IF($C70=BL$2,OFFSET('Position Data Citi SS final'!$A46,0,MATCH(BL$1,'Position Data Citi SS final'!$1:$1,0)-1),"")</f>
        <v/>
      </c>
      <c r="BM70" s="175" t="str">
        <f ca="1">IF($C70=BM$2,OFFSET('Position Data Citi SS final'!$A46,0,MATCH(BM$1,'Position Data Citi SS final'!$1:$1,0)-1),"")</f>
        <v/>
      </c>
      <c r="BN70" s="178" t="str">
        <f ca="1">IF($C70=BN$2,OFFSET('Position Data Citi SS final'!$A46,0,MATCH(BN$1,'Position Data Citi SS final'!$1:$1,0)-1),"")</f>
        <v/>
      </c>
      <c r="BO70" s="177" t="str">
        <f ca="1">IF($C70=BO$2,OFFSET('Position Data Citi SS final'!$A46,0,MATCH(BO$1,'Position Data Citi SS final'!$1:$1,0)-1),"")</f>
        <v/>
      </c>
      <c r="BP70" s="177" t="str">
        <f ca="1">IF($C70=BP$2,OFFSET('Position Data Citi SS final'!$A46,0,MATCH(BP$1,'Position Data Citi SS final'!$1:$1,0)-1),"")</f>
        <v/>
      </c>
      <c r="BQ70" s="177" t="str">
        <f ca="1">IF($C70=BQ$2,OFFSET('Position Data Citi SS final'!$A46,0,MATCH(BQ$1,'Position Data Citi SS final'!$1:$1,0)-1),"")</f>
        <v/>
      </c>
      <c r="BR70" s="177" t="str">
        <f ca="1">IF($C70=BR$2,OFFSET('Position Data Citi SS final'!$A46,0,MATCH(BR$1,'Position Data Citi SS final'!$1:$1,0)-1),"")</f>
        <v/>
      </c>
      <c r="BS70" s="177" t="str">
        <f ca="1">IF($C70=BS$2,OFFSET('Position Data Citi SS final'!$A46,0,MATCH(BS$1,'Position Data Citi SS final'!$1:$1,0)-1),"")</f>
        <v/>
      </c>
      <c r="BT70" s="175" t="str">
        <f ca="1">IF($C70=BT$2,OFFSET('Position Data Citi SS final'!$A46,0,MATCH(BT$1,'Position Data Citi SS final'!$1:$1,0)-1),"")</f>
        <v/>
      </c>
      <c r="BU70" s="178" t="str">
        <f ca="1">IF($C70=BU$2,OFFSET('Position Data Citi SS final'!$A46,0,MATCH(BU$1,'Position Data Citi SS final'!$1:$1,0)-1),"")</f>
        <v/>
      </c>
      <c r="BV70" s="183" t="str">
        <f ca="1">IF($C70=BV$2,OFFSET('Position Data Citi SS final'!$A46,0,MATCH(BV$1,'Position Data Citi SS final'!$1:$1,0)-1),"")</f>
        <v/>
      </c>
      <c r="BW70" s="175" t="str">
        <f ca="1">IF($C70=BW$2,OFFSET('Position Data Citi SS final'!$A46,0,MATCH(BW$1,'Position Data Citi SS final'!$1:$1,0)-1),"")</f>
        <v/>
      </c>
      <c r="BX70" s="184" t="str">
        <f ca="1">IF($C70=BX$2,OFFSET('Position Data Citi SS final'!$A46,0,MATCH(BX$1,'Position Data Citi SS final'!$1:$1,0)-1),"")</f>
        <v/>
      </c>
      <c r="BY70" s="183" t="str">
        <f ca="1">IF($C70=BY$2,OFFSET('Position Data Citi SS final'!$A46,0,MATCH(BY$1,'Position Data Citi SS final'!$1:$1,0)-1),"")</f>
        <v/>
      </c>
      <c r="BZ70" s="183" t="str">
        <f ca="1">IF($C70=BZ$2,OFFSET('Position Data Citi SS final'!$A46,0,MATCH(BZ$1,'Position Data Citi SS final'!$1:$1,0)-1),"")</f>
        <v/>
      </c>
      <c r="CA70" s="185" t="str">
        <f ca="1">IF($C70=CA$2,OFFSET('Position Data Citi SS final'!$A46,0,MATCH(CA$1,'Position Data Citi SS final'!$1:$1,0)-1),"")</f>
        <v/>
      </c>
      <c r="CB70" s="176" t="str">
        <f ca="1">IF($C70=CB$2,OFFSET('Position Data Citi SS final'!$A46,0,MATCH(CB$1,'Position Data Citi SS final'!$1:$1,0)-1),"")</f>
        <v/>
      </c>
      <c r="CC70" s="183" t="str">
        <f ca="1">IF($C70=CC$2,OFFSET('Position Data Citi SS final'!$A46,0,MATCH(CC$1,'Position Data Citi SS final'!$1:$1,0)-1),"")</f>
        <v/>
      </c>
      <c r="CD70" s="183" t="str">
        <f ca="1">IF($C70=CD$2,OFFSET('Position Data Citi SS final'!$A46,0,MATCH(CD$1,'Position Data Citi SS final'!$1:$1,0)-1),"")</f>
        <v/>
      </c>
      <c r="CE70" s="181" t="str">
        <f ca="1">IF($C70=CE$2,OFFSET('Position Data Citi SS final'!$A46,0,MATCH(CE$1,'Position Data Citi SS final'!$1:$1,0)-1),"")</f>
        <v/>
      </c>
      <c r="CF70" s="181" t="str">
        <f ca="1">IF($C70=CF$2,OFFSET('Position Data Citi SS final'!$A46,0,MATCH(CF$1,'Position Data Citi SS final'!$1:$1,0)-1),"")</f>
        <v/>
      </c>
      <c r="CG70" s="181" t="str">
        <f ca="1">IF($C70=CG$2,OFFSET('Position Data Citi SS final'!$A46,0,MATCH(CG$1,'Position Data Citi SS final'!$1:$1,0)-1),"")</f>
        <v/>
      </c>
      <c r="CH70" s="181" t="str">
        <f ca="1">IF($C70=CH$2,OFFSET('Position Data Citi SS final'!$A46,0,MATCH(CH$1,'Position Data Citi SS final'!$1:$1,0)-1),"")</f>
        <v/>
      </c>
      <c r="CI70" s="181" t="str">
        <f ca="1">IF($C70=CI$2,OFFSET('Position Data Citi SS final'!$A46,0,MATCH(CI$1,'Position Data Citi SS final'!$1:$1,0)-1),"")</f>
        <v/>
      </c>
      <c r="CJ70" s="184" t="str">
        <f ca="1">IF($C70=CJ$2,OFFSET('Position Data Citi SS final'!$A46,0,MATCH(CJ$1,'Position Data Citi SS final'!$1:$1,0)-1),"")</f>
        <v/>
      </c>
      <c r="CK70" s="186" t="str">
        <f ca="1">IF($C70=CK$2,OFFSET('Position Data Citi SS final'!$A46,0,MATCH(CK$1,'Position Data Citi SS final'!$1:$1,0)-1),"")</f>
        <v/>
      </c>
      <c r="CL70" s="174" t="str">
        <f ca="1">IF($C70=CL$2,OFFSET('Position Data Citi SS final'!$A46,0,MATCH(CL$1,'Position Data Citi SS final'!$1:$1,0)-1),"")</f>
        <v/>
      </c>
      <c r="CM70" s="199" t="str">
        <f ca="1">IF($C70=CM$2,OFFSET('Position Data Citi SS final'!$A46,0,MATCH(CM$1,'Position Data Citi SS final'!$1:$1,0)-1),"")</f>
        <v/>
      </c>
      <c r="CN70" s="174" t="str">
        <f ca="1">IF($C70=CN$2,OFFSET('Position Data Citi SS final'!$A46,0,MATCH(CN$1,'Position Data Citi SS final'!$1:$1,0)-1),"")</f>
        <v/>
      </c>
      <c r="CO70" s="186" t="str">
        <f ca="1">IF($C70=CO$2,OFFSET('Position Data Citi SS final'!$A46,0,MATCH(CO$1,'Position Data Citi SS final'!$1:$1,0)-1),"")</f>
        <v/>
      </c>
      <c r="CP70" s="199" t="str">
        <f ca="1">IF($C70=CP$2,OFFSET('Position Data Citi SS final'!$A46,0,MATCH(CP$1,'Position Data Citi SS final'!$1:$1,0)-1),"")</f>
        <v/>
      </c>
      <c r="CQ70" s="187" t="str">
        <f ca="1">IF($C70=CQ$2,OFFSET('Position Data Citi SS final'!$A46,0,MATCH(CQ$1,'Position Data Citi SS final'!$1:$1,0)-1),"")</f>
        <v/>
      </c>
      <c r="CR70" s="174" t="str">
        <f ca="1">IF($C70=CR$2,OFFSET('Position Data Citi SS final'!$A46,0,MATCH(CR$1,'Position Data Citi SS final'!$1:$1,0)-1),"")</f>
        <v/>
      </c>
      <c r="CS70" s="188" t="str">
        <f ca="1">IF($C70=CS$2,OFFSET('Position Data Citi SS final'!$A46,0,MATCH(CS$1,'Position Data Citi SS final'!$1:$1,0)-1),"")</f>
        <v/>
      </c>
      <c r="CT70" s="188" t="str">
        <f ca="1">IF($C70=CT$2,OFFSET('Position Data Citi SS final'!$A46,0,MATCH(CT$1,'Position Data Citi SS final'!$1:$1,0)-1),"")</f>
        <v/>
      </c>
      <c r="CU70" s="184" t="str">
        <f ca="1">IF($C70=CU$2,OFFSET('Position Data Citi SS final'!$A46,0,MATCH(CU$1,'Position Data Citi SS final'!$1:$1,0)-1),"")</f>
        <v/>
      </c>
      <c r="CV70" s="175" t="str">
        <f ca="1">IF($C70=CV$2,OFFSET('Position Data Citi SS final'!$A46,0,MATCH(CV$1,'Position Data Citi SS final'!$1:$1,0)-1),"")</f>
        <v/>
      </c>
      <c r="CW70" s="175" t="str">
        <f ca="1">IF($C70=CW$2,OFFSET('Position Data Citi SS final'!$A46,0,MATCH(CW$1,'Position Data Citi SS final'!$1:$1,0)-1),"")</f>
        <v/>
      </c>
      <c r="CX70" s="199" t="str">
        <f ca="1">IF($C70=CX$2,OFFSET('Position Data Citi SS final'!$A46,0,MATCH(CX$1,'Position Data Citi SS final'!$1:$1,0)-1),"")</f>
        <v/>
      </c>
      <c r="CY70" s="175" t="str">
        <f ca="1">IF($C70=CY$2,OFFSET('Position Data Citi SS final'!$A46,0,MATCH(CY$1,'Position Data Citi SS final'!$1:$1,0)-1),"")</f>
        <v/>
      </c>
      <c r="CZ70" s="175" t="str">
        <f ca="1">IF($C70=CZ$2,OFFSET('Position Data Citi SS final'!$A46,0,MATCH(CZ$1,'Position Data Citi SS final'!$1:$1,0)-1),"")</f>
        <v/>
      </c>
      <c r="DA70" s="175" t="str">
        <f ca="1">IF($C70=DA$2,OFFSET('Position Data Citi SS final'!$A46,0,MATCH(DA$1,'Position Data Citi SS final'!$1:$1,0)-1),"")</f>
        <v/>
      </c>
      <c r="DB70" s="189" t="str">
        <f ca="1">IF($C70=DB$2,OFFSET('Position Data Citi SS final'!$A46,0,MATCH(DB$1,'Position Data Citi SS final'!$1:$1,0)-1),"")</f>
        <v/>
      </c>
      <c r="DC70" s="175" t="str">
        <f ca="1">IF($C70=DC$2,OFFSET('Position Data Citi SS final'!$A46,0,MATCH(DC$1,'Position Data Citi SS final'!$1:$1,0)-1),"")</f>
        <v/>
      </c>
      <c r="DD70" s="175" t="str">
        <f ca="1">IF($C70=DD$2,OFFSET('Position Data Citi SS final'!$A46,0,MATCH(DD$1,'Position Data Citi SS final'!$1:$1,0)-1),"")</f>
        <v/>
      </c>
      <c r="DE70" s="190" t="str">
        <f ca="1">IF($C70=DE$2,OFFSET('Position Data Citi SS final'!$A46,0,MATCH(DE$1,'Position Data Citi SS final'!$1:$1,0)-1),"")</f>
        <v/>
      </c>
      <c r="DF70" s="189" t="str">
        <f ca="1">IF($C70=DF$2,OFFSET('Position Data Citi SS final'!$A46,0,MATCH(DF$1,'Position Data Citi SS final'!$1:$1,0)-1),"")</f>
        <v/>
      </c>
      <c r="DG70" s="190" t="str">
        <f ca="1">IF($C70=DG$2,OFFSET('Position Data Citi SS final'!$A46,0,MATCH(DG$1,'Position Data Citi SS final'!$1:$1,0)-1),"")</f>
        <v/>
      </c>
      <c r="DH70" s="175" t="str">
        <f ca="1">IF($C70=DH$2,OFFSET('Position Data Citi SS final'!$A46,0,MATCH(DH$1,'Position Data Citi SS final'!$1:$1,0)-1),"")</f>
        <v/>
      </c>
      <c r="DI70" s="191" t="str">
        <f ca="1">IF($C70=DI$2,OFFSET('Position Data Citi SS final'!$A46,0,MATCH(DI$1,'Position Data Citi SS final'!$1:$1,0)-1),"")</f>
        <v/>
      </c>
      <c r="DJ70" s="192" t="str">
        <f ca="1">IF($C70=DJ$2,OFFSET('Position Data Citi SS final'!$A46,0,MATCH(DJ$1,'Position Data Citi SS final'!$1:$1,0)-1),"")</f>
        <v/>
      </c>
      <c r="DK70" s="193" t="str">
        <f ca="1">IF($C70=DK$2,OFFSET('Position Data Citi SS final'!$A46,0,MATCH(DK$1,'Position Data Citi SS final'!$1:$1,0)-1),"")</f>
        <v/>
      </c>
      <c r="DL70" s="200" t="str">
        <f ca="1">IF($C70=DL$2,OFFSET('Position Data Citi SS final'!$A46,0,MATCH(DL$1,'Position Data Citi SS final'!$1:$1,0)-1),"")</f>
        <v/>
      </c>
      <c r="DM70" s="175" t="str">
        <f ca="1">IF($C70=DM$2,OFFSET('Position Data Citi SS final'!$A46,0,MATCH(DM$1,'Position Data Citi SS final'!$1:$1,0)-1),"")</f>
        <v/>
      </c>
    </row>
    <row r="71" spans="2:117" s="179" customFormat="1">
      <c r="B71" s="179" t="s">
        <v>1427</v>
      </c>
      <c r="C71" s="170" t="str">
        <f>'Position Data Citi SS final'!C47</f>
        <v>Money Market Instruments</v>
      </c>
      <c r="D71" s="171" t="str">
        <f>'Position Data Citi SS final'!F47</f>
        <v>A.6.1 - A.6.20</v>
      </c>
      <c r="E71" s="172" t="str">
        <f>'Position Data Citi SS final'!D47</f>
        <v>MONEY MARKETS</v>
      </c>
      <c r="F71" s="213" t="str">
        <f>'Position Data Citi SS final'!E47</f>
        <v>CERTIFICATE OF DEPOSIT</v>
      </c>
      <c r="G71" s="173">
        <f>'Position Data Citi SS final'!AG47</f>
        <v>11947001.16</v>
      </c>
      <c r="H71" s="173">
        <f>'Position Data Citi SS final'!AF47</f>
        <v>9955834.3000000007</v>
      </c>
      <c r="I71" s="194" t="str">
        <f>'Position Data Citi SS final'!A47</f>
        <v>S2BA</v>
      </c>
      <c r="J71" s="195" t="str">
        <f ca="1">IF($C71=J$2,OFFSET('Position Data Citi SS final'!$A47,0,MATCH(J$1,'Position Data Citi SS final'!$1:$1,0)-1),"")</f>
        <v>MoneyMarketInstrument</v>
      </c>
      <c r="K71" s="195" t="str">
        <f ca="1">IF($C71=K$2,OFFSET('Position Data Citi SS final'!$A47,0,MATCH(K$1,'Position Data Citi SS final'!$1:$1,0)-1),"")</f>
        <v>STANDARD CHART CD 0% 07/05/2020</v>
      </c>
      <c r="L71" s="195" t="str">
        <f ca="1">IF($C71=L$2,OFFSET('Position Data Citi SS final'!$A47,0,MATCH(L$1,'Position Data Citi SS final'!$1:$1,0)-1),"")</f>
        <v>DU000AM92715</v>
      </c>
      <c r="M71" s="174" t="str">
        <f ca="1">IF($C71=M$2,OFFSET('Position Data Citi SS final'!$A47,0,MATCH(M$1,'Position Data Citi SS final'!$1:$1,0)-1),"")</f>
        <v>DYXXXX</v>
      </c>
      <c r="N71" s="175">
        <f ca="1">IF($C71=N$2,OFFSET('Position Data Citi SS final'!$A47,0,MATCH(N$1,'Position Data Citi SS final'!$1:$1,0)-1),"")</f>
        <v>0</v>
      </c>
      <c r="O71" s="195" t="str">
        <f ca="1">IF($C71=O$2,OFFSET('Position Data Citi SS final'!$A47,0,MATCH(O$1,'Position Data Citi SS final'!$1:$1,0)-1),"")</f>
        <v>Default Issuer</v>
      </c>
      <c r="P71" s="196">
        <f ca="1">IF($C71=P$2,OFFSET('Position Data Citi SS final'!$A47,0,MATCH(P$1,'Position Data Citi SS final'!$1:$1,0)-1),"")</f>
        <v>0</v>
      </c>
      <c r="Q71" s="196">
        <f ca="1">IF($C71=Q$2,OFFSET('Position Data Citi SS final'!$A47,0,MATCH(Q$1,'Position Data Citi SS final'!$1:$1,0)-1),"")</f>
        <v>0</v>
      </c>
      <c r="R71" s="178">
        <f ca="1">IF($C71=R$2,OFFSET('Position Data Citi SS final'!$A47,0,MATCH(R$1,'Position Data Citi SS final'!$1:$1,0)-1),"")</f>
        <v>0</v>
      </c>
      <c r="S71" s="178" t="str">
        <f ca="1">IF($C71=S$2,OFFSET('Position Data Citi SS final'!$A47,0,MATCH(S$1,'Position Data Citi SS final'!$1:$1,0)-1),"")</f>
        <v>GBP</v>
      </c>
      <c r="T71" s="177">
        <f ca="1">IF($C71=T$2,OFFSET('Position Data Citi SS final'!$A47,0,MATCH(T$1,'Position Data Citi SS final'!$1:$1,0)-1),"")</f>
        <v>10000000</v>
      </c>
      <c r="U71" s="177">
        <f ca="1">IF($C71=U$2,OFFSET('Position Data Citi SS final'!$A47,0,MATCH(U$1,'Position Data Citi SS final'!$1:$1,0)-1),"")</f>
        <v>1.1947001159999999</v>
      </c>
      <c r="V71" s="197">
        <f ca="1">IF($C71=V$2,OFFSET('Position Data Citi SS final'!$A47,0,MATCH(V$1,'Position Data Citi SS final'!$1:$1,0)-1),"")</f>
        <v>0.99558343000000005</v>
      </c>
      <c r="W71" s="177">
        <f ca="1">IF($C71=W$2,OFFSET('Position Data Citi SS final'!$A47,0,MATCH(W$1,'Position Data Citi SS final'!$1:$1,0)-1),"")</f>
        <v>0</v>
      </c>
      <c r="X71" s="177">
        <f ca="1">IF($C71=X$2,OFFSET('Position Data Citi SS final'!$A47,0,MATCH(X$1,'Position Data Citi SS final'!$1:$1,0)-1),"")</f>
        <v>0</v>
      </c>
      <c r="Y71" s="177">
        <f ca="1">IF($C71=Y$2,OFFSET('Position Data Citi SS final'!$A47,0,MATCH(Y$1,'Position Data Citi SS final'!$1:$1,0)-1),"")</f>
        <v>11947001.16</v>
      </c>
      <c r="Z71" s="177">
        <f ca="1">IF($C71=Z$2,OFFSET('Position Data Citi SS final'!$A47,0,MATCH(Z$1,'Position Data Citi SS final'!$1:$1,0)-1),"")</f>
        <v>9955834.3000000007</v>
      </c>
      <c r="AA71" s="198" t="str">
        <f ca="1">IF($C71=AA$2,OFFSET('Position Data Citi SS final'!$A47,0,MATCH(AA$1,'Position Data Citi SS final'!$1:$1,0)-1),"")</f>
        <v>MarkToMarket</v>
      </c>
      <c r="AB71" s="177">
        <f ca="1">IF($C71=AB$2,OFFSET('Position Data Citi SS final'!$A47,0,MATCH(AB$1,'Position Data Citi SS final'!$1:$1,0)-1),"")</f>
        <v>0</v>
      </c>
      <c r="AC71" s="178">
        <f ca="1">IF($C71=AC$2,OFFSET('Position Data Citi SS final'!$A47,0,MATCH(AC$1,'Position Data Citi SS final'!$1:$1,0)-1),"")</f>
        <v>0</v>
      </c>
      <c r="AD71" s="76" t="str">
        <f ca="1">IF($C71=AD$2,OFFSET('Position Data Citi SS final'!$A47,0,MATCH(AD$1,'Position Data Citi SS final'!$1:$1,0)-1),"")</f>
        <v/>
      </c>
      <c r="AE71" s="179" t="str">
        <f ca="1">IF($C71=AE$2,OFFSET('Position Data Citi SS final'!$A47,0,MATCH(AE$1,'Position Data Citi SS final'!$1:$1,0)-1),"")</f>
        <v/>
      </c>
      <c r="AF71" s="177" t="str">
        <f ca="1">IF($C71=AF$2,OFFSET('Position Data Citi SS final'!$A47,0,MATCH(AF$1,'Position Data Citi SS final'!$1:$1,0)-1),"")</f>
        <v/>
      </c>
      <c r="AG71" s="177" t="str">
        <f ca="1">IF($C71=AG$2,OFFSET('Position Data Citi SS final'!$A47,0,MATCH(AG$1,'Position Data Citi SS final'!$1:$1,0)-1),"")</f>
        <v/>
      </c>
      <c r="AH71" s="175" t="str">
        <f ca="1">IF($C71=AH$2,OFFSET('Position Data Citi SS final'!$A47,0,MATCH(AH$1,'Position Data Citi SS final'!$1:$1,0)-1),"")</f>
        <v/>
      </c>
      <c r="AI71" s="175" t="str">
        <f ca="1">IF($C71=AI$2,OFFSET('Position Data Citi SS final'!$A47,0,MATCH(AI$1,'Position Data Citi SS final'!$1:$1,0)-1),"")</f>
        <v/>
      </c>
      <c r="AJ71" s="175" t="str">
        <f ca="1">IF($C71=AJ$2,OFFSET('Position Data Citi SS final'!$A47,0,MATCH(AJ$1,'Position Data Citi SS final'!$1:$1,0)-1),"")</f>
        <v/>
      </c>
      <c r="AK71" s="177" t="str">
        <f ca="1">IF($C71=AK$2,OFFSET('Position Data Citi SS final'!$A47,0,MATCH(AK$1,'Position Data Citi SS final'!$1:$1,0)-1),"")</f>
        <v/>
      </c>
      <c r="AL71" s="178" t="str">
        <f ca="1">IF($C71=AL$2,OFFSET('Position Data Citi SS final'!$A47,0,MATCH(AL$1,'Position Data Citi SS final'!$1:$1,0)-1),"")</f>
        <v/>
      </c>
      <c r="AM71" s="177" t="str">
        <f ca="1">IF($C71=AM$2,OFFSET('Position Data Citi SS final'!$A47,0,MATCH(AM$1,'Position Data Citi SS final'!$1:$1,0)-1),"")</f>
        <v/>
      </c>
      <c r="AN71" s="177" t="str">
        <f ca="1">IF($C71=AN$2,OFFSET('Position Data Citi SS final'!$A47,0,MATCH(AN$1,'Position Data Citi SS final'!$1:$1,0)-1),"")</f>
        <v/>
      </c>
      <c r="AO71" s="177" t="str">
        <f ca="1">IF($C71=AO$2,OFFSET('Position Data Citi SS final'!$A47,0,MATCH(AO$1,'Position Data Citi SS final'!$1:$1,0)-1),"")</f>
        <v/>
      </c>
      <c r="AP71" s="177" t="str">
        <f ca="1">IF($C71=AP$2,OFFSET('Position Data Citi SS final'!$A47,0,MATCH(AP$1,'Position Data Citi SS final'!$1:$1,0)-1),"")</f>
        <v/>
      </c>
      <c r="AQ71" s="177" t="str">
        <f ca="1">IF($C71=AQ$2,OFFSET('Position Data Citi SS final'!$A47,0,MATCH(AQ$1,'Position Data Citi SS final'!$1:$1,0)-1),"")</f>
        <v/>
      </c>
      <c r="AR71" s="177" t="str">
        <f ca="1">IF($C71=AR$2,OFFSET('Position Data Citi SS final'!$A47,0,MATCH(AR$1,'Position Data Citi SS final'!$1:$1,0)-1),"")</f>
        <v/>
      </c>
      <c r="AS71" s="177" t="str">
        <f ca="1">IF($C71=AS$2,OFFSET('Position Data Citi SS final'!$A47,0,MATCH(AS$1,'Position Data Citi SS final'!$1:$1,0)-1),"")</f>
        <v/>
      </c>
      <c r="AT71" s="177" t="str">
        <f ca="1">IF($C71=AT$2,OFFSET('Position Data Citi SS final'!$A47,0,MATCH(AT$1,'Position Data Citi SS final'!$1:$1,0)-1),"")</f>
        <v/>
      </c>
      <c r="AU71" s="198" t="str">
        <f ca="1">IF($C71=AU$2,OFFSET('Position Data Citi SS final'!$A47,0,MATCH(AU$1,'Position Data Citi SS final'!$1:$1,0)-1),"")</f>
        <v/>
      </c>
      <c r="AV71" s="177" t="str">
        <f ca="1">IF($C71=AV$2,OFFSET('Position Data Citi SS final'!$A47,0,MATCH(AV$1,'Position Data Citi SS final'!$1:$1,0)-1),"")</f>
        <v/>
      </c>
      <c r="AW71" s="179" t="str">
        <f ca="1">IF($C71=AW$2,OFFSET('Position Data Citi SS final'!$A47,0,MATCH(AW$1,'Position Data Citi SS final'!$1:$1,0)-1),"")</f>
        <v/>
      </c>
      <c r="AX71" s="170" t="str">
        <f ca="1">IF($C71=AX$2,OFFSET('Position Data Citi SS final'!$A47,0,MATCH(AX$1,'Position Data Citi SS final'!$1:$1,0)-1),"")</f>
        <v/>
      </c>
      <c r="AY71" s="180" t="str">
        <f ca="1">IF($C71=AY$2,OFFSET('Position Data Citi SS final'!$A47,0,MATCH(AY$1,'Position Data Citi SS final'!$1:$1,0)-1),"")</f>
        <v/>
      </c>
      <c r="AZ71" s="181" t="str">
        <f ca="1">IF($C71=AZ$2,OFFSET('Position Data Citi SS final'!$A47,0,MATCH(AZ$1,'Position Data Citi SS final'!$1:$1,0)-1),"")</f>
        <v/>
      </c>
      <c r="BA71" s="179" t="str">
        <f ca="1">IF($C71=BA$2,OFFSET('Position Data Citi SS final'!$A47,0,MATCH(BA$1,'Position Data Citi SS final'!$1:$1,0)-1),"")</f>
        <v/>
      </c>
      <c r="BB71" s="182" t="str">
        <f ca="1">IF($C71=BB$2,OFFSET('Position Data Citi SS final'!$A47,0,MATCH(BB$1,'Position Data Citi SS final'!$1:$1,0)-1),"")</f>
        <v/>
      </c>
      <c r="BC71" s="181" t="str">
        <f ca="1">IF($C71=BC$2,OFFSET('Position Data Citi SS final'!$A47,0,MATCH(BC$1,'Position Data Citi SS final'!$1:$1,0)-1),"")</f>
        <v/>
      </c>
      <c r="BD71" s="175" t="str">
        <f ca="1">IF($C71=BD$2,OFFSET('Position Data Citi SS final'!$A47,0,MATCH(BD$1,'Position Data Citi SS final'!$1:$1,0)-1),"")</f>
        <v/>
      </c>
      <c r="BE71" s="175" t="str">
        <f ca="1">IF($C71=BE$2,OFFSET('Position Data Citi SS final'!$A47,0,MATCH(BE$1,'Position Data Citi SS final'!$1:$1,0)-1),"")</f>
        <v/>
      </c>
      <c r="BF71" s="175" t="str">
        <f ca="1">IF($C71=BF$2,OFFSET('Position Data Citi SS final'!$A47,0,MATCH(BF$1,'Position Data Citi SS final'!$1:$1,0)-1),"")</f>
        <v/>
      </c>
      <c r="BG71" s="175" t="str">
        <f ca="1">IF($C71=BG$2,OFFSET('Position Data Citi SS final'!$A47,0,MATCH(BG$1,'Position Data Citi SS final'!$1:$1,0)-1),"")</f>
        <v/>
      </c>
      <c r="BH71" s="175" t="str">
        <f ca="1">IF($C71=BH$2,OFFSET('Position Data Citi SS final'!$A47,0,MATCH(BH$1,'Position Data Citi SS final'!$1:$1,0)-1),"")</f>
        <v/>
      </c>
      <c r="BI71" s="175" t="str">
        <f ca="1">IF($C71=BI$2,OFFSET('Position Data Citi SS final'!$A47,0,MATCH(BI$1,'Position Data Citi SS final'!$1:$1,0)-1),"")</f>
        <v/>
      </c>
      <c r="BJ71" s="175" t="str">
        <f ca="1">IF($C71=BJ$2,OFFSET('Position Data Citi SS final'!$A47,0,MATCH(BJ$1,'Position Data Citi SS final'!$1:$1,0)-1),"")</f>
        <v/>
      </c>
      <c r="BK71" s="175" t="str">
        <f ca="1">IF($C71=BK$2,OFFSET('Position Data Citi SS final'!$A47,0,MATCH(BK$1,'Position Data Citi SS final'!$1:$1,0)-1),"")</f>
        <v/>
      </c>
      <c r="BL71" s="175" t="str">
        <f ca="1">IF($C71=BL$2,OFFSET('Position Data Citi SS final'!$A47,0,MATCH(BL$1,'Position Data Citi SS final'!$1:$1,0)-1),"")</f>
        <v/>
      </c>
      <c r="BM71" s="175" t="str">
        <f ca="1">IF($C71=BM$2,OFFSET('Position Data Citi SS final'!$A47,0,MATCH(BM$1,'Position Data Citi SS final'!$1:$1,0)-1),"")</f>
        <v/>
      </c>
      <c r="BN71" s="178" t="str">
        <f ca="1">IF($C71=BN$2,OFFSET('Position Data Citi SS final'!$A47,0,MATCH(BN$1,'Position Data Citi SS final'!$1:$1,0)-1),"")</f>
        <v/>
      </c>
      <c r="BO71" s="177" t="str">
        <f ca="1">IF($C71=BO$2,OFFSET('Position Data Citi SS final'!$A47,0,MATCH(BO$1,'Position Data Citi SS final'!$1:$1,0)-1),"")</f>
        <v/>
      </c>
      <c r="BP71" s="177" t="str">
        <f ca="1">IF($C71=BP$2,OFFSET('Position Data Citi SS final'!$A47,0,MATCH(BP$1,'Position Data Citi SS final'!$1:$1,0)-1),"")</f>
        <v/>
      </c>
      <c r="BQ71" s="177" t="str">
        <f ca="1">IF($C71=BQ$2,OFFSET('Position Data Citi SS final'!$A47,0,MATCH(BQ$1,'Position Data Citi SS final'!$1:$1,0)-1),"")</f>
        <v/>
      </c>
      <c r="BR71" s="177" t="str">
        <f ca="1">IF($C71=BR$2,OFFSET('Position Data Citi SS final'!$A47,0,MATCH(BR$1,'Position Data Citi SS final'!$1:$1,0)-1),"")</f>
        <v/>
      </c>
      <c r="BS71" s="177" t="str">
        <f ca="1">IF($C71=BS$2,OFFSET('Position Data Citi SS final'!$A47,0,MATCH(BS$1,'Position Data Citi SS final'!$1:$1,0)-1),"")</f>
        <v/>
      </c>
      <c r="BT71" s="175" t="str">
        <f ca="1">IF($C71=BT$2,OFFSET('Position Data Citi SS final'!$A47,0,MATCH(BT$1,'Position Data Citi SS final'!$1:$1,0)-1),"")</f>
        <v/>
      </c>
      <c r="BU71" s="178" t="str">
        <f ca="1">IF($C71=BU$2,OFFSET('Position Data Citi SS final'!$A47,0,MATCH(BU$1,'Position Data Citi SS final'!$1:$1,0)-1),"")</f>
        <v/>
      </c>
      <c r="BV71" s="183" t="str">
        <f ca="1">IF($C71=BV$2,OFFSET('Position Data Citi SS final'!$A47,0,MATCH(BV$1,'Position Data Citi SS final'!$1:$1,0)-1),"")</f>
        <v/>
      </c>
      <c r="BW71" s="175" t="str">
        <f ca="1">IF($C71=BW$2,OFFSET('Position Data Citi SS final'!$A47,0,MATCH(BW$1,'Position Data Citi SS final'!$1:$1,0)-1),"")</f>
        <v/>
      </c>
      <c r="BX71" s="184" t="str">
        <f ca="1">IF($C71=BX$2,OFFSET('Position Data Citi SS final'!$A47,0,MATCH(BX$1,'Position Data Citi SS final'!$1:$1,0)-1),"")</f>
        <v/>
      </c>
      <c r="BY71" s="183" t="str">
        <f ca="1">IF($C71=BY$2,OFFSET('Position Data Citi SS final'!$A47,0,MATCH(BY$1,'Position Data Citi SS final'!$1:$1,0)-1),"")</f>
        <v/>
      </c>
      <c r="BZ71" s="183" t="str">
        <f ca="1">IF($C71=BZ$2,OFFSET('Position Data Citi SS final'!$A47,0,MATCH(BZ$1,'Position Data Citi SS final'!$1:$1,0)-1),"")</f>
        <v/>
      </c>
      <c r="CA71" s="185" t="str">
        <f ca="1">IF($C71=CA$2,OFFSET('Position Data Citi SS final'!$A47,0,MATCH(CA$1,'Position Data Citi SS final'!$1:$1,0)-1),"")</f>
        <v/>
      </c>
      <c r="CB71" s="176" t="str">
        <f ca="1">IF($C71=CB$2,OFFSET('Position Data Citi SS final'!$A47,0,MATCH(CB$1,'Position Data Citi SS final'!$1:$1,0)-1),"")</f>
        <v/>
      </c>
      <c r="CC71" s="183" t="str">
        <f ca="1">IF($C71=CC$2,OFFSET('Position Data Citi SS final'!$A47,0,MATCH(CC$1,'Position Data Citi SS final'!$1:$1,0)-1),"")</f>
        <v/>
      </c>
      <c r="CD71" s="183" t="str">
        <f ca="1">IF($C71=CD$2,OFFSET('Position Data Citi SS final'!$A47,0,MATCH(CD$1,'Position Data Citi SS final'!$1:$1,0)-1),"")</f>
        <v/>
      </c>
      <c r="CE71" s="181" t="str">
        <f ca="1">IF($C71=CE$2,OFFSET('Position Data Citi SS final'!$A47,0,MATCH(CE$1,'Position Data Citi SS final'!$1:$1,0)-1),"")</f>
        <v/>
      </c>
      <c r="CF71" s="181" t="str">
        <f ca="1">IF($C71=CF$2,OFFSET('Position Data Citi SS final'!$A47,0,MATCH(CF$1,'Position Data Citi SS final'!$1:$1,0)-1),"")</f>
        <v/>
      </c>
      <c r="CG71" s="181" t="str">
        <f ca="1">IF($C71=CG$2,OFFSET('Position Data Citi SS final'!$A47,0,MATCH(CG$1,'Position Data Citi SS final'!$1:$1,0)-1),"")</f>
        <v/>
      </c>
      <c r="CH71" s="181" t="str">
        <f ca="1">IF($C71=CH$2,OFFSET('Position Data Citi SS final'!$A47,0,MATCH(CH$1,'Position Data Citi SS final'!$1:$1,0)-1),"")</f>
        <v/>
      </c>
      <c r="CI71" s="181" t="str">
        <f ca="1">IF($C71=CI$2,OFFSET('Position Data Citi SS final'!$A47,0,MATCH(CI$1,'Position Data Citi SS final'!$1:$1,0)-1),"")</f>
        <v/>
      </c>
      <c r="CJ71" s="184" t="str">
        <f ca="1">IF($C71=CJ$2,OFFSET('Position Data Citi SS final'!$A47,0,MATCH(CJ$1,'Position Data Citi SS final'!$1:$1,0)-1),"")</f>
        <v/>
      </c>
      <c r="CK71" s="186" t="str">
        <f ca="1">IF($C71=CK$2,OFFSET('Position Data Citi SS final'!$A47,0,MATCH(CK$1,'Position Data Citi SS final'!$1:$1,0)-1),"")</f>
        <v/>
      </c>
      <c r="CL71" s="174" t="str">
        <f ca="1">IF($C71=CL$2,OFFSET('Position Data Citi SS final'!$A47,0,MATCH(CL$1,'Position Data Citi SS final'!$1:$1,0)-1),"")</f>
        <v/>
      </c>
      <c r="CM71" s="199" t="str">
        <f ca="1">IF($C71=CM$2,OFFSET('Position Data Citi SS final'!$A47,0,MATCH(CM$1,'Position Data Citi SS final'!$1:$1,0)-1),"")</f>
        <v/>
      </c>
      <c r="CN71" s="174" t="str">
        <f ca="1">IF($C71=CN$2,OFFSET('Position Data Citi SS final'!$A47,0,MATCH(CN$1,'Position Data Citi SS final'!$1:$1,0)-1),"")</f>
        <v/>
      </c>
      <c r="CO71" s="186" t="str">
        <f ca="1">IF($C71=CO$2,OFFSET('Position Data Citi SS final'!$A47,0,MATCH(CO$1,'Position Data Citi SS final'!$1:$1,0)-1),"")</f>
        <v/>
      </c>
      <c r="CP71" s="199" t="str">
        <f ca="1">IF($C71=CP$2,OFFSET('Position Data Citi SS final'!$A47,0,MATCH(CP$1,'Position Data Citi SS final'!$1:$1,0)-1),"")</f>
        <v/>
      </c>
      <c r="CQ71" s="187" t="str">
        <f ca="1">IF($C71=CQ$2,OFFSET('Position Data Citi SS final'!$A47,0,MATCH(CQ$1,'Position Data Citi SS final'!$1:$1,0)-1),"")</f>
        <v/>
      </c>
      <c r="CR71" s="174" t="str">
        <f ca="1">IF($C71=CR$2,OFFSET('Position Data Citi SS final'!$A47,0,MATCH(CR$1,'Position Data Citi SS final'!$1:$1,0)-1),"")</f>
        <v/>
      </c>
      <c r="CS71" s="188" t="str">
        <f ca="1">IF($C71=CS$2,OFFSET('Position Data Citi SS final'!$A47,0,MATCH(CS$1,'Position Data Citi SS final'!$1:$1,0)-1),"")</f>
        <v/>
      </c>
      <c r="CT71" s="188" t="str">
        <f ca="1">IF($C71=CT$2,OFFSET('Position Data Citi SS final'!$A47,0,MATCH(CT$1,'Position Data Citi SS final'!$1:$1,0)-1),"")</f>
        <v/>
      </c>
      <c r="CU71" s="184" t="str">
        <f ca="1">IF($C71=CU$2,OFFSET('Position Data Citi SS final'!$A47,0,MATCH(CU$1,'Position Data Citi SS final'!$1:$1,0)-1),"")</f>
        <v/>
      </c>
      <c r="CV71" s="175" t="str">
        <f ca="1">IF($C71=CV$2,OFFSET('Position Data Citi SS final'!$A47,0,MATCH(CV$1,'Position Data Citi SS final'!$1:$1,0)-1),"")</f>
        <v/>
      </c>
      <c r="CW71" s="175" t="str">
        <f ca="1">IF($C71=CW$2,OFFSET('Position Data Citi SS final'!$A47,0,MATCH(CW$1,'Position Data Citi SS final'!$1:$1,0)-1),"")</f>
        <v/>
      </c>
      <c r="CX71" s="199" t="str">
        <f ca="1">IF($C71=CX$2,OFFSET('Position Data Citi SS final'!$A47,0,MATCH(CX$1,'Position Data Citi SS final'!$1:$1,0)-1),"")</f>
        <v/>
      </c>
      <c r="CY71" s="175" t="str">
        <f ca="1">IF($C71=CY$2,OFFSET('Position Data Citi SS final'!$A47,0,MATCH(CY$1,'Position Data Citi SS final'!$1:$1,0)-1),"")</f>
        <v/>
      </c>
      <c r="CZ71" s="175" t="str">
        <f ca="1">IF($C71=CZ$2,OFFSET('Position Data Citi SS final'!$A47,0,MATCH(CZ$1,'Position Data Citi SS final'!$1:$1,0)-1),"")</f>
        <v/>
      </c>
      <c r="DA71" s="175" t="str">
        <f ca="1">IF($C71=DA$2,OFFSET('Position Data Citi SS final'!$A47,0,MATCH(DA$1,'Position Data Citi SS final'!$1:$1,0)-1),"")</f>
        <v/>
      </c>
      <c r="DB71" s="189" t="str">
        <f ca="1">IF($C71=DB$2,OFFSET('Position Data Citi SS final'!$A47,0,MATCH(DB$1,'Position Data Citi SS final'!$1:$1,0)-1),"")</f>
        <v/>
      </c>
      <c r="DC71" s="175" t="str">
        <f ca="1">IF($C71=DC$2,OFFSET('Position Data Citi SS final'!$A47,0,MATCH(DC$1,'Position Data Citi SS final'!$1:$1,0)-1),"")</f>
        <v/>
      </c>
      <c r="DD71" s="175" t="str">
        <f ca="1">IF($C71=DD$2,OFFSET('Position Data Citi SS final'!$A47,0,MATCH(DD$1,'Position Data Citi SS final'!$1:$1,0)-1),"")</f>
        <v/>
      </c>
      <c r="DE71" s="190" t="str">
        <f ca="1">IF($C71=DE$2,OFFSET('Position Data Citi SS final'!$A47,0,MATCH(DE$1,'Position Data Citi SS final'!$1:$1,0)-1),"")</f>
        <v/>
      </c>
      <c r="DF71" s="189" t="str">
        <f ca="1">IF($C71=DF$2,OFFSET('Position Data Citi SS final'!$A47,0,MATCH(DF$1,'Position Data Citi SS final'!$1:$1,0)-1),"")</f>
        <v/>
      </c>
      <c r="DG71" s="190" t="str">
        <f ca="1">IF($C71=DG$2,OFFSET('Position Data Citi SS final'!$A47,0,MATCH(DG$1,'Position Data Citi SS final'!$1:$1,0)-1),"")</f>
        <v/>
      </c>
      <c r="DH71" s="175" t="str">
        <f ca="1">IF($C71=DH$2,OFFSET('Position Data Citi SS final'!$A47,0,MATCH(DH$1,'Position Data Citi SS final'!$1:$1,0)-1),"")</f>
        <v/>
      </c>
      <c r="DI71" s="191" t="str">
        <f ca="1">IF($C71=DI$2,OFFSET('Position Data Citi SS final'!$A47,0,MATCH(DI$1,'Position Data Citi SS final'!$1:$1,0)-1),"")</f>
        <v/>
      </c>
      <c r="DJ71" s="192" t="str">
        <f ca="1">IF($C71=DJ$2,OFFSET('Position Data Citi SS final'!$A47,0,MATCH(DJ$1,'Position Data Citi SS final'!$1:$1,0)-1),"")</f>
        <v/>
      </c>
      <c r="DK71" s="193" t="str">
        <f ca="1">IF($C71=DK$2,OFFSET('Position Data Citi SS final'!$A47,0,MATCH(DK$1,'Position Data Citi SS final'!$1:$1,0)-1),"")</f>
        <v/>
      </c>
      <c r="DL71" s="200" t="str">
        <f ca="1">IF($C71=DL$2,OFFSET('Position Data Citi SS final'!$A47,0,MATCH(DL$1,'Position Data Citi SS final'!$1:$1,0)-1),"")</f>
        <v/>
      </c>
      <c r="DM71" s="175" t="str">
        <f ca="1">IF($C71=DM$2,OFFSET('Position Data Citi SS final'!$A47,0,MATCH(DM$1,'Position Data Citi SS final'!$1:$1,0)-1),"")</f>
        <v/>
      </c>
    </row>
    <row r="72" spans="2:117" s="179" customFormat="1">
      <c r="B72" s="179" t="s">
        <v>1427</v>
      </c>
      <c r="C72" s="170" t="str">
        <f>'Position Data Citi SS final'!C48</f>
        <v>Money Market Instruments</v>
      </c>
      <c r="D72" s="171" t="str">
        <f>'Position Data Citi SS final'!F48</f>
        <v>A.6.1 - A.6.20</v>
      </c>
      <c r="E72" s="172" t="str">
        <f>'Position Data Citi SS final'!D48</f>
        <v>MONEY MARKETS</v>
      </c>
      <c r="F72" s="213" t="str">
        <f>'Position Data Citi SS final'!E48</f>
        <v>CERTIFICATE OF DEPOSIT</v>
      </c>
      <c r="G72" s="173">
        <f>'Position Data Citi SS final'!AG48</f>
        <v>11949908.639999999</v>
      </c>
      <c r="H72" s="173">
        <f>'Position Data Citi SS final'!AF48</f>
        <v>9958257.1999999993</v>
      </c>
      <c r="I72" s="194" t="str">
        <f>'Position Data Citi SS final'!A48</f>
        <v>S2BA</v>
      </c>
      <c r="J72" s="195" t="str">
        <f ca="1">IF($C72=J$2,OFFSET('Position Data Citi SS final'!$A48,0,MATCH(J$1,'Position Data Citi SS final'!$1:$1,0)-1),"")</f>
        <v>MoneyMarketInstrument</v>
      </c>
      <c r="K72" s="195" t="str">
        <f ca="1">IF($C72=K$2,OFFSET('Position Data Citi SS final'!$A48,0,MATCH(K$1,'Position Data Citi SS final'!$1:$1,0)-1),"")</f>
        <v>MUFG BANK LTD CD 0% 11/05/2020</v>
      </c>
      <c r="L72" s="195" t="str">
        <f ca="1">IF($C72=L$2,OFFSET('Position Data Citi SS final'!$A48,0,MATCH(L$1,'Position Data Citi SS final'!$1:$1,0)-1),"")</f>
        <v>DU000AM92853</v>
      </c>
      <c r="M72" s="174" t="str">
        <f ca="1">IF($C72=M$2,OFFSET('Position Data Citi SS final'!$A48,0,MATCH(M$1,'Position Data Citi SS final'!$1:$1,0)-1),"")</f>
        <v>DYXXXX</v>
      </c>
      <c r="N72" s="175">
        <f ca="1">IF($C72=N$2,OFFSET('Position Data Citi SS final'!$A48,0,MATCH(N$1,'Position Data Citi SS final'!$1:$1,0)-1),"")</f>
        <v>0</v>
      </c>
      <c r="O72" s="195" t="str">
        <f ca="1">IF($C72=O$2,OFFSET('Position Data Citi SS final'!$A48,0,MATCH(O$1,'Position Data Citi SS final'!$1:$1,0)-1),"")</f>
        <v>Default Issuer</v>
      </c>
      <c r="P72" s="196">
        <f ca="1">IF($C72=P$2,OFFSET('Position Data Citi SS final'!$A48,0,MATCH(P$1,'Position Data Citi SS final'!$1:$1,0)-1),"")</f>
        <v>0</v>
      </c>
      <c r="Q72" s="196">
        <f ca="1">IF($C72=Q$2,OFFSET('Position Data Citi SS final'!$A48,0,MATCH(Q$1,'Position Data Citi SS final'!$1:$1,0)-1),"")</f>
        <v>0</v>
      </c>
      <c r="R72" s="178">
        <f ca="1">IF($C72=R$2,OFFSET('Position Data Citi SS final'!$A48,0,MATCH(R$1,'Position Data Citi SS final'!$1:$1,0)-1),"")</f>
        <v>0</v>
      </c>
      <c r="S72" s="178" t="str">
        <f ca="1">IF($C72=S$2,OFFSET('Position Data Citi SS final'!$A48,0,MATCH(S$1,'Position Data Citi SS final'!$1:$1,0)-1),"")</f>
        <v>GBP</v>
      </c>
      <c r="T72" s="177">
        <f ca="1">IF($C72=T$2,OFFSET('Position Data Citi SS final'!$A48,0,MATCH(T$1,'Position Data Citi SS final'!$1:$1,0)-1),"")</f>
        <v>10000000</v>
      </c>
      <c r="U72" s="177">
        <f ca="1">IF($C72=U$2,OFFSET('Position Data Citi SS final'!$A48,0,MATCH(U$1,'Position Data Citi SS final'!$1:$1,0)-1),"")</f>
        <v>1.1949908639999998</v>
      </c>
      <c r="V72" s="197">
        <f ca="1">IF($C72=V$2,OFFSET('Position Data Citi SS final'!$A48,0,MATCH(V$1,'Position Data Citi SS final'!$1:$1,0)-1),"")</f>
        <v>0.99582571999999991</v>
      </c>
      <c r="W72" s="177">
        <f ca="1">IF($C72=W$2,OFFSET('Position Data Citi SS final'!$A48,0,MATCH(W$1,'Position Data Citi SS final'!$1:$1,0)-1),"")</f>
        <v>0</v>
      </c>
      <c r="X72" s="177">
        <f ca="1">IF($C72=X$2,OFFSET('Position Data Citi SS final'!$A48,0,MATCH(X$1,'Position Data Citi SS final'!$1:$1,0)-1),"")</f>
        <v>0</v>
      </c>
      <c r="Y72" s="177">
        <f ca="1">IF($C72=Y$2,OFFSET('Position Data Citi SS final'!$A48,0,MATCH(Y$1,'Position Data Citi SS final'!$1:$1,0)-1),"")</f>
        <v>11949908.639999999</v>
      </c>
      <c r="Z72" s="177">
        <f ca="1">IF($C72=Z$2,OFFSET('Position Data Citi SS final'!$A48,0,MATCH(Z$1,'Position Data Citi SS final'!$1:$1,0)-1),"")</f>
        <v>9958257.1999999993</v>
      </c>
      <c r="AA72" s="198" t="str">
        <f ca="1">IF($C72=AA$2,OFFSET('Position Data Citi SS final'!$A48,0,MATCH(AA$1,'Position Data Citi SS final'!$1:$1,0)-1),"")</f>
        <v>MarkToMarket</v>
      </c>
      <c r="AB72" s="177">
        <f ca="1">IF($C72=AB$2,OFFSET('Position Data Citi SS final'!$A48,0,MATCH(AB$1,'Position Data Citi SS final'!$1:$1,0)-1),"")</f>
        <v>0</v>
      </c>
      <c r="AC72" s="178">
        <f ca="1">IF($C72=AC$2,OFFSET('Position Data Citi SS final'!$A48,0,MATCH(AC$1,'Position Data Citi SS final'!$1:$1,0)-1),"")</f>
        <v>0</v>
      </c>
      <c r="AD72" s="76" t="str">
        <f ca="1">IF($C72=AD$2,OFFSET('Position Data Citi SS final'!$A48,0,MATCH(AD$1,'Position Data Citi SS final'!$1:$1,0)-1),"")</f>
        <v/>
      </c>
      <c r="AE72" s="179" t="str">
        <f ca="1">IF($C72=AE$2,OFFSET('Position Data Citi SS final'!$A48,0,MATCH(AE$1,'Position Data Citi SS final'!$1:$1,0)-1),"")</f>
        <v/>
      </c>
      <c r="AF72" s="177" t="str">
        <f ca="1">IF($C72=AF$2,OFFSET('Position Data Citi SS final'!$A48,0,MATCH(AF$1,'Position Data Citi SS final'!$1:$1,0)-1),"")</f>
        <v/>
      </c>
      <c r="AG72" s="177" t="str">
        <f ca="1">IF($C72=AG$2,OFFSET('Position Data Citi SS final'!$A48,0,MATCH(AG$1,'Position Data Citi SS final'!$1:$1,0)-1),"")</f>
        <v/>
      </c>
      <c r="AH72" s="175" t="str">
        <f ca="1">IF($C72=AH$2,OFFSET('Position Data Citi SS final'!$A48,0,MATCH(AH$1,'Position Data Citi SS final'!$1:$1,0)-1),"")</f>
        <v/>
      </c>
      <c r="AI72" s="175" t="str">
        <f ca="1">IF($C72=AI$2,OFFSET('Position Data Citi SS final'!$A48,0,MATCH(AI$1,'Position Data Citi SS final'!$1:$1,0)-1),"")</f>
        <v/>
      </c>
      <c r="AJ72" s="175" t="str">
        <f ca="1">IF($C72=AJ$2,OFFSET('Position Data Citi SS final'!$A48,0,MATCH(AJ$1,'Position Data Citi SS final'!$1:$1,0)-1),"")</f>
        <v/>
      </c>
      <c r="AK72" s="177" t="str">
        <f ca="1">IF($C72=AK$2,OFFSET('Position Data Citi SS final'!$A48,0,MATCH(AK$1,'Position Data Citi SS final'!$1:$1,0)-1),"")</f>
        <v/>
      </c>
      <c r="AL72" s="178" t="str">
        <f ca="1">IF($C72=AL$2,OFFSET('Position Data Citi SS final'!$A48,0,MATCH(AL$1,'Position Data Citi SS final'!$1:$1,0)-1),"")</f>
        <v/>
      </c>
      <c r="AM72" s="177" t="str">
        <f ca="1">IF($C72=AM$2,OFFSET('Position Data Citi SS final'!$A48,0,MATCH(AM$1,'Position Data Citi SS final'!$1:$1,0)-1),"")</f>
        <v/>
      </c>
      <c r="AN72" s="177" t="str">
        <f ca="1">IF($C72=AN$2,OFFSET('Position Data Citi SS final'!$A48,0,MATCH(AN$1,'Position Data Citi SS final'!$1:$1,0)-1),"")</f>
        <v/>
      </c>
      <c r="AO72" s="177" t="str">
        <f ca="1">IF($C72=AO$2,OFFSET('Position Data Citi SS final'!$A48,0,MATCH(AO$1,'Position Data Citi SS final'!$1:$1,0)-1),"")</f>
        <v/>
      </c>
      <c r="AP72" s="177" t="str">
        <f ca="1">IF($C72=AP$2,OFFSET('Position Data Citi SS final'!$A48,0,MATCH(AP$1,'Position Data Citi SS final'!$1:$1,0)-1),"")</f>
        <v/>
      </c>
      <c r="AQ72" s="177" t="str">
        <f ca="1">IF($C72=AQ$2,OFFSET('Position Data Citi SS final'!$A48,0,MATCH(AQ$1,'Position Data Citi SS final'!$1:$1,0)-1),"")</f>
        <v/>
      </c>
      <c r="AR72" s="177" t="str">
        <f ca="1">IF($C72=AR$2,OFFSET('Position Data Citi SS final'!$A48,0,MATCH(AR$1,'Position Data Citi SS final'!$1:$1,0)-1),"")</f>
        <v/>
      </c>
      <c r="AS72" s="177" t="str">
        <f ca="1">IF($C72=AS$2,OFFSET('Position Data Citi SS final'!$A48,0,MATCH(AS$1,'Position Data Citi SS final'!$1:$1,0)-1),"")</f>
        <v/>
      </c>
      <c r="AT72" s="177" t="str">
        <f ca="1">IF($C72=AT$2,OFFSET('Position Data Citi SS final'!$A48,0,MATCH(AT$1,'Position Data Citi SS final'!$1:$1,0)-1),"")</f>
        <v/>
      </c>
      <c r="AU72" s="198" t="str">
        <f ca="1">IF($C72=AU$2,OFFSET('Position Data Citi SS final'!$A48,0,MATCH(AU$1,'Position Data Citi SS final'!$1:$1,0)-1),"")</f>
        <v/>
      </c>
      <c r="AV72" s="177" t="str">
        <f ca="1">IF($C72=AV$2,OFFSET('Position Data Citi SS final'!$A48,0,MATCH(AV$1,'Position Data Citi SS final'!$1:$1,0)-1),"")</f>
        <v/>
      </c>
      <c r="AW72" s="179" t="str">
        <f ca="1">IF($C72=AW$2,OFFSET('Position Data Citi SS final'!$A48,0,MATCH(AW$1,'Position Data Citi SS final'!$1:$1,0)-1),"")</f>
        <v/>
      </c>
      <c r="AX72" s="170" t="str">
        <f ca="1">IF($C72=AX$2,OFFSET('Position Data Citi SS final'!$A48,0,MATCH(AX$1,'Position Data Citi SS final'!$1:$1,0)-1),"")</f>
        <v/>
      </c>
      <c r="AY72" s="180" t="str">
        <f ca="1">IF($C72=AY$2,OFFSET('Position Data Citi SS final'!$A48,0,MATCH(AY$1,'Position Data Citi SS final'!$1:$1,0)-1),"")</f>
        <v/>
      </c>
      <c r="AZ72" s="181" t="str">
        <f ca="1">IF($C72=AZ$2,OFFSET('Position Data Citi SS final'!$A48,0,MATCH(AZ$1,'Position Data Citi SS final'!$1:$1,0)-1),"")</f>
        <v/>
      </c>
      <c r="BA72" s="179" t="str">
        <f ca="1">IF($C72=BA$2,OFFSET('Position Data Citi SS final'!$A48,0,MATCH(BA$1,'Position Data Citi SS final'!$1:$1,0)-1),"")</f>
        <v/>
      </c>
      <c r="BB72" s="182" t="str">
        <f ca="1">IF($C72=BB$2,OFFSET('Position Data Citi SS final'!$A48,0,MATCH(BB$1,'Position Data Citi SS final'!$1:$1,0)-1),"")</f>
        <v/>
      </c>
      <c r="BC72" s="181" t="str">
        <f ca="1">IF($C72=BC$2,OFFSET('Position Data Citi SS final'!$A48,0,MATCH(BC$1,'Position Data Citi SS final'!$1:$1,0)-1),"")</f>
        <v/>
      </c>
      <c r="BD72" s="175" t="str">
        <f ca="1">IF($C72=BD$2,OFFSET('Position Data Citi SS final'!$A48,0,MATCH(BD$1,'Position Data Citi SS final'!$1:$1,0)-1),"")</f>
        <v/>
      </c>
      <c r="BE72" s="175" t="str">
        <f ca="1">IF($C72=BE$2,OFFSET('Position Data Citi SS final'!$A48,0,MATCH(BE$1,'Position Data Citi SS final'!$1:$1,0)-1),"")</f>
        <v/>
      </c>
      <c r="BF72" s="175" t="str">
        <f ca="1">IF($C72=BF$2,OFFSET('Position Data Citi SS final'!$A48,0,MATCH(BF$1,'Position Data Citi SS final'!$1:$1,0)-1),"")</f>
        <v/>
      </c>
      <c r="BG72" s="175" t="str">
        <f ca="1">IF($C72=BG$2,OFFSET('Position Data Citi SS final'!$A48,0,MATCH(BG$1,'Position Data Citi SS final'!$1:$1,0)-1),"")</f>
        <v/>
      </c>
      <c r="BH72" s="175" t="str">
        <f ca="1">IF($C72=BH$2,OFFSET('Position Data Citi SS final'!$A48,0,MATCH(BH$1,'Position Data Citi SS final'!$1:$1,0)-1),"")</f>
        <v/>
      </c>
      <c r="BI72" s="175" t="str">
        <f ca="1">IF($C72=BI$2,OFFSET('Position Data Citi SS final'!$A48,0,MATCH(BI$1,'Position Data Citi SS final'!$1:$1,0)-1),"")</f>
        <v/>
      </c>
      <c r="BJ72" s="175" t="str">
        <f ca="1">IF($C72=BJ$2,OFFSET('Position Data Citi SS final'!$A48,0,MATCH(BJ$1,'Position Data Citi SS final'!$1:$1,0)-1),"")</f>
        <v/>
      </c>
      <c r="BK72" s="175" t="str">
        <f ca="1">IF($C72=BK$2,OFFSET('Position Data Citi SS final'!$A48,0,MATCH(BK$1,'Position Data Citi SS final'!$1:$1,0)-1),"")</f>
        <v/>
      </c>
      <c r="BL72" s="175" t="str">
        <f ca="1">IF($C72=BL$2,OFFSET('Position Data Citi SS final'!$A48,0,MATCH(BL$1,'Position Data Citi SS final'!$1:$1,0)-1),"")</f>
        <v/>
      </c>
      <c r="BM72" s="175" t="str">
        <f ca="1">IF($C72=BM$2,OFFSET('Position Data Citi SS final'!$A48,0,MATCH(BM$1,'Position Data Citi SS final'!$1:$1,0)-1),"")</f>
        <v/>
      </c>
      <c r="BN72" s="178" t="str">
        <f ca="1">IF($C72=BN$2,OFFSET('Position Data Citi SS final'!$A48,0,MATCH(BN$1,'Position Data Citi SS final'!$1:$1,0)-1),"")</f>
        <v/>
      </c>
      <c r="BO72" s="177" t="str">
        <f ca="1">IF($C72=BO$2,OFFSET('Position Data Citi SS final'!$A48,0,MATCH(BO$1,'Position Data Citi SS final'!$1:$1,0)-1),"")</f>
        <v/>
      </c>
      <c r="BP72" s="177" t="str">
        <f ca="1">IF($C72=BP$2,OFFSET('Position Data Citi SS final'!$A48,0,MATCH(BP$1,'Position Data Citi SS final'!$1:$1,0)-1),"")</f>
        <v/>
      </c>
      <c r="BQ72" s="177" t="str">
        <f ca="1">IF($C72=BQ$2,OFFSET('Position Data Citi SS final'!$A48,0,MATCH(BQ$1,'Position Data Citi SS final'!$1:$1,0)-1),"")</f>
        <v/>
      </c>
      <c r="BR72" s="177" t="str">
        <f ca="1">IF($C72=BR$2,OFFSET('Position Data Citi SS final'!$A48,0,MATCH(BR$1,'Position Data Citi SS final'!$1:$1,0)-1),"")</f>
        <v/>
      </c>
      <c r="BS72" s="177" t="str">
        <f ca="1">IF($C72=BS$2,OFFSET('Position Data Citi SS final'!$A48,0,MATCH(BS$1,'Position Data Citi SS final'!$1:$1,0)-1),"")</f>
        <v/>
      </c>
      <c r="BT72" s="175" t="str">
        <f ca="1">IF($C72=BT$2,OFFSET('Position Data Citi SS final'!$A48,0,MATCH(BT$1,'Position Data Citi SS final'!$1:$1,0)-1),"")</f>
        <v/>
      </c>
      <c r="BU72" s="178" t="str">
        <f ca="1">IF($C72=BU$2,OFFSET('Position Data Citi SS final'!$A48,0,MATCH(BU$1,'Position Data Citi SS final'!$1:$1,0)-1),"")</f>
        <v/>
      </c>
      <c r="BV72" s="183" t="str">
        <f ca="1">IF($C72=BV$2,OFFSET('Position Data Citi SS final'!$A48,0,MATCH(BV$1,'Position Data Citi SS final'!$1:$1,0)-1),"")</f>
        <v/>
      </c>
      <c r="BW72" s="175" t="str">
        <f ca="1">IF($C72=BW$2,OFFSET('Position Data Citi SS final'!$A48,0,MATCH(BW$1,'Position Data Citi SS final'!$1:$1,0)-1),"")</f>
        <v/>
      </c>
      <c r="BX72" s="184" t="str">
        <f ca="1">IF($C72=BX$2,OFFSET('Position Data Citi SS final'!$A48,0,MATCH(BX$1,'Position Data Citi SS final'!$1:$1,0)-1),"")</f>
        <v/>
      </c>
      <c r="BY72" s="183" t="str">
        <f ca="1">IF($C72=BY$2,OFFSET('Position Data Citi SS final'!$A48,0,MATCH(BY$1,'Position Data Citi SS final'!$1:$1,0)-1),"")</f>
        <v/>
      </c>
      <c r="BZ72" s="183" t="str">
        <f ca="1">IF($C72=BZ$2,OFFSET('Position Data Citi SS final'!$A48,0,MATCH(BZ$1,'Position Data Citi SS final'!$1:$1,0)-1),"")</f>
        <v/>
      </c>
      <c r="CA72" s="185" t="str">
        <f ca="1">IF($C72=CA$2,OFFSET('Position Data Citi SS final'!$A48,0,MATCH(CA$1,'Position Data Citi SS final'!$1:$1,0)-1),"")</f>
        <v/>
      </c>
      <c r="CB72" s="176" t="str">
        <f ca="1">IF($C72=CB$2,OFFSET('Position Data Citi SS final'!$A48,0,MATCH(CB$1,'Position Data Citi SS final'!$1:$1,0)-1),"")</f>
        <v/>
      </c>
      <c r="CC72" s="183" t="str">
        <f ca="1">IF($C72=CC$2,OFFSET('Position Data Citi SS final'!$A48,0,MATCH(CC$1,'Position Data Citi SS final'!$1:$1,0)-1),"")</f>
        <v/>
      </c>
      <c r="CD72" s="183" t="str">
        <f ca="1">IF($C72=CD$2,OFFSET('Position Data Citi SS final'!$A48,0,MATCH(CD$1,'Position Data Citi SS final'!$1:$1,0)-1),"")</f>
        <v/>
      </c>
      <c r="CE72" s="181" t="str">
        <f ca="1">IF($C72=CE$2,OFFSET('Position Data Citi SS final'!$A48,0,MATCH(CE$1,'Position Data Citi SS final'!$1:$1,0)-1),"")</f>
        <v/>
      </c>
      <c r="CF72" s="181" t="str">
        <f ca="1">IF($C72=CF$2,OFFSET('Position Data Citi SS final'!$A48,0,MATCH(CF$1,'Position Data Citi SS final'!$1:$1,0)-1),"")</f>
        <v/>
      </c>
      <c r="CG72" s="181" t="str">
        <f ca="1">IF($C72=CG$2,OFFSET('Position Data Citi SS final'!$A48,0,MATCH(CG$1,'Position Data Citi SS final'!$1:$1,0)-1),"")</f>
        <v/>
      </c>
      <c r="CH72" s="181" t="str">
        <f ca="1">IF($C72=CH$2,OFFSET('Position Data Citi SS final'!$A48,0,MATCH(CH$1,'Position Data Citi SS final'!$1:$1,0)-1),"")</f>
        <v/>
      </c>
      <c r="CI72" s="181" t="str">
        <f ca="1">IF($C72=CI$2,OFFSET('Position Data Citi SS final'!$A48,0,MATCH(CI$1,'Position Data Citi SS final'!$1:$1,0)-1),"")</f>
        <v/>
      </c>
      <c r="CJ72" s="184" t="str">
        <f ca="1">IF($C72=CJ$2,OFFSET('Position Data Citi SS final'!$A48,0,MATCH(CJ$1,'Position Data Citi SS final'!$1:$1,0)-1),"")</f>
        <v/>
      </c>
      <c r="CK72" s="186" t="str">
        <f ca="1">IF($C72=CK$2,OFFSET('Position Data Citi SS final'!$A48,0,MATCH(CK$1,'Position Data Citi SS final'!$1:$1,0)-1),"")</f>
        <v/>
      </c>
      <c r="CL72" s="174" t="str">
        <f ca="1">IF($C72=CL$2,OFFSET('Position Data Citi SS final'!$A48,0,MATCH(CL$1,'Position Data Citi SS final'!$1:$1,0)-1),"")</f>
        <v/>
      </c>
      <c r="CM72" s="199" t="str">
        <f ca="1">IF($C72=CM$2,OFFSET('Position Data Citi SS final'!$A48,0,MATCH(CM$1,'Position Data Citi SS final'!$1:$1,0)-1),"")</f>
        <v/>
      </c>
      <c r="CN72" s="174" t="str">
        <f ca="1">IF($C72=CN$2,OFFSET('Position Data Citi SS final'!$A48,0,MATCH(CN$1,'Position Data Citi SS final'!$1:$1,0)-1),"")</f>
        <v/>
      </c>
      <c r="CO72" s="186" t="str">
        <f ca="1">IF($C72=CO$2,OFFSET('Position Data Citi SS final'!$A48,0,MATCH(CO$1,'Position Data Citi SS final'!$1:$1,0)-1),"")</f>
        <v/>
      </c>
      <c r="CP72" s="199" t="str">
        <f ca="1">IF($C72=CP$2,OFFSET('Position Data Citi SS final'!$A48,0,MATCH(CP$1,'Position Data Citi SS final'!$1:$1,0)-1),"")</f>
        <v/>
      </c>
      <c r="CQ72" s="187" t="str">
        <f ca="1">IF($C72=CQ$2,OFFSET('Position Data Citi SS final'!$A48,0,MATCH(CQ$1,'Position Data Citi SS final'!$1:$1,0)-1),"")</f>
        <v/>
      </c>
      <c r="CR72" s="174" t="str">
        <f ca="1">IF($C72=CR$2,OFFSET('Position Data Citi SS final'!$A48,0,MATCH(CR$1,'Position Data Citi SS final'!$1:$1,0)-1),"")</f>
        <v/>
      </c>
      <c r="CS72" s="188" t="str">
        <f ca="1">IF($C72=CS$2,OFFSET('Position Data Citi SS final'!$A48,0,MATCH(CS$1,'Position Data Citi SS final'!$1:$1,0)-1),"")</f>
        <v/>
      </c>
      <c r="CT72" s="188" t="str">
        <f ca="1">IF($C72=CT$2,OFFSET('Position Data Citi SS final'!$A48,0,MATCH(CT$1,'Position Data Citi SS final'!$1:$1,0)-1),"")</f>
        <v/>
      </c>
      <c r="CU72" s="184" t="str">
        <f ca="1">IF($C72=CU$2,OFFSET('Position Data Citi SS final'!$A48,0,MATCH(CU$1,'Position Data Citi SS final'!$1:$1,0)-1),"")</f>
        <v/>
      </c>
      <c r="CV72" s="175" t="str">
        <f ca="1">IF($C72=CV$2,OFFSET('Position Data Citi SS final'!$A48,0,MATCH(CV$1,'Position Data Citi SS final'!$1:$1,0)-1),"")</f>
        <v/>
      </c>
      <c r="CW72" s="175" t="str">
        <f ca="1">IF($C72=CW$2,OFFSET('Position Data Citi SS final'!$A48,0,MATCH(CW$1,'Position Data Citi SS final'!$1:$1,0)-1),"")</f>
        <v/>
      </c>
      <c r="CX72" s="199" t="str">
        <f ca="1">IF($C72=CX$2,OFFSET('Position Data Citi SS final'!$A48,0,MATCH(CX$1,'Position Data Citi SS final'!$1:$1,0)-1),"")</f>
        <v/>
      </c>
      <c r="CY72" s="175" t="str">
        <f ca="1">IF($C72=CY$2,OFFSET('Position Data Citi SS final'!$A48,0,MATCH(CY$1,'Position Data Citi SS final'!$1:$1,0)-1),"")</f>
        <v/>
      </c>
      <c r="CZ72" s="175" t="str">
        <f ca="1">IF($C72=CZ$2,OFFSET('Position Data Citi SS final'!$A48,0,MATCH(CZ$1,'Position Data Citi SS final'!$1:$1,0)-1),"")</f>
        <v/>
      </c>
      <c r="DA72" s="175" t="str">
        <f ca="1">IF($C72=DA$2,OFFSET('Position Data Citi SS final'!$A48,0,MATCH(DA$1,'Position Data Citi SS final'!$1:$1,0)-1),"")</f>
        <v/>
      </c>
      <c r="DB72" s="189" t="str">
        <f ca="1">IF($C72=DB$2,OFFSET('Position Data Citi SS final'!$A48,0,MATCH(DB$1,'Position Data Citi SS final'!$1:$1,0)-1),"")</f>
        <v/>
      </c>
      <c r="DC72" s="175" t="str">
        <f ca="1">IF($C72=DC$2,OFFSET('Position Data Citi SS final'!$A48,0,MATCH(DC$1,'Position Data Citi SS final'!$1:$1,0)-1),"")</f>
        <v/>
      </c>
      <c r="DD72" s="175" t="str">
        <f ca="1">IF($C72=DD$2,OFFSET('Position Data Citi SS final'!$A48,0,MATCH(DD$1,'Position Data Citi SS final'!$1:$1,0)-1),"")</f>
        <v/>
      </c>
      <c r="DE72" s="190" t="str">
        <f ca="1">IF($C72=DE$2,OFFSET('Position Data Citi SS final'!$A48,0,MATCH(DE$1,'Position Data Citi SS final'!$1:$1,0)-1),"")</f>
        <v/>
      </c>
      <c r="DF72" s="189" t="str">
        <f ca="1">IF($C72=DF$2,OFFSET('Position Data Citi SS final'!$A48,0,MATCH(DF$1,'Position Data Citi SS final'!$1:$1,0)-1),"")</f>
        <v/>
      </c>
      <c r="DG72" s="190" t="str">
        <f ca="1">IF($C72=DG$2,OFFSET('Position Data Citi SS final'!$A48,0,MATCH(DG$1,'Position Data Citi SS final'!$1:$1,0)-1),"")</f>
        <v/>
      </c>
      <c r="DH72" s="175" t="str">
        <f ca="1">IF($C72=DH$2,OFFSET('Position Data Citi SS final'!$A48,0,MATCH(DH$1,'Position Data Citi SS final'!$1:$1,0)-1),"")</f>
        <v/>
      </c>
      <c r="DI72" s="191" t="str">
        <f ca="1">IF($C72=DI$2,OFFSET('Position Data Citi SS final'!$A48,0,MATCH(DI$1,'Position Data Citi SS final'!$1:$1,0)-1),"")</f>
        <v/>
      </c>
      <c r="DJ72" s="192" t="str">
        <f ca="1">IF($C72=DJ$2,OFFSET('Position Data Citi SS final'!$A48,0,MATCH(DJ$1,'Position Data Citi SS final'!$1:$1,0)-1),"")</f>
        <v/>
      </c>
      <c r="DK72" s="193" t="str">
        <f ca="1">IF($C72=DK$2,OFFSET('Position Data Citi SS final'!$A48,0,MATCH(DK$1,'Position Data Citi SS final'!$1:$1,0)-1),"")</f>
        <v/>
      </c>
      <c r="DL72" s="200" t="str">
        <f ca="1">IF($C72=DL$2,OFFSET('Position Data Citi SS final'!$A48,0,MATCH(DL$1,'Position Data Citi SS final'!$1:$1,0)-1),"")</f>
        <v/>
      </c>
      <c r="DM72" s="175" t="str">
        <f ca="1">IF($C72=DM$2,OFFSET('Position Data Citi SS final'!$A48,0,MATCH(DM$1,'Position Data Citi SS final'!$1:$1,0)-1),"")</f>
        <v/>
      </c>
    </row>
    <row r="73" spans="2:117" s="179" customFormat="1">
      <c r="B73" s="179" t="s">
        <v>1427</v>
      </c>
      <c r="C73" s="170" t="str">
        <f>'Position Data Citi SS final'!C49</f>
        <v>Money Market Instruments</v>
      </c>
      <c r="D73" s="171" t="str">
        <f>'Position Data Citi SS final'!F49</f>
        <v>A.6.1 - A.6.20</v>
      </c>
      <c r="E73" s="172" t="str">
        <f>'Position Data Citi SS final'!D49</f>
        <v>MONEY MARKETS</v>
      </c>
      <c r="F73" s="213" t="str">
        <f>'Position Data Citi SS final'!E49</f>
        <v>CERTIFICATE OF DEPOSIT</v>
      </c>
      <c r="G73" s="173">
        <f>'Position Data Citi SS final'!AG49</f>
        <v>9600000</v>
      </c>
      <c r="H73" s="173">
        <f>'Position Data Citi SS final'!AF49</f>
        <v>8000000</v>
      </c>
      <c r="I73" s="194" t="str">
        <f>'Position Data Citi SS final'!A49</f>
        <v>S2BA</v>
      </c>
      <c r="J73" s="195" t="str">
        <f ca="1">IF($C73=J$2,OFFSET('Position Data Citi SS final'!$A49,0,MATCH(J$1,'Position Data Citi SS final'!$1:$1,0)-1),"")</f>
        <v>MoneyMarketInstrument</v>
      </c>
      <c r="K73" s="195" t="str">
        <f ca="1">IF($C73=K$2,OFFSET('Position Data Citi SS final'!$A49,0,MATCH(K$1,'Position Data Citi SS final'!$1:$1,0)-1),"")</f>
        <v>SOCIETE GENERALE CD 0% 12/05/2020</v>
      </c>
      <c r="L73" s="195" t="str">
        <f ca="1">IF($C73=L$2,OFFSET('Position Data Citi SS final'!$A49,0,MATCH(L$1,'Position Data Citi SS final'!$1:$1,0)-1),"")</f>
        <v>DU000AM92864</v>
      </c>
      <c r="M73" s="174" t="str">
        <f ca="1">IF($C73=M$2,OFFSET('Position Data Citi SS final'!$A49,0,MATCH(M$1,'Position Data Citi SS final'!$1:$1,0)-1),"")</f>
        <v>DYXXXX</v>
      </c>
      <c r="N73" s="175">
        <f ca="1">IF($C73=N$2,OFFSET('Position Data Citi SS final'!$A49,0,MATCH(N$1,'Position Data Citi SS final'!$1:$1,0)-1),"")</f>
        <v>0</v>
      </c>
      <c r="O73" s="195" t="str">
        <f ca="1">IF($C73=O$2,OFFSET('Position Data Citi SS final'!$A49,0,MATCH(O$1,'Position Data Citi SS final'!$1:$1,0)-1),"")</f>
        <v>Default Issuer</v>
      </c>
      <c r="P73" s="196">
        <f ca="1">IF($C73=P$2,OFFSET('Position Data Citi SS final'!$A49,0,MATCH(P$1,'Position Data Citi SS final'!$1:$1,0)-1),"")</f>
        <v>0</v>
      </c>
      <c r="Q73" s="196">
        <f ca="1">IF($C73=Q$2,OFFSET('Position Data Citi SS final'!$A49,0,MATCH(Q$1,'Position Data Citi SS final'!$1:$1,0)-1),"")</f>
        <v>0</v>
      </c>
      <c r="R73" s="178">
        <f ca="1">IF($C73=R$2,OFFSET('Position Data Citi SS final'!$A49,0,MATCH(R$1,'Position Data Citi SS final'!$1:$1,0)-1),"")</f>
        <v>0</v>
      </c>
      <c r="S73" s="178" t="str">
        <f ca="1">IF($C73=S$2,OFFSET('Position Data Citi SS final'!$A49,0,MATCH(S$1,'Position Data Citi SS final'!$1:$1,0)-1),"")</f>
        <v>GBP</v>
      </c>
      <c r="T73" s="177">
        <f ca="1">IF($C73=T$2,OFFSET('Position Data Citi SS final'!$A49,0,MATCH(T$1,'Position Data Citi SS final'!$1:$1,0)-1),"")</f>
        <v>8000000</v>
      </c>
      <c r="U73" s="177">
        <f ca="1">IF($C73=U$2,OFFSET('Position Data Citi SS final'!$A49,0,MATCH(U$1,'Position Data Citi SS final'!$1:$1,0)-1),"")</f>
        <v>1.2</v>
      </c>
      <c r="V73" s="197">
        <f ca="1">IF($C73=V$2,OFFSET('Position Data Citi SS final'!$A49,0,MATCH(V$1,'Position Data Citi SS final'!$1:$1,0)-1),"")</f>
        <v>1</v>
      </c>
      <c r="W73" s="177">
        <f ca="1">IF($C73=W$2,OFFSET('Position Data Citi SS final'!$A49,0,MATCH(W$1,'Position Data Citi SS final'!$1:$1,0)-1),"")</f>
        <v>0</v>
      </c>
      <c r="X73" s="177">
        <f ca="1">IF($C73=X$2,OFFSET('Position Data Citi SS final'!$A49,0,MATCH(X$1,'Position Data Citi SS final'!$1:$1,0)-1),"")</f>
        <v>0</v>
      </c>
      <c r="Y73" s="177">
        <f ca="1">IF($C73=Y$2,OFFSET('Position Data Citi SS final'!$A49,0,MATCH(Y$1,'Position Data Citi SS final'!$1:$1,0)-1),"")</f>
        <v>9600000</v>
      </c>
      <c r="Z73" s="177">
        <f ca="1">IF($C73=Z$2,OFFSET('Position Data Citi SS final'!$A49,0,MATCH(Z$1,'Position Data Citi SS final'!$1:$1,0)-1),"")</f>
        <v>8000000</v>
      </c>
      <c r="AA73" s="198" t="str">
        <f ca="1">IF($C73=AA$2,OFFSET('Position Data Citi SS final'!$A49,0,MATCH(AA$1,'Position Data Citi SS final'!$1:$1,0)-1),"")</f>
        <v>MarkToMarket</v>
      </c>
      <c r="AB73" s="177">
        <f ca="1">IF($C73=AB$2,OFFSET('Position Data Citi SS final'!$A49,0,MATCH(AB$1,'Position Data Citi SS final'!$1:$1,0)-1),"")</f>
        <v>0</v>
      </c>
      <c r="AC73" s="178">
        <f ca="1">IF($C73=AC$2,OFFSET('Position Data Citi SS final'!$A49,0,MATCH(AC$1,'Position Data Citi SS final'!$1:$1,0)-1),"")</f>
        <v>0</v>
      </c>
      <c r="AD73" s="76" t="str">
        <f ca="1">IF($C73=AD$2,OFFSET('Position Data Citi SS final'!$A49,0,MATCH(AD$1,'Position Data Citi SS final'!$1:$1,0)-1),"")</f>
        <v/>
      </c>
      <c r="AE73" s="179" t="str">
        <f ca="1">IF($C73=AE$2,OFFSET('Position Data Citi SS final'!$A49,0,MATCH(AE$1,'Position Data Citi SS final'!$1:$1,0)-1),"")</f>
        <v/>
      </c>
      <c r="AF73" s="177" t="str">
        <f ca="1">IF($C73=AF$2,OFFSET('Position Data Citi SS final'!$A49,0,MATCH(AF$1,'Position Data Citi SS final'!$1:$1,0)-1),"")</f>
        <v/>
      </c>
      <c r="AG73" s="177" t="str">
        <f ca="1">IF($C73=AG$2,OFFSET('Position Data Citi SS final'!$A49,0,MATCH(AG$1,'Position Data Citi SS final'!$1:$1,0)-1),"")</f>
        <v/>
      </c>
      <c r="AH73" s="175" t="str">
        <f ca="1">IF($C73=AH$2,OFFSET('Position Data Citi SS final'!$A49,0,MATCH(AH$1,'Position Data Citi SS final'!$1:$1,0)-1),"")</f>
        <v/>
      </c>
      <c r="AI73" s="175" t="str">
        <f ca="1">IF($C73=AI$2,OFFSET('Position Data Citi SS final'!$A49,0,MATCH(AI$1,'Position Data Citi SS final'!$1:$1,0)-1),"")</f>
        <v/>
      </c>
      <c r="AJ73" s="175" t="str">
        <f ca="1">IF($C73=AJ$2,OFFSET('Position Data Citi SS final'!$A49,0,MATCH(AJ$1,'Position Data Citi SS final'!$1:$1,0)-1),"")</f>
        <v/>
      </c>
      <c r="AK73" s="177" t="str">
        <f ca="1">IF($C73=AK$2,OFFSET('Position Data Citi SS final'!$A49,0,MATCH(AK$1,'Position Data Citi SS final'!$1:$1,0)-1),"")</f>
        <v/>
      </c>
      <c r="AL73" s="178" t="str">
        <f ca="1">IF($C73=AL$2,OFFSET('Position Data Citi SS final'!$A49,0,MATCH(AL$1,'Position Data Citi SS final'!$1:$1,0)-1),"")</f>
        <v/>
      </c>
      <c r="AM73" s="177" t="str">
        <f ca="1">IF($C73=AM$2,OFFSET('Position Data Citi SS final'!$A49,0,MATCH(AM$1,'Position Data Citi SS final'!$1:$1,0)-1),"")</f>
        <v/>
      </c>
      <c r="AN73" s="177" t="str">
        <f ca="1">IF($C73=AN$2,OFFSET('Position Data Citi SS final'!$A49,0,MATCH(AN$1,'Position Data Citi SS final'!$1:$1,0)-1),"")</f>
        <v/>
      </c>
      <c r="AO73" s="177" t="str">
        <f ca="1">IF($C73=AO$2,OFFSET('Position Data Citi SS final'!$A49,0,MATCH(AO$1,'Position Data Citi SS final'!$1:$1,0)-1),"")</f>
        <v/>
      </c>
      <c r="AP73" s="177" t="str">
        <f ca="1">IF($C73=AP$2,OFFSET('Position Data Citi SS final'!$A49,0,MATCH(AP$1,'Position Data Citi SS final'!$1:$1,0)-1),"")</f>
        <v/>
      </c>
      <c r="AQ73" s="177" t="str">
        <f ca="1">IF($C73=AQ$2,OFFSET('Position Data Citi SS final'!$A49,0,MATCH(AQ$1,'Position Data Citi SS final'!$1:$1,0)-1),"")</f>
        <v/>
      </c>
      <c r="AR73" s="177" t="str">
        <f ca="1">IF($C73=AR$2,OFFSET('Position Data Citi SS final'!$A49,0,MATCH(AR$1,'Position Data Citi SS final'!$1:$1,0)-1),"")</f>
        <v/>
      </c>
      <c r="AS73" s="177" t="str">
        <f ca="1">IF($C73=AS$2,OFFSET('Position Data Citi SS final'!$A49,0,MATCH(AS$1,'Position Data Citi SS final'!$1:$1,0)-1),"")</f>
        <v/>
      </c>
      <c r="AT73" s="177" t="str">
        <f ca="1">IF($C73=AT$2,OFFSET('Position Data Citi SS final'!$A49,0,MATCH(AT$1,'Position Data Citi SS final'!$1:$1,0)-1),"")</f>
        <v/>
      </c>
      <c r="AU73" s="198" t="str">
        <f ca="1">IF($C73=AU$2,OFFSET('Position Data Citi SS final'!$A49,0,MATCH(AU$1,'Position Data Citi SS final'!$1:$1,0)-1),"")</f>
        <v/>
      </c>
      <c r="AV73" s="177" t="str">
        <f ca="1">IF($C73=AV$2,OFFSET('Position Data Citi SS final'!$A49,0,MATCH(AV$1,'Position Data Citi SS final'!$1:$1,0)-1),"")</f>
        <v/>
      </c>
      <c r="AW73" s="179" t="str">
        <f ca="1">IF($C73=AW$2,OFFSET('Position Data Citi SS final'!$A49,0,MATCH(AW$1,'Position Data Citi SS final'!$1:$1,0)-1),"")</f>
        <v/>
      </c>
      <c r="AX73" s="170" t="str">
        <f ca="1">IF($C73=AX$2,OFFSET('Position Data Citi SS final'!$A49,0,MATCH(AX$1,'Position Data Citi SS final'!$1:$1,0)-1),"")</f>
        <v/>
      </c>
      <c r="AY73" s="180" t="str">
        <f ca="1">IF($C73=AY$2,OFFSET('Position Data Citi SS final'!$A49,0,MATCH(AY$1,'Position Data Citi SS final'!$1:$1,0)-1),"")</f>
        <v/>
      </c>
      <c r="AZ73" s="181" t="str">
        <f ca="1">IF($C73=AZ$2,OFFSET('Position Data Citi SS final'!$A49,0,MATCH(AZ$1,'Position Data Citi SS final'!$1:$1,0)-1),"")</f>
        <v/>
      </c>
      <c r="BA73" s="179" t="str">
        <f ca="1">IF($C73=BA$2,OFFSET('Position Data Citi SS final'!$A49,0,MATCH(BA$1,'Position Data Citi SS final'!$1:$1,0)-1),"")</f>
        <v/>
      </c>
      <c r="BB73" s="182" t="str">
        <f ca="1">IF($C73=BB$2,OFFSET('Position Data Citi SS final'!$A49,0,MATCH(BB$1,'Position Data Citi SS final'!$1:$1,0)-1),"")</f>
        <v/>
      </c>
      <c r="BC73" s="181" t="str">
        <f ca="1">IF($C73=BC$2,OFFSET('Position Data Citi SS final'!$A49,0,MATCH(BC$1,'Position Data Citi SS final'!$1:$1,0)-1),"")</f>
        <v/>
      </c>
      <c r="BD73" s="175" t="str">
        <f ca="1">IF($C73=BD$2,OFFSET('Position Data Citi SS final'!$A49,0,MATCH(BD$1,'Position Data Citi SS final'!$1:$1,0)-1),"")</f>
        <v/>
      </c>
      <c r="BE73" s="175" t="str">
        <f ca="1">IF($C73=BE$2,OFFSET('Position Data Citi SS final'!$A49,0,MATCH(BE$1,'Position Data Citi SS final'!$1:$1,0)-1),"")</f>
        <v/>
      </c>
      <c r="BF73" s="175" t="str">
        <f ca="1">IF($C73=BF$2,OFFSET('Position Data Citi SS final'!$A49,0,MATCH(BF$1,'Position Data Citi SS final'!$1:$1,0)-1),"")</f>
        <v/>
      </c>
      <c r="BG73" s="175" t="str">
        <f ca="1">IF($C73=BG$2,OFFSET('Position Data Citi SS final'!$A49,0,MATCH(BG$1,'Position Data Citi SS final'!$1:$1,0)-1),"")</f>
        <v/>
      </c>
      <c r="BH73" s="175" t="str">
        <f ca="1">IF($C73=BH$2,OFFSET('Position Data Citi SS final'!$A49,0,MATCH(BH$1,'Position Data Citi SS final'!$1:$1,0)-1),"")</f>
        <v/>
      </c>
      <c r="BI73" s="175" t="str">
        <f ca="1">IF($C73=BI$2,OFFSET('Position Data Citi SS final'!$A49,0,MATCH(BI$1,'Position Data Citi SS final'!$1:$1,0)-1),"")</f>
        <v/>
      </c>
      <c r="BJ73" s="175" t="str">
        <f ca="1">IF($C73=BJ$2,OFFSET('Position Data Citi SS final'!$A49,0,MATCH(BJ$1,'Position Data Citi SS final'!$1:$1,0)-1),"")</f>
        <v/>
      </c>
      <c r="BK73" s="175" t="str">
        <f ca="1">IF($C73=BK$2,OFFSET('Position Data Citi SS final'!$A49,0,MATCH(BK$1,'Position Data Citi SS final'!$1:$1,0)-1),"")</f>
        <v/>
      </c>
      <c r="BL73" s="175" t="str">
        <f ca="1">IF($C73=BL$2,OFFSET('Position Data Citi SS final'!$A49,0,MATCH(BL$1,'Position Data Citi SS final'!$1:$1,0)-1),"")</f>
        <v/>
      </c>
      <c r="BM73" s="175" t="str">
        <f ca="1">IF($C73=BM$2,OFFSET('Position Data Citi SS final'!$A49,0,MATCH(BM$1,'Position Data Citi SS final'!$1:$1,0)-1),"")</f>
        <v/>
      </c>
      <c r="BN73" s="178" t="str">
        <f ca="1">IF($C73=BN$2,OFFSET('Position Data Citi SS final'!$A49,0,MATCH(BN$1,'Position Data Citi SS final'!$1:$1,0)-1),"")</f>
        <v/>
      </c>
      <c r="BO73" s="177" t="str">
        <f ca="1">IF($C73=BO$2,OFFSET('Position Data Citi SS final'!$A49,0,MATCH(BO$1,'Position Data Citi SS final'!$1:$1,0)-1),"")</f>
        <v/>
      </c>
      <c r="BP73" s="177" t="str">
        <f ca="1">IF($C73=BP$2,OFFSET('Position Data Citi SS final'!$A49,0,MATCH(BP$1,'Position Data Citi SS final'!$1:$1,0)-1),"")</f>
        <v/>
      </c>
      <c r="BQ73" s="177" t="str">
        <f ca="1">IF($C73=BQ$2,OFFSET('Position Data Citi SS final'!$A49,0,MATCH(BQ$1,'Position Data Citi SS final'!$1:$1,0)-1),"")</f>
        <v/>
      </c>
      <c r="BR73" s="177" t="str">
        <f ca="1">IF($C73=BR$2,OFFSET('Position Data Citi SS final'!$A49,0,MATCH(BR$1,'Position Data Citi SS final'!$1:$1,0)-1),"")</f>
        <v/>
      </c>
      <c r="BS73" s="177" t="str">
        <f ca="1">IF($C73=BS$2,OFFSET('Position Data Citi SS final'!$A49,0,MATCH(BS$1,'Position Data Citi SS final'!$1:$1,0)-1),"")</f>
        <v/>
      </c>
      <c r="BT73" s="175" t="str">
        <f ca="1">IF($C73=BT$2,OFFSET('Position Data Citi SS final'!$A49,0,MATCH(BT$1,'Position Data Citi SS final'!$1:$1,0)-1),"")</f>
        <v/>
      </c>
      <c r="BU73" s="178" t="str">
        <f ca="1">IF($C73=BU$2,OFFSET('Position Data Citi SS final'!$A49,0,MATCH(BU$1,'Position Data Citi SS final'!$1:$1,0)-1),"")</f>
        <v/>
      </c>
      <c r="BV73" s="183" t="str">
        <f ca="1">IF($C73=BV$2,OFFSET('Position Data Citi SS final'!$A49,0,MATCH(BV$1,'Position Data Citi SS final'!$1:$1,0)-1),"")</f>
        <v/>
      </c>
      <c r="BW73" s="175" t="str">
        <f ca="1">IF($C73=BW$2,OFFSET('Position Data Citi SS final'!$A49,0,MATCH(BW$1,'Position Data Citi SS final'!$1:$1,0)-1),"")</f>
        <v/>
      </c>
      <c r="BX73" s="184" t="str">
        <f ca="1">IF($C73=BX$2,OFFSET('Position Data Citi SS final'!$A49,0,MATCH(BX$1,'Position Data Citi SS final'!$1:$1,0)-1),"")</f>
        <v/>
      </c>
      <c r="BY73" s="183" t="str">
        <f ca="1">IF($C73=BY$2,OFFSET('Position Data Citi SS final'!$A49,0,MATCH(BY$1,'Position Data Citi SS final'!$1:$1,0)-1),"")</f>
        <v/>
      </c>
      <c r="BZ73" s="183" t="str">
        <f ca="1">IF($C73=BZ$2,OFFSET('Position Data Citi SS final'!$A49,0,MATCH(BZ$1,'Position Data Citi SS final'!$1:$1,0)-1),"")</f>
        <v/>
      </c>
      <c r="CA73" s="185" t="str">
        <f ca="1">IF($C73=CA$2,OFFSET('Position Data Citi SS final'!$A49,0,MATCH(CA$1,'Position Data Citi SS final'!$1:$1,0)-1),"")</f>
        <v/>
      </c>
      <c r="CB73" s="176" t="str">
        <f ca="1">IF($C73=CB$2,OFFSET('Position Data Citi SS final'!$A49,0,MATCH(CB$1,'Position Data Citi SS final'!$1:$1,0)-1),"")</f>
        <v/>
      </c>
      <c r="CC73" s="183" t="str">
        <f ca="1">IF($C73=CC$2,OFFSET('Position Data Citi SS final'!$A49,0,MATCH(CC$1,'Position Data Citi SS final'!$1:$1,0)-1),"")</f>
        <v/>
      </c>
      <c r="CD73" s="183" t="str">
        <f ca="1">IF($C73=CD$2,OFFSET('Position Data Citi SS final'!$A49,0,MATCH(CD$1,'Position Data Citi SS final'!$1:$1,0)-1),"")</f>
        <v/>
      </c>
      <c r="CE73" s="181" t="str">
        <f ca="1">IF($C73=CE$2,OFFSET('Position Data Citi SS final'!$A49,0,MATCH(CE$1,'Position Data Citi SS final'!$1:$1,0)-1),"")</f>
        <v/>
      </c>
      <c r="CF73" s="181" t="str">
        <f ca="1">IF($C73=CF$2,OFFSET('Position Data Citi SS final'!$A49,0,MATCH(CF$1,'Position Data Citi SS final'!$1:$1,0)-1),"")</f>
        <v/>
      </c>
      <c r="CG73" s="181" t="str">
        <f ca="1">IF($C73=CG$2,OFFSET('Position Data Citi SS final'!$A49,0,MATCH(CG$1,'Position Data Citi SS final'!$1:$1,0)-1),"")</f>
        <v/>
      </c>
      <c r="CH73" s="181" t="str">
        <f ca="1">IF($C73=CH$2,OFFSET('Position Data Citi SS final'!$A49,0,MATCH(CH$1,'Position Data Citi SS final'!$1:$1,0)-1),"")</f>
        <v/>
      </c>
      <c r="CI73" s="181" t="str">
        <f ca="1">IF($C73=CI$2,OFFSET('Position Data Citi SS final'!$A49,0,MATCH(CI$1,'Position Data Citi SS final'!$1:$1,0)-1),"")</f>
        <v/>
      </c>
      <c r="CJ73" s="184" t="str">
        <f ca="1">IF($C73=CJ$2,OFFSET('Position Data Citi SS final'!$A49,0,MATCH(CJ$1,'Position Data Citi SS final'!$1:$1,0)-1),"")</f>
        <v/>
      </c>
      <c r="CK73" s="186" t="str">
        <f ca="1">IF($C73=CK$2,OFFSET('Position Data Citi SS final'!$A49,0,MATCH(CK$1,'Position Data Citi SS final'!$1:$1,0)-1),"")</f>
        <v/>
      </c>
      <c r="CL73" s="174" t="str">
        <f ca="1">IF($C73=CL$2,OFFSET('Position Data Citi SS final'!$A49,0,MATCH(CL$1,'Position Data Citi SS final'!$1:$1,0)-1),"")</f>
        <v/>
      </c>
      <c r="CM73" s="199" t="str">
        <f ca="1">IF($C73=CM$2,OFFSET('Position Data Citi SS final'!$A49,0,MATCH(CM$1,'Position Data Citi SS final'!$1:$1,0)-1),"")</f>
        <v/>
      </c>
      <c r="CN73" s="174" t="str">
        <f ca="1">IF($C73=CN$2,OFFSET('Position Data Citi SS final'!$A49,0,MATCH(CN$1,'Position Data Citi SS final'!$1:$1,0)-1),"")</f>
        <v/>
      </c>
      <c r="CO73" s="186" t="str">
        <f ca="1">IF($C73=CO$2,OFFSET('Position Data Citi SS final'!$A49,0,MATCH(CO$1,'Position Data Citi SS final'!$1:$1,0)-1),"")</f>
        <v/>
      </c>
      <c r="CP73" s="199" t="str">
        <f ca="1">IF($C73=CP$2,OFFSET('Position Data Citi SS final'!$A49,0,MATCH(CP$1,'Position Data Citi SS final'!$1:$1,0)-1),"")</f>
        <v/>
      </c>
      <c r="CQ73" s="187" t="str">
        <f ca="1">IF($C73=CQ$2,OFFSET('Position Data Citi SS final'!$A49,0,MATCH(CQ$1,'Position Data Citi SS final'!$1:$1,0)-1),"")</f>
        <v/>
      </c>
      <c r="CR73" s="174" t="str">
        <f ca="1">IF($C73=CR$2,OFFSET('Position Data Citi SS final'!$A49,0,MATCH(CR$1,'Position Data Citi SS final'!$1:$1,0)-1),"")</f>
        <v/>
      </c>
      <c r="CS73" s="188" t="str">
        <f ca="1">IF($C73=CS$2,OFFSET('Position Data Citi SS final'!$A49,0,MATCH(CS$1,'Position Data Citi SS final'!$1:$1,0)-1),"")</f>
        <v/>
      </c>
      <c r="CT73" s="188" t="str">
        <f ca="1">IF($C73=CT$2,OFFSET('Position Data Citi SS final'!$A49,0,MATCH(CT$1,'Position Data Citi SS final'!$1:$1,0)-1),"")</f>
        <v/>
      </c>
      <c r="CU73" s="184" t="str">
        <f ca="1">IF($C73=CU$2,OFFSET('Position Data Citi SS final'!$A49,0,MATCH(CU$1,'Position Data Citi SS final'!$1:$1,0)-1),"")</f>
        <v/>
      </c>
      <c r="CV73" s="175" t="str">
        <f ca="1">IF($C73=CV$2,OFFSET('Position Data Citi SS final'!$A49,0,MATCH(CV$1,'Position Data Citi SS final'!$1:$1,0)-1),"")</f>
        <v/>
      </c>
      <c r="CW73" s="175" t="str">
        <f ca="1">IF($C73=CW$2,OFFSET('Position Data Citi SS final'!$A49,0,MATCH(CW$1,'Position Data Citi SS final'!$1:$1,0)-1),"")</f>
        <v/>
      </c>
      <c r="CX73" s="199" t="str">
        <f ca="1">IF($C73=CX$2,OFFSET('Position Data Citi SS final'!$A49,0,MATCH(CX$1,'Position Data Citi SS final'!$1:$1,0)-1),"")</f>
        <v/>
      </c>
      <c r="CY73" s="175" t="str">
        <f ca="1">IF($C73=CY$2,OFFSET('Position Data Citi SS final'!$A49,0,MATCH(CY$1,'Position Data Citi SS final'!$1:$1,0)-1),"")</f>
        <v/>
      </c>
      <c r="CZ73" s="175" t="str">
        <f ca="1">IF($C73=CZ$2,OFFSET('Position Data Citi SS final'!$A49,0,MATCH(CZ$1,'Position Data Citi SS final'!$1:$1,0)-1),"")</f>
        <v/>
      </c>
      <c r="DA73" s="175" t="str">
        <f ca="1">IF($C73=DA$2,OFFSET('Position Data Citi SS final'!$A49,0,MATCH(DA$1,'Position Data Citi SS final'!$1:$1,0)-1),"")</f>
        <v/>
      </c>
      <c r="DB73" s="189" t="str">
        <f ca="1">IF($C73=DB$2,OFFSET('Position Data Citi SS final'!$A49,0,MATCH(DB$1,'Position Data Citi SS final'!$1:$1,0)-1),"")</f>
        <v/>
      </c>
      <c r="DC73" s="175" t="str">
        <f ca="1">IF($C73=DC$2,OFFSET('Position Data Citi SS final'!$A49,0,MATCH(DC$1,'Position Data Citi SS final'!$1:$1,0)-1),"")</f>
        <v/>
      </c>
      <c r="DD73" s="175" t="str">
        <f ca="1">IF($C73=DD$2,OFFSET('Position Data Citi SS final'!$A49,0,MATCH(DD$1,'Position Data Citi SS final'!$1:$1,0)-1),"")</f>
        <v/>
      </c>
      <c r="DE73" s="190" t="str">
        <f ca="1">IF($C73=DE$2,OFFSET('Position Data Citi SS final'!$A49,0,MATCH(DE$1,'Position Data Citi SS final'!$1:$1,0)-1),"")</f>
        <v/>
      </c>
      <c r="DF73" s="189" t="str">
        <f ca="1">IF($C73=DF$2,OFFSET('Position Data Citi SS final'!$A49,0,MATCH(DF$1,'Position Data Citi SS final'!$1:$1,0)-1),"")</f>
        <v/>
      </c>
      <c r="DG73" s="190" t="str">
        <f ca="1">IF($C73=DG$2,OFFSET('Position Data Citi SS final'!$A49,0,MATCH(DG$1,'Position Data Citi SS final'!$1:$1,0)-1),"")</f>
        <v/>
      </c>
      <c r="DH73" s="175" t="str">
        <f ca="1">IF($C73=DH$2,OFFSET('Position Data Citi SS final'!$A49,0,MATCH(DH$1,'Position Data Citi SS final'!$1:$1,0)-1),"")</f>
        <v/>
      </c>
      <c r="DI73" s="191" t="str">
        <f ca="1">IF($C73=DI$2,OFFSET('Position Data Citi SS final'!$A49,0,MATCH(DI$1,'Position Data Citi SS final'!$1:$1,0)-1),"")</f>
        <v/>
      </c>
      <c r="DJ73" s="192" t="str">
        <f ca="1">IF($C73=DJ$2,OFFSET('Position Data Citi SS final'!$A49,0,MATCH(DJ$1,'Position Data Citi SS final'!$1:$1,0)-1),"")</f>
        <v/>
      </c>
      <c r="DK73" s="193" t="str">
        <f ca="1">IF($C73=DK$2,OFFSET('Position Data Citi SS final'!$A49,0,MATCH(DK$1,'Position Data Citi SS final'!$1:$1,0)-1),"")</f>
        <v/>
      </c>
      <c r="DL73" s="200" t="str">
        <f ca="1">IF($C73=DL$2,OFFSET('Position Data Citi SS final'!$A49,0,MATCH(DL$1,'Position Data Citi SS final'!$1:$1,0)-1),"")</f>
        <v/>
      </c>
      <c r="DM73" s="175" t="str">
        <f ca="1">IF($C73=DM$2,OFFSET('Position Data Citi SS final'!$A49,0,MATCH(DM$1,'Position Data Citi SS final'!$1:$1,0)-1),"")</f>
        <v/>
      </c>
    </row>
    <row r="74" spans="2:117" s="179" customFormat="1">
      <c r="B74" s="179" t="s">
        <v>1427</v>
      </c>
      <c r="C74" s="170" t="str">
        <f>'Position Data Citi SS final'!C50</f>
        <v>Money Market Instruments</v>
      </c>
      <c r="D74" s="171" t="str">
        <f>'Position Data Citi SS final'!F50</f>
        <v>A.6.1 - A.6.20</v>
      </c>
      <c r="E74" s="172" t="str">
        <f>'Position Data Citi SS final'!D50</f>
        <v>MONEY MARKETS</v>
      </c>
      <c r="F74" s="213" t="str">
        <f>'Position Data Citi SS final'!E50</f>
        <v>CERTIFICATE OF DEPOSIT</v>
      </c>
      <c r="G74" s="173">
        <f>'Position Data Citi SS final'!AG50</f>
        <v>12000000.360000001</v>
      </c>
      <c r="H74" s="173">
        <f>'Position Data Citi SS final'!AF50</f>
        <v>10000000.300000001</v>
      </c>
      <c r="I74" s="194" t="str">
        <f>'Position Data Citi SS final'!A50</f>
        <v>S2BA</v>
      </c>
      <c r="J74" s="195" t="str">
        <f ca="1">IF($C74=J$2,OFFSET('Position Data Citi SS final'!$A50,0,MATCH(J$1,'Position Data Citi SS final'!$1:$1,0)-1),"")</f>
        <v>MoneyMarketInstrument</v>
      </c>
      <c r="K74" s="195" t="str">
        <f ca="1">IF($C74=K$2,OFFSET('Position Data Citi SS final'!$A50,0,MATCH(K$1,'Position Data Citi SS final'!$1:$1,0)-1),"")</f>
        <v>CREDIT AGRICOLE CORP CD 0.85% 12/05/2020</v>
      </c>
      <c r="L74" s="195" t="str">
        <f ca="1">IF($C74=L$2,OFFSET('Position Data Citi SS final'!$A50,0,MATCH(L$1,'Position Data Citi SS final'!$1:$1,0)-1),"")</f>
        <v>DU000AM92888</v>
      </c>
      <c r="M74" s="174" t="str">
        <f ca="1">IF($C74=M$2,OFFSET('Position Data Citi SS final'!$A50,0,MATCH(M$1,'Position Data Citi SS final'!$1:$1,0)-1),"")</f>
        <v>DYXXXX</v>
      </c>
      <c r="N74" s="175">
        <f ca="1">IF($C74=N$2,OFFSET('Position Data Citi SS final'!$A50,0,MATCH(N$1,'Position Data Citi SS final'!$1:$1,0)-1),"")</f>
        <v>0</v>
      </c>
      <c r="O74" s="195" t="str">
        <f ca="1">IF($C74=O$2,OFFSET('Position Data Citi SS final'!$A50,0,MATCH(O$1,'Position Data Citi SS final'!$1:$1,0)-1),"")</f>
        <v>Default Issuer</v>
      </c>
      <c r="P74" s="196">
        <f ca="1">IF($C74=P$2,OFFSET('Position Data Citi SS final'!$A50,0,MATCH(P$1,'Position Data Citi SS final'!$1:$1,0)-1),"")</f>
        <v>0</v>
      </c>
      <c r="Q74" s="196">
        <f ca="1">IF($C74=Q$2,OFFSET('Position Data Citi SS final'!$A50,0,MATCH(Q$1,'Position Data Citi SS final'!$1:$1,0)-1),"")</f>
        <v>0</v>
      </c>
      <c r="R74" s="178">
        <f ca="1">IF($C74=R$2,OFFSET('Position Data Citi SS final'!$A50,0,MATCH(R$1,'Position Data Citi SS final'!$1:$1,0)-1),"")</f>
        <v>0</v>
      </c>
      <c r="S74" s="178" t="str">
        <f ca="1">IF($C74=S$2,OFFSET('Position Data Citi SS final'!$A50,0,MATCH(S$1,'Position Data Citi SS final'!$1:$1,0)-1),"")</f>
        <v>GBP</v>
      </c>
      <c r="T74" s="177">
        <f ca="1">IF($C74=T$2,OFFSET('Position Data Citi SS final'!$A50,0,MATCH(T$1,'Position Data Citi SS final'!$1:$1,0)-1),"")</f>
        <v>10000000</v>
      </c>
      <c r="U74" s="177">
        <f ca="1">IF($C74=U$2,OFFSET('Position Data Citi SS final'!$A50,0,MATCH(U$1,'Position Data Citi SS final'!$1:$1,0)-1),"")</f>
        <v>1.200000036</v>
      </c>
      <c r="V74" s="197">
        <f ca="1">IF($C74=V$2,OFFSET('Position Data Citi SS final'!$A50,0,MATCH(V$1,'Position Data Citi SS final'!$1:$1,0)-1),"")</f>
        <v>1.00000003</v>
      </c>
      <c r="W74" s="177">
        <f ca="1">IF($C74=W$2,OFFSET('Position Data Citi SS final'!$A50,0,MATCH(W$1,'Position Data Citi SS final'!$1:$1,0)-1),"")</f>
        <v>279.45599999874827</v>
      </c>
      <c r="X74" s="177">
        <f ca="1">IF($C74=X$2,OFFSET('Position Data Citi SS final'!$A50,0,MATCH(X$1,'Position Data Citi SS final'!$1:$1,0)-1),"")</f>
        <v>232.87999999895692</v>
      </c>
      <c r="Y74" s="177">
        <f ca="1">IF($C74=Y$2,OFFSET('Position Data Citi SS final'!$A50,0,MATCH(Y$1,'Position Data Citi SS final'!$1:$1,0)-1),"")</f>
        <v>12000000.360000001</v>
      </c>
      <c r="Z74" s="177">
        <f ca="1">IF($C74=Z$2,OFFSET('Position Data Citi SS final'!$A50,0,MATCH(Z$1,'Position Data Citi SS final'!$1:$1,0)-1),"")</f>
        <v>10000000.300000001</v>
      </c>
      <c r="AA74" s="198" t="str">
        <f ca="1">IF($C74=AA$2,OFFSET('Position Data Citi SS final'!$A50,0,MATCH(AA$1,'Position Data Citi SS final'!$1:$1,0)-1),"")</f>
        <v>MarkToMarket</v>
      </c>
      <c r="AB74" s="177">
        <f ca="1">IF($C74=AB$2,OFFSET('Position Data Citi SS final'!$A50,0,MATCH(AB$1,'Position Data Citi SS final'!$1:$1,0)-1),"")</f>
        <v>0</v>
      </c>
      <c r="AC74" s="178">
        <f ca="1">IF($C74=AC$2,OFFSET('Position Data Citi SS final'!$A50,0,MATCH(AC$1,'Position Data Citi SS final'!$1:$1,0)-1),"")</f>
        <v>0</v>
      </c>
      <c r="AD74" s="76" t="str">
        <f ca="1">IF($C74=AD$2,OFFSET('Position Data Citi SS final'!$A50,0,MATCH(AD$1,'Position Data Citi SS final'!$1:$1,0)-1),"")</f>
        <v/>
      </c>
      <c r="AE74" s="179" t="str">
        <f ca="1">IF($C74=AE$2,OFFSET('Position Data Citi SS final'!$A50,0,MATCH(AE$1,'Position Data Citi SS final'!$1:$1,0)-1),"")</f>
        <v/>
      </c>
      <c r="AF74" s="177" t="str">
        <f ca="1">IF($C74=AF$2,OFFSET('Position Data Citi SS final'!$A50,0,MATCH(AF$1,'Position Data Citi SS final'!$1:$1,0)-1),"")</f>
        <v/>
      </c>
      <c r="AG74" s="177" t="str">
        <f ca="1">IF($C74=AG$2,OFFSET('Position Data Citi SS final'!$A50,0,MATCH(AG$1,'Position Data Citi SS final'!$1:$1,0)-1),"")</f>
        <v/>
      </c>
      <c r="AH74" s="175" t="str">
        <f ca="1">IF($C74=AH$2,OFFSET('Position Data Citi SS final'!$A50,0,MATCH(AH$1,'Position Data Citi SS final'!$1:$1,0)-1),"")</f>
        <v/>
      </c>
      <c r="AI74" s="175" t="str">
        <f ca="1">IF($C74=AI$2,OFFSET('Position Data Citi SS final'!$A50,0,MATCH(AI$1,'Position Data Citi SS final'!$1:$1,0)-1),"")</f>
        <v/>
      </c>
      <c r="AJ74" s="175" t="str">
        <f ca="1">IF($C74=AJ$2,OFFSET('Position Data Citi SS final'!$A50,0,MATCH(AJ$1,'Position Data Citi SS final'!$1:$1,0)-1),"")</f>
        <v/>
      </c>
      <c r="AK74" s="177" t="str">
        <f ca="1">IF($C74=AK$2,OFFSET('Position Data Citi SS final'!$A50,0,MATCH(AK$1,'Position Data Citi SS final'!$1:$1,0)-1),"")</f>
        <v/>
      </c>
      <c r="AL74" s="178" t="str">
        <f ca="1">IF($C74=AL$2,OFFSET('Position Data Citi SS final'!$A50,0,MATCH(AL$1,'Position Data Citi SS final'!$1:$1,0)-1),"")</f>
        <v/>
      </c>
      <c r="AM74" s="177" t="str">
        <f ca="1">IF($C74=AM$2,OFFSET('Position Data Citi SS final'!$A50,0,MATCH(AM$1,'Position Data Citi SS final'!$1:$1,0)-1),"")</f>
        <v/>
      </c>
      <c r="AN74" s="177" t="str">
        <f ca="1">IF($C74=AN$2,OFFSET('Position Data Citi SS final'!$A50,0,MATCH(AN$1,'Position Data Citi SS final'!$1:$1,0)-1),"")</f>
        <v/>
      </c>
      <c r="AO74" s="177" t="str">
        <f ca="1">IF($C74=AO$2,OFFSET('Position Data Citi SS final'!$A50,0,MATCH(AO$1,'Position Data Citi SS final'!$1:$1,0)-1),"")</f>
        <v/>
      </c>
      <c r="AP74" s="177" t="str">
        <f ca="1">IF($C74=AP$2,OFFSET('Position Data Citi SS final'!$A50,0,MATCH(AP$1,'Position Data Citi SS final'!$1:$1,0)-1),"")</f>
        <v/>
      </c>
      <c r="AQ74" s="177" t="str">
        <f ca="1">IF($C74=AQ$2,OFFSET('Position Data Citi SS final'!$A50,0,MATCH(AQ$1,'Position Data Citi SS final'!$1:$1,0)-1),"")</f>
        <v/>
      </c>
      <c r="AR74" s="177" t="str">
        <f ca="1">IF($C74=AR$2,OFFSET('Position Data Citi SS final'!$A50,0,MATCH(AR$1,'Position Data Citi SS final'!$1:$1,0)-1),"")</f>
        <v/>
      </c>
      <c r="AS74" s="177" t="str">
        <f ca="1">IF($C74=AS$2,OFFSET('Position Data Citi SS final'!$A50,0,MATCH(AS$1,'Position Data Citi SS final'!$1:$1,0)-1),"")</f>
        <v/>
      </c>
      <c r="AT74" s="177" t="str">
        <f ca="1">IF($C74=AT$2,OFFSET('Position Data Citi SS final'!$A50,0,MATCH(AT$1,'Position Data Citi SS final'!$1:$1,0)-1),"")</f>
        <v/>
      </c>
      <c r="AU74" s="198" t="str">
        <f ca="1">IF($C74=AU$2,OFFSET('Position Data Citi SS final'!$A50,0,MATCH(AU$1,'Position Data Citi SS final'!$1:$1,0)-1),"")</f>
        <v/>
      </c>
      <c r="AV74" s="177" t="str">
        <f ca="1">IF($C74=AV$2,OFFSET('Position Data Citi SS final'!$A50,0,MATCH(AV$1,'Position Data Citi SS final'!$1:$1,0)-1),"")</f>
        <v/>
      </c>
      <c r="AW74" s="179" t="str">
        <f ca="1">IF($C74=AW$2,OFFSET('Position Data Citi SS final'!$A50,0,MATCH(AW$1,'Position Data Citi SS final'!$1:$1,0)-1),"")</f>
        <v/>
      </c>
      <c r="AX74" s="170" t="str">
        <f ca="1">IF($C74=AX$2,OFFSET('Position Data Citi SS final'!$A50,0,MATCH(AX$1,'Position Data Citi SS final'!$1:$1,0)-1),"")</f>
        <v/>
      </c>
      <c r="AY74" s="180" t="str">
        <f ca="1">IF($C74=AY$2,OFFSET('Position Data Citi SS final'!$A50,0,MATCH(AY$1,'Position Data Citi SS final'!$1:$1,0)-1),"")</f>
        <v/>
      </c>
      <c r="AZ74" s="181" t="str">
        <f ca="1">IF($C74=AZ$2,OFFSET('Position Data Citi SS final'!$A50,0,MATCH(AZ$1,'Position Data Citi SS final'!$1:$1,0)-1),"")</f>
        <v/>
      </c>
      <c r="BA74" s="179" t="str">
        <f ca="1">IF($C74=BA$2,OFFSET('Position Data Citi SS final'!$A50,0,MATCH(BA$1,'Position Data Citi SS final'!$1:$1,0)-1),"")</f>
        <v/>
      </c>
      <c r="BB74" s="182" t="str">
        <f ca="1">IF($C74=BB$2,OFFSET('Position Data Citi SS final'!$A50,0,MATCH(BB$1,'Position Data Citi SS final'!$1:$1,0)-1),"")</f>
        <v/>
      </c>
      <c r="BC74" s="181" t="str">
        <f ca="1">IF($C74=BC$2,OFFSET('Position Data Citi SS final'!$A50,0,MATCH(BC$1,'Position Data Citi SS final'!$1:$1,0)-1),"")</f>
        <v/>
      </c>
      <c r="BD74" s="175" t="str">
        <f ca="1">IF($C74=BD$2,OFFSET('Position Data Citi SS final'!$A50,0,MATCH(BD$1,'Position Data Citi SS final'!$1:$1,0)-1),"")</f>
        <v/>
      </c>
      <c r="BE74" s="175" t="str">
        <f ca="1">IF($C74=BE$2,OFFSET('Position Data Citi SS final'!$A50,0,MATCH(BE$1,'Position Data Citi SS final'!$1:$1,0)-1),"")</f>
        <v/>
      </c>
      <c r="BF74" s="175" t="str">
        <f ca="1">IF($C74=BF$2,OFFSET('Position Data Citi SS final'!$A50,0,MATCH(BF$1,'Position Data Citi SS final'!$1:$1,0)-1),"")</f>
        <v/>
      </c>
      <c r="BG74" s="175" t="str">
        <f ca="1">IF($C74=BG$2,OFFSET('Position Data Citi SS final'!$A50,0,MATCH(BG$1,'Position Data Citi SS final'!$1:$1,0)-1),"")</f>
        <v/>
      </c>
      <c r="BH74" s="175" t="str">
        <f ca="1">IF($C74=BH$2,OFFSET('Position Data Citi SS final'!$A50,0,MATCH(BH$1,'Position Data Citi SS final'!$1:$1,0)-1),"")</f>
        <v/>
      </c>
      <c r="BI74" s="175" t="str">
        <f ca="1">IF($C74=BI$2,OFFSET('Position Data Citi SS final'!$A50,0,MATCH(BI$1,'Position Data Citi SS final'!$1:$1,0)-1),"")</f>
        <v/>
      </c>
      <c r="BJ74" s="175" t="str">
        <f ca="1">IF($C74=BJ$2,OFFSET('Position Data Citi SS final'!$A50,0,MATCH(BJ$1,'Position Data Citi SS final'!$1:$1,0)-1),"")</f>
        <v/>
      </c>
      <c r="BK74" s="175" t="str">
        <f ca="1">IF($C74=BK$2,OFFSET('Position Data Citi SS final'!$A50,0,MATCH(BK$1,'Position Data Citi SS final'!$1:$1,0)-1),"")</f>
        <v/>
      </c>
      <c r="BL74" s="175" t="str">
        <f ca="1">IF($C74=BL$2,OFFSET('Position Data Citi SS final'!$A50,0,MATCH(BL$1,'Position Data Citi SS final'!$1:$1,0)-1),"")</f>
        <v/>
      </c>
      <c r="BM74" s="175" t="str">
        <f ca="1">IF($C74=BM$2,OFFSET('Position Data Citi SS final'!$A50,0,MATCH(BM$1,'Position Data Citi SS final'!$1:$1,0)-1),"")</f>
        <v/>
      </c>
      <c r="BN74" s="178" t="str">
        <f ca="1">IF($C74=BN$2,OFFSET('Position Data Citi SS final'!$A50,0,MATCH(BN$1,'Position Data Citi SS final'!$1:$1,0)-1),"")</f>
        <v/>
      </c>
      <c r="BO74" s="177" t="str">
        <f ca="1">IF($C74=BO$2,OFFSET('Position Data Citi SS final'!$A50,0,MATCH(BO$1,'Position Data Citi SS final'!$1:$1,0)-1),"")</f>
        <v/>
      </c>
      <c r="BP74" s="177" t="str">
        <f ca="1">IF($C74=BP$2,OFFSET('Position Data Citi SS final'!$A50,0,MATCH(BP$1,'Position Data Citi SS final'!$1:$1,0)-1),"")</f>
        <v/>
      </c>
      <c r="BQ74" s="177" t="str">
        <f ca="1">IF($C74=BQ$2,OFFSET('Position Data Citi SS final'!$A50,0,MATCH(BQ$1,'Position Data Citi SS final'!$1:$1,0)-1),"")</f>
        <v/>
      </c>
      <c r="BR74" s="177" t="str">
        <f ca="1">IF($C74=BR$2,OFFSET('Position Data Citi SS final'!$A50,0,MATCH(BR$1,'Position Data Citi SS final'!$1:$1,0)-1),"")</f>
        <v/>
      </c>
      <c r="BS74" s="177" t="str">
        <f ca="1">IF($C74=BS$2,OFFSET('Position Data Citi SS final'!$A50,0,MATCH(BS$1,'Position Data Citi SS final'!$1:$1,0)-1),"")</f>
        <v/>
      </c>
      <c r="BT74" s="175" t="str">
        <f ca="1">IF($C74=BT$2,OFFSET('Position Data Citi SS final'!$A50,0,MATCH(BT$1,'Position Data Citi SS final'!$1:$1,0)-1),"")</f>
        <v/>
      </c>
      <c r="BU74" s="178" t="str">
        <f ca="1">IF($C74=BU$2,OFFSET('Position Data Citi SS final'!$A50,0,MATCH(BU$1,'Position Data Citi SS final'!$1:$1,0)-1),"")</f>
        <v/>
      </c>
      <c r="BV74" s="183" t="str">
        <f ca="1">IF($C74=BV$2,OFFSET('Position Data Citi SS final'!$A50,0,MATCH(BV$1,'Position Data Citi SS final'!$1:$1,0)-1),"")</f>
        <v/>
      </c>
      <c r="BW74" s="175" t="str">
        <f ca="1">IF($C74=BW$2,OFFSET('Position Data Citi SS final'!$A50,0,MATCH(BW$1,'Position Data Citi SS final'!$1:$1,0)-1),"")</f>
        <v/>
      </c>
      <c r="BX74" s="184" t="str">
        <f ca="1">IF($C74=BX$2,OFFSET('Position Data Citi SS final'!$A50,0,MATCH(BX$1,'Position Data Citi SS final'!$1:$1,0)-1),"")</f>
        <v/>
      </c>
      <c r="BY74" s="183" t="str">
        <f ca="1">IF($C74=BY$2,OFFSET('Position Data Citi SS final'!$A50,0,MATCH(BY$1,'Position Data Citi SS final'!$1:$1,0)-1),"")</f>
        <v/>
      </c>
      <c r="BZ74" s="183" t="str">
        <f ca="1">IF($C74=BZ$2,OFFSET('Position Data Citi SS final'!$A50,0,MATCH(BZ$1,'Position Data Citi SS final'!$1:$1,0)-1),"")</f>
        <v/>
      </c>
      <c r="CA74" s="185" t="str">
        <f ca="1">IF($C74=CA$2,OFFSET('Position Data Citi SS final'!$A50,0,MATCH(CA$1,'Position Data Citi SS final'!$1:$1,0)-1),"")</f>
        <v/>
      </c>
      <c r="CB74" s="176" t="str">
        <f ca="1">IF($C74=CB$2,OFFSET('Position Data Citi SS final'!$A50,0,MATCH(CB$1,'Position Data Citi SS final'!$1:$1,0)-1),"")</f>
        <v/>
      </c>
      <c r="CC74" s="183" t="str">
        <f ca="1">IF($C74=CC$2,OFFSET('Position Data Citi SS final'!$A50,0,MATCH(CC$1,'Position Data Citi SS final'!$1:$1,0)-1),"")</f>
        <v/>
      </c>
      <c r="CD74" s="183" t="str">
        <f ca="1">IF($C74=CD$2,OFFSET('Position Data Citi SS final'!$A50,0,MATCH(CD$1,'Position Data Citi SS final'!$1:$1,0)-1),"")</f>
        <v/>
      </c>
      <c r="CE74" s="181" t="str">
        <f ca="1">IF($C74=CE$2,OFFSET('Position Data Citi SS final'!$A50,0,MATCH(CE$1,'Position Data Citi SS final'!$1:$1,0)-1),"")</f>
        <v/>
      </c>
      <c r="CF74" s="181" t="str">
        <f ca="1">IF($C74=CF$2,OFFSET('Position Data Citi SS final'!$A50,0,MATCH(CF$1,'Position Data Citi SS final'!$1:$1,0)-1),"")</f>
        <v/>
      </c>
      <c r="CG74" s="181" t="str">
        <f ca="1">IF($C74=CG$2,OFFSET('Position Data Citi SS final'!$A50,0,MATCH(CG$1,'Position Data Citi SS final'!$1:$1,0)-1),"")</f>
        <v/>
      </c>
      <c r="CH74" s="181" t="str">
        <f ca="1">IF($C74=CH$2,OFFSET('Position Data Citi SS final'!$A50,0,MATCH(CH$1,'Position Data Citi SS final'!$1:$1,0)-1),"")</f>
        <v/>
      </c>
      <c r="CI74" s="181" t="str">
        <f ca="1">IF($C74=CI$2,OFFSET('Position Data Citi SS final'!$A50,0,MATCH(CI$1,'Position Data Citi SS final'!$1:$1,0)-1),"")</f>
        <v/>
      </c>
      <c r="CJ74" s="184" t="str">
        <f ca="1">IF($C74=CJ$2,OFFSET('Position Data Citi SS final'!$A50,0,MATCH(CJ$1,'Position Data Citi SS final'!$1:$1,0)-1),"")</f>
        <v/>
      </c>
      <c r="CK74" s="186" t="str">
        <f ca="1">IF($C74=CK$2,OFFSET('Position Data Citi SS final'!$A50,0,MATCH(CK$1,'Position Data Citi SS final'!$1:$1,0)-1),"")</f>
        <v/>
      </c>
      <c r="CL74" s="174" t="str">
        <f ca="1">IF($C74=CL$2,OFFSET('Position Data Citi SS final'!$A50,0,MATCH(CL$1,'Position Data Citi SS final'!$1:$1,0)-1),"")</f>
        <v/>
      </c>
      <c r="CM74" s="199" t="str">
        <f ca="1">IF($C74=CM$2,OFFSET('Position Data Citi SS final'!$A50,0,MATCH(CM$1,'Position Data Citi SS final'!$1:$1,0)-1),"")</f>
        <v/>
      </c>
      <c r="CN74" s="174" t="str">
        <f ca="1">IF($C74=CN$2,OFFSET('Position Data Citi SS final'!$A50,0,MATCH(CN$1,'Position Data Citi SS final'!$1:$1,0)-1),"")</f>
        <v/>
      </c>
      <c r="CO74" s="186" t="str">
        <f ca="1">IF($C74=CO$2,OFFSET('Position Data Citi SS final'!$A50,0,MATCH(CO$1,'Position Data Citi SS final'!$1:$1,0)-1),"")</f>
        <v/>
      </c>
      <c r="CP74" s="199" t="str">
        <f ca="1">IF($C74=CP$2,OFFSET('Position Data Citi SS final'!$A50,0,MATCH(CP$1,'Position Data Citi SS final'!$1:$1,0)-1),"")</f>
        <v/>
      </c>
      <c r="CQ74" s="187" t="str">
        <f ca="1">IF($C74=CQ$2,OFFSET('Position Data Citi SS final'!$A50,0,MATCH(CQ$1,'Position Data Citi SS final'!$1:$1,0)-1),"")</f>
        <v/>
      </c>
      <c r="CR74" s="174" t="str">
        <f ca="1">IF($C74=CR$2,OFFSET('Position Data Citi SS final'!$A50,0,MATCH(CR$1,'Position Data Citi SS final'!$1:$1,0)-1),"")</f>
        <v/>
      </c>
      <c r="CS74" s="188" t="str">
        <f ca="1">IF($C74=CS$2,OFFSET('Position Data Citi SS final'!$A50,0,MATCH(CS$1,'Position Data Citi SS final'!$1:$1,0)-1),"")</f>
        <v/>
      </c>
      <c r="CT74" s="188" t="str">
        <f ca="1">IF($C74=CT$2,OFFSET('Position Data Citi SS final'!$A50,0,MATCH(CT$1,'Position Data Citi SS final'!$1:$1,0)-1),"")</f>
        <v/>
      </c>
      <c r="CU74" s="184" t="str">
        <f ca="1">IF($C74=CU$2,OFFSET('Position Data Citi SS final'!$A50,0,MATCH(CU$1,'Position Data Citi SS final'!$1:$1,0)-1),"")</f>
        <v/>
      </c>
      <c r="CV74" s="175" t="str">
        <f ca="1">IF($C74=CV$2,OFFSET('Position Data Citi SS final'!$A50,0,MATCH(CV$1,'Position Data Citi SS final'!$1:$1,0)-1),"")</f>
        <v/>
      </c>
      <c r="CW74" s="175" t="str">
        <f ca="1">IF($C74=CW$2,OFFSET('Position Data Citi SS final'!$A50,0,MATCH(CW$1,'Position Data Citi SS final'!$1:$1,0)-1),"")</f>
        <v/>
      </c>
      <c r="CX74" s="199" t="str">
        <f ca="1">IF($C74=CX$2,OFFSET('Position Data Citi SS final'!$A50,0,MATCH(CX$1,'Position Data Citi SS final'!$1:$1,0)-1),"")</f>
        <v/>
      </c>
      <c r="CY74" s="175" t="str">
        <f ca="1">IF($C74=CY$2,OFFSET('Position Data Citi SS final'!$A50,0,MATCH(CY$1,'Position Data Citi SS final'!$1:$1,0)-1),"")</f>
        <v/>
      </c>
      <c r="CZ74" s="175" t="str">
        <f ca="1">IF($C74=CZ$2,OFFSET('Position Data Citi SS final'!$A50,0,MATCH(CZ$1,'Position Data Citi SS final'!$1:$1,0)-1),"")</f>
        <v/>
      </c>
      <c r="DA74" s="175" t="str">
        <f ca="1">IF($C74=DA$2,OFFSET('Position Data Citi SS final'!$A50,0,MATCH(DA$1,'Position Data Citi SS final'!$1:$1,0)-1),"")</f>
        <v/>
      </c>
      <c r="DB74" s="189" t="str">
        <f ca="1">IF($C74=DB$2,OFFSET('Position Data Citi SS final'!$A50,0,MATCH(DB$1,'Position Data Citi SS final'!$1:$1,0)-1),"")</f>
        <v/>
      </c>
      <c r="DC74" s="175" t="str">
        <f ca="1">IF($C74=DC$2,OFFSET('Position Data Citi SS final'!$A50,0,MATCH(DC$1,'Position Data Citi SS final'!$1:$1,0)-1),"")</f>
        <v/>
      </c>
      <c r="DD74" s="175" t="str">
        <f ca="1">IF($C74=DD$2,OFFSET('Position Data Citi SS final'!$A50,0,MATCH(DD$1,'Position Data Citi SS final'!$1:$1,0)-1),"")</f>
        <v/>
      </c>
      <c r="DE74" s="190" t="str">
        <f ca="1">IF($C74=DE$2,OFFSET('Position Data Citi SS final'!$A50,0,MATCH(DE$1,'Position Data Citi SS final'!$1:$1,0)-1),"")</f>
        <v/>
      </c>
      <c r="DF74" s="189" t="str">
        <f ca="1">IF($C74=DF$2,OFFSET('Position Data Citi SS final'!$A50,0,MATCH(DF$1,'Position Data Citi SS final'!$1:$1,0)-1),"")</f>
        <v/>
      </c>
      <c r="DG74" s="190" t="str">
        <f ca="1">IF($C74=DG$2,OFFSET('Position Data Citi SS final'!$A50,0,MATCH(DG$1,'Position Data Citi SS final'!$1:$1,0)-1),"")</f>
        <v/>
      </c>
      <c r="DH74" s="175" t="str">
        <f ca="1">IF($C74=DH$2,OFFSET('Position Data Citi SS final'!$A50,0,MATCH(DH$1,'Position Data Citi SS final'!$1:$1,0)-1),"")</f>
        <v/>
      </c>
      <c r="DI74" s="191" t="str">
        <f ca="1">IF($C74=DI$2,OFFSET('Position Data Citi SS final'!$A50,0,MATCH(DI$1,'Position Data Citi SS final'!$1:$1,0)-1),"")</f>
        <v/>
      </c>
      <c r="DJ74" s="192" t="str">
        <f ca="1">IF($C74=DJ$2,OFFSET('Position Data Citi SS final'!$A50,0,MATCH(DJ$1,'Position Data Citi SS final'!$1:$1,0)-1),"")</f>
        <v/>
      </c>
      <c r="DK74" s="193" t="str">
        <f ca="1">IF($C74=DK$2,OFFSET('Position Data Citi SS final'!$A50,0,MATCH(DK$1,'Position Data Citi SS final'!$1:$1,0)-1),"")</f>
        <v/>
      </c>
      <c r="DL74" s="200" t="str">
        <f ca="1">IF($C74=DL$2,OFFSET('Position Data Citi SS final'!$A50,0,MATCH(DL$1,'Position Data Citi SS final'!$1:$1,0)-1),"")</f>
        <v/>
      </c>
      <c r="DM74" s="175" t="str">
        <f ca="1">IF($C74=DM$2,OFFSET('Position Data Citi SS final'!$A50,0,MATCH(DM$1,'Position Data Citi SS final'!$1:$1,0)-1),"")</f>
        <v/>
      </c>
    </row>
    <row r="75" spans="2:117" s="179" customFormat="1">
      <c r="B75" s="179" t="s">
        <v>1427</v>
      </c>
      <c r="C75" s="170" t="str">
        <f>'Position Data Citi SS final'!C51</f>
        <v>Money Market Instruments</v>
      </c>
      <c r="D75" s="171" t="str">
        <f>'Position Data Citi SS final'!F51</f>
        <v>A.6.1 - A.6.20</v>
      </c>
      <c r="E75" s="172" t="str">
        <f>'Position Data Citi SS final'!D51</f>
        <v>MONEY MARKETS</v>
      </c>
      <c r="F75" s="213" t="str">
        <f>'Position Data Citi SS final'!E51</f>
        <v>CERTIFICATE OF DEPOSIT</v>
      </c>
      <c r="G75" s="173">
        <f>'Position Data Citi SS final'!AG51</f>
        <v>12000000</v>
      </c>
      <c r="H75" s="173">
        <f>'Position Data Citi SS final'!AF51</f>
        <v>10000000</v>
      </c>
      <c r="I75" s="194" t="str">
        <f>'Position Data Citi SS final'!A51</f>
        <v>S2BA</v>
      </c>
      <c r="J75" s="195" t="str">
        <f ca="1">IF($C75=J$2,OFFSET('Position Data Citi SS final'!$A51,0,MATCH(J$1,'Position Data Citi SS final'!$1:$1,0)-1),"")</f>
        <v>MoneyMarketInstrument</v>
      </c>
      <c r="K75" s="195" t="str">
        <f ca="1">IF($C75=K$2,OFFSET('Position Data Citi SS final'!$A51,0,MATCH(K$1,'Position Data Citi SS final'!$1:$1,0)-1),"")</f>
        <v>LLOYDS BANK CD 0.87% 14/05/2020</v>
      </c>
      <c r="L75" s="195" t="str">
        <f ca="1">IF($C75=L$2,OFFSET('Position Data Citi SS final'!$A51,0,MATCH(L$1,'Position Data Citi SS final'!$1:$1,0)-1),"")</f>
        <v>DU000AM92894</v>
      </c>
      <c r="M75" s="174" t="str">
        <f ca="1">IF($C75=M$2,OFFSET('Position Data Citi SS final'!$A51,0,MATCH(M$1,'Position Data Citi SS final'!$1:$1,0)-1),"")</f>
        <v>DYXXXX</v>
      </c>
      <c r="N75" s="175">
        <f ca="1">IF($C75=N$2,OFFSET('Position Data Citi SS final'!$A51,0,MATCH(N$1,'Position Data Citi SS final'!$1:$1,0)-1),"")</f>
        <v>0</v>
      </c>
      <c r="O75" s="195" t="str">
        <f ca="1">IF($C75=O$2,OFFSET('Position Data Citi SS final'!$A51,0,MATCH(O$1,'Position Data Citi SS final'!$1:$1,0)-1),"")</f>
        <v>Default Issuer</v>
      </c>
      <c r="P75" s="196">
        <f ca="1">IF($C75=P$2,OFFSET('Position Data Citi SS final'!$A51,0,MATCH(P$1,'Position Data Citi SS final'!$1:$1,0)-1),"")</f>
        <v>0</v>
      </c>
      <c r="Q75" s="196">
        <f ca="1">IF($C75=Q$2,OFFSET('Position Data Citi SS final'!$A51,0,MATCH(Q$1,'Position Data Citi SS final'!$1:$1,0)-1),"")</f>
        <v>0</v>
      </c>
      <c r="R75" s="178">
        <f ca="1">IF($C75=R$2,OFFSET('Position Data Citi SS final'!$A51,0,MATCH(R$1,'Position Data Citi SS final'!$1:$1,0)-1),"")</f>
        <v>0</v>
      </c>
      <c r="S75" s="178" t="str">
        <f ca="1">IF($C75=S$2,OFFSET('Position Data Citi SS final'!$A51,0,MATCH(S$1,'Position Data Citi SS final'!$1:$1,0)-1),"")</f>
        <v>GBP</v>
      </c>
      <c r="T75" s="177">
        <f ca="1">IF($C75=T$2,OFFSET('Position Data Citi SS final'!$A51,0,MATCH(T$1,'Position Data Citi SS final'!$1:$1,0)-1),"")</f>
        <v>10000000</v>
      </c>
      <c r="U75" s="177">
        <f ca="1">IF($C75=U$2,OFFSET('Position Data Citi SS final'!$A51,0,MATCH(U$1,'Position Data Citi SS final'!$1:$1,0)-1),"")</f>
        <v>1.2</v>
      </c>
      <c r="V75" s="197">
        <f ca="1">IF($C75=V$2,OFFSET('Position Data Citi SS final'!$A51,0,MATCH(V$1,'Position Data Citi SS final'!$1:$1,0)-1),"")</f>
        <v>1</v>
      </c>
      <c r="W75" s="177">
        <f ca="1">IF($C75=W$2,OFFSET('Position Data Citi SS final'!$A51,0,MATCH(W$1,'Position Data Citi SS final'!$1:$1,0)-1),"")</f>
        <v>0</v>
      </c>
      <c r="X75" s="177">
        <f ca="1">IF($C75=X$2,OFFSET('Position Data Citi SS final'!$A51,0,MATCH(X$1,'Position Data Citi SS final'!$1:$1,0)-1),"")</f>
        <v>0</v>
      </c>
      <c r="Y75" s="177">
        <f ca="1">IF($C75=Y$2,OFFSET('Position Data Citi SS final'!$A51,0,MATCH(Y$1,'Position Data Citi SS final'!$1:$1,0)-1),"")</f>
        <v>12000000</v>
      </c>
      <c r="Z75" s="177">
        <f ca="1">IF($C75=Z$2,OFFSET('Position Data Citi SS final'!$A51,0,MATCH(Z$1,'Position Data Citi SS final'!$1:$1,0)-1),"")</f>
        <v>10000000</v>
      </c>
      <c r="AA75" s="198" t="str">
        <f ca="1">IF($C75=AA$2,OFFSET('Position Data Citi SS final'!$A51,0,MATCH(AA$1,'Position Data Citi SS final'!$1:$1,0)-1),"")</f>
        <v>MarkToMarket</v>
      </c>
      <c r="AB75" s="177">
        <f ca="1">IF($C75=AB$2,OFFSET('Position Data Citi SS final'!$A51,0,MATCH(AB$1,'Position Data Citi SS final'!$1:$1,0)-1),"")</f>
        <v>0</v>
      </c>
      <c r="AC75" s="178">
        <f ca="1">IF($C75=AC$2,OFFSET('Position Data Citi SS final'!$A51,0,MATCH(AC$1,'Position Data Citi SS final'!$1:$1,0)-1),"")</f>
        <v>0</v>
      </c>
      <c r="AD75" s="76" t="str">
        <f ca="1">IF($C75=AD$2,OFFSET('Position Data Citi SS final'!$A51,0,MATCH(AD$1,'Position Data Citi SS final'!$1:$1,0)-1),"")</f>
        <v/>
      </c>
      <c r="AE75" s="179" t="str">
        <f ca="1">IF($C75=AE$2,OFFSET('Position Data Citi SS final'!$A51,0,MATCH(AE$1,'Position Data Citi SS final'!$1:$1,0)-1),"")</f>
        <v/>
      </c>
      <c r="AF75" s="177" t="str">
        <f ca="1">IF($C75=AF$2,OFFSET('Position Data Citi SS final'!$A51,0,MATCH(AF$1,'Position Data Citi SS final'!$1:$1,0)-1),"")</f>
        <v/>
      </c>
      <c r="AG75" s="177" t="str">
        <f ca="1">IF($C75=AG$2,OFFSET('Position Data Citi SS final'!$A51,0,MATCH(AG$1,'Position Data Citi SS final'!$1:$1,0)-1),"")</f>
        <v/>
      </c>
      <c r="AH75" s="175" t="str">
        <f ca="1">IF($C75=AH$2,OFFSET('Position Data Citi SS final'!$A51,0,MATCH(AH$1,'Position Data Citi SS final'!$1:$1,0)-1),"")</f>
        <v/>
      </c>
      <c r="AI75" s="175" t="str">
        <f ca="1">IF($C75=AI$2,OFFSET('Position Data Citi SS final'!$A51,0,MATCH(AI$1,'Position Data Citi SS final'!$1:$1,0)-1),"")</f>
        <v/>
      </c>
      <c r="AJ75" s="175" t="str">
        <f ca="1">IF($C75=AJ$2,OFFSET('Position Data Citi SS final'!$A51,0,MATCH(AJ$1,'Position Data Citi SS final'!$1:$1,0)-1),"")</f>
        <v/>
      </c>
      <c r="AK75" s="177" t="str">
        <f ca="1">IF($C75=AK$2,OFFSET('Position Data Citi SS final'!$A51,0,MATCH(AK$1,'Position Data Citi SS final'!$1:$1,0)-1),"")</f>
        <v/>
      </c>
      <c r="AL75" s="178" t="str">
        <f ca="1">IF($C75=AL$2,OFFSET('Position Data Citi SS final'!$A51,0,MATCH(AL$1,'Position Data Citi SS final'!$1:$1,0)-1),"")</f>
        <v/>
      </c>
      <c r="AM75" s="177" t="str">
        <f ca="1">IF($C75=AM$2,OFFSET('Position Data Citi SS final'!$A51,0,MATCH(AM$1,'Position Data Citi SS final'!$1:$1,0)-1),"")</f>
        <v/>
      </c>
      <c r="AN75" s="177" t="str">
        <f ca="1">IF($C75=AN$2,OFFSET('Position Data Citi SS final'!$A51,0,MATCH(AN$1,'Position Data Citi SS final'!$1:$1,0)-1),"")</f>
        <v/>
      </c>
      <c r="AO75" s="177" t="str">
        <f ca="1">IF($C75=AO$2,OFFSET('Position Data Citi SS final'!$A51,0,MATCH(AO$1,'Position Data Citi SS final'!$1:$1,0)-1),"")</f>
        <v/>
      </c>
      <c r="AP75" s="177" t="str">
        <f ca="1">IF($C75=AP$2,OFFSET('Position Data Citi SS final'!$A51,0,MATCH(AP$1,'Position Data Citi SS final'!$1:$1,0)-1),"")</f>
        <v/>
      </c>
      <c r="AQ75" s="177" t="str">
        <f ca="1">IF($C75=AQ$2,OFFSET('Position Data Citi SS final'!$A51,0,MATCH(AQ$1,'Position Data Citi SS final'!$1:$1,0)-1),"")</f>
        <v/>
      </c>
      <c r="AR75" s="177" t="str">
        <f ca="1">IF($C75=AR$2,OFFSET('Position Data Citi SS final'!$A51,0,MATCH(AR$1,'Position Data Citi SS final'!$1:$1,0)-1),"")</f>
        <v/>
      </c>
      <c r="AS75" s="177" t="str">
        <f ca="1">IF($C75=AS$2,OFFSET('Position Data Citi SS final'!$A51,0,MATCH(AS$1,'Position Data Citi SS final'!$1:$1,0)-1),"")</f>
        <v/>
      </c>
      <c r="AT75" s="177" t="str">
        <f ca="1">IF($C75=AT$2,OFFSET('Position Data Citi SS final'!$A51,0,MATCH(AT$1,'Position Data Citi SS final'!$1:$1,0)-1),"")</f>
        <v/>
      </c>
      <c r="AU75" s="198" t="str">
        <f ca="1">IF($C75=AU$2,OFFSET('Position Data Citi SS final'!$A51,0,MATCH(AU$1,'Position Data Citi SS final'!$1:$1,0)-1),"")</f>
        <v/>
      </c>
      <c r="AV75" s="177" t="str">
        <f ca="1">IF($C75=AV$2,OFFSET('Position Data Citi SS final'!$A51,0,MATCH(AV$1,'Position Data Citi SS final'!$1:$1,0)-1),"")</f>
        <v/>
      </c>
      <c r="AW75" s="179" t="str">
        <f ca="1">IF($C75=AW$2,OFFSET('Position Data Citi SS final'!$A51,0,MATCH(AW$1,'Position Data Citi SS final'!$1:$1,0)-1),"")</f>
        <v/>
      </c>
      <c r="AX75" s="170" t="str">
        <f ca="1">IF($C75=AX$2,OFFSET('Position Data Citi SS final'!$A51,0,MATCH(AX$1,'Position Data Citi SS final'!$1:$1,0)-1),"")</f>
        <v/>
      </c>
      <c r="AY75" s="180" t="str">
        <f ca="1">IF($C75=AY$2,OFFSET('Position Data Citi SS final'!$A51,0,MATCH(AY$1,'Position Data Citi SS final'!$1:$1,0)-1),"")</f>
        <v/>
      </c>
      <c r="AZ75" s="181" t="str">
        <f ca="1">IF($C75=AZ$2,OFFSET('Position Data Citi SS final'!$A51,0,MATCH(AZ$1,'Position Data Citi SS final'!$1:$1,0)-1),"")</f>
        <v/>
      </c>
      <c r="BA75" s="179" t="str">
        <f ca="1">IF($C75=BA$2,OFFSET('Position Data Citi SS final'!$A51,0,MATCH(BA$1,'Position Data Citi SS final'!$1:$1,0)-1),"")</f>
        <v/>
      </c>
      <c r="BB75" s="182" t="str">
        <f ca="1">IF($C75=BB$2,OFFSET('Position Data Citi SS final'!$A51,0,MATCH(BB$1,'Position Data Citi SS final'!$1:$1,0)-1),"")</f>
        <v/>
      </c>
      <c r="BC75" s="181" t="str">
        <f ca="1">IF($C75=BC$2,OFFSET('Position Data Citi SS final'!$A51,0,MATCH(BC$1,'Position Data Citi SS final'!$1:$1,0)-1),"")</f>
        <v/>
      </c>
      <c r="BD75" s="175" t="str">
        <f ca="1">IF($C75=BD$2,OFFSET('Position Data Citi SS final'!$A51,0,MATCH(BD$1,'Position Data Citi SS final'!$1:$1,0)-1),"")</f>
        <v/>
      </c>
      <c r="BE75" s="175" t="str">
        <f ca="1">IF($C75=BE$2,OFFSET('Position Data Citi SS final'!$A51,0,MATCH(BE$1,'Position Data Citi SS final'!$1:$1,0)-1),"")</f>
        <v/>
      </c>
      <c r="BF75" s="175" t="str">
        <f ca="1">IF($C75=BF$2,OFFSET('Position Data Citi SS final'!$A51,0,MATCH(BF$1,'Position Data Citi SS final'!$1:$1,0)-1),"")</f>
        <v/>
      </c>
      <c r="BG75" s="175" t="str">
        <f ca="1">IF($C75=BG$2,OFFSET('Position Data Citi SS final'!$A51,0,MATCH(BG$1,'Position Data Citi SS final'!$1:$1,0)-1),"")</f>
        <v/>
      </c>
      <c r="BH75" s="175" t="str">
        <f ca="1">IF($C75=BH$2,OFFSET('Position Data Citi SS final'!$A51,0,MATCH(BH$1,'Position Data Citi SS final'!$1:$1,0)-1),"")</f>
        <v/>
      </c>
      <c r="BI75" s="175" t="str">
        <f ca="1">IF($C75=BI$2,OFFSET('Position Data Citi SS final'!$A51,0,MATCH(BI$1,'Position Data Citi SS final'!$1:$1,0)-1),"")</f>
        <v/>
      </c>
      <c r="BJ75" s="175" t="str">
        <f ca="1">IF($C75=BJ$2,OFFSET('Position Data Citi SS final'!$A51,0,MATCH(BJ$1,'Position Data Citi SS final'!$1:$1,0)-1),"")</f>
        <v/>
      </c>
      <c r="BK75" s="175" t="str">
        <f ca="1">IF($C75=BK$2,OFFSET('Position Data Citi SS final'!$A51,0,MATCH(BK$1,'Position Data Citi SS final'!$1:$1,0)-1),"")</f>
        <v/>
      </c>
      <c r="BL75" s="175" t="str">
        <f ca="1">IF($C75=BL$2,OFFSET('Position Data Citi SS final'!$A51,0,MATCH(BL$1,'Position Data Citi SS final'!$1:$1,0)-1),"")</f>
        <v/>
      </c>
      <c r="BM75" s="175" t="str">
        <f ca="1">IF($C75=BM$2,OFFSET('Position Data Citi SS final'!$A51,0,MATCH(BM$1,'Position Data Citi SS final'!$1:$1,0)-1),"")</f>
        <v/>
      </c>
      <c r="BN75" s="178" t="str">
        <f ca="1">IF($C75=BN$2,OFFSET('Position Data Citi SS final'!$A51,0,MATCH(BN$1,'Position Data Citi SS final'!$1:$1,0)-1),"")</f>
        <v/>
      </c>
      <c r="BO75" s="177" t="str">
        <f ca="1">IF($C75=BO$2,OFFSET('Position Data Citi SS final'!$A51,0,MATCH(BO$1,'Position Data Citi SS final'!$1:$1,0)-1),"")</f>
        <v/>
      </c>
      <c r="BP75" s="177" t="str">
        <f ca="1">IF($C75=BP$2,OFFSET('Position Data Citi SS final'!$A51,0,MATCH(BP$1,'Position Data Citi SS final'!$1:$1,0)-1),"")</f>
        <v/>
      </c>
      <c r="BQ75" s="177" t="str">
        <f ca="1">IF($C75=BQ$2,OFFSET('Position Data Citi SS final'!$A51,0,MATCH(BQ$1,'Position Data Citi SS final'!$1:$1,0)-1),"")</f>
        <v/>
      </c>
      <c r="BR75" s="177" t="str">
        <f ca="1">IF($C75=BR$2,OFFSET('Position Data Citi SS final'!$A51,0,MATCH(BR$1,'Position Data Citi SS final'!$1:$1,0)-1),"")</f>
        <v/>
      </c>
      <c r="BS75" s="177" t="str">
        <f ca="1">IF($C75=BS$2,OFFSET('Position Data Citi SS final'!$A51,0,MATCH(BS$1,'Position Data Citi SS final'!$1:$1,0)-1),"")</f>
        <v/>
      </c>
      <c r="BT75" s="175" t="str">
        <f ca="1">IF($C75=BT$2,OFFSET('Position Data Citi SS final'!$A51,0,MATCH(BT$1,'Position Data Citi SS final'!$1:$1,0)-1),"")</f>
        <v/>
      </c>
      <c r="BU75" s="178" t="str">
        <f ca="1">IF($C75=BU$2,OFFSET('Position Data Citi SS final'!$A51,0,MATCH(BU$1,'Position Data Citi SS final'!$1:$1,0)-1),"")</f>
        <v/>
      </c>
      <c r="BV75" s="183" t="str">
        <f ca="1">IF($C75=BV$2,OFFSET('Position Data Citi SS final'!$A51,0,MATCH(BV$1,'Position Data Citi SS final'!$1:$1,0)-1),"")</f>
        <v/>
      </c>
      <c r="BW75" s="175" t="str">
        <f ca="1">IF($C75=BW$2,OFFSET('Position Data Citi SS final'!$A51,0,MATCH(BW$1,'Position Data Citi SS final'!$1:$1,0)-1),"")</f>
        <v/>
      </c>
      <c r="BX75" s="184" t="str">
        <f ca="1">IF($C75=BX$2,OFFSET('Position Data Citi SS final'!$A51,0,MATCH(BX$1,'Position Data Citi SS final'!$1:$1,0)-1),"")</f>
        <v/>
      </c>
      <c r="BY75" s="183" t="str">
        <f ca="1">IF($C75=BY$2,OFFSET('Position Data Citi SS final'!$A51,0,MATCH(BY$1,'Position Data Citi SS final'!$1:$1,0)-1),"")</f>
        <v/>
      </c>
      <c r="BZ75" s="183" t="str">
        <f ca="1">IF($C75=BZ$2,OFFSET('Position Data Citi SS final'!$A51,0,MATCH(BZ$1,'Position Data Citi SS final'!$1:$1,0)-1),"")</f>
        <v/>
      </c>
      <c r="CA75" s="185" t="str">
        <f ca="1">IF($C75=CA$2,OFFSET('Position Data Citi SS final'!$A51,0,MATCH(CA$1,'Position Data Citi SS final'!$1:$1,0)-1),"")</f>
        <v/>
      </c>
      <c r="CB75" s="176" t="str">
        <f ca="1">IF($C75=CB$2,OFFSET('Position Data Citi SS final'!$A51,0,MATCH(CB$1,'Position Data Citi SS final'!$1:$1,0)-1),"")</f>
        <v/>
      </c>
      <c r="CC75" s="183" t="str">
        <f ca="1">IF($C75=CC$2,OFFSET('Position Data Citi SS final'!$A51,0,MATCH(CC$1,'Position Data Citi SS final'!$1:$1,0)-1),"")</f>
        <v/>
      </c>
      <c r="CD75" s="183" t="str">
        <f ca="1">IF($C75=CD$2,OFFSET('Position Data Citi SS final'!$A51,0,MATCH(CD$1,'Position Data Citi SS final'!$1:$1,0)-1),"")</f>
        <v/>
      </c>
      <c r="CE75" s="181" t="str">
        <f ca="1">IF($C75=CE$2,OFFSET('Position Data Citi SS final'!$A51,0,MATCH(CE$1,'Position Data Citi SS final'!$1:$1,0)-1),"")</f>
        <v/>
      </c>
      <c r="CF75" s="181" t="str">
        <f ca="1">IF($C75=CF$2,OFFSET('Position Data Citi SS final'!$A51,0,MATCH(CF$1,'Position Data Citi SS final'!$1:$1,0)-1),"")</f>
        <v/>
      </c>
      <c r="CG75" s="181" t="str">
        <f ca="1">IF($C75=CG$2,OFFSET('Position Data Citi SS final'!$A51,0,MATCH(CG$1,'Position Data Citi SS final'!$1:$1,0)-1),"")</f>
        <v/>
      </c>
      <c r="CH75" s="181" t="str">
        <f ca="1">IF($C75=CH$2,OFFSET('Position Data Citi SS final'!$A51,0,MATCH(CH$1,'Position Data Citi SS final'!$1:$1,0)-1),"")</f>
        <v/>
      </c>
      <c r="CI75" s="181" t="str">
        <f ca="1">IF($C75=CI$2,OFFSET('Position Data Citi SS final'!$A51,0,MATCH(CI$1,'Position Data Citi SS final'!$1:$1,0)-1),"")</f>
        <v/>
      </c>
      <c r="CJ75" s="184" t="str">
        <f ca="1">IF($C75=CJ$2,OFFSET('Position Data Citi SS final'!$A51,0,MATCH(CJ$1,'Position Data Citi SS final'!$1:$1,0)-1),"")</f>
        <v/>
      </c>
      <c r="CK75" s="186" t="str">
        <f ca="1">IF($C75=CK$2,OFFSET('Position Data Citi SS final'!$A51,0,MATCH(CK$1,'Position Data Citi SS final'!$1:$1,0)-1),"")</f>
        <v/>
      </c>
      <c r="CL75" s="174" t="str">
        <f ca="1">IF($C75=CL$2,OFFSET('Position Data Citi SS final'!$A51,0,MATCH(CL$1,'Position Data Citi SS final'!$1:$1,0)-1),"")</f>
        <v/>
      </c>
      <c r="CM75" s="199" t="str">
        <f ca="1">IF($C75=CM$2,OFFSET('Position Data Citi SS final'!$A51,0,MATCH(CM$1,'Position Data Citi SS final'!$1:$1,0)-1),"")</f>
        <v/>
      </c>
      <c r="CN75" s="174" t="str">
        <f ca="1">IF($C75=CN$2,OFFSET('Position Data Citi SS final'!$A51,0,MATCH(CN$1,'Position Data Citi SS final'!$1:$1,0)-1),"")</f>
        <v/>
      </c>
      <c r="CO75" s="186" t="str">
        <f ca="1">IF($C75=CO$2,OFFSET('Position Data Citi SS final'!$A51,0,MATCH(CO$1,'Position Data Citi SS final'!$1:$1,0)-1),"")</f>
        <v/>
      </c>
      <c r="CP75" s="199" t="str">
        <f ca="1">IF($C75=CP$2,OFFSET('Position Data Citi SS final'!$A51,0,MATCH(CP$1,'Position Data Citi SS final'!$1:$1,0)-1),"")</f>
        <v/>
      </c>
      <c r="CQ75" s="187" t="str">
        <f ca="1">IF($C75=CQ$2,OFFSET('Position Data Citi SS final'!$A51,0,MATCH(CQ$1,'Position Data Citi SS final'!$1:$1,0)-1),"")</f>
        <v/>
      </c>
      <c r="CR75" s="174" t="str">
        <f ca="1">IF($C75=CR$2,OFFSET('Position Data Citi SS final'!$A51,0,MATCH(CR$1,'Position Data Citi SS final'!$1:$1,0)-1),"")</f>
        <v/>
      </c>
      <c r="CS75" s="188" t="str">
        <f ca="1">IF($C75=CS$2,OFFSET('Position Data Citi SS final'!$A51,0,MATCH(CS$1,'Position Data Citi SS final'!$1:$1,0)-1),"")</f>
        <v/>
      </c>
      <c r="CT75" s="188" t="str">
        <f ca="1">IF($C75=CT$2,OFFSET('Position Data Citi SS final'!$A51,0,MATCH(CT$1,'Position Data Citi SS final'!$1:$1,0)-1),"")</f>
        <v/>
      </c>
      <c r="CU75" s="184" t="str">
        <f ca="1">IF($C75=CU$2,OFFSET('Position Data Citi SS final'!$A51,0,MATCH(CU$1,'Position Data Citi SS final'!$1:$1,0)-1),"")</f>
        <v/>
      </c>
      <c r="CV75" s="175" t="str">
        <f ca="1">IF($C75=CV$2,OFFSET('Position Data Citi SS final'!$A51,0,MATCH(CV$1,'Position Data Citi SS final'!$1:$1,0)-1),"")</f>
        <v/>
      </c>
      <c r="CW75" s="175" t="str">
        <f ca="1">IF($C75=CW$2,OFFSET('Position Data Citi SS final'!$A51,0,MATCH(CW$1,'Position Data Citi SS final'!$1:$1,0)-1),"")</f>
        <v/>
      </c>
      <c r="CX75" s="199" t="str">
        <f ca="1">IF($C75=CX$2,OFFSET('Position Data Citi SS final'!$A51,0,MATCH(CX$1,'Position Data Citi SS final'!$1:$1,0)-1),"")</f>
        <v/>
      </c>
      <c r="CY75" s="175" t="str">
        <f ca="1">IF($C75=CY$2,OFFSET('Position Data Citi SS final'!$A51,0,MATCH(CY$1,'Position Data Citi SS final'!$1:$1,0)-1),"")</f>
        <v/>
      </c>
      <c r="CZ75" s="175" t="str">
        <f ca="1">IF($C75=CZ$2,OFFSET('Position Data Citi SS final'!$A51,0,MATCH(CZ$1,'Position Data Citi SS final'!$1:$1,0)-1),"")</f>
        <v/>
      </c>
      <c r="DA75" s="175" t="str">
        <f ca="1">IF($C75=DA$2,OFFSET('Position Data Citi SS final'!$A51,0,MATCH(DA$1,'Position Data Citi SS final'!$1:$1,0)-1),"")</f>
        <v/>
      </c>
      <c r="DB75" s="189" t="str">
        <f ca="1">IF($C75=DB$2,OFFSET('Position Data Citi SS final'!$A51,0,MATCH(DB$1,'Position Data Citi SS final'!$1:$1,0)-1),"")</f>
        <v/>
      </c>
      <c r="DC75" s="175" t="str">
        <f ca="1">IF($C75=DC$2,OFFSET('Position Data Citi SS final'!$A51,0,MATCH(DC$1,'Position Data Citi SS final'!$1:$1,0)-1),"")</f>
        <v/>
      </c>
      <c r="DD75" s="175" t="str">
        <f ca="1">IF($C75=DD$2,OFFSET('Position Data Citi SS final'!$A51,0,MATCH(DD$1,'Position Data Citi SS final'!$1:$1,0)-1),"")</f>
        <v/>
      </c>
      <c r="DE75" s="190" t="str">
        <f ca="1">IF($C75=DE$2,OFFSET('Position Data Citi SS final'!$A51,0,MATCH(DE$1,'Position Data Citi SS final'!$1:$1,0)-1),"")</f>
        <v/>
      </c>
      <c r="DF75" s="189" t="str">
        <f ca="1">IF($C75=DF$2,OFFSET('Position Data Citi SS final'!$A51,0,MATCH(DF$1,'Position Data Citi SS final'!$1:$1,0)-1),"")</f>
        <v/>
      </c>
      <c r="DG75" s="190" t="str">
        <f ca="1">IF($C75=DG$2,OFFSET('Position Data Citi SS final'!$A51,0,MATCH(DG$1,'Position Data Citi SS final'!$1:$1,0)-1),"")</f>
        <v/>
      </c>
      <c r="DH75" s="175" t="str">
        <f ca="1">IF($C75=DH$2,OFFSET('Position Data Citi SS final'!$A51,0,MATCH(DH$1,'Position Data Citi SS final'!$1:$1,0)-1),"")</f>
        <v/>
      </c>
      <c r="DI75" s="191" t="str">
        <f ca="1">IF($C75=DI$2,OFFSET('Position Data Citi SS final'!$A51,0,MATCH(DI$1,'Position Data Citi SS final'!$1:$1,0)-1),"")</f>
        <v/>
      </c>
      <c r="DJ75" s="192" t="str">
        <f ca="1">IF($C75=DJ$2,OFFSET('Position Data Citi SS final'!$A51,0,MATCH(DJ$1,'Position Data Citi SS final'!$1:$1,0)-1),"")</f>
        <v/>
      </c>
      <c r="DK75" s="193" t="str">
        <f ca="1">IF($C75=DK$2,OFFSET('Position Data Citi SS final'!$A51,0,MATCH(DK$1,'Position Data Citi SS final'!$1:$1,0)-1),"")</f>
        <v/>
      </c>
      <c r="DL75" s="200" t="str">
        <f ca="1">IF($C75=DL$2,OFFSET('Position Data Citi SS final'!$A51,0,MATCH(DL$1,'Position Data Citi SS final'!$1:$1,0)-1),"")</f>
        <v/>
      </c>
      <c r="DM75" s="175" t="str">
        <f ca="1">IF($C75=DM$2,OFFSET('Position Data Citi SS final'!$A51,0,MATCH(DM$1,'Position Data Citi SS final'!$1:$1,0)-1),"")</f>
        <v/>
      </c>
    </row>
    <row r="76" spans="2:117" s="179" customFormat="1">
      <c r="B76" s="179" t="s">
        <v>1427</v>
      </c>
      <c r="C76" s="170" t="str">
        <f>'Position Data Citi SS final'!C52</f>
        <v>0. OUT-OF-SCOPE (Non-Asset)</v>
      </c>
      <c r="D76" s="171" t="e">
        <f>'Position Data Citi SS final'!F52</f>
        <v>#N/A</v>
      </c>
      <c r="E76" s="172" t="str">
        <f>'Position Data Citi SS final'!D52</f>
        <v>MONEY MARKETS</v>
      </c>
      <c r="F76" s="213" t="str">
        <f>'Position Data Citi SS final'!E52</f>
        <v>GENERAL LEDGER</v>
      </c>
      <c r="G76" s="173">
        <f>'Position Data Citi SS final'!AG52</f>
        <v>7667.4</v>
      </c>
      <c r="H76" s="173">
        <f>'Position Data Citi SS final'!AF52</f>
        <v>6389.5</v>
      </c>
      <c r="I76" s="194" t="str">
        <f>'Position Data Citi SS final'!A52</f>
        <v>S2BA</v>
      </c>
      <c r="J76" s="195" t="str">
        <f ca="1">IF($C76=J$2,OFFSET('Position Data Citi SS final'!$A52,0,MATCH(J$1,'Position Data Citi SS final'!$1:$1,0)-1),"")</f>
        <v/>
      </c>
      <c r="K76" s="195" t="str">
        <f ca="1">IF($C76=K$2,OFFSET('Position Data Citi SS final'!$A52,0,MATCH(K$1,'Position Data Citi SS final'!$1:$1,0)-1),"")</f>
        <v/>
      </c>
      <c r="L76" s="195" t="str">
        <f ca="1">IF($C76=L$2,OFFSET('Position Data Citi SS final'!$A52,0,MATCH(L$1,'Position Data Citi SS final'!$1:$1,0)-1),"")</f>
        <v/>
      </c>
      <c r="M76" s="174" t="str">
        <f ca="1">IF($C76=M$2,OFFSET('Position Data Citi SS final'!$A52,0,MATCH(M$1,'Position Data Citi SS final'!$1:$1,0)-1),"")</f>
        <v/>
      </c>
      <c r="N76" s="175" t="str">
        <f ca="1">IF($C76=N$2,OFFSET('Position Data Citi SS final'!$A52,0,MATCH(N$1,'Position Data Citi SS final'!$1:$1,0)-1),"")</f>
        <v/>
      </c>
      <c r="O76" s="195" t="str">
        <f ca="1">IF($C76=O$2,OFFSET('Position Data Citi SS final'!$A52,0,MATCH(O$1,'Position Data Citi SS final'!$1:$1,0)-1),"")</f>
        <v/>
      </c>
      <c r="P76" s="196" t="str">
        <f ca="1">IF($C76=P$2,OFFSET('Position Data Citi SS final'!$A52,0,MATCH(P$1,'Position Data Citi SS final'!$1:$1,0)-1),"")</f>
        <v/>
      </c>
      <c r="Q76" s="196" t="str">
        <f ca="1">IF($C76=Q$2,OFFSET('Position Data Citi SS final'!$A52,0,MATCH(Q$1,'Position Data Citi SS final'!$1:$1,0)-1),"")</f>
        <v/>
      </c>
      <c r="R76" s="178" t="str">
        <f ca="1">IF($C76=R$2,OFFSET('Position Data Citi SS final'!$A52,0,MATCH(R$1,'Position Data Citi SS final'!$1:$1,0)-1),"")</f>
        <v/>
      </c>
      <c r="S76" s="178" t="str">
        <f ca="1">IF($C76=S$2,OFFSET('Position Data Citi SS final'!$A52,0,MATCH(S$1,'Position Data Citi SS final'!$1:$1,0)-1),"")</f>
        <v/>
      </c>
      <c r="T76" s="177" t="str">
        <f ca="1">IF($C76=T$2,OFFSET('Position Data Citi SS final'!$A52,0,MATCH(T$1,'Position Data Citi SS final'!$1:$1,0)-1),"")</f>
        <v/>
      </c>
      <c r="U76" s="177" t="str">
        <f ca="1">IF($C76=U$2,OFFSET('Position Data Citi SS final'!$A52,0,MATCH(U$1,'Position Data Citi SS final'!$1:$1,0)-1),"")</f>
        <v/>
      </c>
      <c r="V76" s="197" t="str">
        <f ca="1">IF($C76=V$2,OFFSET('Position Data Citi SS final'!$A52,0,MATCH(V$1,'Position Data Citi SS final'!$1:$1,0)-1),"")</f>
        <v/>
      </c>
      <c r="W76" s="177" t="str">
        <f ca="1">IF($C76=W$2,OFFSET('Position Data Citi SS final'!$A52,0,MATCH(W$1,'Position Data Citi SS final'!$1:$1,0)-1),"")</f>
        <v/>
      </c>
      <c r="X76" s="177" t="str">
        <f ca="1">IF($C76=X$2,OFFSET('Position Data Citi SS final'!$A52,0,MATCH(X$1,'Position Data Citi SS final'!$1:$1,0)-1),"")</f>
        <v/>
      </c>
      <c r="Y76" s="177" t="str">
        <f ca="1">IF($C76=Y$2,OFFSET('Position Data Citi SS final'!$A52,0,MATCH(Y$1,'Position Data Citi SS final'!$1:$1,0)-1),"")</f>
        <v/>
      </c>
      <c r="Z76" s="177" t="str">
        <f ca="1">IF($C76=Z$2,OFFSET('Position Data Citi SS final'!$A52,0,MATCH(Z$1,'Position Data Citi SS final'!$1:$1,0)-1),"")</f>
        <v/>
      </c>
      <c r="AA76" s="198" t="str">
        <f ca="1">IF($C76=AA$2,OFFSET('Position Data Citi SS final'!$A52,0,MATCH(AA$1,'Position Data Citi SS final'!$1:$1,0)-1),"")</f>
        <v/>
      </c>
      <c r="AB76" s="177" t="str">
        <f ca="1">IF($C76=AB$2,OFFSET('Position Data Citi SS final'!$A52,0,MATCH(AB$1,'Position Data Citi SS final'!$1:$1,0)-1),"")</f>
        <v/>
      </c>
      <c r="AC76" s="178" t="str">
        <f ca="1">IF($C76=AC$2,OFFSET('Position Data Citi SS final'!$A52,0,MATCH(AC$1,'Position Data Citi SS final'!$1:$1,0)-1),"")</f>
        <v/>
      </c>
      <c r="AD76" s="76" t="str">
        <f ca="1">IF($C76=AD$2,OFFSET('Position Data Citi SS final'!$A52,0,MATCH(AD$1,'Position Data Citi SS final'!$1:$1,0)-1),"")</f>
        <v/>
      </c>
      <c r="AE76" s="179" t="str">
        <f ca="1">IF($C76=AE$2,OFFSET('Position Data Citi SS final'!$A52,0,MATCH(AE$1,'Position Data Citi SS final'!$1:$1,0)-1),"")</f>
        <v/>
      </c>
      <c r="AF76" s="177" t="str">
        <f ca="1">IF($C76=AF$2,OFFSET('Position Data Citi SS final'!$A52,0,MATCH(AF$1,'Position Data Citi SS final'!$1:$1,0)-1),"")</f>
        <v/>
      </c>
      <c r="AG76" s="177" t="str">
        <f ca="1">IF($C76=AG$2,OFFSET('Position Data Citi SS final'!$A52,0,MATCH(AG$1,'Position Data Citi SS final'!$1:$1,0)-1),"")</f>
        <v/>
      </c>
      <c r="AH76" s="175" t="str">
        <f ca="1">IF($C76=AH$2,OFFSET('Position Data Citi SS final'!$A52,0,MATCH(AH$1,'Position Data Citi SS final'!$1:$1,0)-1),"")</f>
        <v/>
      </c>
      <c r="AI76" s="175" t="str">
        <f ca="1">IF($C76=AI$2,OFFSET('Position Data Citi SS final'!$A52,0,MATCH(AI$1,'Position Data Citi SS final'!$1:$1,0)-1),"")</f>
        <v/>
      </c>
      <c r="AJ76" s="175" t="str">
        <f ca="1">IF($C76=AJ$2,OFFSET('Position Data Citi SS final'!$A52,0,MATCH(AJ$1,'Position Data Citi SS final'!$1:$1,0)-1),"")</f>
        <v/>
      </c>
      <c r="AK76" s="177" t="str">
        <f ca="1">IF($C76=AK$2,OFFSET('Position Data Citi SS final'!$A52,0,MATCH(AK$1,'Position Data Citi SS final'!$1:$1,0)-1),"")</f>
        <v/>
      </c>
      <c r="AL76" s="178" t="str">
        <f ca="1">IF($C76=AL$2,OFFSET('Position Data Citi SS final'!$A52,0,MATCH(AL$1,'Position Data Citi SS final'!$1:$1,0)-1),"")</f>
        <v/>
      </c>
      <c r="AM76" s="177" t="str">
        <f ca="1">IF($C76=AM$2,OFFSET('Position Data Citi SS final'!$A52,0,MATCH(AM$1,'Position Data Citi SS final'!$1:$1,0)-1),"")</f>
        <v/>
      </c>
      <c r="AN76" s="177" t="str">
        <f ca="1">IF($C76=AN$2,OFFSET('Position Data Citi SS final'!$A52,0,MATCH(AN$1,'Position Data Citi SS final'!$1:$1,0)-1),"")</f>
        <v/>
      </c>
      <c r="AO76" s="177" t="str">
        <f ca="1">IF($C76=AO$2,OFFSET('Position Data Citi SS final'!$A52,0,MATCH(AO$1,'Position Data Citi SS final'!$1:$1,0)-1),"")</f>
        <v/>
      </c>
      <c r="AP76" s="177" t="str">
        <f ca="1">IF($C76=AP$2,OFFSET('Position Data Citi SS final'!$A52,0,MATCH(AP$1,'Position Data Citi SS final'!$1:$1,0)-1),"")</f>
        <v/>
      </c>
      <c r="AQ76" s="177" t="str">
        <f ca="1">IF($C76=AQ$2,OFFSET('Position Data Citi SS final'!$A52,0,MATCH(AQ$1,'Position Data Citi SS final'!$1:$1,0)-1),"")</f>
        <v/>
      </c>
      <c r="AR76" s="177" t="str">
        <f ca="1">IF($C76=AR$2,OFFSET('Position Data Citi SS final'!$A52,0,MATCH(AR$1,'Position Data Citi SS final'!$1:$1,0)-1),"")</f>
        <v/>
      </c>
      <c r="AS76" s="177" t="str">
        <f ca="1">IF($C76=AS$2,OFFSET('Position Data Citi SS final'!$A52,0,MATCH(AS$1,'Position Data Citi SS final'!$1:$1,0)-1),"")</f>
        <v/>
      </c>
      <c r="AT76" s="177" t="str">
        <f ca="1">IF($C76=AT$2,OFFSET('Position Data Citi SS final'!$A52,0,MATCH(AT$1,'Position Data Citi SS final'!$1:$1,0)-1),"")</f>
        <v/>
      </c>
      <c r="AU76" s="198" t="str">
        <f ca="1">IF($C76=AU$2,OFFSET('Position Data Citi SS final'!$A52,0,MATCH(AU$1,'Position Data Citi SS final'!$1:$1,0)-1),"")</f>
        <v/>
      </c>
      <c r="AV76" s="177" t="str">
        <f ca="1">IF($C76=AV$2,OFFSET('Position Data Citi SS final'!$A52,0,MATCH(AV$1,'Position Data Citi SS final'!$1:$1,0)-1),"")</f>
        <v/>
      </c>
      <c r="AW76" s="179" t="str">
        <f ca="1">IF($C76=AW$2,OFFSET('Position Data Citi SS final'!$A52,0,MATCH(AW$1,'Position Data Citi SS final'!$1:$1,0)-1),"")</f>
        <v/>
      </c>
      <c r="AX76" s="170" t="str">
        <f ca="1">IF($C76=AX$2,OFFSET('Position Data Citi SS final'!$A52,0,MATCH(AX$1,'Position Data Citi SS final'!$1:$1,0)-1),"")</f>
        <v/>
      </c>
      <c r="AY76" s="180" t="str">
        <f ca="1">IF($C76=AY$2,OFFSET('Position Data Citi SS final'!$A52,0,MATCH(AY$1,'Position Data Citi SS final'!$1:$1,0)-1),"")</f>
        <v/>
      </c>
      <c r="AZ76" s="181" t="str">
        <f ca="1">IF($C76=AZ$2,OFFSET('Position Data Citi SS final'!$A52,0,MATCH(AZ$1,'Position Data Citi SS final'!$1:$1,0)-1),"")</f>
        <v/>
      </c>
      <c r="BA76" s="179" t="str">
        <f ca="1">IF($C76=BA$2,OFFSET('Position Data Citi SS final'!$A52,0,MATCH(BA$1,'Position Data Citi SS final'!$1:$1,0)-1),"")</f>
        <v/>
      </c>
      <c r="BB76" s="182" t="str">
        <f ca="1">IF($C76=BB$2,OFFSET('Position Data Citi SS final'!$A52,0,MATCH(BB$1,'Position Data Citi SS final'!$1:$1,0)-1),"")</f>
        <v/>
      </c>
      <c r="BC76" s="181" t="str">
        <f ca="1">IF($C76=BC$2,OFFSET('Position Data Citi SS final'!$A52,0,MATCH(BC$1,'Position Data Citi SS final'!$1:$1,0)-1),"")</f>
        <v/>
      </c>
      <c r="BD76" s="175" t="str">
        <f ca="1">IF($C76=BD$2,OFFSET('Position Data Citi SS final'!$A52,0,MATCH(BD$1,'Position Data Citi SS final'!$1:$1,0)-1),"")</f>
        <v/>
      </c>
      <c r="BE76" s="175" t="str">
        <f ca="1">IF($C76=BE$2,OFFSET('Position Data Citi SS final'!$A52,0,MATCH(BE$1,'Position Data Citi SS final'!$1:$1,0)-1),"")</f>
        <v/>
      </c>
      <c r="BF76" s="175" t="str">
        <f ca="1">IF($C76=BF$2,OFFSET('Position Data Citi SS final'!$A52,0,MATCH(BF$1,'Position Data Citi SS final'!$1:$1,0)-1),"")</f>
        <v/>
      </c>
      <c r="BG76" s="175" t="str">
        <f ca="1">IF($C76=BG$2,OFFSET('Position Data Citi SS final'!$A52,0,MATCH(BG$1,'Position Data Citi SS final'!$1:$1,0)-1),"")</f>
        <v/>
      </c>
      <c r="BH76" s="175" t="str">
        <f ca="1">IF($C76=BH$2,OFFSET('Position Data Citi SS final'!$A52,0,MATCH(BH$1,'Position Data Citi SS final'!$1:$1,0)-1),"")</f>
        <v/>
      </c>
      <c r="BI76" s="175" t="str">
        <f ca="1">IF($C76=BI$2,OFFSET('Position Data Citi SS final'!$A52,0,MATCH(BI$1,'Position Data Citi SS final'!$1:$1,0)-1),"")</f>
        <v/>
      </c>
      <c r="BJ76" s="175" t="str">
        <f ca="1">IF($C76=BJ$2,OFFSET('Position Data Citi SS final'!$A52,0,MATCH(BJ$1,'Position Data Citi SS final'!$1:$1,0)-1),"")</f>
        <v/>
      </c>
      <c r="BK76" s="175" t="str">
        <f ca="1">IF($C76=BK$2,OFFSET('Position Data Citi SS final'!$A52,0,MATCH(BK$1,'Position Data Citi SS final'!$1:$1,0)-1),"")</f>
        <v/>
      </c>
      <c r="BL76" s="175" t="str">
        <f ca="1">IF($C76=BL$2,OFFSET('Position Data Citi SS final'!$A52,0,MATCH(BL$1,'Position Data Citi SS final'!$1:$1,0)-1),"")</f>
        <v/>
      </c>
      <c r="BM76" s="175" t="str">
        <f ca="1">IF($C76=BM$2,OFFSET('Position Data Citi SS final'!$A52,0,MATCH(BM$1,'Position Data Citi SS final'!$1:$1,0)-1),"")</f>
        <v/>
      </c>
      <c r="BN76" s="178" t="str">
        <f ca="1">IF($C76=BN$2,OFFSET('Position Data Citi SS final'!$A52,0,MATCH(BN$1,'Position Data Citi SS final'!$1:$1,0)-1),"")</f>
        <v/>
      </c>
      <c r="BO76" s="177" t="str">
        <f ca="1">IF($C76=BO$2,OFFSET('Position Data Citi SS final'!$A52,0,MATCH(BO$1,'Position Data Citi SS final'!$1:$1,0)-1),"")</f>
        <v/>
      </c>
      <c r="BP76" s="177" t="str">
        <f ca="1">IF($C76=BP$2,OFFSET('Position Data Citi SS final'!$A52,0,MATCH(BP$1,'Position Data Citi SS final'!$1:$1,0)-1),"")</f>
        <v/>
      </c>
      <c r="BQ76" s="177" t="str">
        <f ca="1">IF($C76=BQ$2,OFFSET('Position Data Citi SS final'!$A52,0,MATCH(BQ$1,'Position Data Citi SS final'!$1:$1,0)-1),"")</f>
        <v/>
      </c>
      <c r="BR76" s="177" t="str">
        <f ca="1">IF($C76=BR$2,OFFSET('Position Data Citi SS final'!$A52,0,MATCH(BR$1,'Position Data Citi SS final'!$1:$1,0)-1),"")</f>
        <v/>
      </c>
      <c r="BS76" s="177" t="str">
        <f ca="1">IF($C76=BS$2,OFFSET('Position Data Citi SS final'!$A52,0,MATCH(BS$1,'Position Data Citi SS final'!$1:$1,0)-1),"")</f>
        <v/>
      </c>
      <c r="BT76" s="175" t="str">
        <f ca="1">IF($C76=BT$2,OFFSET('Position Data Citi SS final'!$A52,0,MATCH(BT$1,'Position Data Citi SS final'!$1:$1,0)-1),"")</f>
        <v/>
      </c>
      <c r="BU76" s="178" t="str">
        <f ca="1">IF($C76=BU$2,OFFSET('Position Data Citi SS final'!$A52,0,MATCH(BU$1,'Position Data Citi SS final'!$1:$1,0)-1),"")</f>
        <v/>
      </c>
      <c r="BV76" s="183" t="str">
        <f ca="1">IF($C76=BV$2,OFFSET('Position Data Citi SS final'!$A52,0,MATCH(BV$1,'Position Data Citi SS final'!$1:$1,0)-1),"")</f>
        <v/>
      </c>
      <c r="BW76" s="175" t="str">
        <f ca="1">IF($C76=BW$2,OFFSET('Position Data Citi SS final'!$A52,0,MATCH(BW$1,'Position Data Citi SS final'!$1:$1,0)-1),"")</f>
        <v/>
      </c>
      <c r="BX76" s="184" t="str">
        <f ca="1">IF($C76=BX$2,OFFSET('Position Data Citi SS final'!$A52,0,MATCH(BX$1,'Position Data Citi SS final'!$1:$1,0)-1),"")</f>
        <v/>
      </c>
      <c r="BY76" s="183" t="str">
        <f ca="1">IF($C76=BY$2,OFFSET('Position Data Citi SS final'!$A52,0,MATCH(BY$1,'Position Data Citi SS final'!$1:$1,0)-1),"")</f>
        <v/>
      </c>
      <c r="BZ76" s="183" t="str">
        <f ca="1">IF($C76=BZ$2,OFFSET('Position Data Citi SS final'!$A52,0,MATCH(BZ$1,'Position Data Citi SS final'!$1:$1,0)-1),"")</f>
        <v/>
      </c>
      <c r="CA76" s="185" t="str">
        <f ca="1">IF($C76=CA$2,OFFSET('Position Data Citi SS final'!$A52,0,MATCH(CA$1,'Position Data Citi SS final'!$1:$1,0)-1),"")</f>
        <v/>
      </c>
      <c r="CB76" s="176" t="str">
        <f ca="1">IF($C76=CB$2,OFFSET('Position Data Citi SS final'!$A52,0,MATCH(CB$1,'Position Data Citi SS final'!$1:$1,0)-1),"")</f>
        <v/>
      </c>
      <c r="CC76" s="183" t="str">
        <f ca="1">IF($C76=CC$2,OFFSET('Position Data Citi SS final'!$A52,0,MATCH(CC$1,'Position Data Citi SS final'!$1:$1,0)-1),"")</f>
        <v/>
      </c>
      <c r="CD76" s="183" t="str">
        <f ca="1">IF($C76=CD$2,OFFSET('Position Data Citi SS final'!$A52,0,MATCH(CD$1,'Position Data Citi SS final'!$1:$1,0)-1),"")</f>
        <v/>
      </c>
      <c r="CE76" s="181" t="str">
        <f ca="1">IF($C76=CE$2,OFFSET('Position Data Citi SS final'!$A52,0,MATCH(CE$1,'Position Data Citi SS final'!$1:$1,0)-1),"")</f>
        <v/>
      </c>
      <c r="CF76" s="181" t="str">
        <f ca="1">IF($C76=CF$2,OFFSET('Position Data Citi SS final'!$A52,0,MATCH(CF$1,'Position Data Citi SS final'!$1:$1,0)-1),"")</f>
        <v/>
      </c>
      <c r="CG76" s="181" t="str">
        <f ca="1">IF($C76=CG$2,OFFSET('Position Data Citi SS final'!$A52,0,MATCH(CG$1,'Position Data Citi SS final'!$1:$1,0)-1),"")</f>
        <v/>
      </c>
      <c r="CH76" s="181" t="str">
        <f ca="1">IF($C76=CH$2,OFFSET('Position Data Citi SS final'!$A52,0,MATCH(CH$1,'Position Data Citi SS final'!$1:$1,0)-1),"")</f>
        <v/>
      </c>
      <c r="CI76" s="181" t="str">
        <f ca="1">IF($C76=CI$2,OFFSET('Position Data Citi SS final'!$A52,0,MATCH(CI$1,'Position Data Citi SS final'!$1:$1,0)-1),"")</f>
        <v/>
      </c>
      <c r="CJ76" s="184" t="str">
        <f ca="1">IF($C76=CJ$2,OFFSET('Position Data Citi SS final'!$A52,0,MATCH(CJ$1,'Position Data Citi SS final'!$1:$1,0)-1),"")</f>
        <v/>
      </c>
      <c r="CK76" s="186" t="str">
        <f ca="1">IF($C76=CK$2,OFFSET('Position Data Citi SS final'!$A52,0,MATCH(CK$1,'Position Data Citi SS final'!$1:$1,0)-1),"")</f>
        <v/>
      </c>
      <c r="CL76" s="174" t="str">
        <f ca="1">IF($C76=CL$2,OFFSET('Position Data Citi SS final'!$A52,0,MATCH(CL$1,'Position Data Citi SS final'!$1:$1,0)-1),"")</f>
        <v/>
      </c>
      <c r="CM76" s="199" t="str">
        <f ca="1">IF($C76=CM$2,OFFSET('Position Data Citi SS final'!$A52,0,MATCH(CM$1,'Position Data Citi SS final'!$1:$1,0)-1),"")</f>
        <v/>
      </c>
      <c r="CN76" s="174" t="str">
        <f ca="1">IF($C76=CN$2,OFFSET('Position Data Citi SS final'!$A52,0,MATCH(CN$1,'Position Data Citi SS final'!$1:$1,0)-1),"")</f>
        <v/>
      </c>
      <c r="CO76" s="186" t="str">
        <f ca="1">IF($C76=CO$2,OFFSET('Position Data Citi SS final'!$A52,0,MATCH(CO$1,'Position Data Citi SS final'!$1:$1,0)-1),"")</f>
        <v/>
      </c>
      <c r="CP76" s="199" t="str">
        <f ca="1">IF($C76=CP$2,OFFSET('Position Data Citi SS final'!$A52,0,MATCH(CP$1,'Position Data Citi SS final'!$1:$1,0)-1),"")</f>
        <v/>
      </c>
      <c r="CQ76" s="187" t="str">
        <f ca="1">IF($C76=CQ$2,OFFSET('Position Data Citi SS final'!$A52,0,MATCH(CQ$1,'Position Data Citi SS final'!$1:$1,0)-1),"")</f>
        <v/>
      </c>
      <c r="CR76" s="174" t="str">
        <f ca="1">IF($C76=CR$2,OFFSET('Position Data Citi SS final'!$A52,0,MATCH(CR$1,'Position Data Citi SS final'!$1:$1,0)-1),"")</f>
        <v/>
      </c>
      <c r="CS76" s="188" t="str">
        <f ca="1">IF($C76=CS$2,OFFSET('Position Data Citi SS final'!$A52,0,MATCH(CS$1,'Position Data Citi SS final'!$1:$1,0)-1),"")</f>
        <v/>
      </c>
      <c r="CT76" s="188" t="str">
        <f ca="1">IF($C76=CT$2,OFFSET('Position Data Citi SS final'!$A52,0,MATCH(CT$1,'Position Data Citi SS final'!$1:$1,0)-1),"")</f>
        <v/>
      </c>
      <c r="CU76" s="184" t="str">
        <f ca="1">IF($C76=CU$2,OFFSET('Position Data Citi SS final'!$A52,0,MATCH(CU$1,'Position Data Citi SS final'!$1:$1,0)-1),"")</f>
        <v/>
      </c>
      <c r="CV76" s="175" t="str">
        <f ca="1">IF($C76=CV$2,OFFSET('Position Data Citi SS final'!$A52,0,MATCH(CV$1,'Position Data Citi SS final'!$1:$1,0)-1),"")</f>
        <v/>
      </c>
      <c r="CW76" s="175" t="str">
        <f ca="1">IF($C76=CW$2,OFFSET('Position Data Citi SS final'!$A52,0,MATCH(CW$1,'Position Data Citi SS final'!$1:$1,0)-1),"")</f>
        <v/>
      </c>
      <c r="CX76" s="199" t="str">
        <f ca="1">IF($C76=CX$2,OFFSET('Position Data Citi SS final'!$A52,0,MATCH(CX$1,'Position Data Citi SS final'!$1:$1,0)-1),"")</f>
        <v/>
      </c>
      <c r="CY76" s="175" t="str">
        <f ca="1">IF($C76=CY$2,OFFSET('Position Data Citi SS final'!$A52,0,MATCH(CY$1,'Position Data Citi SS final'!$1:$1,0)-1),"")</f>
        <v/>
      </c>
      <c r="CZ76" s="175" t="str">
        <f ca="1">IF($C76=CZ$2,OFFSET('Position Data Citi SS final'!$A52,0,MATCH(CZ$1,'Position Data Citi SS final'!$1:$1,0)-1),"")</f>
        <v/>
      </c>
      <c r="DA76" s="175" t="str">
        <f ca="1">IF($C76=DA$2,OFFSET('Position Data Citi SS final'!$A52,0,MATCH(DA$1,'Position Data Citi SS final'!$1:$1,0)-1),"")</f>
        <v/>
      </c>
      <c r="DB76" s="189" t="str">
        <f ca="1">IF($C76=DB$2,OFFSET('Position Data Citi SS final'!$A52,0,MATCH(DB$1,'Position Data Citi SS final'!$1:$1,0)-1),"")</f>
        <v/>
      </c>
      <c r="DC76" s="175" t="str">
        <f ca="1">IF($C76=DC$2,OFFSET('Position Data Citi SS final'!$A52,0,MATCH(DC$1,'Position Data Citi SS final'!$1:$1,0)-1),"")</f>
        <v/>
      </c>
      <c r="DD76" s="175" t="str">
        <f ca="1">IF($C76=DD$2,OFFSET('Position Data Citi SS final'!$A52,0,MATCH(DD$1,'Position Data Citi SS final'!$1:$1,0)-1),"")</f>
        <v/>
      </c>
      <c r="DE76" s="190" t="str">
        <f ca="1">IF($C76=DE$2,OFFSET('Position Data Citi SS final'!$A52,0,MATCH(DE$1,'Position Data Citi SS final'!$1:$1,0)-1),"")</f>
        <v/>
      </c>
      <c r="DF76" s="189" t="str">
        <f ca="1">IF($C76=DF$2,OFFSET('Position Data Citi SS final'!$A52,0,MATCH(DF$1,'Position Data Citi SS final'!$1:$1,0)-1),"")</f>
        <v/>
      </c>
      <c r="DG76" s="190" t="str">
        <f ca="1">IF($C76=DG$2,OFFSET('Position Data Citi SS final'!$A52,0,MATCH(DG$1,'Position Data Citi SS final'!$1:$1,0)-1),"")</f>
        <v/>
      </c>
      <c r="DH76" s="175" t="str">
        <f ca="1">IF($C76=DH$2,OFFSET('Position Data Citi SS final'!$A52,0,MATCH(DH$1,'Position Data Citi SS final'!$1:$1,0)-1),"")</f>
        <v/>
      </c>
      <c r="DI76" s="191" t="str">
        <f ca="1">IF($C76=DI$2,OFFSET('Position Data Citi SS final'!$A52,0,MATCH(DI$1,'Position Data Citi SS final'!$1:$1,0)-1),"")</f>
        <v/>
      </c>
      <c r="DJ76" s="192" t="str">
        <f ca="1">IF($C76=DJ$2,OFFSET('Position Data Citi SS final'!$A52,0,MATCH(DJ$1,'Position Data Citi SS final'!$1:$1,0)-1),"")</f>
        <v/>
      </c>
      <c r="DK76" s="193" t="str">
        <f ca="1">IF($C76=DK$2,OFFSET('Position Data Citi SS final'!$A52,0,MATCH(DK$1,'Position Data Citi SS final'!$1:$1,0)-1),"")</f>
        <v/>
      </c>
      <c r="DL76" s="200" t="str">
        <f ca="1">IF($C76=DL$2,OFFSET('Position Data Citi SS final'!$A52,0,MATCH(DL$1,'Position Data Citi SS final'!$1:$1,0)-1),"")</f>
        <v/>
      </c>
      <c r="DM76" s="175" t="str">
        <f ca="1">IF($C76=DM$2,OFFSET('Position Data Citi SS final'!$A52,0,MATCH(DM$1,'Position Data Citi SS final'!$1:$1,0)-1),"")</f>
        <v/>
      </c>
    </row>
    <row r="77" spans="2:117" s="179" customFormat="1">
      <c r="B77" s="179" t="s">
        <v>1427</v>
      </c>
      <c r="C77" s="170" t="str">
        <f>'Position Data Citi SS final'!C53</f>
        <v>Money Market Instruments</v>
      </c>
      <c r="D77" s="171" t="str">
        <f>'Position Data Citi SS final'!F53</f>
        <v>A.6.1 - A.6.20</v>
      </c>
      <c r="E77" s="172" t="str">
        <f>'Position Data Citi SS final'!D53</f>
        <v>MONEY MARKETS</v>
      </c>
      <c r="F77" s="213" t="str">
        <f>'Position Data Citi SS final'!E53</f>
        <v>CERTIFICATE OF DEPOSIT</v>
      </c>
      <c r="G77" s="173">
        <f>'Position Data Citi SS final'!AG53</f>
        <v>3600034.452</v>
      </c>
      <c r="H77" s="173">
        <f>'Position Data Citi SS final'!AF53</f>
        <v>3000028.71</v>
      </c>
      <c r="I77" s="194" t="str">
        <f>'Position Data Citi SS final'!A53</f>
        <v>S2BA</v>
      </c>
      <c r="J77" s="195" t="str">
        <f ca="1">IF($C77=J$2,OFFSET('Position Data Citi SS final'!$A53,0,MATCH(J$1,'Position Data Citi SS final'!$1:$1,0)-1),"")</f>
        <v>MoneyMarketInstrument</v>
      </c>
      <c r="K77" s="195" t="str">
        <f ca="1">IF($C77=K$2,OFFSET('Position Data Citi SS final'!$A53,0,MATCH(K$1,'Position Data Citi SS final'!$1:$1,0)-1),"")</f>
        <v>SKANDINAVISKA CD 1.18% 07/01/2020</v>
      </c>
      <c r="L77" s="195" t="str">
        <f ca="1">IF($C77=L$2,OFFSET('Position Data Citi SS final'!$A53,0,MATCH(L$1,'Position Data Citi SS final'!$1:$1,0)-1),"")</f>
        <v>GB00BDXNL259</v>
      </c>
      <c r="M77" s="174" t="str">
        <f ca="1">IF($C77=M$2,OFFSET('Position Data Citi SS final'!$A53,0,MATCH(M$1,'Position Data Citi SS final'!$1:$1,0)-1),"")</f>
        <v>DYXXXX</v>
      </c>
      <c r="N77" s="175">
        <f ca="1">IF($C77=N$2,OFFSET('Position Data Citi SS final'!$A53,0,MATCH(N$1,'Position Data Citi SS final'!$1:$1,0)-1),"")</f>
        <v>0</v>
      </c>
      <c r="O77" s="195" t="str">
        <f ca="1">IF($C77=O$2,OFFSET('Position Data Citi SS final'!$A53,0,MATCH(O$1,'Position Data Citi SS final'!$1:$1,0)-1),"")</f>
        <v>Default Issuer</v>
      </c>
      <c r="P77" s="196">
        <f ca="1">IF($C77=P$2,OFFSET('Position Data Citi SS final'!$A53,0,MATCH(P$1,'Position Data Citi SS final'!$1:$1,0)-1),"")</f>
        <v>0</v>
      </c>
      <c r="Q77" s="196">
        <f ca="1">IF($C77=Q$2,OFFSET('Position Data Citi SS final'!$A53,0,MATCH(Q$1,'Position Data Citi SS final'!$1:$1,0)-1),"")</f>
        <v>0</v>
      </c>
      <c r="R77" s="178">
        <f ca="1">IF($C77=R$2,OFFSET('Position Data Citi SS final'!$A53,0,MATCH(R$1,'Position Data Citi SS final'!$1:$1,0)-1),"")</f>
        <v>0</v>
      </c>
      <c r="S77" s="178" t="str">
        <f ca="1">IF($C77=S$2,OFFSET('Position Data Citi SS final'!$A53,0,MATCH(S$1,'Position Data Citi SS final'!$1:$1,0)-1),"")</f>
        <v>GBP</v>
      </c>
      <c r="T77" s="177">
        <f ca="1">IF($C77=T$2,OFFSET('Position Data Citi SS final'!$A53,0,MATCH(T$1,'Position Data Citi SS final'!$1:$1,0)-1),"")</f>
        <v>3000000</v>
      </c>
      <c r="U77" s="177">
        <f ca="1">IF($C77=U$2,OFFSET('Position Data Citi SS final'!$A53,0,MATCH(U$1,'Position Data Citi SS final'!$1:$1,0)-1),"")</f>
        <v>1.200011484</v>
      </c>
      <c r="V77" s="197">
        <f ca="1">IF($C77=V$2,OFFSET('Position Data Citi SS final'!$A53,0,MATCH(V$1,'Position Data Citi SS final'!$1:$1,0)-1),"")</f>
        <v>1.00000957</v>
      </c>
      <c r="W77" s="177">
        <f ca="1">IF($C77=W$2,OFFSET('Position Data Citi SS final'!$A53,0,MATCH(W$1,'Position Data Citi SS final'!$1:$1,0)-1),"")</f>
        <v>36078.9</v>
      </c>
      <c r="X77" s="177">
        <f ca="1">IF($C77=X$2,OFFSET('Position Data Citi SS final'!$A53,0,MATCH(X$1,'Position Data Citi SS final'!$1:$1,0)-1),"")</f>
        <v>30065.75</v>
      </c>
      <c r="Y77" s="177">
        <f ca="1">IF($C77=Y$2,OFFSET('Position Data Citi SS final'!$A53,0,MATCH(Y$1,'Position Data Citi SS final'!$1:$1,0)-1),"")</f>
        <v>3600034.452</v>
      </c>
      <c r="Z77" s="177">
        <f ca="1">IF($C77=Z$2,OFFSET('Position Data Citi SS final'!$A53,0,MATCH(Z$1,'Position Data Citi SS final'!$1:$1,0)-1),"")</f>
        <v>3000028.71</v>
      </c>
      <c r="AA77" s="198" t="str">
        <f ca="1">IF($C77=AA$2,OFFSET('Position Data Citi SS final'!$A53,0,MATCH(AA$1,'Position Data Citi SS final'!$1:$1,0)-1),"")</f>
        <v>MarkToMarket</v>
      </c>
      <c r="AB77" s="177">
        <f ca="1">IF($C77=AB$2,OFFSET('Position Data Citi SS final'!$A53,0,MATCH(AB$1,'Position Data Citi SS final'!$1:$1,0)-1),"")</f>
        <v>0</v>
      </c>
      <c r="AC77" s="178">
        <f ca="1">IF($C77=AC$2,OFFSET('Position Data Citi SS final'!$A53,0,MATCH(AC$1,'Position Data Citi SS final'!$1:$1,0)-1),"")</f>
        <v>0</v>
      </c>
      <c r="AD77" s="76" t="str">
        <f ca="1">IF($C77=AD$2,OFFSET('Position Data Citi SS final'!$A53,0,MATCH(AD$1,'Position Data Citi SS final'!$1:$1,0)-1),"")</f>
        <v/>
      </c>
      <c r="AE77" s="179" t="str">
        <f ca="1">IF($C77=AE$2,OFFSET('Position Data Citi SS final'!$A53,0,MATCH(AE$1,'Position Data Citi SS final'!$1:$1,0)-1),"")</f>
        <v/>
      </c>
      <c r="AF77" s="177" t="str">
        <f ca="1">IF($C77=AF$2,OFFSET('Position Data Citi SS final'!$A53,0,MATCH(AF$1,'Position Data Citi SS final'!$1:$1,0)-1),"")</f>
        <v/>
      </c>
      <c r="AG77" s="177" t="str">
        <f ca="1">IF($C77=AG$2,OFFSET('Position Data Citi SS final'!$A53,0,MATCH(AG$1,'Position Data Citi SS final'!$1:$1,0)-1),"")</f>
        <v/>
      </c>
      <c r="AH77" s="175" t="str">
        <f ca="1">IF($C77=AH$2,OFFSET('Position Data Citi SS final'!$A53,0,MATCH(AH$1,'Position Data Citi SS final'!$1:$1,0)-1),"")</f>
        <v/>
      </c>
      <c r="AI77" s="175" t="str">
        <f ca="1">IF($C77=AI$2,OFFSET('Position Data Citi SS final'!$A53,0,MATCH(AI$1,'Position Data Citi SS final'!$1:$1,0)-1),"")</f>
        <v/>
      </c>
      <c r="AJ77" s="175" t="str">
        <f ca="1">IF($C77=AJ$2,OFFSET('Position Data Citi SS final'!$A53,0,MATCH(AJ$1,'Position Data Citi SS final'!$1:$1,0)-1),"")</f>
        <v/>
      </c>
      <c r="AK77" s="177" t="str">
        <f ca="1">IF($C77=AK$2,OFFSET('Position Data Citi SS final'!$A53,0,MATCH(AK$1,'Position Data Citi SS final'!$1:$1,0)-1),"")</f>
        <v/>
      </c>
      <c r="AL77" s="178" t="str">
        <f ca="1">IF($C77=AL$2,OFFSET('Position Data Citi SS final'!$A53,0,MATCH(AL$1,'Position Data Citi SS final'!$1:$1,0)-1),"")</f>
        <v/>
      </c>
      <c r="AM77" s="177" t="str">
        <f ca="1">IF($C77=AM$2,OFFSET('Position Data Citi SS final'!$A53,0,MATCH(AM$1,'Position Data Citi SS final'!$1:$1,0)-1),"")</f>
        <v/>
      </c>
      <c r="AN77" s="177" t="str">
        <f ca="1">IF($C77=AN$2,OFFSET('Position Data Citi SS final'!$A53,0,MATCH(AN$1,'Position Data Citi SS final'!$1:$1,0)-1),"")</f>
        <v/>
      </c>
      <c r="AO77" s="177" t="str">
        <f ca="1">IF($C77=AO$2,OFFSET('Position Data Citi SS final'!$A53,0,MATCH(AO$1,'Position Data Citi SS final'!$1:$1,0)-1),"")</f>
        <v/>
      </c>
      <c r="AP77" s="177" t="str">
        <f ca="1">IF($C77=AP$2,OFFSET('Position Data Citi SS final'!$A53,0,MATCH(AP$1,'Position Data Citi SS final'!$1:$1,0)-1),"")</f>
        <v/>
      </c>
      <c r="AQ77" s="177" t="str">
        <f ca="1">IF($C77=AQ$2,OFFSET('Position Data Citi SS final'!$A53,0,MATCH(AQ$1,'Position Data Citi SS final'!$1:$1,0)-1),"")</f>
        <v/>
      </c>
      <c r="AR77" s="177" t="str">
        <f ca="1">IF($C77=AR$2,OFFSET('Position Data Citi SS final'!$A53,0,MATCH(AR$1,'Position Data Citi SS final'!$1:$1,0)-1),"")</f>
        <v/>
      </c>
      <c r="AS77" s="177" t="str">
        <f ca="1">IF($C77=AS$2,OFFSET('Position Data Citi SS final'!$A53,0,MATCH(AS$1,'Position Data Citi SS final'!$1:$1,0)-1),"")</f>
        <v/>
      </c>
      <c r="AT77" s="177" t="str">
        <f ca="1">IF($C77=AT$2,OFFSET('Position Data Citi SS final'!$A53,0,MATCH(AT$1,'Position Data Citi SS final'!$1:$1,0)-1),"")</f>
        <v/>
      </c>
      <c r="AU77" s="198" t="str">
        <f ca="1">IF($C77=AU$2,OFFSET('Position Data Citi SS final'!$A53,0,MATCH(AU$1,'Position Data Citi SS final'!$1:$1,0)-1),"")</f>
        <v/>
      </c>
      <c r="AV77" s="177" t="str">
        <f ca="1">IF($C77=AV$2,OFFSET('Position Data Citi SS final'!$A53,0,MATCH(AV$1,'Position Data Citi SS final'!$1:$1,0)-1),"")</f>
        <v/>
      </c>
      <c r="AW77" s="179" t="str">
        <f ca="1">IF($C77=AW$2,OFFSET('Position Data Citi SS final'!$A53,0,MATCH(AW$1,'Position Data Citi SS final'!$1:$1,0)-1),"")</f>
        <v/>
      </c>
      <c r="AX77" s="170" t="str">
        <f ca="1">IF($C77=AX$2,OFFSET('Position Data Citi SS final'!$A53,0,MATCH(AX$1,'Position Data Citi SS final'!$1:$1,0)-1),"")</f>
        <v/>
      </c>
      <c r="AY77" s="180" t="str">
        <f ca="1">IF($C77=AY$2,OFFSET('Position Data Citi SS final'!$A53,0,MATCH(AY$1,'Position Data Citi SS final'!$1:$1,0)-1),"")</f>
        <v/>
      </c>
      <c r="AZ77" s="181" t="str">
        <f ca="1">IF($C77=AZ$2,OFFSET('Position Data Citi SS final'!$A53,0,MATCH(AZ$1,'Position Data Citi SS final'!$1:$1,0)-1),"")</f>
        <v/>
      </c>
      <c r="BA77" s="179" t="str">
        <f ca="1">IF($C77=BA$2,OFFSET('Position Data Citi SS final'!$A53,0,MATCH(BA$1,'Position Data Citi SS final'!$1:$1,0)-1),"")</f>
        <v/>
      </c>
      <c r="BB77" s="182" t="str">
        <f ca="1">IF($C77=BB$2,OFFSET('Position Data Citi SS final'!$A53,0,MATCH(BB$1,'Position Data Citi SS final'!$1:$1,0)-1),"")</f>
        <v/>
      </c>
      <c r="BC77" s="181" t="str">
        <f ca="1">IF($C77=BC$2,OFFSET('Position Data Citi SS final'!$A53,0,MATCH(BC$1,'Position Data Citi SS final'!$1:$1,0)-1),"")</f>
        <v/>
      </c>
      <c r="BD77" s="175" t="str">
        <f ca="1">IF($C77=BD$2,OFFSET('Position Data Citi SS final'!$A53,0,MATCH(BD$1,'Position Data Citi SS final'!$1:$1,0)-1),"")</f>
        <v/>
      </c>
      <c r="BE77" s="175" t="str">
        <f ca="1">IF($C77=BE$2,OFFSET('Position Data Citi SS final'!$A53,0,MATCH(BE$1,'Position Data Citi SS final'!$1:$1,0)-1),"")</f>
        <v/>
      </c>
      <c r="BF77" s="175" t="str">
        <f ca="1">IF($C77=BF$2,OFFSET('Position Data Citi SS final'!$A53,0,MATCH(BF$1,'Position Data Citi SS final'!$1:$1,0)-1),"")</f>
        <v/>
      </c>
      <c r="BG77" s="175" t="str">
        <f ca="1">IF($C77=BG$2,OFFSET('Position Data Citi SS final'!$A53,0,MATCH(BG$1,'Position Data Citi SS final'!$1:$1,0)-1),"")</f>
        <v/>
      </c>
      <c r="BH77" s="175" t="str">
        <f ca="1">IF($C77=BH$2,OFFSET('Position Data Citi SS final'!$A53,0,MATCH(BH$1,'Position Data Citi SS final'!$1:$1,0)-1),"")</f>
        <v/>
      </c>
      <c r="BI77" s="175" t="str">
        <f ca="1">IF($C77=BI$2,OFFSET('Position Data Citi SS final'!$A53,0,MATCH(BI$1,'Position Data Citi SS final'!$1:$1,0)-1),"")</f>
        <v/>
      </c>
      <c r="BJ77" s="175" t="str">
        <f ca="1">IF($C77=BJ$2,OFFSET('Position Data Citi SS final'!$A53,0,MATCH(BJ$1,'Position Data Citi SS final'!$1:$1,0)-1),"")</f>
        <v/>
      </c>
      <c r="BK77" s="175" t="str">
        <f ca="1">IF($C77=BK$2,OFFSET('Position Data Citi SS final'!$A53,0,MATCH(BK$1,'Position Data Citi SS final'!$1:$1,0)-1),"")</f>
        <v/>
      </c>
      <c r="BL77" s="175" t="str">
        <f ca="1">IF($C77=BL$2,OFFSET('Position Data Citi SS final'!$A53,0,MATCH(BL$1,'Position Data Citi SS final'!$1:$1,0)-1),"")</f>
        <v/>
      </c>
      <c r="BM77" s="175" t="str">
        <f ca="1">IF($C77=BM$2,OFFSET('Position Data Citi SS final'!$A53,0,MATCH(BM$1,'Position Data Citi SS final'!$1:$1,0)-1),"")</f>
        <v/>
      </c>
      <c r="BN77" s="178" t="str">
        <f ca="1">IF($C77=BN$2,OFFSET('Position Data Citi SS final'!$A53,0,MATCH(BN$1,'Position Data Citi SS final'!$1:$1,0)-1),"")</f>
        <v/>
      </c>
      <c r="BO77" s="177" t="str">
        <f ca="1">IF($C77=BO$2,OFFSET('Position Data Citi SS final'!$A53,0,MATCH(BO$1,'Position Data Citi SS final'!$1:$1,0)-1),"")</f>
        <v/>
      </c>
      <c r="BP77" s="177" t="str">
        <f ca="1">IF($C77=BP$2,OFFSET('Position Data Citi SS final'!$A53,0,MATCH(BP$1,'Position Data Citi SS final'!$1:$1,0)-1),"")</f>
        <v/>
      </c>
      <c r="BQ77" s="177" t="str">
        <f ca="1">IF($C77=BQ$2,OFFSET('Position Data Citi SS final'!$A53,0,MATCH(BQ$1,'Position Data Citi SS final'!$1:$1,0)-1),"")</f>
        <v/>
      </c>
      <c r="BR77" s="177" t="str">
        <f ca="1">IF($C77=BR$2,OFFSET('Position Data Citi SS final'!$A53,0,MATCH(BR$1,'Position Data Citi SS final'!$1:$1,0)-1),"")</f>
        <v/>
      </c>
      <c r="BS77" s="177" t="str">
        <f ca="1">IF($C77=BS$2,OFFSET('Position Data Citi SS final'!$A53,0,MATCH(BS$1,'Position Data Citi SS final'!$1:$1,0)-1),"")</f>
        <v/>
      </c>
      <c r="BT77" s="175" t="str">
        <f ca="1">IF($C77=BT$2,OFFSET('Position Data Citi SS final'!$A53,0,MATCH(BT$1,'Position Data Citi SS final'!$1:$1,0)-1),"")</f>
        <v/>
      </c>
      <c r="BU77" s="178" t="str">
        <f ca="1">IF($C77=BU$2,OFFSET('Position Data Citi SS final'!$A53,0,MATCH(BU$1,'Position Data Citi SS final'!$1:$1,0)-1),"")</f>
        <v/>
      </c>
      <c r="BV77" s="183" t="str">
        <f ca="1">IF($C77=BV$2,OFFSET('Position Data Citi SS final'!$A53,0,MATCH(BV$1,'Position Data Citi SS final'!$1:$1,0)-1),"")</f>
        <v/>
      </c>
      <c r="BW77" s="175" t="str">
        <f ca="1">IF($C77=BW$2,OFFSET('Position Data Citi SS final'!$A53,0,MATCH(BW$1,'Position Data Citi SS final'!$1:$1,0)-1),"")</f>
        <v/>
      </c>
      <c r="BX77" s="184" t="str">
        <f ca="1">IF($C77=BX$2,OFFSET('Position Data Citi SS final'!$A53,0,MATCH(BX$1,'Position Data Citi SS final'!$1:$1,0)-1),"")</f>
        <v/>
      </c>
      <c r="BY77" s="183" t="str">
        <f ca="1">IF($C77=BY$2,OFFSET('Position Data Citi SS final'!$A53,0,MATCH(BY$1,'Position Data Citi SS final'!$1:$1,0)-1),"")</f>
        <v/>
      </c>
      <c r="BZ77" s="183" t="str">
        <f ca="1">IF($C77=BZ$2,OFFSET('Position Data Citi SS final'!$A53,0,MATCH(BZ$1,'Position Data Citi SS final'!$1:$1,0)-1),"")</f>
        <v/>
      </c>
      <c r="CA77" s="185" t="str">
        <f ca="1">IF($C77=CA$2,OFFSET('Position Data Citi SS final'!$A53,0,MATCH(CA$1,'Position Data Citi SS final'!$1:$1,0)-1),"")</f>
        <v/>
      </c>
      <c r="CB77" s="176" t="str">
        <f ca="1">IF($C77=CB$2,OFFSET('Position Data Citi SS final'!$A53,0,MATCH(CB$1,'Position Data Citi SS final'!$1:$1,0)-1),"")</f>
        <v/>
      </c>
      <c r="CC77" s="183" t="str">
        <f ca="1">IF($C77=CC$2,OFFSET('Position Data Citi SS final'!$A53,0,MATCH(CC$1,'Position Data Citi SS final'!$1:$1,0)-1),"")</f>
        <v/>
      </c>
      <c r="CD77" s="183" t="str">
        <f ca="1">IF($C77=CD$2,OFFSET('Position Data Citi SS final'!$A53,0,MATCH(CD$1,'Position Data Citi SS final'!$1:$1,0)-1),"")</f>
        <v/>
      </c>
      <c r="CE77" s="181" t="str">
        <f ca="1">IF($C77=CE$2,OFFSET('Position Data Citi SS final'!$A53,0,MATCH(CE$1,'Position Data Citi SS final'!$1:$1,0)-1),"")</f>
        <v/>
      </c>
      <c r="CF77" s="181" t="str">
        <f ca="1">IF($C77=CF$2,OFFSET('Position Data Citi SS final'!$A53,0,MATCH(CF$1,'Position Data Citi SS final'!$1:$1,0)-1),"")</f>
        <v/>
      </c>
      <c r="CG77" s="181" t="str">
        <f ca="1">IF($C77=CG$2,OFFSET('Position Data Citi SS final'!$A53,0,MATCH(CG$1,'Position Data Citi SS final'!$1:$1,0)-1),"")</f>
        <v/>
      </c>
      <c r="CH77" s="181" t="str">
        <f ca="1">IF($C77=CH$2,OFFSET('Position Data Citi SS final'!$A53,0,MATCH(CH$1,'Position Data Citi SS final'!$1:$1,0)-1),"")</f>
        <v/>
      </c>
      <c r="CI77" s="181" t="str">
        <f ca="1">IF($C77=CI$2,OFFSET('Position Data Citi SS final'!$A53,0,MATCH(CI$1,'Position Data Citi SS final'!$1:$1,0)-1),"")</f>
        <v/>
      </c>
      <c r="CJ77" s="184" t="str">
        <f ca="1">IF($C77=CJ$2,OFFSET('Position Data Citi SS final'!$A53,0,MATCH(CJ$1,'Position Data Citi SS final'!$1:$1,0)-1),"")</f>
        <v/>
      </c>
      <c r="CK77" s="186" t="str">
        <f ca="1">IF($C77=CK$2,OFFSET('Position Data Citi SS final'!$A53,0,MATCH(CK$1,'Position Data Citi SS final'!$1:$1,0)-1),"")</f>
        <v/>
      </c>
      <c r="CL77" s="174" t="str">
        <f ca="1">IF($C77=CL$2,OFFSET('Position Data Citi SS final'!$A53,0,MATCH(CL$1,'Position Data Citi SS final'!$1:$1,0)-1),"")</f>
        <v/>
      </c>
      <c r="CM77" s="199" t="str">
        <f ca="1">IF($C77=CM$2,OFFSET('Position Data Citi SS final'!$A53,0,MATCH(CM$1,'Position Data Citi SS final'!$1:$1,0)-1),"")</f>
        <v/>
      </c>
      <c r="CN77" s="174" t="str">
        <f ca="1">IF($C77=CN$2,OFFSET('Position Data Citi SS final'!$A53,0,MATCH(CN$1,'Position Data Citi SS final'!$1:$1,0)-1),"")</f>
        <v/>
      </c>
      <c r="CO77" s="186" t="str">
        <f ca="1">IF($C77=CO$2,OFFSET('Position Data Citi SS final'!$A53,0,MATCH(CO$1,'Position Data Citi SS final'!$1:$1,0)-1),"")</f>
        <v/>
      </c>
      <c r="CP77" s="199" t="str">
        <f ca="1">IF($C77=CP$2,OFFSET('Position Data Citi SS final'!$A53,0,MATCH(CP$1,'Position Data Citi SS final'!$1:$1,0)-1),"")</f>
        <v/>
      </c>
      <c r="CQ77" s="187" t="str">
        <f ca="1">IF($C77=CQ$2,OFFSET('Position Data Citi SS final'!$A53,0,MATCH(CQ$1,'Position Data Citi SS final'!$1:$1,0)-1),"")</f>
        <v/>
      </c>
      <c r="CR77" s="174" t="str">
        <f ca="1">IF($C77=CR$2,OFFSET('Position Data Citi SS final'!$A53,0,MATCH(CR$1,'Position Data Citi SS final'!$1:$1,0)-1),"")</f>
        <v/>
      </c>
      <c r="CS77" s="188" t="str">
        <f ca="1">IF($C77=CS$2,OFFSET('Position Data Citi SS final'!$A53,0,MATCH(CS$1,'Position Data Citi SS final'!$1:$1,0)-1),"")</f>
        <v/>
      </c>
      <c r="CT77" s="188" t="str">
        <f ca="1">IF($C77=CT$2,OFFSET('Position Data Citi SS final'!$A53,0,MATCH(CT$1,'Position Data Citi SS final'!$1:$1,0)-1),"")</f>
        <v/>
      </c>
      <c r="CU77" s="184" t="str">
        <f ca="1">IF($C77=CU$2,OFFSET('Position Data Citi SS final'!$A53,0,MATCH(CU$1,'Position Data Citi SS final'!$1:$1,0)-1),"")</f>
        <v/>
      </c>
      <c r="CV77" s="175" t="str">
        <f ca="1">IF($C77=CV$2,OFFSET('Position Data Citi SS final'!$A53,0,MATCH(CV$1,'Position Data Citi SS final'!$1:$1,0)-1),"")</f>
        <v/>
      </c>
      <c r="CW77" s="175" t="str">
        <f ca="1">IF($C77=CW$2,OFFSET('Position Data Citi SS final'!$A53,0,MATCH(CW$1,'Position Data Citi SS final'!$1:$1,0)-1),"")</f>
        <v/>
      </c>
      <c r="CX77" s="199" t="str">
        <f ca="1">IF($C77=CX$2,OFFSET('Position Data Citi SS final'!$A53,0,MATCH(CX$1,'Position Data Citi SS final'!$1:$1,0)-1),"")</f>
        <v/>
      </c>
      <c r="CY77" s="175" t="str">
        <f ca="1">IF($C77=CY$2,OFFSET('Position Data Citi SS final'!$A53,0,MATCH(CY$1,'Position Data Citi SS final'!$1:$1,0)-1),"")</f>
        <v/>
      </c>
      <c r="CZ77" s="175" t="str">
        <f ca="1">IF($C77=CZ$2,OFFSET('Position Data Citi SS final'!$A53,0,MATCH(CZ$1,'Position Data Citi SS final'!$1:$1,0)-1),"")</f>
        <v/>
      </c>
      <c r="DA77" s="175" t="str">
        <f ca="1">IF($C77=DA$2,OFFSET('Position Data Citi SS final'!$A53,0,MATCH(DA$1,'Position Data Citi SS final'!$1:$1,0)-1),"")</f>
        <v/>
      </c>
      <c r="DB77" s="189" t="str">
        <f ca="1">IF($C77=DB$2,OFFSET('Position Data Citi SS final'!$A53,0,MATCH(DB$1,'Position Data Citi SS final'!$1:$1,0)-1),"")</f>
        <v/>
      </c>
      <c r="DC77" s="175" t="str">
        <f ca="1">IF($C77=DC$2,OFFSET('Position Data Citi SS final'!$A53,0,MATCH(DC$1,'Position Data Citi SS final'!$1:$1,0)-1),"")</f>
        <v/>
      </c>
      <c r="DD77" s="175" t="str">
        <f ca="1">IF($C77=DD$2,OFFSET('Position Data Citi SS final'!$A53,0,MATCH(DD$1,'Position Data Citi SS final'!$1:$1,0)-1),"")</f>
        <v/>
      </c>
      <c r="DE77" s="190" t="str">
        <f ca="1">IF($C77=DE$2,OFFSET('Position Data Citi SS final'!$A53,0,MATCH(DE$1,'Position Data Citi SS final'!$1:$1,0)-1),"")</f>
        <v/>
      </c>
      <c r="DF77" s="189" t="str">
        <f ca="1">IF($C77=DF$2,OFFSET('Position Data Citi SS final'!$A53,0,MATCH(DF$1,'Position Data Citi SS final'!$1:$1,0)-1),"")</f>
        <v/>
      </c>
      <c r="DG77" s="190" t="str">
        <f ca="1">IF($C77=DG$2,OFFSET('Position Data Citi SS final'!$A53,0,MATCH(DG$1,'Position Data Citi SS final'!$1:$1,0)-1),"")</f>
        <v/>
      </c>
      <c r="DH77" s="175" t="str">
        <f ca="1">IF($C77=DH$2,OFFSET('Position Data Citi SS final'!$A53,0,MATCH(DH$1,'Position Data Citi SS final'!$1:$1,0)-1),"")</f>
        <v/>
      </c>
      <c r="DI77" s="191" t="str">
        <f ca="1">IF($C77=DI$2,OFFSET('Position Data Citi SS final'!$A53,0,MATCH(DI$1,'Position Data Citi SS final'!$1:$1,0)-1),"")</f>
        <v/>
      </c>
      <c r="DJ77" s="192" t="str">
        <f ca="1">IF($C77=DJ$2,OFFSET('Position Data Citi SS final'!$A53,0,MATCH(DJ$1,'Position Data Citi SS final'!$1:$1,0)-1),"")</f>
        <v/>
      </c>
      <c r="DK77" s="193" t="str">
        <f ca="1">IF($C77=DK$2,OFFSET('Position Data Citi SS final'!$A53,0,MATCH(DK$1,'Position Data Citi SS final'!$1:$1,0)-1),"")</f>
        <v/>
      </c>
      <c r="DL77" s="200" t="str">
        <f ca="1">IF($C77=DL$2,OFFSET('Position Data Citi SS final'!$A53,0,MATCH(DL$1,'Position Data Citi SS final'!$1:$1,0)-1),"")</f>
        <v/>
      </c>
      <c r="DM77" s="175" t="str">
        <f ca="1">IF($C77=DM$2,OFFSET('Position Data Citi SS final'!$A53,0,MATCH(DM$1,'Position Data Citi SS final'!$1:$1,0)-1),"")</f>
        <v/>
      </c>
    </row>
    <row r="78" spans="2:117" s="179" customFormat="1">
      <c r="B78" s="179" t="s">
        <v>1427</v>
      </c>
      <c r="C78" s="170" t="str">
        <f>'Position Data Citi SS final'!C54</f>
        <v>Money Market Instruments</v>
      </c>
      <c r="D78" s="171" t="str">
        <f>'Position Data Citi SS final'!F54</f>
        <v>A.6.1 - A.6.20</v>
      </c>
      <c r="E78" s="172" t="str">
        <f>'Position Data Citi SS final'!D54</f>
        <v>MONEY MARKETS</v>
      </c>
      <c r="F78" s="213" t="str">
        <f>'Position Data Citi SS final'!E54</f>
        <v>CERTIFICATE OF DEPOSIT</v>
      </c>
      <c r="G78" s="173">
        <f>'Position Data Citi SS final'!AG54</f>
        <v>3600030.1680000001</v>
      </c>
      <c r="H78" s="173">
        <f>'Position Data Citi SS final'!AF54</f>
        <v>3000025.14</v>
      </c>
      <c r="I78" s="194" t="str">
        <f>'Position Data Citi SS final'!A54</f>
        <v>S2BA</v>
      </c>
      <c r="J78" s="195" t="str">
        <f ca="1">IF($C78=J$2,OFFSET('Position Data Citi SS final'!$A54,0,MATCH(J$1,'Position Data Citi SS final'!$1:$1,0)-1),"")</f>
        <v>MoneyMarketInstrument</v>
      </c>
      <c r="K78" s="195" t="str">
        <f ca="1">IF($C78=K$2,OFFSET('Position Data Citi SS final'!$A54,0,MATCH(K$1,'Position Data Citi SS final'!$1:$1,0)-1),"")</f>
        <v>BNP PARIBA CD 1.24% 09/01/2020</v>
      </c>
      <c r="L78" s="195" t="str">
        <f ca="1">IF($C78=L$2,OFFSET('Position Data Citi SS final'!$A54,0,MATCH(L$1,'Position Data Citi SS final'!$1:$1,0)-1),"")</f>
        <v>DU000AM83624</v>
      </c>
      <c r="M78" s="174" t="str">
        <f ca="1">IF($C78=M$2,OFFSET('Position Data Citi SS final'!$A54,0,MATCH(M$1,'Position Data Citi SS final'!$1:$1,0)-1),"")</f>
        <v>DYXXXX</v>
      </c>
      <c r="N78" s="175">
        <f ca="1">IF($C78=N$2,OFFSET('Position Data Citi SS final'!$A54,0,MATCH(N$1,'Position Data Citi SS final'!$1:$1,0)-1),"")</f>
        <v>0</v>
      </c>
      <c r="O78" s="195" t="str">
        <f ca="1">IF($C78=O$2,OFFSET('Position Data Citi SS final'!$A54,0,MATCH(O$1,'Position Data Citi SS final'!$1:$1,0)-1),"")</f>
        <v>Default Issuer</v>
      </c>
      <c r="P78" s="196">
        <f ca="1">IF($C78=P$2,OFFSET('Position Data Citi SS final'!$A54,0,MATCH(P$1,'Position Data Citi SS final'!$1:$1,0)-1),"")</f>
        <v>0</v>
      </c>
      <c r="Q78" s="196">
        <f ca="1">IF($C78=Q$2,OFFSET('Position Data Citi SS final'!$A54,0,MATCH(Q$1,'Position Data Citi SS final'!$1:$1,0)-1),"")</f>
        <v>0</v>
      </c>
      <c r="R78" s="178">
        <f ca="1">IF($C78=R$2,OFFSET('Position Data Citi SS final'!$A54,0,MATCH(R$1,'Position Data Citi SS final'!$1:$1,0)-1),"")</f>
        <v>0</v>
      </c>
      <c r="S78" s="178" t="str">
        <f ca="1">IF($C78=S$2,OFFSET('Position Data Citi SS final'!$A54,0,MATCH(S$1,'Position Data Citi SS final'!$1:$1,0)-1),"")</f>
        <v>GBP</v>
      </c>
      <c r="T78" s="177">
        <f ca="1">IF($C78=T$2,OFFSET('Position Data Citi SS final'!$A54,0,MATCH(T$1,'Position Data Citi SS final'!$1:$1,0)-1),"")</f>
        <v>3000000</v>
      </c>
      <c r="U78" s="177">
        <f ca="1">IF($C78=U$2,OFFSET('Position Data Citi SS final'!$A54,0,MATCH(U$1,'Position Data Citi SS final'!$1:$1,0)-1),"")</f>
        <v>1.2000100560000002</v>
      </c>
      <c r="V78" s="197">
        <f ca="1">IF($C78=V$2,OFFSET('Position Data Citi SS final'!$A54,0,MATCH(V$1,'Position Data Citi SS final'!$1:$1,0)-1),"")</f>
        <v>1.0000083800000001</v>
      </c>
      <c r="W78" s="177">
        <f ca="1">IF($C78=W$2,OFFSET('Position Data Citi SS final'!$A54,0,MATCH(W$1,'Position Data Citi SS final'!$1:$1,0)-1),"")</f>
        <v>37546.524000000019</v>
      </c>
      <c r="X78" s="177">
        <f ca="1">IF($C78=X$2,OFFSET('Position Data Citi SS final'!$A54,0,MATCH(X$1,'Position Data Citi SS final'!$1:$1,0)-1),"")</f>
        <v>31288.770000000019</v>
      </c>
      <c r="Y78" s="177">
        <f ca="1">IF($C78=Y$2,OFFSET('Position Data Citi SS final'!$A54,0,MATCH(Y$1,'Position Data Citi SS final'!$1:$1,0)-1),"")</f>
        <v>3600030.1680000001</v>
      </c>
      <c r="Z78" s="177">
        <f ca="1">IF($C78=Z$2,OFFSET('Position Data Citi SS final'!$A54,0,MATCH(Z$1,'Position Data Citi SS final'!$1:$1,0)-1),"")</f>
        <v>3000025.14</v>
      </c>
      <c r="AA78" s="198" t="str">
        <f ca="1">IF($C78=AA$2,OFFSET('Position Data Citi SS final'!$A54,0,MATCH(AA$1,'Position Data Citi SS final'!$1:$1,0)-1),"")</f>
        <v>MarkToMarket</v>
      </c>
      <c r="AB78" s="177">
        <f ca="1">IF($C78=AB$2,OFFSET('Position Data Citi SS final'!$A54,0,MATCH(AB$1,'Position Data Citi SS final'!$1:$1,0)-1),"")</f>
        <v>0</v>
      </c>
      <c r="AC78" s="178">
        <f ca="1">IF($C78=AC$2,OFFSET('Position Data Citi SS final'!$A54,0,MATCH(AC$1,'Position Data Citi SS final'!$1:$1,0)-1),"")</f>
        <v>0</v>
      </c>
      <c r="AD78" s="76" t="str">
        <f ca="1">IF($C78=AD$2,OFFSET('Position Data Citi SS final'!$A54,0,MATCH(AD$1,'Position Data Citi SS final'!$1:$1,0)-1),"")</f>
        <v/>
      </c>
      <c r="AE78" s="179" t="str">
        <f ca="1">IF($C78=AE$2,OFFSET('Position Data Citi SS final'!$A54,0,MATCH(AE$1,'Position Data Citi SS final'!$1:$1,0)-1),"")</f>
        <v/>
      </c>
      <c r="AF78" s="177" t="str">
        <f ca="1">IF($C78=AF$2,OFFSET('Position Data Citi SS final'!$A54,0,MATCH(AF$1,'Position Data Citi SS final'!$1:$1,0)-1),"")</f>
        <v/>
      </c>
      <c r="AG78" s="177" t="str">
        <f ca="1">IF($C78=AG$2,OFFSET('Position Data Citi SS final'!$A54,0,MATCH(AG$1,'Position Data Citi SS final'!$1:$1,0)-1),"")</f>
        <v/>
      </c>
      <c r="AH78" s="175" t="str">
        <f ca="1">IF($C78=AH$2,OFFSET('Position Data Citi SS final'!$A54,0,MATCH(AH$1,'Position Data Citi SS final'!$1:$1,0)-1),"")</f>
        <v/>
      </c>
      <c r="AI78" s="175" t="str">
        <f ca="1">IF($C78=AI$2,OFFSET('Position Data Citi SS final'!$A54,0,MATCH(AI$1,'Position Data Citi SS final'!$1:$1,0)-1),"")</f>
        <v/>
      </c>
      <c r="AJ78" s="175" t="str">
        <f ca="1">IF($C78=AJ$2,OFFSET('Position Data Citi SS final'!$A54,0,MATCH(AJ$1,'Position Data Citi SS final'!$1:$1,0)-1),"")</f>
        <v/>
      </c>
      <c r="AK78" s="177" t="str">
        <f ca="1">IF($C78=AK$2,OFFSET('Position Data Citi SS final'!$A54,0,MATCH(AK$1,'Position Data Citi SS final'!$1:$1,0)-1),"")</f>
        <v/>
      </c>
      <c r="AL78" s="178" t="str">
        <f ca="1">IF($C78=AL$2,OFFSET('Position Data Citi SS final'!$A54,0,MATCH(AL$1,'Position Data Citi SS final'!$1:$1,0)-1),"")</f>
        <v/>
      </c>
      <c r="AM78" s="177" t="str">
        <f ca="1">IF($C78=AM$2,OFFSET('Position Data Citi SS final'!$A54,0,MATCH(AM$1,'Position Data Citi SS final'!$1:$1,0)-1),"")</f>
        <v/>
      </c>
      <c r="AN78" s="177" t="str">
        <f ca="1">IF($C78=AN$2,OFFSET('Position Data Citi SS final'!$A54,0,MATCH(AN$1,'Position Data Citi SS final'!$1:$1,0)-1),"")</f>
        <v/>
      </c>
      <c r="AO78" s="177" t="str">
        <f ca="1">IF($C78=AO$2,OFFSET('Position Data Citi SS final'!$A54,0,MATCH(AO$1,'Position Data Citi SS final'!$1:$1,0)-1),"")</f>
        <v/>
      </c>
      <c r="AP78" s="177" t="str">
        <f ca="1">IF($C78=AP$2,OFFSET('Position Data Citi SS final'!$A54,0,MATCH(AP$1,'Position Data Citi SS final'!$1:$1,0)-1),"")</f>
        <v/>
      </c>
      <c r="AQ78" s="177" t="str">
        <f ca="1">IF($C78=AQ$2,OFFSET('Position Data Citi SS final'!$A54,0,MATCH(AQ$1,'Position Data Citi SS final'!$1:$1,0)-1),"")</f>
        <v/>
      </c>
      <c r="AR78" s="177" t="str">
        <f ca="1">IF($C78=AR$2,OFFSET('Position Data Citi SS final'!$A54,0,MATCH(AR$1,'Position Data Citi SS final'!$1:$1,0)-1),"")</f>
        <v/>
      </c>
      <c r="AS78" s="177" t="str">
        <f ca="1">IF($C78=AS$2,OFFSET('Position Data Citi SS final'!$A54,0,MATCH(AS$1,'Position Data Citi SS final'!$1:$1,0)-1),"")</f>
        <v/>
      </c>
      <c r="AT78" s="177" t="str">
        <f ca="1">IF($C78=AT$2,OFFSET('Position Data Citi SS final'!$A54,0,MATCH(AT$1,'Position Data Citi SS final'!$1:$1,0)-1),"")</f>
        <v/>
      </c>
      <c r="AU78" s="198" t="str">
        <f ca="1">IF($C78=AU$2,OFFSET('Position Data Citi SS final'!$A54,0,MATCH(AU$1,'Position Data Citi SS final'!$1:$1,0)-1),"")</f>
        <v/>
      </c>
      <c r="AV78" s="177" t="str">
        <f ca="1">IF($C78=AV$2,OFFSET('Position Data Citi SS final'!$A54,0,MATCH(AV$1,'Position Data Citi SS final'!$1:$1,0)-1),"")</f>
        <v/>
      </c>
      <c r="AW78" s="179" t="str">
        <f ca="1">IF($C78=AW$2,OFFSET('Position Data Citi SS final'!$A54,0,MATCH(AW$1,'Position Data Citi SS final'!$1:$1,0)-1),"")</f>
        <v/>
      </c>
      <c r="AX78" s="170" t="str">
        <f ca="1">IF($C78=AX$2,OFFSET('Position Data Citi SS final'!$A54,0,MATCH(AX$1,'Position Data Citi SS final'!$1:$1,0)-1),"")</f>
        <v/>
      </c>
      <c r="AY78" s="180" t="str">
        <f ca="1">IF($C78=AY$2,OFFSET('Position Data Citi SS final'!$A54,0,MATCH(AY$1,'Position Data Citi SS final'!$1:$1,0)-1),"")</f>
        <v/>
      </c>
      <c r="AZ78" s="181" t="str">
        <f ca="1">IF($C78=AZ$2,OFFSET('Position Data Citi SS final'!$A54,0,MATCH(AZ$1,'Position Data Citi SS final'!$1:$1,0)-1),"")</f>
        <v/>
      </c>
      <c r="BA78" s="179" t="str">
        <f ca="1">IF($C78=BA$2,OFFSET('Position Data Citi SS final'!$A54,0,MATCH(BA$1,'Position Data Citi SS final'!$1:$1,0)-1),"")</f>
        <v/>
      </c>
      <c r="BB78" s="182" t="str">
        <f ca="1">IF($C78=BB$2,OFFSET('Position Data Citi SS final'!$A54,0,MATCH(BB$1,'Position Data Citi SS final'!$1:$1,0)-1),"")</f>
        <v/>
      </c>
      <c r="BC78" s="181" t="str">
        <f ca="1">IF($C78=BC$2,OFFSET('Position Data Citi SS final'!$A54,0,MATCH(BC$1,'Position Data Citi SS final'!$1:$1,0)-1),"")</f>
        <v/>
      </c>
      <c r="BD78" s="175" t="str">
        <f ca="1">IF($C78=BD$2,OFFSET('Position Data Citi SS final'!$A54,0,MATCH(BD$1,'Position Data Citi SS final'!$1:$1,0)-1),"")</f>
        <v/>
      </c>
      <c r="BE78" s="175" t="str">
        <f ca="1">IF($C78=BE$2,OFFSET('Position Data Citi SS final'!$A54,0,MATCH(BE$1,'Position Data Citi SS final'!$1:$1,0)-1),"")</f>
        <v/>
      </c>
      <c r="BF78" s="175" t="str">
        <f ca="1">IF($C78=BF$2,OFFSET('Position Data Citi SS final'!$A54,0,MATCH(BF$1,'Position Data Citi SS final'!$1:$1,0)-1),"")</f>
        <v/>
      </c>
      <c r="BG78" s="175" t="str">
        <f ca="1">IF($C78=BG$2,OFFSET('Position Data Citi SS final'!$A54,0,MATCH(BG$1,'Position Data Citi SS final'!$1:$1,0)-1),"")</f>
        <v/>
      </c>
      <c r="BH78" s="175" t="str">
        <f ca="1">IF($C78=BH$2,OFFSET('Position Data Citi SS final'!$A54,0,MATCH(BH$1,'Position Data Citi SS final'!$1:$1,0)-1),"")</f>
        <v/>
      </c>
      <c r="BI78" s="175" t="str">
        <f ca="1">IF($C78=BI$2,OFFSET('Position Data Citi SS final'!$A54,0,MATCH(BI$1,'Position Data Citi SS final'!$1:$1,0)-1),"")</f>
        <v/>
      </c>
      <c r="BJ78" s="175" t="str">
        <f ca="1">IF($C78=BJ$2,OFFSET('Position Data Citi SS final'!$A54,0,MATCH(BJ$1,'Position Data Citi SS final'!$1:$1,0)-1),"")</f>
        <v/>
      </c>
      <c r="BK78" s="175" t="str">
        <f ca="1">IF($C78=BK$2,OFFSET('Position Data Citi SS final'!$A54,0,MATCH(BK$1,'Position Data Citi SS final'!$1:$1,0)-1),"")</f>
        <v/>
      </c>
      <c r="BL78" s="175" t="str">
        <f ca="1">IF($C78=BL$2,OFFSET('Position Data Citi SS final'!$A54,0,MATCH(BL$1,'Position Data Citi SS final'!$1:$1,0)-1),"")</f>
        <v/>
      </c>
      <c r="BM78" s="175" t="str">
        <f ca="1">IF($C78=BM$2,OFFSET('Position Data Citi SS final'!$A54,0,MATCH(BM$1,'Position Data Citi SS final'!$1:$1,0)-1),"")</f>
        <v/>
      </c>
      <c r="BN78" s="178" t="str">
        <f ca="1">IF($C78=BN$2,OFFSET('Position Data Citi SS final'!$A54,0,MATCH(BN$1,'Position Data Citi SS final'!$1:$1,0)-1),"")</f>
        <v/>
      </c>
      <c r="BO78" s="177" t="str">
        <f ca="1">IF($C78=BO$2,OFFSET('Position Data Citi SS final'!$A54,0,MATCH(BO$1,'Position Data Citi SS final'!$1:$1,0)-1),"")</f>
        <v/>
      </c>
      <c r="BP78" s="177" t="str">
        <f ca="1">IF($C78=BP$2,OFFSET('Position Data Citi SS final'!$A54,0,MATCH(BP$1,'Position Data Citi SS final'!$1:$1,0)-1),"")</f>
        <v/>
      </c>
      <c r="BQ78" s="177" t="str">
        <f ca="1">IF($C78=BQ$2,OFFSET('Position Data Citi SS final'!$A54,0,MATCH(BQ$1,'Position Data Citi SS final'!$1:$1,0)-1),"")</f>
        <v/>
      </c>
      <c r="BR78" s="177" t="str">
        <f ca="1">IF($C78=BR$2,OFFSET('Position Data Citi SS final'!$A54,0,MATCH(BR$1,'Position Data Citi SS final'!$1:$1,0)-1),"")</f>
        <v/>
      </c>
      <c r="BS78" s="177" t="str">
        <f ca="1">IF($C78=BS$2,OFFSET('Position Data Citi SS final'!$A54,0,MATCH(BS$1,'Position Data Citi SS final'!$1:$1,0)-1),"")</f>
        <v/>
      </c>
      <c r="BT78" s="175" t="str">
        <f ca="1">IF($C78=BT$2,OFFSET('Position Data Citi SS final'!$A54,0,MATCH(BT$1,'Position Data Citi SS final'!$1:$1,0)-1),"")</f>
        <v/>
      </c>
      <c r="BU78" s="178" t="str">
        <f ca="1">IF($C78=BU$2,OFFSET('Position Data Citi SS final'!$A54,0,MATCH(BU$1,'Position Data Citi SS final'!$1:$1,0)-1),"")</f>
        <v/>
      </c>
      <c r="BV78" s="183" t="str">
        <f ca="1">IF($C78=BV$2,OFFSET('Position Data Citi SS final'!$A54,0,MATCH(BV$1,'Position Data Citi SS final'!$1:$1,0)-1),"")</f>
        <v/>
      </c>
      <c r="BW78" s="175" t="str">
        <f ca="1">IF($C78=BW$2,OFFSET('Position Data Citi SS final'!$A54,0,MATCH(BW$1,'Position Data Citi SS final'!$1:$1,0)-1),"")</f>
        <v/>
      </c>
      <c r="BX78" s="184" t="str">
        <f ca="1">IF($C78=BX$2,OFFSET('Position Data Citi SS final'!$A54,0,MATCH(BX$1,'Position Data Citi SS final'!$1:$1,0)-1),"")</f>
        <v/>
      </c>
      <c r="BY78" s="183" t="str">
        <f ca="1">IF($C78=BY$2,OFFSET('Position Data Citi SS final'!$A54,0,MATCH(BY$1,'Position Data Citi SS final'!$1:$1,0)-1),"")</f>
        <v/>
      </c>
      <c r="BZ78" s="183" t="str">
        <f ca="1">IF($C78=BZ$2,OFFSET('Position Data Citi SS final'!$A54,0,MATCH(BZ$1,'Position Data Citi SS final'!$1:$1,0)-1),"")</f>
        <v/>
      </c>
      <c r="CA78" s="185" t="str">
        <f ca="1">IF($C78=CA$2,OFFSET('Position Data Citi SS final'!$A54,0,MATCH(CA$1,'Position Data Citi SS final'!$1:$1,0)-1),"")</f>
        <v/>
      </c>
      <c r="CB78" s="176" t="str">
        <f ca="1">IF($C78=CB$2,OFFSET('Position Data Citi SS final'!$A54,0,MATCH(CB$1,'Position Data Citi SS final'!$1:$1,0)-1),"")</f>
        <v/>
      </c>
      <c r="CC78" s="183" t="str">
        <f ca="1">IF($C78=CC$2,OFFSET('Position Data Citi SS final'!$A54,0,MATCH(CC$1,'Position Data Citi SS final'!$1:$1,0)-1),"")</f>
        <v/>
      </c>
      <c r="CD78" s="183" t="str">
        <f ca="1">IF($C78=CD$2,OFFSET('Position Data Citi SS final'!$A54,0,MATCH(CD$1,'Position Data Citi SS final'!$1:$1,0)-1),"")</f>
        <v/>
      </c>
      <c r="CE78" s="181" t="str">
        <f ca="1">IF($C78=CE$2,OFFSET('Position Data Citi SS final'!$A54,0,MATCH(CE$1,'Position Data Citi SS final'!$1:$1,0)-1),"")</f>
        <v/>
      </c>
      <c r="CF78" s="181" t="str">
        <f ca="1">IF($C78=CF$2,OFFSET('Position Data Citi SS final'!$A54,0,MATCH(CF$1,'Position Data Citi SS final'!$1:$1,0)-1),"")</f>
        <v/>
      </c>
      <c r="CG78" s="181" t="str">
        <f ca="1">IF($C78=CG$2,OFFSET('Position Data Citi SS final'!$A54,0,MATCH(CG$1,'Position Data Citi SS final'!$1:$1,0)-1),"")</f>
        <v/>
      </c>
      <c r="CH78" s="181" t="str">
        <f ca="1">IF($C78=CH$2,OFFSET('Position Data Citi SS final'!$A54,0,MATCH(CH$1,'Position Data Citi SS final'!$1:$1,0)-1),"")</f>
        <v/>
      </c>
      <c r="CI78" s="181" t="str">
        <f ca="1">IF($C78=CI$2,OFFSET('Position Data Citi SS final'!$A54,0,MATCH(CI$1,'Position Data Citi SS final'!$1:$1,0)-1),"")</f>
        <v/>
      </c>
      <c r="CJ78" s="184" t="str">
        <f ca="1">IF($C78=CJ$2,OFFSET('Position Data Citi SS final'!$A54,0,MATCH(CJ$1,'Position Data Citi SS final'!$1:$1,0)-1),"")</f>
        <v/>
      </c>
      <c r="CK78" s="186" t="str">
        <f ca="1">IF($C78=CK$2,OFFSET('Position Data Citi SS final'!$A54,0,MATCH(CK$1,'Position Data Citi SS final'!$1:$1,0)-1),"")</f>
        <v/>
      </c>
      <c r="CL78" s="174" t="str">
        <f ca="1">IF($C78=CL$2,OFFSET('Position Data Citi SS final'!$A54,0,MATCH(CL$1,'Position Data Citi SS final'!$1:$1,0)-1),"")</f>
        <v/>
      </c>
      <c r="CM78" s="199" t="str">
        <f ca="1">IF($C78=CM$2,OFFSET('Position Data Citi SS final'!$A54,0,MATCH(CM$1,'Position Data Citi SS final'!$1:$1,0)-1),"")</f>
        <v/>
      </c>
      <c r="CN78" s="174" t="str">
        <f ca="1">IF($C78=CN$2,OFFSET('Position Data Citi SS final'!$A54,0,MATCH(CN$1,'Position Data Citi SS final'!$1:$1,0)-1),"")</f>
        <v/>
      </c>
      <c r="CO78" s="186" t="str">
        <f ca="1">IF($C78=CO$2,OFFSET('Position Data Citi SS final'!$A54,0,MATCH(CO$1,'Position Data Citi SS final'!$1:$1,0)-1),"")</f>
        <v/>
      </c>
      <c r="CP78" s="199" t="str">
        <f ca="1">IF($C78=CP$2,OFFSET('Position Data Citi SS final'!$A54,0,MATCH(CP$1,'Position Data Citi SS final'!$1:$1,0)-1),"")</f>
        <v/>
      </c>
      <c r="CQ78" s="187" t="str">
        <f ca="1">IF($C78=CQ$2,OFFSET('Position Data Citi SS final'!$A54,0,MATCH(CQ$1,'Position Data Citi SS final'!$1:$1,0)-1),"")</f>
        <v/>
      </c>
      <c r="CR78" s="174" t="str">
        <f ca="1">IF($C78=CR$2,OFFSET('Position Data Citi SS final'!$A54,0,MATCH(CR$1,'Position Data Citi SS final'!$1:$1,0)-1),"")</f>
        <v/>
      </c>
      <c r="CS78" s="188" t="str">
        <f ca="1">IF($C78=CS$2,OFFSET('Position Data Citi SS final'!$A54,0,MATCH(CS$1,'Position Data Citi SS final'!$1:$1,0)-1),"")</f>
        <v/>
      </c>
      <c r="CT78" s="188" t="str">
        <f ca="1">IF($C78=CT$2,OFFSET('Position Data Citi SS final'!$A54,0,MATCH(CT$1,'Position Data Citi SS final'!$1:$1,0)-1),"")</f>
        <v/>
      </c>
      <c r="CU78" s="184" t="str">
        <f ca="1">IF($C78=CU$2,OFFSET('Position Data Citi SS final'!$A54,0,MATCH(CU$1,'Position Data Citi SS final'!$1:$1,0)-1),"")</f>
        <v/>
      </c>
      <c r="CV78" s="175" t="str">
        <f ca="1">IF($C78=CV$2,OFFSET('Position Data Citi SS final'!$A54,0,MATCH(CV$1,'Position Data Citi SS final'!$1:$1,0)-1),"")</f>
        <v/>
      </c>
      <c r="CW78" s="175" t="str">
        <f ca="1">IF($C78=CW$2,OFFSET('Position Data Citi SS final'!$A54,0,MATCH(CW$1,'Position Data Citi SS final'!$1:$1,0)-1),"")</f>
        <v/>
      </c>
      <c r="CX78" s="199" t="str">
        <f ca="1">IF($C78=CX$2,OFFSET('Position Data Citi SS final'!$A54,0,MATCH(CX$1,'Position Data Citi SS final'!$1:$1,0)-1),"")</f>
        <v/>
      </c>
      <c r="CY78" s="175" t="str">
        <f ca="1">IF($C78=CY$2,OFFSET('Position Data Citi SS final'!$A54,0,MATCH(CY$1,'Position Data Citi SS final'!$1:$1,0)-1),"")</f>
        <v/>
      </c>
      <c r="CZ78" s="175" t="str">
        <f ca="1">IF($C78=CZ$2,OFFSET('Position Data Citi SS final'!$A54,0,MATCH(CZ$1,'Position Data Citi SS final'!$1:$1,0)-1),"")</f>
        <v/>
      </c>
      <c r="DA78" s="175" t="str">
        <f ca="1">IF($C78=DA$2,OFFSET('Position Data Citi SS final'!$A54,0,MATCH(DA$1,'Position Data Citi SS final'!$1:$1,0)-1),"")</f>
        <v/>
      </c>
      <c r="DB78" s="189" t="str">
        <f ca="1">IF($C78=DB$2,OFFSET('Position Data Citi SS final'!$A54,0,MATCH(DB$1,'Position Data Citi SS final'!$1:$1,0)-1),"")</f>
        <v/>
      </c>
      <c r="DC78" s="175" t="str">
        <f ca="1">IF($C78=DC$2,OFFSET('Position Data Citi SS final'!$A54,0,MATCH(DC$1,'Position Data Citi SS final'!$1:$1,0)-1),"")</f>
        <v/>
      </c>
      <c r="DD78" s="175" t="str">
        <f ca="1">IF($C78=DD$2,OFFSET('Position Data Citi SS final'!$A54,0,MATCH(DD$1,'Position Data Citi SS final'!$1:$1,0)-1),"")</f>
        <v/>
      </c>
      <c r="DE78" s="190" t="str">
        <f ca="1">IF($C78=DE$2,OFFSET('Position Data Citi SS final'!$A54,0,MATCH(DE$1,'Position Data Citi SS final'!$1:$1,0)-1),"")</f>
        <v/>
      </c>
      <c r="DF78" s="189" t="str">
        <f ca="1">IF($C78=DF$2,OFFSET('Position Data Citi SS final'!$A54,0,MATCH(DF$1,'Position Data Citi SS final'!$1:$1,0)-1),"")</f>
        <v/>
      </c>
      <c r="DG78" s="190" t="str">
        <f ca="1">IF($C78=DG$2,OFFSET('Position Data Citi SS final'!$A54,0,MATCH(DG$1,'Position Data Citi SS final'!$1:$1,0)-1),"")</f>
        <v/>
      </c>
      <c r="DH78" s="175" t="str">
        <f ca="1">IF($C78=DH$2,OFFSET('Position Data Citi SS final'!$A54,0,MATCH(DH$1,'Position Data Citi SS final'!$1:$1,0)-1),"")</f>
        <v/>
      </c>
      <c r="DI78" s="191" t="str">
        <f ca="1">IF($C78=DI$2,OFFSET('Position Data Citi SS final'!$A54,0,MATCH(DI$1,'Position Data Citi SS final'!$1:$1,0)-1),"")</f>
        <v/>
      </c>
      <c r="DJ78" s="192" t="str">
        <f ca="1">IF($C78=DJ$2,OFFSET('Position Data Citi SS final'!$A54,0,MATCH(DJ$1,'Position Data Citi SS final'!$1:$1,0)-1),"")</f>
        <v/>
      </c>
      <c r="DK78" s="193" t="str">
        <f ca="1">IF($C78=DK$2,OFFSET('Position Data Citi SS final'!$A54,0,MATCH(DK$1,'Position Data Citi SS final'!$1:$1,0)-1),"")</f>
        <v/>
      </c>
      <c r="DL78" s="200" t="str">
        <f ca="1">IF($C78=DL$2,OFFSET('Position Data Citi SS final'!$A54,0,MATCH(DL$1,'Position Data Citi SS final'!$1:$1,0)-1),"")</f>
        <v/>
      </c>
      <c r="DM78" s="175" t="str">
        <f ca="1">IF($C78=DM$2,OFFSET('Position Data Citi SS final'!$A54,0,MATCH(DM$1,'Position Data Citi SS final'!$1:$1,0)-1),"")</f>
        <v/>
      </c>
    </row>
    <row r="79" spans="2:117" s="179" customFormat="1">
      <c r="B79" s="179" t="s">
        <v>1427</v>
      </c>
      <c r="C79" s="170" t="str">
        <f>'Position Data Citi SS final'!C55</f>
        <v>Other Assets- Unit or Share</v>
      </c>
      <c r="D79" s="171" t="str">
        <f>'Position Data Citi SS final'!F55</f>
        <v>A.6.38, A.6.72- A.6.81</v>
      </c>
      <c r="E79" s="172" t="str">
        <f>'Position Data Citi SS final'!D55</f>
        <v>MONEY MARKETS</v>
      </c>
      <c r="F79" s="213" t="str">
        <f>'Position Data Citi SS final'!E55</f>
        <v>CASH MANAGEMENT VEHICLE</v>
      </c>
      <c r="G79" s="173">
        <f>'Position Data Citi SS final'!AG55</f>
        <v>26154732</v>
      </c>
      <c r="H79" s="173">
        <f>'Position Data Citi SS final'!AF55</f>
        <v>21795610</v>
      </c>
      <c r="I79" s="194" t="str">
        <f>'Position Data Citi SS final'!A55</f>
        <v>S2BA</v>
      </c>
      <c r="J79" s="195" t="str">
        <f ca="1">IF($C79=J$2,OFFSET('Position Data Citi SS final'!$A55,0,MATCH(J$1,'Position Data Citi SS final'!$1:$1,0)-1),"")</f>
        <v/>
      </c>
      <c r="K79" s="195" t="str">
        <f ca="1">IF($C79=K$2,OFFSET('Position Data Citi SS final'!$A55,0,MATCH(K$1,'Position Data Citi SS final'!$1:$1,0)-1),"")</f>
        <v/>
      </c>
      <c r="L79" s="195" t="str">
        <f ca="1">IF($C79=L$2,OFFSET('Position Data Citi SS final'!$A55,0,MATCH(L$1,'Position Data Citi SS final'!$1:$1,0)-1),"")</f>
        <v/>
      </c>
      <c r="M79" s="174" t="str">
        <f ca="1">IF($C79=M$2,OFFSET('Position Data Citi SS final'!$A55,0,MATCH(M$1,'Position Data Citi SS final'!$1:$1,0)-1),"")</f>
        <v/>
      </c>
      <c r="N79" s="175" t="str">
        <f ca="1">IF($C79=N$2,OFFSET('Position Data Citi SS final'!$A55,0,MATCH(N$1,'Position Data Citi SS final'!$1:$1,0)-1),"")</f>
        <v/>
      </c>
      <c r="O79" s="195" t="str">
        <f ca="1">IF($C79=O$2,OFFSET('Position Data Citi SS final'!$A55,0,MATCH(O$1,'Position Data Citi SS final'!$1:$1,0)-1),"")</f>
        <v/>
      </c>
      <c r="P79" s="196" t="str">
        <f ca="1">IF($C79=P$2,OFFSET('Position Data Citi SS final'!$A55,0,MATCH(P$1,'Position Data Citi SS final'!$1:$1,0)-1),"")</f>
        <v/>
      </c>
      <c r="Q79" s="196" t="str">
        <f ca="1">IF($C79=Q$2,OFFSET('Position Data Citi SS final'!$A55,0,MATCH(Q$1,'Position Data Citi SS final'!$1:$1,0)-1),"")</f>
        <v/>
      </c>
      <c r="R79" s="178" t="str">
        <f ca="1">IF($C79=R$2,OFFSET('Position Data Citi SS final'!$A55,0,MATCH(R$1,'Position Data Citi SS final'!$1:$1,0)-1),"")</f>
        <v/>
      </c>
      <c r="S79" s="178" t="str">
        <f ca="1">IF($C79=S$2,OFFSET('Position Data Citi SS final'!$A55,0,MATCH(S$1,'Position Data Citi SS final'!$1:$1,0)-1),"")</f>
        <v/>
      </c>
      <c r="T79" s="177" t="str">
        <f ca="1">IF($C79=T$2,OFFSET('Position Data Citi SS final'!$A55,0,MATCH(T$1,'Position Data Citi SS final'!$1:$1,0)-1),"")</f>
        <v/>
      </c>
      <c r="U79" s="177" t="str">
        <f ca="1">IF($C79=U$2,OFFSET('Position Data Citi SS final'!$A55,0,MATCH(U$1,'Position Data Citi SS final'!$1:$1,0)-1),"")</f>
        <v/>
      </c>
      <c r="V79" s="197" t="str">
        <f ca="1">IF($C79=V$2,OFFSET('Position Data Citi SS final'!$A55,0,MATCH(V$1,'Position Data Citi SS final'!$1:$1,0)-1),"")</f>
        <v/>
      </c>
      <c r="W79" s="177" t="str">
        <f ca="1">IF($C79=W$2,OFFSET('Position Data Citi SS final'!$A55,0,MATCH(W$1,'Position Data Citi SS final'!$1:$1,0)-1),"")</f>
        <v/>
      </c>
      <c r="X79" s="177" t="str">
        <f ca="1">IF($C79=X$2,OFFSET('Position Data Citi SS final'!$A55,0,MATCH(X$1,'Position Data Citi SS final'!$1:$1,0)-1),"")</f>
        <v/>
      </c>
      <c r="Y79" s="177" t="str">
        <f ca="1">IF($C79=Y$2,OFFSET('Position Data Citi SS final'!$A55,0,MATCH(Y$1,'Position Data Citi SS final'!$1:$1,0)-1),"")</f>
        <v/>
      </c>
      <c r="Z79" s="177" t="str">
        <f ca="1">IF($C79=Z$2,OFFSET('Position Data Citi SS final'!$A55,0,MATCH(Z$1,'Position Data Citi SS final'!$1:$1,0)-1),"")</f>
        <v/>
      </c>
      <c r="AA79" s="198" t="str">
        <f ca="1">IF($C79=AA$2,OFFSET('Position Data Citi SS final'!$A55,0,MATCH(AA$1,'Position Data Citi SS final'!$1:$1,0)-1),"")</f>
        <v/>
      </c>
      <c r="AB79" s="177" t="str">
        <f ca="1">IF($C79=AB$2,OFFSET('Position Data Citi SS final'!$A55,0,MATCH(AB$1,'Position Data Citi SS final'!$1:$1,0)-1),"")</f>
        <v/>
      </c>
      <c r="AC79" s="178" t="str">
        <f ca="1">IF($C79=AC$2,OFFSET('Position Data Citi SS final'!$A55,0,MATCH(AC$1,'Position Data Citi SS final'!$1:$1,0)-1),"")</f>
        <v/>
      </c>
      <c r="AD79" s="76" t="str">
        <f ca="1">IF($C79=AD$2,OFFSET('Position Data Citi SS final'!$A55,0,MATCH(AD$1,'Position Data Citi SS final'!$1:$1,0)-1),"")</f>
        <v/>
      </c>
      <c r="AE79" s="179" t="str">
        <f ca="1">IF($C79=AE$2,OFFSET('Position Data Citi SS final'!$A55,0,MATCH(AE$1,'Position Data Citi SS final'!$1:$1,0)-1),"")</f>
        <v/>
      </c>
      <c r="AF79" s="177" t="str">
        <f ca="1">IF($C79=AF$2,OFFSET('Position Data Citi SS final'!$A55,0,MATCH(AF$1,'Position Data Citi SS final'!$1:$1,0)-1),"")</f>
        <v/>
      </c>
      <c r="AG79" s="177" t="str">
        <f ca="1">IF($C79=AG$2,OFFSET('Position Data Citi SS final'!$A55,0,MATCH(AG$1,'Position Data Citi SS final'!$1:$1,0)-1),"")</f>
        <v/>
      </c>
      <c r="AH79" s="175" t="str">
        <f ca="1">IF($C79=AH$2,OFFSET('Position Data Citi SS final'!$A55,0,MATCH(AH$1,'Position Data Citi SS final'!$1:$1,0)-1),"")</f>
        <v/>
      </c>
      <c r="AI79" s="175" t="str">
        <f ca="1">IF($C79=AI$2,OFFSET('Position Data Citi SS final'!$A55,0,MATCH(AI$1,'Position Data Citi SS final'!$1:$1,0)-1),"")</f>
        <v/>
      </c>
      <c r="AJ79" s="175" t="str">
        <f ca="1">IF($C79=AJ$2,OFFSET('Position Data Citi SS final'!$A55,0,MATCH(AJ$1,'Position Data Citi SS final'!$1:$1,0)-1),"")</f>
        <v/>
      </c>
      <c r="AK79" s="177" t="str">
        <f ca="1">IF($C79=AK$2,OFFSET('Position Data Citi SS final'!$A55,0,MATCH(AK$1,'Position Data Citi SS final'!$1:$1,0)-1),"")</f>
        <v/>
      </c>
      <c r="AL79" s="178" t="str">
        <f ca="1">IF($C79=AL$2,OFFSET('Position Data Citi SS final'!$A55,0,MATCH(AL$1,'Position Data Citi SS final'!$1:$1,0)-1),"")</f>
        <v/>
      </c>
      <c r="AM79" s="177" t="str">
        <f ca="1">IF($C79=AM$2,OFFSET('Position Data Citi SS final'!$A55,0,MATCH(AM$1,'Position Data Citi SS final'!$1:$1,0)-1),"")</f>
        <v/>
      </c>
      <c r="AN79" s="177" t="str">
        <f ca="1">IF($C79=AN$2,OFFSET('Position Data Citi SS final'!$A55,0,MATCH(AN$1,'Position Data Citi SS final'!$1:$1,0)-1),"")</f>
        <v/>
      </c>
      <c r="AO79" s="177" t="str">
        <f ca="1">IF($C79=AO$2,OFFSET('Position Data Citi SS final'!$A55,0,MATCH(AO$1,'Position Data Citi SS final'!$1:$1,0)-1),"")</f>
        <v/>
      </c>
      <c r="AP79" s="177" t="str">
        <f ca="1">IF($C79=AP$2,OFFSET('Position Data Citi SS final'!$A55,0,MATCH(AP$1,'Position Data Citi SS final'!$1:$1,0)-1),"")</f>
        <v/>
      </c>
      <c r="AQ79" s="177" t="str">
        <f ca="1">IF($C79=AQ$2,OFFSET('Position Data Citi SS final'!$A55,0,MATCH(AQ$1,'Position Data Citi SS final'!$1:$1,0)-1),"")</f>
        <v/>
      </c>
      <c r="AR79" s="177" t="str">
        <f ca="1">IF($C79=AR$2,OFFSET('Position Data Citi SS final'!$A55,0,MATCH(AR$1,'Position Data Citi SS final'!$1:$1,0)-1),"")</f>
        <v/>
      </c>
      <c r="AS79" s="177" t="str">
        <f ca="1">IF($C79=AS$2,OFFSET('Position Data Citi SS final'!$A55,0,MATCH(AS$1,'Position Data Citi SS final'!$1:$1,0)-1),"")</f>
        <v/>
      </c>
      <c r="AT79" s="177" t="str">
        <f ca="1">IF($C79=AT$2,OFFSET('Position Data Citi SS final'!$A55,0,MATCH(AT$1,'Position Data Citi SS final'!$1:$1,0)-1),"")</f>
        <v/>
      </c>
      <c r="AU79" s="198" t="str">
        <f ca="1">IF($C79=AU$2,OFFSET('Position Data Citi SS final'!$A55,0,MATCH(AU$1,'Position Data Citi SS final'!$1:$1,0)-1),"")</f>
        <v/>
      </c>
      <c r="AV79" s="177" t="str">
        <f ca="1">IF($C79=AV$2,OFFSET('Position Data Citi SS final'!$A55,0,MATCH(AV$1,'Position Data Citi SS final'!$1:$1,0)-1),"")</f>
        <v/>
      </c>
      <c r="AW79" s="179" t="str">
        <f ca="1">IF($C79=AW$2,OFFSET('Position Data Citi SS final'!$A55,0,MATCH(AW$1,'Position Data Citi SS final'!$1:$1,0)-1),"")</f>
        <v/>
      </c>
      <c r="AX79" s="170" t="str">
        <f ca="1">IF($C79=AX$2,OFFSET('Position Data Citi SS final'!$A55,0,MATCH(AX$1,'Position Data Citi SS final'!$1:$1,0)-1),"")</f>
        <v/>
      </c>
      <c r="AY79" s="180" t="str">
        <f ca="1">IF($C79=AY$2,OFFSET('Position Data Citi SS final'!$A55,0,MATCH(AY$1,'Position Data Citi SS final'!$1:$1,0)-1),"")</f>
        <v/>
      </c>
      <c r="AZ79" s="181" t="str">
        <f ca="1">IF($C79=AZ$2,OFFSET('Position Data Citi SS final'!$A55,0,MATCH(AZ$1,'Position Data Citi SS final'!$1:$1,0)-1),"")</f>
        <v/>
      </c>
      <c r="BA79" s="179" t="str">
        <f ca="1">IF($C79=BA$2,OFFSET('Position Data Citi SS final'!$A55,0,MATCH(BA$1,'Position Data Citi SS final'!$1:$1,0)-1),"")</f>
        <v/>
      </c>
      <c r="BB79" s="182" t="str">
        <f ca="1">IF($C79=BB$2,OFFSET('Position Data Citi SS final'!$A55,0,MATCH(BB$1,'Position Data Citi SS final'!$1:$1,0)-1),"")</f>
        <v/>
      </c>
      <c r="BC79" s="181" t="str">
        <f ca="1">IF($C79=BC$2,OFFSET('Position Data Citi SS final'!$A55,0,MATCH(BC$1,'Position Data Citi SS final'!$1:$1,0)-1),"")</f>
        <v/>
      </c>
      <c r="BD79" s="175" t="str">
        <f ca="1">IF($C79=BD$2,OFFSET('Position Data Citi SS final'!$A55,0,MATCH(BD$1,'Position Data Citi SS final'!$1:$1,0)-1),"")</f>
        <v/>
      </c>
      <c r="BE79" s="175" t="str">
        <f ca="1">IF($C79=BE$2,OFFSET('Position Data Citi SS final'!$A55,0,MATCH(BE$1,'Position Data Citi SS final'!$1:$1,0)-1),"")</f>
        <v/>
      </c>
      <c r="BF79" s="175" t="str">
        <f ca="1">IF($C79=BF$2,OFFSET('Position Data Citi SS final'!$A55,0,MATCH(BF$1,'Position Data Citi SS final'!$1:$1,0)-1),"")</f>
        <v/>
      </c>
      <c r="BG79" s="175" t="str">
        <f ca="1">IF($C79=BG$2,OFFSET('Position Data Citi SS final'!$A55,0,MATCH(BG$1,'Position Data Citi SS final'!$1:$1,0)-1),"")</f>
        <v/>
      </c>
      <c r="BH79" s="175" t="str">
        <f ca="1">IF($C79=BH$2,OFFSET('Position Data Citi SS final'!$A55,0,MATCH(BH$1,'Position Data Citi SS final'!$1:$1,0)-1),"")</f>
        <v/>
      </c>
      <c r="BI79" s="175" t="str">
        <f ca="1">IF($C79=BI$2,OFFSET('Position Data Citi SS final'!$A55,0,MATCH(BI$1,'Position Data Citi SS final'!$1:$1,0)-1),"")</f>
        <v/>
      </c>
      <c r="BJ79" s="175" t="str">
        <f ca="1">IF($C79=BJ$2,OFFSET('Position Data Citi SS final'!$A55,0,MATCH(BJ$1,'Position Data Citi SS final'!$1:$1,0)-1),"")</f>
        <v/>
      </c>
      <c r="BK79" s="175" t="str">
        <f ca="1">IF($C79=BK$2,OFFSET('Position Data Citi SS final'!$A55,0,MATCH(BK$1,'Position Data Citi SS final'!$1:$1,0)-1),"")</f>
        <v/>
      </c>
      <c r="BL79" s="175" t="str">
        <f ca="1">IF($C79=BL$2,OFFSET('Position Data Citi SS final'!$A55,0,MATCH(BL$1,'Position Data Citi SS final'!$1:$1,0)-1),"")</f>
        <v/>
      </c>
      <c r="BM79" s="175" t="str">
        <f ca="1">IF($C79=BM$2,OFFSET('Position Data Citi SS final'!$A55,0,MATCH(BM$1,'Position Data Citi SS final'!$1:$1,0)-1),"")</f>
        <v/>
      </c>
      <c r="BN79" s="178" t="str">
        <f ca="1">IF($C79=BN$2,OFFSET('Position Data Citi SS final'!$A55,0,MATCH(BN$1,'Position Data Citi SS final'!$1:$1,0)-1),"")</f>
        <v/>
      </c>
      <c r="BO79" s="177" t="str">
        <f ca="1">IF($C79=BO$2,OFFSET('Position Data Citi SS final'!$A55,0,MATCH(BO$1,'Position Data Citi SS final'!$1:$1,0)-1),"")</f>
        <v/>
      </c>
      <c r="BP79" s="177" t="str">
        <f ca="1">IF($C79=BP$2,OFFSET('Position Data Citi SS final'!$A55,0,MATCH(BP$1,'Position Data Citi SS final'!$1:$1,0)-1),"")</f>
        <v/>
      </c>
      <c r="BQ79" s="177" t="str">
        <f ca="1">IF($C79=BQ$2,OFFSET('Position Data Citi SS final'!$A55,0,MATCH(BQ$1,'Position Data Citi SS final'!$1:$1,0)-1),"")</f>
        <v/>
      </c>
      <c r="BR79" s="177" t="str">
        <f ca="1">IF($C79=BR$2,OFFSET('Position Data Citi SS final'!$A55,0,MATCH(BR$1,'Position Data Citi SS final'!$1:$1,0)-1),"")</f>
        <v/>
      </c>
      <c r="BS79" s="177" t="str">
        <f ca="1">IF($C79=BS$2,OFFSET('Position Data Citi SS final'!$A55,0,MATCH(BS$1,'Position Data Citi SS final'!$1:$1,0)-1),"")</f>
        <v/>
      </c>
      <c r="BT79" s="175" t="str">
        <f ca="1">IF($C79=BT$2,OFFSET('Position Data Citi SS final'!$A55,0,MATCH(BT$1,'Position Data Citi SS final'!$1:$1,0)-1),"")</f>
        <v/>
      </c>
      <c r="BU79" s="178" t="str">
        <f ca="1">IF($C79=BU$2,OFFSET('Position Data Citi SS final'!$A55,0,MATCH(BU$1,'Position Data Citi SS final'!$1:$1,0)-1),"")</f>
        <v/>
      </c>
      <c r="BV79" s="183" t="str">
        <f ca="1">IF($C79=BV$2,OFFSET('Position Data Citi SS final'!$A55,0,MATCH(BV$1,'Position Data Citi SS final'!$1:$1,0)-1),"")</f>
        <v/>
      </c>
      <c r="BW79" s="175" t="str">
        <f ca="1">IF($C79=BW$2,OFFSET('Position Data Citi SS final'!$A55,0,MATCH(BW$1,'Position Data Citi SS final'!$1:$1,0)-1),"")</f>
        <v/>
      </c>
      <c r="BX79" s="184" t="str">
        <f ca="1">IF($C79=BX$2,OFFSET('Position Data Citi SS final'!$A55,0,MATCH(BX$1,'Position Data Citi SS final'!$1:$1,0)-1),"")</f>
        <v/>
      </c>
      <c r="BY79" s="183" t="str">
        <f ca="1">IF($C79=BY$2,OFFSET('Position Data Citi SS final'!$A55,0,MATCH(BY$1,'Position Data Citi SS final'!$1:$1,0)-1),"")</f>
        <v>AB STAN LIQ FUND (LUX) STERLING FUND</v>
      </c>
      <c r="BZ79" s="183" t="str">
        <f ca="1">IF($C79=BZ$2,OFFSET('Position Data Citi SS final'!$A55,0,MATCH(BZ$1,'Position Data Citi SS final'!$1:$1,0)-1),"")</f>
        <v>LU0643933160</v>
      </c>
      <c r="CA79" s="185">
        <f ca="1">IF($C79=CA$2,OFFSET('Position Data Citi SS final'!$A55,0,MATCH(CA$1,'Position Data Citi SS final'!$1:$1,0)-1),"")</f>
        <v>0</v>
      </c>
      <c r="CB79" s="176" t="str">
        <f ca="1">IF($C79=CB$2,OFFSET('Position Data Citi SS final'!$A55,0,MATCH(CB$1,'Position Data Citi SS final'!$1:$1,0)-1),"")</f>
        <v>ESNXXX</v>
      </c>
      <c r="CC79" s="183" t="str">
        <f ca="1">IF($C79=CC$2,OFFSET('Position Data Citi SS final'!$A55,0,MATCH(CC$1,'Position Data Citi SS final'!$1:$1,0)-1),"")</f>
        <v>GBP</v>
      </c>
      <c r="CD79" s="183">
        <f ca="1">IF($C79=CD$2,OFFSET('Position Data Citi SS final'!$A55,0,MATCH(CD$1,'Position Data Citi SS final'!$1:$1,0)-1),"")</f>
        <v>0</v>
      </c>
      <c r="CE79" s="181">
        <f ca="1">IF($C79=CE$2,OFFSET('Position Data Citi SS final'!$A55,0,MATCH(CE$1,'Position Data Citi SS final'!$1:$1,0)-1),"")</f>
        <v>26154732</v>
      </c>
      <c r="CF79" s="181">
        <f ca="1">IF($C79=CF$2,OFFSET('Position Data Citi SS final'!$A55,0,MATCH(CF$1,'Position Data Citi SS final'!$1:$1,0)-1),"")</f>
        <v>21795610</v>
      </c>
      <c r="CG79" s="181">
        <f ca="1">IF($C79=CG$2,OFFSET('Position Data Citi SS final'!$A55,0,MATCH(CG$1,'Position Data Citi SS final'!$1:$1,0)-1),"")</f>
        <v>21795.61</v>
      </c>
      <c r="CH79" s="181">
        <f ca="1">IF($C79=CH$2,OFFSET('Position Data Citi SS final'!$A55,0,MATCH(CH$1,'Position Data Citi SS final'!$1:$1,0)-1),"")</f>
        <v>1200</v>
      </c>
      <c r="CI79" s="181">
        <f ca="1">IF($C79=CI$2,OFFSET('Position Data Citi SS final'!$A55,0,MATCH(CI$1,'Position Data Citi SS final'!$1:$1,0)-1),"")</f>
        <v>1000</v>
      </c>
      <c r="CJ79" s="184" t="str">
        <f ca="1">IF($C79=CJ$2,OFFSET('Position Data Citi SS final'!$A55,0,MATCH(CJ$1,'Position Data Citi SS final'!$1:$1,0)-1),"")</f>
        <v/>
      </c>
      <c r="CK79" s="186" t="str">
        <f ca="1">IF($C79=CK$2,OFFSET('Position Data Citi SS final'!$A55,0,MATCH(CK$1,'Position Data Citi SS final'!$1:$1,0)-1),"")</f>
        <v/>
      </c>
      <c r="CL79" s="174" t="str">
        <f ca="1">IF($C79=CL$2,OFFSET('Position Data Citi SS final'!$A55,0,MATCH(CL$1,'Position Data Citi SS final'!$1:$1,0)-1),"")</f>
        <v/>
      </c>
      <c r="CM79" s="199" t="str">
        <f ca="1">IF($C79=CM$2,OFFSET('Position Data Citi SS final'!$A55,0,MATCH(CM$1,'Position Data Citi SS final'!$1:$1,0)-1),"")</f>
        <v/>
      </c>
      <c r="CN79" s="174" t="str">
        <f ca="1">IF($C79=CN$2,OFFSET('Position Data Citi SS final'!$A55,0,MATCH(CN$1,'Position Data Citi SS final'!$1:$1,0)-1),"")</f>
        <v/>
      </c>
      <c r="CO79" s="186" t="str">
        <f ca="1">IF($C79=CO$2,OFFSET('Position Data Citi SS final'!$A55,0,MATCH(CO$1,'Position Data Citi SS final'!$1:$1,0)-1),"")</f>
        <v/>
      </c>
      <c r="CP79" s="199" t="str">
        <f ca="1">IF($C79=CP$2,OFFSET('Position Data Citi SS final'!$A55,0,MATCH(CP$1,'Position Data Citi SS final'!$1:$1,0)-1),"")</f>
        <v/>
      </c>
      <c r="CQ79" s="187" t="str">
        <f ca="1">IF($C79=CQ$2,OFFSET('Position Data Citi SS final'!$A55,0,MATCH(CQ$1,'Position Data Citi SS final'!$1:$1,0)-1),"")</f>
        <v/>
      </c>
      <c r="CR79" s="174" t="str">
        <f ca="1">IF($C79=CR$2,OFFSET('Position Data Citi SS final'!$A55,0,MATCH(CR$1,'Position Data Citi SS final'!$1:$1,0)-1),"")</f>
        <v/>
      </c>
      <c r="CS79" s="188" t="str">
        <f ca="1">IF($C79=CS$2,OFFSET('Position Data Citi SS final'!$A55,0,MATCH(CS$1,'Position Data Citi SS final'!$1:$1,0)-1),"")</f>
        <v/>
      </c>
      <c r="CT79" s="188" t="str">
        <f ca="1">IF($C79=CT$2,OFFSET('Position Data Citi SS final'!$A55,0,MATCH(CT$1,'Position Data Citi SS final'!$1:$1,0)-1),"")</f>
        <v/>
      </c>
      <c r="CU79" s="184" t="str">
        <f ca="1">IF($C79=CU$2,OFFSET('Position Data Citi SS final'!$A55,0,MATCH(CU$1,'Position Data Citi SS final'!$1:$1,0)-1),"")</f>
        <v/>
      </c>
      <c r="CV79" s="175" t="str">
        <f ca="1">IF($C79=CV$2,OFFSET('Position Data Citi SS final'!$A55,0,MATCH(CV$1,'Position Data Citi SS final'!$1:$1,0)-1),"")</f>
        <v/>
      </c>
      <c r="CW79" s="175" t="str">
        <f ca="1">IF($C79=CW$2,OFFSET('Position Data Citi SS final'!$A55,0,MATCH(CW$1,'Position Data Citi SS final'!$1:$1,0)-1),"")</f>
        <v/>
      </c>
      <c r="CX79" s="199" t="str">
        <f ca="1">IF($C79=CX$2,OFFSET('Position Data Citi SS final'!$A55,0,MATCH(CX$1,'Position Data Citi SS final'!$1:$1,0)-1),"")</f>
        <v/>
      </c>
      <c r="CY79" s="175" t="str">
        <f ca="1">IF($C79=CY$2,OFFSET('Position Data Citi SS final'!$A55,0,MATCH(CY$1,'Position Data Citi SS final'!$1:$1,0)-1),"")</f>
        <v/>
      </c>
      <c r="CZ79" s="175" t="str">
        <f ca="1">IF($C79=CZ$2,OFFSET('Position Data Citi SS final'!$A55,0,MATCH(CZ$1,'Position Data Citi SS final'!$1:$1,0)-1),"")</f>
        <v/>
      </c>
      <c r="DA79" s="175" t="str">
        <f ca="1">IF($C79=DA$2,OFFSET('Position Data Citi SS final'!$A55,0,MATCH(DA$1,'Position Data Citi SS final'!$1:$1,0)-1),"")</f>
        <v/>
      </c>
      <c r="DB79" s="189" t="str">
        <f ca="1">IF($C79=DB$2,OFFSET('Position Data Citi SS final'!$A55,0,MATCH(DB$1,'Position Data Citi SS final'!$1:$1,0)-1),"")</f>
        <v/>
      </c>
      <c r="DC79" s="175" t="str">
        <f ca="1">IF($C79=DC$2,OFFSET('Position Data Citi SS final'!$A55,0,MATCH(DC$1,'Position Data Citi SS final'!$1:$1,0)-1),"")</f>
        <v/>
      </c>
      <c r="DD79" s="175" t="str">
        <f ca="1">IF($C79=DD$2,OFFSET('Position Data Citi SS final'!$A55,0,MATCH(DD$1,'Position Data Citi SS final'!$1:$1,0)-1),"")</f>
        <v/>
      </c>
      <c r="DE79" s="190" t="str">
        <f ca="1">IF($C79=DE$2,OFFSET('Position Data Citi SS final'!$A55,0,MATCH(DE$1,'Position Data Citi SS final'!$1:$1,0)-1),"")</f>
        <v/>
      </c>
      <c r="DF79" s="189" t="str">
        <f ca="1">IF($C79=DF$2,OFFSET('Position Data Citi SS final'!$A55,0,MATCH(DF$1,'Position Data Citi SS final'!$1:$1,0)-1),"")</f>
        <v/>
      </c>
      <c r="DG79" s="190" t="str">
        <f ca="1">IF($C79=DG$2,OFFSET('Position Data Citi SS final'!$A55,0,MATCH(DG$1,'Position Data Citi SS final'!$1:$1,0)-1),"")</f>
        <v/>
      </c>
      <c r="DH79" s="175" t="str">
        <f ca="1">IF($C79=DH$2,OFFSET('Position Data Citi SS final'!$A55,0,MATCH(DH$1,'Position Data Citi SS final'!$1:$1,0)-1),"")</f>
        <v/>
      </c>
      <c r="DI79" s="191" t="str">
        <f ca="1">IF($C79=DI$2,OFFSET('Position Data Citi SS final'!$A55,0,MATCH(DI$1,'Position Data Citi SS final'!$1:$1,0)-1),"")</f>
        <v/>
      </c>
      <c r="DJ79" s="192" t="str">
        <f ca="1">IF($C79=DJ$2,OFFSET('Position Data Citi SS final'!$A55,0,MATCH(DJ$1,'Position Data Citi SS final'!$1:$1,0)-1),"")</f>
        <v/>
      </c>
      <c r="DK79" s="193" t="str">
        <f ca="1">IF($C79=DK$2,OFFSET('Position Data Citi SS final'!$A55,0,MATCH(DK$1,'Position Data Citi SS final'!$1:$1,0)-1),"")</f>
        <v/>
      </c>
      <c r="DL79" s="200" t="str">
        <f ca="1">IF($C79=DL$2,OFFSET('Position Data Citi SS final'!$A55,0,MATCH(DL$1,'Position Data Citi SS final'!$1:$1,0)-1),"")</f>
        <v/>
      </c>
      <c r="DM79" s="175" t="str">
        <f ca="1">IF($C79=DM$2,OFFSET('Position Data Citi SS final'!$A55,0,MATCH(DM$1,'Position Data Citi SS final'!$1:$1,0)-1),"")</f>
        <v/>
      </c>
    </row>
    <row r="80" spans="2:117" s="179" customFormat="1">
      <c r="B80" s="179" t="s">
        <v>1427</v>
      </c>
      <c r="C80" s="170" t="str">
        <f>'Position Data Citi SS final'!C56</f>
        <v>Money Market Instruments</v>
      </c>
      <c r="D80" s="171" t="str">
        <f>'Position Data Citi SS final'!F56</f>
        <v>A.6.1 - A.6.20</v>
      </c>
      <c r="E80" s="172" t="str">
        <f>'Position Data Citi SS final'!D56</f>
        <v>MONEY MARKETS</v>
      </c>
      <c r="F80" s="213" t="str">
        <f>'Position Data Citi SS final'!E56</f>
        <v>CERTIFICATE OF DEPOSIT</v>
      </c>
      <c r="G80" s="173">
        <f>'Position Data Citi SS final'!AG56</f>
        <v>3585606.48</v>
      </c>
      <c r="H80" s="173">
        <f>'Position Data Citi SS final'!AF56</f>
        <v>2988005.4</v>
      </c>
      <c r="I80" s="194" t="str">
        <f>'Position Data Citi SS final'!A56</f>
        <v>S2BA</v>
      </c>
      <c r="J80" s="195" t="str">
        <f ca="1">IF($C80=J$2,OFFSET('Position Data Citi SS final'!$A56,0,MATCH(J$1,'Position Data Citi SS final'!$1:$1,0)-1),"")</f>
        <v>MoneyMarketInstrument</v>
      </c>
      <c r="K80" s="195" t="str">
        <f ca="1">IF($C80=K$2,OFFSET('Position Data Citi SS final'!$A56,0,MATCH(K$1,'Position Data Citi SS final'!$1:$1,0)-1),"")</f>
        <v>ING GROEP NV CD 0% 24/03/2020</v>
      </c>
      <c r="L80" s="195" t="str">
        <f ca="1">IF($C80=L$2,OFFSET('Position Data Citi SS final'!$A56,0,MATCH(L$1,'Position Data Citi SS final'!$1:$1,0)-1),"")</f>
        <v>DU000AM85403</v>
      </c>
      <c r="M80" s="174" t="str">
        <f ca="1">IF($C80=M$2,OFFSET('Position Data Citi SS final'!$A56,0,MATCH(M$1,'Position Data Citi SS final'!$1:$1,0)-1),"")</f>
        <v>DYXXXX</v>
      </c>
      <c r="N80" s="175">
        <f ca="1">IF($C80=N$2,OFFSET('Position Data Citi SS final'!$A56,0,MATCH(N$1,'Position Data Citi SS final'!$1:$1,0)-1),"")</f>
        <v>0</v>
      </c>
      <c r="O80" s="195" t="str">
        <f ca="1">IF($C80=O$2,OFFSET('Position Data Citi SS final'!$A56,0,MATCH(O$1,'Position Data Citi SS final'!$1:$1,0)-1),"")</f>
        <v>Default Issuer</v>
      </c>
      <c r="P80" s="196">
        <f ca="1">IF($C80=P$2,OFFSET('Position Data Citi SS final'!$A56,0,MATCH(P$1,'Position Data Citi SS final'!$1:$1,0)-1),"")</f>
        <v>0</v>
      </c>
      <c r="Q80" s="196">
        <f ca="1">IF($C80=Q$2,OFFSET('Position Data Citi SS final'!$A56,0,MATCH(Q$1,'Position Data Citi SS final'!$1:$1,0)-1),"")</f>
        <v>0</v>
      </c>
      <c r="R80" s="178">
        <f ca="1">IF($C80=R$2,OFFSET('Position Data Citi SS final'!$A56,0,MATCH(R$1,'Position Data Citi SS final'!$1:$1,0)-1),"")</f>
        <v>0</v>
      </c>
      <c r="S80" s="178" t="str">
        <f ca="1">IF($C80=S$2,OFFSET('Position Data Citi SS final'!$A56,0,MATCH(S$1,'Position Data Citi SS final'!$1:$1,0)-1),"")</f>
        <v>GBP</v>
      </c>
      <c r="T80" s="177">
        <f ca="1">IF($C80=T$2,OFFSET('Position Data Citi SS final'!$A56,0,MATCH(T$1,'Position Data Citi SS final'!$1:$1,0)-1),"")</f>
        <v>3000000</v>
      </c>
      <c r="U80" s="177">
        <f ca="1">IF($C80=U$2,OFFSET('Position Data Citi SS final'!$A56,0,MATCH(U$1,'Position Data Citi SS final'!$1:$1,0)-1),"")</f>
        <v>1.1952021599999998</v>
      </c>
      <c r="V80" s="197">
        <f ca="1">IF($C80=V$2,OFFSET('Position Data Citi SS final'!$A56,0,MATCH(V$1,'Position Data Citi SS final'!$1:$1,0)-1),"")</f>
        <v>0.99600179999999994</v>
      </c>
      <c r="W80" s="177">
        <f ca="1">IF($C80=W$2,OFFSET('Position Data Citi SS final'!$A56,0,MATCH(W$1,'Position Data Citi SS final'!$1:$1,0)-1),"")</f>
        <v>0</v>
      </c>
      <c r="X80" s="177">
        <f ca="1">IF($C80=X$2,OFFSET('Position Data Citi SS final'!$A56,0,MATCH(X$1,'Position Data Citi SS final'!$1:$1,0)-1),"")</f>
        <v>0</v>
      </c>
      <c r="Y80" s="177">
        <f ca="1">IF($C80=Y$2,OFFSET('Position Data Citi SS final'!$A56,0,MATCH(Y$1,'Position Data Citi SS final'!$1:$1,0)-1),"")</f>
        <v>3585606.48</v>
      </c>
      <c r="Z80" s="177">
        <f ca="1">IF($C80=Z$2,OFFSET('Position Data Citi SS final'!$A56,0,MATCH(Z$1,'Position Data Citi SS final'!$1:$1,0)-1),"")</f>
        <v>2988005.4</v>
      </c>
      <c r="AA80" s="198" t="str">
        <f ca="1">IF($C80=AA$2,OFFSET('Position Data Citi SS final'!$A56,0,MATCH(AA$1,'Position Data Citi SS final'!$1:$1,0)-1),"")</f>
        <v>MarkToMarket</v>
      </c>
      <c r="AB80" s="177">
        <f ca="1">IF($C80=AB$2,OFFSET('Position Data Citi SS final'!$A56,0,MATCH(AB$1,'Position Data Citi SS final'!$1:$1,0)-1),"")</f>
        <v>0</v>
      </c>
      <c r="AC80" s="178">
        <f ca="1">IF($C80=AC$2,OFFSET('Position Data Citi SS final'!$A56,0,MATCH(AC$1,'Position Data Citi SS final'!$1:$1,0)-1),"")</f>
        <v>0</v>
      </c>
      <c r="AD80" s="76" t="str">
        <f ca="1">IF($C80=AD$2,OFFSET('Position Data Citi SS final'!$A56,0,MATCH(AD$1,'Position Data Citi SS final'!$1:$1,0)-1),"")</f>
        <v/>
      </c>
      <c r="AE80" s="179" t="str">
        <f ca="1">IF($C80=AE$2,OFFSET('Position Data Citi SS final'!$A56,0,MATCH(AE$1,'Position Data Citi SS final'!$1:$1,0)-1),"")</f>
        <v/>
      </c>
      <c r="AF80" s="177" t="str">
        <f ca="1">IF($C80=AF$2,OFFSET('Position Data Citi SS final'!$A56,0,MATCH(AF$1,'Position Data Citi SS final'!$1:$1,0)-1),"")</f>
        <v/>
      </c>
      <c r="AG80" s="177" t="str">
        <f ca="1">IF($C80=AG$2,OFFSET('Position Data Citi SS final'!$A56,0,MATCH(AG$1,'Position Data Citi SS final'!$1:$1,0)-1),"")</f>
        <v/>
      </c>
      <c r="AH80" s="175" t="str">
        <f ca="1">IF($C80=AH$2,OFFSET('Position Data Citi SS final'!$A56,0,MATCH(AH$1,'Position Data Citi SS final'!$1:$1,0)-1),"")</f>
        <v/>
      </c>
      <c r="AI80" s="175" t="str">
        <f ca="1">IF($C80=AI$2,OFFSET('Position Data Citi SS final'!$A56,0,MATCH(AI$1,'Position Data Citi SS final'!$1:$1,0)-1),"")</f>
        <v/>
      </c>
      <c r="AJ80" s="175" t="str">
        <f ca="1">IF($C80=AJ$2,OFFSET('Position Data Citi SS final'!$A56,0,MATCH(AJ$1,'Position Data Citi SS final'!$1:$1,0)-1),"")</f>
        <v/>
      </c>
      <c r="AK80" s="177" t="str">
        <f ca="1">IF($C80=AK$2,OFFSET('Position Data Citi SS final'!$A56,0,MATCH(AK$1,'Position Data Citi SS final'!$1:$1,0)-1),"")</f>
        <v/>
      </c>
      <c r="AL80" s="178" t="str">
        <f ca="1">IF($C80=AL$2,OFFSET('Position Data Citi SS final'!$A56,0,MATCH(AL$1,'Position Data Citi SS final'!$1:$1,0)-1),"")</f>
        <v/>
      </c>
      <c r="AM80" s="177" t="str">
        <f ca="1">IF($C80=AM$2,OFFSET('Position Data Citi SS final'!$A56,0,MATCH(AM$1,'Position Data Citi SS final'!$1:$1,0)-1),"")</f>
        <v/>
      </c>
      <c r="AN80" s="177" t="str">
        <f ca="1">IF($C80=AN$2,OFFSET('Position Data Citi SS final'!$A56,0,MATCH(AN$1,'Position Data Citi SS final'!$1:$1,0)-1),"")</f>
        <v/>
      </c>
      <c r="AO80" s="177" t="str">
        <f ca="1">IF($C80=AO$2,OFFSET('Position Data Citi SS final'!$A56,0,MATCH(AO$1,'Position Data Citi SS final'!$1:$1,0)-1),"")</f>
        <v/>
      </c>
      <c r="AP80" s="177" t="str">
        <f ca="1">IF($C80=AP$2,OFFSET('Position Data Citi SS final'!$A56,0,MATCH(AP$1,'Position Data Citi SS final'!$1:$1,0)-1),"")</f>
        <v/>
      </c>
      <c r="AQ80" s="177" t="str">
        <f ca="1">IF($C80=AQ$2,OFFSET('Position Data Citi SS final'!$A56,0,MATCH(AQ$1,'Position Data Citi SS final'!$1:$1,0)-1),"")</f>
        <v/>
      </c>
      <c r="AR80" s="177" t="str">
        <f ca="1">IF($C80=AR$2,OFFSET('Position Data Citi SS final'!$A56,0,MATCH(AR$1,'Position Data Citi SS final'!$1:$1,0)-1),"")</f>
        <v/>
      </c>
      <c r="AS80" s="177" t="str">
        <f ca="1">IF($C80=AS$2,OFFSET('Position Data Citi SS final'!$A56,0,MATCH(AS$1,'Position Data Citi SS final'!$1:$1,0)-1),"")</f>
        <v/>
      </c>
      <c r="AT80" s="177" t="str">
        <f ca="1">IF($C80=AT$2,OFFSET('Position Data Citi SS final'!$A56,0,MATCH(AT$1,'Position Data Citi SS final'!$1:$1,0)-1),"")</f>
        <v/>
      </c>
      <c r="AU80" s="198" t="str">
        <f ca="1">IF($C80=AU$2,OFFSET('Position Data Citi SS final'!$A56,0,MATCH(AU$1,'Position Data Citi SS final'!$1:$1,0)-1),"")</f>
        <v/>
      </c>
      <c r="AV80" s="177" t="str">
        <f ca="1">IF($C80=AV$2,OFFSET('Position Data Citi SS final'!$A56,0,MATCH(AV$1,'Position Data Citi SS final'!$1:$1,0)-1),"")</f>
        <v/>
      </c>
      <c r="AW80" s="179" t="str">
        <f ca="1">IF($C80=AW$2,OFFSET('Position Data Citi SS final'!$A56,0,MATCH(AW$1,'Position Data Citi SS final'!$1:$1,0)-1),"")</f>
        <v/>
      </c>
      <c r="AX80" s="170" t="str">
        <f ca="1">IF($C80=AX$2,OFFSET('Position Data Citi SS final'!$A56,0,MATCH(AX$1,'Position Data Citi SS final'!$1:$1,0)-1),"")</f>
        <v/>
      </c>
      <c r="AY80" s="180" t="str">
        <f ca="1">IF($C80=AY$2,OFFSET('Position Data Citi SS final'!$A56,0,MATCH(AY$1,'Position Data Citi SS final'!$1:$1,0)-1),"")</f>
        <v/>
      </c>
      <c r="AZ80" s="181" t="str">
        <f ca="1">IF($C80=AZ$2,OFFSET('Position Data Citi SS final'!$A56,0,MATCH(AZ$1,'Position Data Citi SS final'!$1:$1,0)-1),"")</f>
        <v/>
      </c>
      <c r="BA80" s="179" t="str">
        <f ca="1">IF($C80=BA$2,OFFSET('Position Data Citi SS final'!$A56,0,MATCH(BA$1,'Position Data Citi SS final'!$1:$1,0)-1),"")</f>
        <v/>
      </c>
      <c r="BB80" s="182" t="str">
        <f ca="1">IF($C80=BB$2,OFFSET('Position Data Citi SS final'!$A56,0,MATCH(BB$1,'Position Data Citi SS final'!$1:$1,0)-1),"")</f>
        <v/>
      </c>
      <c r="BC80" s="181" t="str">
        <f ca="1">IF($C80=BC$2,OFFSET('Position Data Citi SS final'!$A56,0,MATCH(BC$1,'Position Data Citi SS final'!$1:$1,0)-1),"")</f>
        <v/>
      </c>
      <c r="BD80" s="175" t="str">
        <f ca="1">IF($C80=BD$2,OFFSET('Position Data Citi SS final'!$A56,0,MATCH(BD$1,'Position Data Citi SS final'!$1:$1,0)-1),"")</f>
        <v/>
      </c>
      <c r="BE80" s="175" t="str">
        <f ca="1">IF($C80=BE$2,OFFSET('Position Data Citi SS final'!$A56,0,MATCH(BE$1,'Position Data Citi SS final'!$1:$1,0)-1),"")</f>
        <v/>
      </c>
      <c r="BF80" s="175" t="str">
        <f ca="1">IF($C80=BF$2,OFFSET('Position Data Citi SS final'!$A56,0,MATCH(BF$1,'Position Data Citi SS final'!$1:$1,0)-1),"")</f>
        <v/>
      </c>
      <c r="BG80" s="175" t="str">
        <f ca="1">IF($C80=BG$2,OFFSET('Position Data Citi SS final'!$A56,0,MATCH(BG$1,'Position Data Citi SS final'!$1:$1,0)-1),"")</f>
        <v/>
      </c>
      <c r="BH80" s="175" t="str">
        <f ca="1">IF($C80=BH$2,OFFSET('Position Data Citi SS final'!$A56,0,MATCH(BH$1,'Position Data Citi SS final'!$1:$1,0)-1),"")</f>
        <v/>
      </c>
      <c r="BI80" s="175" t="str">
        <f ca="1">IF($C80=BI$2,OFFSET('Position Data Citi SS final'!$A56,0,MATCH(BI$1,'Position Data Citi SS final'!$1:$1,0)-1),"")</f>
        <v/>
      </c>
      <c r="BJ80" s="175" t="str">
        <f ca="1">IF($C80=BJ$2,OFFSET('Position Data Citi SS final'!$A56,0,MATCH(BJ$1,'Position Data Citi SS final'!$1:$1,0)-1),"")</f>
        <v/>
      </c>
      <c r="BK80" s="175" t="str">
        <f ca="1">IF($C80=BK$2,OFFSET('Position Data Citi SS final'!$A56,0,MATCH(BK$1,'Position Data Citi SS final'!$1:$1,0)-1),"")</f>
        <v/>
      </c>
      <c r="BL80" s="175" t="str">
        <f ca="1">IF($C80=BL$2,OFFSET('Position Data Citi SS final'!$A56,0,MATCH(BL$1,'Position Data Citi SS final'!$1:$1,0)-1),"")</f>
        <v/>
      </c>
      <c r="BM80" s="175" t="str">
        <f ca="1">IF($C80=BM$2,OFFSET('Position Data Citi SS final'!$A56,0,MATCH(BM$1,'Position Data Citi SS final'!$1:$1,0)-1),"")</f>
        <v/>
      </c>
      <c r="BN80" s="178" t="str">
        <f ca="1">IF($C80=BN$2,OFFSET('Position Data Citi SS final'!$A56,0,MATCH(BN$1,'Position Data Citi SS final'!$1:$1,0)-1),"")</f>
        <v/>
      </c>
      <c r="BO80" s="177" t="str">
        <f ca="1">IF($C80=BO$2,OFFSET('Position Data Citi SS final'!$A56,0,MATCH(BO$1,'Position Data Citi SS final'!$1:$1,0)-1),"")</f>
        <v/>
      </c>
      <c r="BP80" s="177" t="str">
        <f ca="1">IF($C80=BP$2,OFFSET('Position Data Citi SS final'!$A56,0,MATCH(BP$1,'Position Data Citi SS final'!$1:$1,0)-1),"")</f>
        <v/>
      </c>
      <c r="BQ80" s="177" t="str">
        <f ca="1">IF($C80=BQ$2,OFFSET('Position Data Citi SS final'!$A56,0,MATCH(BQ$1,'Position Data Citi SS final'!$1:$1,0)-1),"")</f>
        <v/>
      </c>
      <c r="BR80" s="177" t="str">
        <f ca="1">IF($C80=BR$2,OFFSET('Position Data Citi SS final'!$A56,0,MATCH(BR$1,'Position Data Citi SS final'!$1:$1,0)-1),"")</f>
        <v/>
      </c>
      <c r="BS80" s="177" t="str">
        <f ca="1">IF($C80=BS$2,OFFSET('Position Data Citi SS final'!$A56,0,MATCH(BS$1,'Position Data Citi SS final'!$1:$1,0)-1),"")</f>
        <v/>
      </c>
      <c r="BT80" s="175" t="str">
        <f ca="1">IF($C80=BT$2,OFFSET('Position Data Citi SS final'!$A56,0,MATCH(BT$1,'Position Data Citi SS final'!$1:$1,0)-1),"")</f>
        <v/>
      </c>
      <c r="BU80" s="178" t="str">
        <f ca="1">IF($C80=BU$2,OFFSET('Position Data Citi SS final'!$A56,0,MATCH(BU$1,'Position Data Citi SS final'!$1:$1,0)-1),"")</f>
        <v/>
      </c>
      <c r="BV80" s="183" t="str">
        <f ca="1">IF($C80=BV$2,OFFSET('Position Data Citi SS final'!$A56,0,MATCH(BV$1,'Position Data Citi SS final'!$1:$1,0)-1),"")</f>
        <v/>
      </c>
      <c r="BW80" s="175" t="str">
        <f ca="1">IF($C80=BW$2,OFFSET('Position Data Citi SS final'!$A56,0,MATCH(BW$1,'Position Data Citi SS final'!$1:$1,0)-1),"")</f>
        <v/>
      </c>
      <c r="BX80" s="184" t="str">
        <f ca="1">IF($C80=BX$2,OFFSET('Position Data Citi SS final'!$A56,0,MATCH(BX$1,'Position Data Citi SS final'!$1:$1,0)-1),"")</f>
        <v/>
      </c>
      <c r="BY80" s="183" t="str">
        <f ca="1">IF($C80=BY$2,OFFSET('Position Data Citi SS final'!$A56,0,MATCH(BY$1,'Position Data Citi SS final'!$1:$1,0)-1),"")</f>
        <v/>
      </c>
      <c r="BZ80" s="183" t="str">
        <f ca="1">IF($C80=BZ$2,OFFSET('Position Data Citi SS final'!$A56,0,MATCH(BZ$1,'Position Data Citi SS final'!$1:$1,0)-1),"")</f>
        <v/>
      </c>
      <c r="CA80" s="185" t="str">
        <f ca="1">IF($C80=CA$2,OFFSET('Position Data Citi SS final'!$A56,0,MATCH(CA$1,'Position Data Citi SS final'!$1:$1,0)-1),"")</f>
        <v/>
      </c>
      <c r="CB80" s="176" t="str">
        <f ca="1">IF($C80=CB$2,OFFSET('Position Data Citi SS final'!$A56,0,MATCH(CB$1,'Position Data Citi SS final'!$1:$1,0)-1),"")</f>
        <v/>
      </c>
      <c r="CC80" s="183" t="str">
        <f ca="1">IF($C80=CC$2,OFFSET('Position Data Citi SS final'!$A56,0,MATCH(CC$1,'Position Data Citi SS final'!$1:$1,0)-1),"")</f>
        <v/>
      </c>
      <c r="CD80" s="183" t="str">
        <f ca="1">IF($C80=CD$2,OFFSET('Position Data Citi SS final'!$A56,0,MATCH(CD$1,'Position Data Citi SS final'!$1:$1,0)-1),"")</f>
        <v/>
      </c>
      <c r="CE80" s="181" t="str">
        <f ca="1">IF($C80=CE$2,OFFSET('Position Data Citi SS final'!$A56,0,MATCH(CE$1,'Position Data Citi SS final'!$1:$1,0)-1),"")</f>
        <v/>
      </c>
      <c r="CF80" s="181" t="str">
        <f ca="1">IF($C80=CF$2,OFFSET('Position Data Citi SS final'!$A56,0,MATCH(CF$1,'Position Data Citi SS final'!$1:$1,0)-1),"")</f>
        <v/>
      </c>
      <c r="CG80" s="181" t="str">
        <f ca="1">IF($C80=CG$2,OFFSET('Position Data Citi SS final'!$A56,0,MATCH(CG$1,'Position Data Citi SS final'!$1:$1,0)-1),"")</f>
        <v/>
      </c>
      <c r="CH80" s="181" t="str">
        <f ca="1">IF($C80=CH$2,OFFSET('Position Data Citi SS final'!$A56,0,MATCH(CH$1,'Position Data Citi SS final'!$1:$1,0)-1),"")</f>
        <v/>
      </c>
      <c r="CI80" s="181" t="str">
        <f ca="1">IF($C80=CI$2,OFFSET('Position Data Citi SS final'!$A56,0,MATCH(CI$1,'Position Data Citi SS final'!$1:$1,0)-1),"")</f>
        <v/>
      </c>
      <c r="CJ80" s="184" t="str">
        <f ca="1">IF($C80=CJ$2,OFFSET('Position Data Citi SS final'!$A56,0,MATCH(CJ$1,'Position Data Citi SS final'!$1:$1,0)-1),"")</f>
        <v/>
      </c>
      <c r="CK80" s="186" t="str">
        <f ca="1">IF($C80=CK$2,OFFSET('Position Data Citi SS final'!$A56,0,MATCH(CK$1,'Position Data Citi SS final'!$1:$1,0)-1),"")</f>
        <v/>
      </c>
      <c r="CL80" s="174" t="str">
        <f ca="1">IF($C80=CL$2,OFFSET('Position Data Citi SS final'!$A56,0,MATCH(CL$1,'Position Data Citi SS final'!$1:$1,0)-1),"")</f>
        <v/>
      </c>
      <c r="CM80" s="199" t="str">
        <f ca="1">IF($C80=CM$2,OFFSET('Position Data Citi SS final'!$A56,0,MATCH(CM$1,'Position Data Citi SS final'!$1:$1,0)-1),"")</f>
        <v/>
      </c>
      <c r="CN80" s="174" t="str">
        <f ca="1">IF($C80=CN$2,OFFSET('Position Data Citi SS final'!$A56,0,MATCH(CN$1,'Position Data Citi SS final'!$1:$1,0)-1),"")</f>
        <v/>
      </c>
      <c r="CO80" s="186" t="str">
        <f ca="1">IF($C80=CO$2,OFFSET('Position Data Citi SS final'!$A56,0,MATCH(CO$1,'Position Data Citi SS final'!$1:$1,0)-1),"")</f>
        <v/>
      </c>
      <c r="CP80" s="199" t="str">
        <f ca="1">IF($C80=CP$2,OFFSET('Position Data Citi SS final'!$A56,0,MATCH(CP$1,'Position Data Citi SS final'!$1:$1,0)-1),"")</f>
        <v/>
      </c>
      <c r="CQ80" s="187" t="str">
        <f ca="1">IF($C80=CQ$2,OFFSET('Position Data Citi SS final'!$A56,0,MATCH(CQ$1,'Position Data Citi SS final'!$1:$1,0)-1),"")</f>
        <v/>
      </c>
      <c r="CR80" s="174" t="str">
        <f ca="1">IF($C80=CR$2,OFFSET('Position Data Citi SS final'!$A56,0,MATCH(CR$1,'Position Data Citi SS final'!$1:$1,0)-1),"")</f>
        <v/>
      </c>
      <c r="CS80" s="188" t="str">
        <f ca="1">IF($C80=CS$2,OFFSET('Position Data Citi SS final'!$A56,0,MATCH(CS$1,'Position Data Citi SS final'!$1:$1,0)-1),"")</f>
        <v/>
      </c>
      <c r="CT80" s="188" t="str">
        <f ca="1">IF($C80=CT$2,OFFSET('Position Data Citi SS final'!$A56,0,MATCH(CT$1,'Position Data Citi SS final'!$1:$1,0)-1),"")</f>
        <v/>
      </c>
      <c r="CU80" s="184" t="str">
        <f ca="1">IF($C80=CU$2,OFFSET('Position Data Citi SS final'!$A56,0,MATCH(CU$1,'Position Data Citi SS final'!$1:$1,0)-1),"")</f>
        <v/>
      </c>
      <c r="CV80" s="175" t="str">
        <f ca="1">IF($C80=CV$2,OFFSET('Position Data Citi SS final'!$A56,0,MATCH(CV$1,'Position Data Citi SS final'!$1:$1,0)-1),"")</f>
        <v/>
      </c>
      <c r="CW80" s="175" t="str">
        <f ca="1">IF($C80=CW$2,OFFSET('Position Data Citi SS final'!$A56,0,MATCH(CW$1,'Position Data Citi SS final'!$1:$1,0)-1),"")</f>
        <v/>
      </c>
      <c r="CX80" s="199" t="str">
        <f ca="1">IF($C80=CX$2,OFFSET('Position Data Citi SS final'!$A56,0,MATCH(CX$1,'Position Data Citi SS final'!$1:$1,0)-1),"")</f>
        <v/>
      </c>
      <c r="CY80" s="175" t="str">
        <f ca="1">IF($C80=CY$2,OFFSET('Position Data Citi SS final'!$A56,0,MATCH(CY$1,'Position Data Citi SS final'!$1:$1,0)-1),"")</f>
        <v/>
      </c>
      <c r="CZ80" s="175" t="str">
        <f ca="1">IF($C80=CZ$2,OFFSET('Position Data Citi SS final'!$A56,0,MATCH(CZ$1,'Position Data Citi SS final'!$1:$1,0)-1),"")</f>
        <v/>
      </c>
      <c r="DA80" s="175" t="str">
        <f ca="1">IF($C80=DA$2,OFFSET('Position Data Citi SS final'!$A56,0,MATCH(DA$1,'Position Data Citi SS final'!$1:$1,0)-1),"")</f>
        <v/>
      </c>
      <c r="DB80" s="189" t="str">
        <f ca="1">IF($C80=DB$2,OFFSET('Position Data Citi SS final'!$A56,0,MATCH(DB$1,'Position Data Citi SS final'!$1:$1,0)-1),"")</f>
        <v/>
      </c>
      <c r="DC80" s="175" t="str">
        <f ca="1">IF($C80=DC$2,OFFSET('Position Data Citi SS final'!$A56,0,MATCH(DC$1,'Position Data Citi SS final'!$1:$1,0)-1),"")</f>
        <v/>
      </c>
      <c r="DD80" s="175" t="str">
        <f ca="1">IF($C80=DD$2,OFFSET('Position Data Citi SS final'!$A56,0,MATCH(DD$1,'Position Data Citi SS final'!$1:$1,0)-1),"")</f>
        <v/>
      </c>
      <c r="DE80" s="190" t="str">
        <f ca="1">IF($C80=DE$2,OFFSET('Position Data Citi SS final'!$A56,0,MATCH(DE$1,'Position Data Citi SS final'!$1:$1,0)-1),"")</f>
        <v/>
      </c>
      <c r="DF80" s="189" t="str">
        <f ca="1">IF($C80=DF$2,OFFSET('Position Data Citi SS final'!$A56,0,MATCH(DF$1,'Position Data Citi SS final'!$1:$1,0)-1),"")</f>
        <v/>
      </c>
      <c r="DG80" s="190" t="str">
        <f ca="1">IF($C80=DG$2,OFFSET('Position Data Citi SS final'!$A56,0,MATCH(DG$1,'Position Data Citi SS final'!$1:$1,0)-1),"")</f>
        <v/>
      </c>
      <c r="DH80" s="175" t="str">
        <f ca="1">IF($C80=DH$2,OFFSET('Position Data Citi SS final'!$A56,0,MATCH(DH$1,'Position Data Citi SS final'!$1:$1,0)-1),"")</f>
        <v/>
      </c>
      <c r="DI80" s="191" t="str">
        <f ca="1">IF($C80=DI$2,OFFSET('Position Data Citi SS final'!$A56,0,MATCH(DI$1,'Position Data Citi SS final'!$1:$1,0)-1),"")</f>
        <v/>
      </c>
      <c r="DJ80" s="192" t="str">
        <f ca="1">IF($C80=DJ$2,OFFSET('Position Data Citi SS final'!$A56,0,MATCH(DJ$1,'Position Data Citi SS final'!$1:$1,0)-1),"")</f>
        <v/>
      </c>
      <c r="DK80" s="193" t="str">
        <f ca="1">IF($C80=DK$2,OFFSET('Position Data Citi SS final'!$A56,0,MATCH(DK$1,'Position Data Citi SS final'!$1:$1,0)-1),"")</f>
        <v/>
      </c>
      <c r="DL80" s="200" t="str">
        <f ca="1">IF($C80=DL$2,OFFSET('Position Data Citi SS final'!$A56,0,MATCH(DL$1,'Position Data Citi SS final'!$1:$1,0)-1),"")</f>
        <v/>
      </c>
      <c r="DM80" s="175" t="str">
        <f ca="1">IF($C80=DM$2,OFFSET('Position Data Citi SS final'!$A56,0,MATCH(DM$1,'Position Data Citi SS final'!$1:$1,0)-1),"")</f>
        <v/>
      </c>
    </row>
    <row r="81" spans="2:117" s="179" customFormat="1">
      <c r="B81" s="179" t="s">
        <v>1427</v>
      </c>
      <c r="C81" s="170" t="str">
        <f>'Position Data Citi SS final'!C57</f>
        <v>Money Market Instruments</v>
      </c>
      <c r="D81" s="171" t="str">
        <f>'Position Data Citi SS final'!F57</f>
        <v>A.6.1 - A.6.20</v>
      </c>
      <c r="E81" s="172" t="str">
        <f>'Position Data Citi SS final'!D57</f>
        <v>MONEY MARKETS</v>
      </c>
      <c r="F81" s="213" t="str">
        <f>'Position Data Citi SS final'!E57</f>
        <v>CERTIFICATE OF DEPOSIT</v>
      </c>
      <c r="G81" s="173">
        <f>'Position Data Citi SS final'!AG57</f>
        <v>12000293.16</v>
      </c>
      <c r="H81" s="173">
        <f>'Position Data Citi SS final'!AF57</f>
        <v>10000244.300000001</v>
      </c>
      <c r="I81" s="194" t="str">
        <f>'Position Data Citi SS final'!A57</f>
        <v>S2BA</v>
      </c>
      <c r="J81" s="195" t="str">
        <f ca="1">IF($C81=J$2,OFFSET('Position Data Citi SS final'!$A57,0,MATCH(J$1,'Position Data Citi SS final'!$1:$1,0)-1),"")</f>
        <v>MoneyMarketInstrument</v>
      </c>
      <c r="K81" s="195" t="str">
        <f ca="1">IF($C81=K$2,OFFSET('Position Data Citi SS final'!$A57,0,MATCH(K$1,'Position Data Citi SS final'!$1:$1,0)-1),"")</f>
        <v>BARCLAYS BANK PLC CD 0.91% 15/11/2019</v>
      </c>
      <c r="L81" s="195" t="str">
        <f ca="1">IF($C81=L$2,OFFSET('Position Data Citi SS final'!$A57,0,MATCH(L$1,'Position Data Citi SS final'!$1:$1,0)-1),"")</f>
        <v>DU000AM86696</v>
      </c>
      <c r="M81" s="174" t="str">
        <f ca="1">IF($C81=M$2,OFFSET('Position Data Citi SS final'!$A57,0,MATCH(M$1,'Position Data Citi SS final'!$1:$1,0)-1),"")</f>
        <v>DYXXXX</v>
      </c>
      <c r="N81" s="175">
        <f ca="1">IF($C81=N$2,OFFSET('Position Data Citi SS final'!$A57,0,MATCH(N$1,'Position Data Citi SS final'!$1:$1,0)-1),"")</f>
        <v>0</v>
      </c>
      <c r="O81" s="195" t="str">
        <f ca="1">IF($C81=O$2,OFFSET('Position Data Citi SS final'!$A57,0,MATCH(O$1,'Position Data Citi SS final'!$1:$1,0)-1),"")</f>
        <v>Default Issuer</v>
      </c>
      <c r="P81" s="196">
        <f ca="1">IF($C81=P$2,OFFSET('Position Data Citi SS final'!$A57,0,MATCH(P$1,'Position Data Citi SS final'!$1:$1,0)-1),"")</f>
        <v>0</v>
      </c>
      <c r="Q81" s="196">
        <f ca="1">IF($C81=Q$2,OFFSET('Position Data Citi SS final'!$A57,0,MATCH(Q$1,'Position Data Citi SS final'!$1:$1,0)-1),"")</f>
        <v>0</v>
      </c>
      <c r="R81" s="178">
        <f ca="1">IF($C81=R$2,OFFSET('Position Data Citi SS final'!$A57,0,MATCH(R$1,'Position Data Citi SS final'!$1:$1,0)-1),"")</f>
        <v>0</v>
      </c>
      <c r="S81" s="178" t="str">
        <f ca="1">IF($C81=S$2,OFFSET('Position Data Citi SS final'!$A57,0,MATCH(S$1,'Position Data Citi SS final'!$1:$1,0)-1),"")</f>
        <v>GBP</v>
      </c>
      <c r="T81" s="177">
        <f ca="1">IF($C81=T$2,OFFSET('Position Data Citi SS final'!$A57,0,MATCH(T$1,'Position Data Citi SS final'!$1:$1,0)-1),"")</f>
        <v>10000000</v>
      </c>
      <c r="U81" s="177">
        <f ca="1">IF($C81=U$2,OFFSET('Position Data Citi SS final'!$A57,0,MATCH(U$1,'Position Data Citi SS final'!$1:$1,0)-1),"")</f>
        <v>1.200029316</v>
      </c>
      <c r="V81" s="197">
        <f ca="1">IF($C81=V$2,OFFSET('Position Data Citi SS final'!$A57,0,MATCH(V$1,'Position Data Citi SS final'!$1:$1,0)-1),"")</f>
        <v>1.0000244300000001</v>
      </c>
      <c r="W81" s="177">
        <f ca="1">IF($C81=W$2,OFFSET('Position Data Citi SS final'!$A57,0,MATCH(W$1,'Position Data Citi SS final'!$1:$1,0)-1),"")</f>
        <v>54450.407999999821</v>
      </c>
      <c r="X81" s="177">
        <f ca="1">IF($C81=X$2,OFFSET('Position Data Citi SS final'!$A57,0,MATCH(X$1,'Position Data Citi SS final'!$1:$1,0)-1),"")</f>
        <v>45375.339999999851</v>
      </c>
      <c r="Y81" s="177">
        <f ca="1">IF($C81=Y$2,OFFSET('Position Data Citi SS final'!$A57,0,MATCH(Y$1,'Position Data Citi SS final'!$1:$1,0)-1),"")</f>
        <v>12000293.16</v>
      </c>
      <c r="Z81" s="177">
        <f ca="1">IF($C81=Z$2,OFFSET('Position Data Citi SS final'!$A57,0,MATCH(Z$1,'Position Data Citi SS final'!$1:$1,0)-1),"")</f>
        <v>10000244.300000001</v>
      </c>
      <c r="AA81" s="198" t="str">
        <f ca="1">IF($C81=AA$2,OFFSET('Position Data Citi SS final'!$A57,0,MATCH(AA$1,'Position Data Citi SS final'!$1:$1,0)-1),"")</f>
        <v>MarkToMarket</v>
      </c>
      <c r="AB81" s="177">
        <f ca="1">IF($C81=AB$2,OFFSET('Position Data Citi SS final'!$A57,0,MATCH(AB$1,'Position Data Citi SS final'!$1:$1,0)-1),"")</f>
        <v>0</v>
      </c>
      <c r="AC81" s="178">
        <f ca="1">IF($C81=AC$2,OFFSET('Position Data Citi SS final'!$A57,0,MATCH(AC$1,'Position Data Citi SS final'!$1:$1,0)-1),"")</f>
        <v>0</v>
      </c>
      <c r="AD81" s="76" t="str">
        <f ca="1">IF($C81=AD$2,OFFSET('Position Data Citi SS final'!$A57,0,MATCH(AD$1,'Position Data Citi SS final'!$1:$1,0)-1),"")</f>
        <v/>
      </c>
      <c r="AE81" s="179" t="str">
        <f ca="1">IF($C81=AE$2,OFFSET('Position Data Citi SS final'!$A57,0,MATCH(AE$1,'Position Data Citi SS final'!$1:$1,0)-1),"")</f>
        <v/>
      </c>
      <c r="AF81" s="177" t="str">
        <f ca="1">IF($C81=AF$2,OFFSET('Position Data Citi SS final'!$A57,0,MATCH(AF$1,'Position Data Citi SS final'!$1:$1,0)-1),"")</f>
        <v/>
      </c>
      <c r="AG81" s="177" t="str">
        <f ca="1">IF($C81=AG$2,OFFSET('Position Data Citi SS final'!$A57,0,MATCH(AG$1,'Position Data Citi SS final'!$1:$1,0)-1),"")</f>
        <v/>
      </c>
      <c r="AH81" s="175" t="str">
        <f ca="1">IF($C81=AH$2,OFFSET('Position Data Citi SS final'!$A57,0,MATCH(AH$1,'Position Data Citi SS final'!$1:$1,0)-1),"")</f>
        <v/>
      </c>
      <c r="AI81" s="175" t="str">
        <f ca="1">IF($C81=AI$2,OFFSET('Position Data Citi SS final'!$A57,0,MATCH(AI$1,'Position Data Citi SS final'!$1:$1,0)-1),"")</f>
        <v/>
      </c>
      <c r="AJ81" s="175" t="str">
        <f ca="1">IF($C81=AJ$2,OFFSET('Position Data Citi SS final'!$A57,0,MATCH(AJ$1,'Position Data Citi SS final'!$1:$1,0)-1),"")</f>
        <v/>
      </c>
      <c r="AK81" s="177" t="str">
        <f ca="1">IF($C81=AK$2,OFFSET('Position Data Citi SS final'!$A57,0,MATCH(AK$1,'Position Data Citi SS final'!$1:$1,0)-1),"")</f>
        <v/>
      </c>
      <c r="AL81" s="178" t="str">
        <f ca="1">IF($C81=AL$2,OFFSET('Position Data Citi SS final'!$A57,0,MATCH(AL$1,'Position Data Citi SS final'!$1:$1,0)-1),"")</f>
        <v/>
      </c>
      <c r="AM81" s="177" t="str">
        <f ca="1">IF($C81=AM$2,OFFSET('Position Data Citi SS final'!$A57,0,MATCH(AM$1,'Position Data Citi SS final'!$1:$1,0)-1),"")</f>
        <v/>
      </c>
      <c r="AN81" s="177" t="str">
        <f ca="1">IF($C81=AN$2,OFFSET('Position Data Citi SS final'!$A57,0,MATCH(AN$1,'Position Data Citi SS final'!$1:$1,0)-1),"")</f>
        <v/>
      </c>
      <c r="AO81" s="177" t="str">
        <f ca="1">IF($C81=AO$2,OFFSET('Position Data Citi SS final'!$A57,0,MATCH(AO$1,'Position Data Citi SS final'!$1:$1,0)-1),"")</f>
        <v/>
      </c>
      <c r="AP81" s="177" t="str">
        <f ca="1">IF($C81=AP$2,OFFSET('Position Data Citi SS final'!$A57,0,MATCH(AP$1,'Position Data Citi SS final'!$1:$1,0)-1),"")</f>
        <v/>
      </c>
      <c r="AQ81" s="177" t="str">
        <f ca="1">IF($C81=AQ$2,OFFSET('Position Data Citi SS final'!$A57,0,MATCH(AQ$1,'Position Data Citi SS final'!$1:$1,0)-1),"")</f>
        <v/>
      </c>
      <c r="AR81" s="177" t="str">
        <f ca="1">IF($C81=AR$2,OFFSET('Position Data Citi SS final'!$A57,0,MATCH(AR$1,'Position Data Citi SS final'!$1:$1,0)-1),"")</f>
        <v/>
      </c>
      <c r="AS81" s="177" t="str">
        <f ca="1">IF($C81=AS$2,OFFSET('Position Data Citi SS final'!$A57,0,MATCH(AS$1,'Position Data Citi SS final'!$1:$1,0)-1),"")</f>
        <v/>
      </c>
      <c r="AT81" s="177" t="str">
        <f ca="1">IF($C81=AT$2,OFFSET('Position Data Citi SS final'!$A57,0,MATCH(AT$1,'Position Data Citi SS final'!$1:$1,0)-1),"")</f>
        <v/>
      </c>
      <c r="AU81" s="198" t="str">
        <f ca="1">IF($C81=AU$2,OFFSET('Position Data Citi SS final'!$A57,0,MATCH(AU$1,'Position Data Citi SS final'!$1:$1,0)-1),"")</f>
        <v/>
      </c>
      <c r="AV81" s="177" t="str">
        <f ca="1">IF($C81=AV$2,OFFSET('Position Data Citi SS final'!$A57,0,MATCH(AV$1,'Position Data Citi SS final'!$1:$1,0)-1),"")</f>
        <v/>
      </c>
      <c r="AW81" s="179" t="str">
        <f ca="1">IF($C81=AW$2,OFFSET('Position Data Citi SS final'!$A57,0,MATCH(AW$1,'Position Data Citi SS final'!$1:$1,0)-1),"")</f>
        <v/>
      </c>
      <c r="AX81" s="170" t="str">
        <f ca="1">IF($C81=AX$2,OFFSET('Position Data Citi SS final'!$A57,0,MATCH(AX$1,'Position Data Citi SS final'!$1:$1,0)-1),"")</f>
        <v/>
      </c>
      <c r="AY81" s="180" t="str">
        <f ca="1">IF($C81=AY$2,OFFSET('Position Data Citi SS final'!$A57,0,MATCH(AY$1,'Position Data Citi SS final'!$1:$1,0)-1),"")</f>
        <v/>
      </c>
      <c r="AZ81" s="181" t="str">
        <f ca="1">IF($C81=AZ$2,OFFSET('Position Data Citi SS final'!$A57,0,MATCH(AZ$1,'Position Data Citi SS final'!$1:$1,0)-1),"")</f>
        <v/>
      </c>
      <c r="BA81" s="179" t="str">
        <f ca="1">IF($C81=BA$2,OFFSET('Position Data Citi SS final'!$A57,0,MATCH(BA$1,'Position Data Citi SS final'!$1:$1,0)-1),"")</f>
        <v/>
      </c>
      <c r="BB81" s="182" t="str">
        <f ca="1">IF($C81=BB$2,OFFSET('Position Data Citi SS final'!$A57,0,MATCH(BB$1,'Position Data Citi SS final'!$1:$1,0)-1),"")</f>
        <v/>
      </c>
      <c r="BC81" s="181" t="str">
        <f ca="1">IF($C81=BC$2,OFFSET('Position Data Citi SS final'!$A57,0,MATCH(BC$1,'Position Data Citi SS final'!$1:$1,0)-1),"")</f>
        <v/>
      </c>
      <c r="BD81" s="175" t="str">
        <f ca="1">IF($C81=BD$2,OFFSET('Position Data Citi SS final'!$A57,0,MATCH(BD$1,'Position Data Citi SS final'!$1:$1,0)-1),"")</f>
        <v/>
      </c>
      <c r="BE81" s="175" t="str">
        <f ca="1">IF($C81=BE$2,OFFSET('Position Data Citi SS final'!$A57,0,MATCH(BE$1,'Position Data Citi SS final'!$1:$1,0)-1),"")</f>
        <v/>
      </c>
      <c r="BF81" s="175" t="str">
        <f ca="1">IF($C81=BF$2,OFFSET('Position Data Citi SS final'!$A57,0,MATCH(BF$1,'Position Data Citi SS final'!$1:$1,0)-1),"")</f>
        <v/>
      </c>
      <c r="BG81" s="175" t="str">
        <f ca="1">IF($C81=BG$2,OFFSET('Position Data Citi SS final'!$A57,0,MATCH(BG$1,'Position Data Citi SS final'!$1:$1,0)-1),"")</f>
        <v/>
      </c>
      <c r="BH81" s="175" t="str">
        <f ca="1">IF($C81=BH$2,OFFSET('Position Data Citi SS final'!$A57,0,MATCH(BH$1,'Position Data Citi SS final'!$1:$1,0)-1),"")</f>
        <v/>
      </c>
      <c r="BI81" s="175" t="str">
        <f ca="1">IF($C81=BI$2,OFFSET('Position Data Citi SS final'!$A57,0,MATCH(BI$1,'Position Data Citi SS final'!$1:$1,0)-1),"")</f>
        <v/>
      </c>
      <c r="BJ81" s="175" t="str">
        <f ca="1">IF($C81=BJ$2,OFFSET('Position Data Citi SS final'!$A57,0,MATCH(BJ$1,'Position Data Citi SS final'!$1:$1,0)-1),"")</f>
        <v/>
      </c>
      <c r="BK81" s="175" t="str">
        <f ca="1">IF($C81=BK$2,OFFSET('Position Data Citi SS final'!$A57,0,MATCH(BK$1,'Position Data Citi SS final'!$1:$1,0)-1),"")</f>
        <v/>
      </c>
      <c r="BL81" s="175" t="str">
        <f ca="1">IF($C81=BL$2,OFFSET('Position Data Citi SS final'!$A57,0,MATCH(BL$1,'Position Data Citi SS final'!$1:$1,0)-1),"")</f>
        <v/>
      </c>
      <c r="BM81" s="175" t="str">
        <f ca="1">IF($C81=BM$2,OFFSET('Position Data Citi SS final'!$A57,0,MATCH(BM$1,'Position Data Citi SS final'!$1:$1,0)-1),"")</f>
        <v/>
      </c>
      <c r="BN81" s="178" t="str">
        <f ca="1">IF($C81=BN$2,OFFSET('Position Data Citi SS final'!$A57,0,MATCH(BN$1,'Position Data Citi SS final'!$1:$1,0)-1),"")</f>
        <v/>
      </c>
      <c r="BO81" s="177" t="str">
        <f ca="1">IF($C81=BO$2,OFFSET('Position Data Citi SS final'!$A57,0,MATCH(BO$1,'Position Data Citi SS final'!$1:$1,0)-1),"")</f>
        <v/>
      </c>
      <c r="BP81" s="177" t="str">
        <f ca="1">IF($C81=BP$2,OFFSET('Position Data Citi SS final'!$A57,0,MATCH(BP$1,'Position Data Citi SS final'!$1:$1,0)-1),"")</f>
        <v/>
      </c>
      <c r="BQ81" s="177" t="str">
        <f ca="1">IF($C81=BQ$2,OFFSET('Position Data Citi SS final'!$A57,0,MATCH(BQ$1,'Position Data Citi SS final'!$1:$1,0)-1),"")</f>
        <v/>
      </c>
      <c r="BR81" s="177" t="str">
        <f ca="1">IF($C81=BR$2,OFFSET('Position Data Citi SS final'!$A57,0,MATCH(BR$1,'Position Data Citi SS final'!$1:$1,0)-1),"")</f>
        <v/>
      </c>
      <c r="BS81" s="177" t="str">
        <f ca="1">IF($C81=BS$2,OFFSET('Position Data Citi SS final'!$A57,0,MATCH(BS$1,'Position Data Citi SS final'!$1:$1,0)-1),"")</f>
        <v/>
      </c>
      <c r="BT81" s="175" t="str">
        <f ca="1">IF($C81=BT$2,OFFSET('Position Data Citi SS final'!$A57,0,MATCH(BT$1,'Position Data Citi SS final'!$1:$1,0)-1),"")</f>
        <v/>
      </c>
      <c r="BU81" s="178" t="str">
        <f ca="1">IF($C81=BU$2,OFFSET('Position Data Citi SS final'!$A57,0,MATCH(BU$1,'Position Data Citi SS final'!$1:$1,0)-1),"")</f>
        <v/>
      </c>
      <c r="BV81" s="183" t="str">
        <f ca="1">IF($C81=BV$2,OFFSET('Position Data Citi SS final'!$A57,0,MATCH(BV$1,'Position Data Citi SS final'!$1:$1,0)-1),"")</f>
        <v/>
      </c>
      <c r="BW81" s="175" t="str">
        <f ca="1">IF($C81=BW$2,OFFSET('Position Data Citi SS final'!$A57,0,MATCH(BW$1,'Position Data Citi SS final'!$1:$1,0)-1),"")</f>
        <v/>
      </c>
      <c r="BX81" s="184" t="str">
        <f ca="1">IF($C81=BX$2,OFFSET('Position Data Citi SS final'!$A57,0,MATCH(BX$1,'Position Data Citi SS final'!$1:$1,0)-1),"")</f>
        <v/>
      </c>
      <c r="BY81" s="183" t="str">
        <f ca="1">IF($C81=BY$2,OFFSET('Position Data Citi SS final'!$A57,0,MATCH(BY$1,'Position Data Citi SS final'!$1:$1,0)-1),"")</f>
        <v/>
      </c>
      <c r="BZ81" s="183" t="str">
        <f ca="1">IF($C81=BZ$2,OFFSET('Position Data Citi SS final'!$A57,0,MATCH(BZ$1,'Position Data Citi SS final'!$1:$1,0)-1),"")</f>
        <v/>
      </c>
      <c r="CA81" s="185" t="str">
        <f ca="1">IF($C81=CA$2,OFFSET('Position Data Citi SS final'!$A57,0,MATCH(CA$1,'Position Data Citi SS final'!$1:$1,0)-1),"")</f>
        <v/>
      </c>
      <c r="CB81" s="176" t="str">
        <f ca="1">IF($C81=CB$2,OFFSET('Position Data Citi SS final'!$A57,0,MATCH(CB$1,'Position Data Citi SS final'!$1:$1,0)-1),"")</f>
        <v/>
      </c>
      <c r="CC81" s="183" t="str">
        <f ca="1">IF($C81=CC$2,OFFSET('Position Data Citi SS final'!$A57,0,MATCH(CC$1,'Position Data Citi SS final'!$1:$1,0)-1),"")</f>
        <v/>
      </c>
      <c r="CD81" s="183" t="str">
        <f ca="1">IF($C81=CD$2,OFFSET('Position Data Citi SS final'!$A57,0,MATCH(CD$1,'Position Data Citi SS final'!$1:$1,0)-1),"")</f>
        <v/>
      </c>
      <c r="CE81" s="181" t="str">
        <f ca="1">IF($C81=CE$2,OFFSET('Position Data Citi SS final'!$A57,0,MATCH(CE$1,'Position Data Citi SS final'!$1:$1,0)-1),"")</f>
        <v/>
      </c>
      <c r="CF81" s="181" t="str">
        <f ca="1">IF($C81=CF$2,OFFSET('Position Data Citi SS final'!$A57,0,MATCH(CF$1,'Position Data Citi SS final'!$1:$1,0)-1),"")</f>
        <v/>
      </c>
      <c r="CG81" s="181" t="str">
        <f ca="1">IF($C81=CG$2,OFFSET('Position Data Citi SS final'!$A57,0,MATCH(CG$1,'Position Data Citi SS final'!$1:$1,0)-1),"")</f>
        <v/>
      </c>
      <c r="CH81" s="181" t="str">
        <f ca="1">IF($C81=CH$2,OFFSET('Position Data Citi SS final'!$A57,0,MATCH(CH$1,'Position Data Citi SS final'!$1:$1,0)-1),"")</f>
        <v/>
      </c>
      <c r="CI81" s="181" t="str">
        <f ca="1">IF($C81=CI$2,OFFSET('Position Data Citi SS final'!$A57,0,MATCH(CI$1,'Position Data Citi SS final'!$1:$1,0)-1),"")</f>
        <v/>
      </c>
      <c r="CJ81" s="184" t="str">
        <f ca="1">IF($C81=CJ$2,OFFSET('Position Data Citi SS final'!$A57,0,MATCH(CJ$1,'Position Data Citi SS final'!$1:$1,0)-1),"")</f>
        <v/>
      </c>
      <c r="CK81" s="186" t="str">
        <f ca="1">IF($C81=CK$2,OFFSET('Position Data Citi SS final'!$A57,0,MATCH(CK$1,'Position Data Citi SS final'!$1:$1,0)-1),"")</f>
        <v/>
      </c>
      <c r="CL81" s="174" t="str">
        <f ca="1">IF($C81=CL$2,OFFSET('Position Data Citi SS final'!$A57,0,MATCH(CL$1,'Position Data Citi SS final'!$1:$1,0)-1),"")</f>
        <v/>
      </c>
      <c r="CM81" s="199" t="str">
        <f ca="1">IF($C81=CM$2,OFFSET('Position Data Citi SS final'!$A57,0,MATCH(CM$1,'Position Data Citi SS final'!$1:$1,0)-1),"")</f>
        <v/>
      </c>
      <c r="CN81" s="174" t="str">
        <f ca="1">IF($C81=CN$2,OFFSET('Position Data Citi SS final'!$A57,0,MATCH(CN$1,'Position Data Citi SS final'!$1:$1,0)-1),"")</f>
        <v/>
      </c>
      <c r="CO81" s="186" t="str">
        <f ca="1">IF($C81=CO$2,OFFSET('Position Data Citi SS final'!$A57,0,MATCH(CO$1,'Position Data Citi SS final'!$1:$1,0)-1),"")</f>
        <v/>
      </c>
      <c r="CP81" s="199" t="str">
        <f ca="1">IF($C81=CP$2,OFFSET('Position Data Citi SS final'!$A57,0,MATCH(CP$1,'Position Data Citi SS final'!$1:$1,0)-1),"")</f>
        <v/>
      </c>
      <c r="CQ81" s="187" t="str">
        <f ca="1">IF($C81=CQ$2,OFFSET('Position Data Citi SS final'!$A57,0,MATCH(CQ$1,'Position Data Citi SS final'!$1:$1,0)-1),"")</f>
        <v/>
      </c>
      <c r="CR81" s="174" t="str">
        <f ca="1">IF($C81=CR$2,OFFSET('Position Data Citi SS final'!$A57,0,MATCH(CR$1,'Position Data Citi SS final'!$1:$1,0)-1),"")</f>
        <v/>
      </c>
      <c r="CS81" s="188" t="str">
        <f ca="1">IF($C81=CS$2,OFFSET('Position Data Citi SS final'!$A57,0,MATCH(CS$1,'Position Data Citi SS final'!$1:$1,0)-1),"")</f>
        <v/>
      </c>
      <c r="CT81" s="188" t="str">
        <f ca="1">IF($C81=CT$2,OFFSET('Position Data Citi SS final'!$A57,0,MATCH(CT$1,'Position Data Citi SS final'!$1:$1,0)-1),"")</f>
        <v/>
      </c>
      <c r="CU81" s="184" t="str">
        <f ca="1">IF($C81=CU$2,OFFSET('Position Data Citi SS final'!$A57,0,MATCH(CU$1,'Position Data Citi SS final'!$1:$1,0)-1),"")</f>
        <v/>
      </c>
      <c r="CV81" s="175" t="str">
        <f ca="1">IF($C81=CV$2,OFFSET('Position Data Citi SS final'!$A57,0,MATCH(CV$1,'Position Data Citi SS final'!$1:$1,0)-1),"")</f>
        <v/>
      </c>
      <c r="CW81" s="175" t="str">
        <f ca="1">IF($C81=CW$2,OFFSET('Position Data Citi SS final'!$A57,0,MATCH(CW$1,'Position Data Citi SS final'!$1:$1,0)-1),"")</f>
        <v/>
      </c>
      <c r="CX81" s="199" t="str">
        <f ca="1">IF($C81=CX$2,OFFSET('Position Data Citi SS final'!$A57,0,MATCH(CX$1,'Position Data Citi SS final'!$1:$1,0)-1),"")</f>
        <v/>
      </c>
      <c r="CY81" s="175" t="str">
        <f ca="1">IF($C81=CY$2,OFFSET('Position Data Citi SS final'!$A57,0,MATCH(CY$1,'Position Data Citi SS final'!$1:$1,0)-1),"")</f>
        <v/>
      </c>
      <c r="CZ81" s="175" t="str">
        <f ca="1">IF($C81=CZ$2,OFFSET('Position Data Citi SS final'!$A57,0,MATCH(CZ$1,'Position Data Citi SS final'!$1:$1,0)-1),"")</f>
        <v/>
      </c>
      <c r="DA81" s="175" t="str">
        <f ca="1">IF($C81=DA$2,OFFSET('Position Data Citi SS final'!$A57,0,MATCH(DA$1,'Position Data Citi SS final'!$1:$1,0)-1),"")</f>
        <v/>
      </c>
      <c r="DB81" s="189" t="str">
        <f ca="1">IF($C81=DB$2,OFFSET('Position Data Citi SS final'!$A57,0,MATCH(DB$1,'Position Data Citi SS final'!$1:$1,0)-1),"")</f>
        <v/>
      </c>
      <c r="DC81" s="175" t="str">
        <f ca="1">IF($C81=DC$2,OFFSET('Position Data Citi SS final'!$A57,0,MATCH(DC$1,'Position Data Citi SS final'!$1:$1,0)-1),"")</f>
        <v/>
      </c>
      <c r="DD81" s="175" t="str">
        <f ca="1">IF($C81=DD$2,OFFSET('Position Data Citi SS final'!$A57,0,MATCH(DD$1,'Position Data Citi SS final'!$1:$1,0)-1),"")</f>
        <v/>
      </c>
      <c r="DE81" s="190" t="str">
        <f ca="1">IF($C81=DE$2,OFFSET('Position Data Citi SS final'!$A57,0,MATCH(DE$1,'Position Data Citi SS final'!$1:$1,0)-1),"")</f>
        <v/>
      </c>
      <c r="DF81" s="189" t="str">
        <f ca="1">IF($C81=DF$2,OFFSET('Position Data Citi SS final'!$A57,0,MATCH(DF$1,'Position Data Citi SS final'!$1:$1,0)-1),"")</f>
        <v/>
      </c>
      <c r="DG81" s="190" t="str">
        <f ca="1">IF($C81=DG$2,OFFSET('Position Data Citi SS final'!$A57,0,MATCH(DG$1,'Position Data Citi SS final'!$1:$1,0)-1),"")</f>
        <v/>
      </c>
      <c r="DH81" s="175" t="str">
        <f ca="1">IF($C81=DH$2,OFFSET('Position Data Citi SS final'!$A57,0,MATCH(DH$1,'Position Data Citi SS final'!$1:$1,0)-1),"")</f>
        <v/>
      </c>
      <c r="DI81" s="191" t="str">
        <f ca="1">IF($C81=DI$2,OFFSET('Position Data Citi SS final'!$A57,0,MATCH(DI$1,'Position Data Citi SS final'!$1:$1,0)-1),"")</f>
        <v/>
      </c>
      <c r="DJ81" s="192" t="str">
        <f ca="1">IF($C81=DJ$2,OFFSET('Position Data Citi SS final'!$A57,0,MATCH(DJ$1,'Position Data Citi SS final'!$1:$1,0)-1),"")</f>
        <v/>
      </c>
      <c r="DK81" s="193" t="str">
        <f ca="1">IF($C81=DK$2,OFFSET('Position Data Citi SS final'!$A57,0,MATCH(DK$1,'Position Data Citi SS final'!$1:$1,0)-1),"")</f>
        <v/>
      </c>
      <c r="DL81" s="200" t="str">
        <f ca="1">IF($C81=DL$2,OFFSET('Position Data Citi SS final'!$A57,0,MATCH(DL$1,'Position Data Citi SS final'!$1:$1,0)-1),"")</f>
        <v/>
      </c>
      <c r="DM81" s="175" t="str">
        <f ca="1">IF($C81=DM$2,OFFSET('Position Data Citi SS final'!$A57,0,MATCH(DM$1,'Position Data Citi SS final'!$1:$1,0)-1),"")</f>
        <v/>
      </c>
    </row>
    <row r="82" spans="2:117" s="179" customFormat="1">
      <c r="B82" s="179" t="s">
        <v>1427</v>
      </c>
      <c r="C82" s="170" t="str">
        <f>'Position Data Citi SS final'!C58</f>
        <v>Money Market Instruments</v>
      </c>
      <c r="D82" s="171" t="str">
        <f>'Position Data Citi SS final'!F58</f>
        <v>A.6.1 - A.6.20</v>
      </c>
      <c r="E82" s="172" t="str">
        <f>'Position Data Citi SS final'!D58</f>
        <v>MONEY MARKETS</v>
      </c>
      <c r="F82" s="213" t="str">
        <f>'Position Data Citi SS final'!E58</f>
        <v>CERTIFICATE OF DEPOSIT</v>
      </c>
      <c r="G82" s="173">
        <f>'Position Data Citi SS final'!AG58</f>
        <v>12000266.880000001</v>
      </c>
      <c r="H82" s="173">
        <f>'Position Data Citi SS final'!AF58</f>
        <v>10000222.4</v>
      </c>
      <c r="I82" s="194" t="str">
        <f>'Position Data Citi SS final'!A58</f>
        <v>S2BA</v>
      </c>
      <c r="J82" s="195" t="str">
        <f ca="1">IF($C82=J$2,OFFSET('Position Data Citi SS final'!$A58,0,MATCH(J$1,'Position Data Citi SS final'!$1:$1,0)-1),"")</f>
        <v>MoneyMarketInstrument</v>
      </c>
      <c r="K82" s="195" t="str">
        <f ca="1">IF($C82=K$2,OFFSET('Position Data Citi SS final'!$A58,0,MATCH(K$1,'Position Data Citi SS final'!$1:$1,0)-1),"")</f>
        <v>SOCIETE GENERALE 0.89% 22/11/2019</v>
      </c>
      <c r="L82" s="195" t="str">
        <f ca="1">IF($C82=L$2,OFFSET('Position Data Citi SS final'!$A58,0,MATCH(L$1,'Position Data Citi SS final'!$1:$1,0)-1),"")</f>
        <v>DU000AM86810</v>
      </c>
      <c r="M82" s="174" t="str">
        <f ca="1">IF($C82=M$2,OFFSET('Position Data Citi SS final'!$A58,0,MATCH(M$1,'Position Data Citi SS final'!$1:$1,0)-1),"")</f>
        <v>DYXXXX</v>
      </c>
      <c r="N82" s="175">
        <f ca="1">IF($C82=N$2,OFFSET('Position Data Citi SS final'!$A58,0,MATCH(N$1,'Position Data Citi SS final'!$1:$1,0)-1),"")</f>
        <v>0</v>
      </c>
      <c r="O82" s="195" t="str">
        <f ca="1">IF($C82=O$2,OFFSET('Position Data Citi SS final'!$A58,0,MATCH(O$1,'Position Data Citi SS final'!$1:$1,0)-1),"")</f>
        <v>Default Issuer</v>
      </c>
      <c r="P82" s="196">
        <f ca="1">IF($C82=P$2,OFFSET('Position Data Citi SS final'!$A58,0,MATCH(P$1,'Position Data Citi SS final'!$1:$1,0)-1),"")</f>
        <v>0</v>
      </c>
      <c r="Q82" s="196">
        <f ca="1">IF($C82=Q$2,OFFSET('Position Data Citi SS final'!$A58,0,MATCH(Q$1,'Position Data Citi SS final'!$1:$1,0)-1),"")</f>
        <v>0</v>
      </c>
      <c r="R82" s="178">
        <f ca="1">IF($C82=R$2,OFFSET('Position Data Citi SS final'!$A58,0,MATCH(R$1,'Position Data Citi SS final'!$1:$1,0)-1),"")</f>
        <v>0</v>
      </c>
      <c r="S82" s="178" t="str">
        <f ca="1">IF($C82=S$2,OFFSET('Position Data Citi SS final'!$A58,0,MATCH(S$1,'Position Data Citi SS final'!$1:$1,0)-1),"")</f>
        <v>GBP</v>
      </c>
      <c r="T82" s="177">
        <f ca="1">IF($C82=T$2,OFFSET('Position Data Citi SS final'!$A58,0,MATCH(T$1,'Position Data Citi SS final'!$1:$1,0)-1),"")</f>
        <v>10000000</v>
      </c>
      <c r="U82" s="177">
        <f ca="1">IF($C82=U$2,OFFSET('Position Data Citi SS final'!$A58,0,MATCH(U$1,'Position Data Citi SS final'!$1:$1,0)-1),"")</f>
        <v>1.2000266880000001</v>
      </c>
      <c r="V82" s="197">
        <f ca="1">IF($C82=V$2,OFFSET('Position Data Citi SS final'!$A58,0,MATCH(V$1,'Position Data Citi SS final'!$1:$1,0)-1),"")</f>
        <v>1.0000222400000001</v>
      </c>
      <c r="W82" s="177">
        <f ca="1">IF($C82=W$2,OFFSET('Position Data Citi SS final'!$A58,0,MATCH(W$1,'Position Data Citi SS final'!$1:$1,0)-1),"")</f>
        <v>51205.476000000534</v>
      </c>
      <c r="X82" s="177">
        <f ca="1">IF($C82=X$2,OFFSET('Position Data Citi SS final'!$A58,0,MATCH(X$1,'Position Data Citi SS final'!$1:$1,0)-1),"")</f>
        <v>42671.230000000447</v>
      </c>
      <c r="Y82" s="177">
        <f ca="1">IF($C82=Y$2,OFFSET('Position Data Citi SS final'!$A58,0,MATCH(Y$1,'Position Data Citi SS final'!$1:$1,0)-1),"")</f>
        <v>12000266.880000001</v>
      </c>
      <c r="Z82" s="177">
        <f ca="1">IF($C82=Z$2,OFFSET('Position Data Citi SS final'!$A58,0,MATCH(Z$1,'Position Data Citi SS final'!$1:$1,0)-1),"")</f>
        <v>10000222.4</v>
      </c>
      <c r="AA82" s="198" t="str">
        <f ca="1">IF($C82=AA$2,OFFSET('Position Data Citi SS final'!$A58,0,MATCH(AA$1,'Position Data Citi SS final'!$1:$1,0)-1),"")</f>
        <v>MarkToMarket</v>
      </c>
      <c r="AB82" s="177">
        <f ca="1">IF($C82=AB$2,OFFSET('Position Data Citi SS final'!$A58,0,MATCH(AB$1,'Position Data Citi SS final'!$1:$1,0)-1),"")</f>
        <v>0</v>
      </c>
      <c r="AC82" s="178">
        <f ca="1">IF($C82=AC$2,OFFSET('Position Data Citi SS final'!$A58,0,MATCH(AC$1,'Position Data Citi SS final'!$1:$1,0)-1),"")</f>
        <v>0</v>
      </c>
      <c r="AD82" s="76" t="str">
        <f ca="1">IF($C82=AD$2,OFFSET('Position Data Citi SS final'!$A58,0,MATCH(AD$1,'Position Data Citi SS final'!$1:$1,0)-1),"")</f>
        <v/>
      </c>
      <c r="AE82" s="179" t="str">
        <f ca="1">IF($C82=AE$2,OFFSET('Position Data Citi SS final'!$A58,0,MATCH(AE$1,'Position Data Citi SS final'!$1:$1,0)-1),"")</f>
        <v/>
      </c>
      <c r="AF82" s="177" t="str">
        <f ca="1">IF($C82=AF$2,OFFSET('Position Data Citi SS final'!$A58,0,MATCH(AF$1,'Position Data Citi SS final'!$1:$1,0)-1),"")</f>
        <v/>
      </c>
      <c r="AG82" s="177" t="str">
        <f ca="1">IF($C82=AG$2,OFFSET('Position Data Citi SS final'!$A58,0,MATCH(AG$1,'Position Data Citi SS final'!$1:$1,0)-1),"")</f>
        <v/>
      </c>
      <c r="AH82" s="175" t="str">
        <f ca="1">IF($C82=AH$2,OFFSET('Position Data Citi SS final'!$A58,0,MATCH(AH$1,'Position Data Citi SS final'!$1:$1,0)-1),"")</f>
        <v/>
      </c>
      <c r="AI82" s="175" t="str">
        <f ca="1">IF($C82=AI$2,OFFSET('Position Data Citi SS final'!$A58,0,MATCH(AI$1,'Position Data Citi SS final'!$1:$1,0)-1),"")</f>
        <v/>
      </c>
      <c r="AJ82" s="175" t="str">
        <f ca="1">IF($C82=AJ$2,OFFSET('Position Data Citi SS final'!$A58,0,MATCH(AJ$1,'Position Data Citi SS final'!$1:$1,0)-1),"")</f>
        <v/>
      </c>
      <c r="AK82" s="177" t="str">
        <f ca="1">IF($C82=AK$2,OFFSET('Position Data Citi SS final'!$A58,0,MATCH(AK$1,'Position Data Citi SS final'!$1:$1,0)-1),"")</f>
        <v/>
      </c>
      <c r="AL82" s="178" t="str">
        <f ca="1">IF($C82=AL$2,OFFSET('Position Data Citi SS final'!$A58,0,MATCH(AL$1,'Position Data Citi SS final'!$1:$1,0)-1),"")</f>
        <v/>
      </c>
      <c r="AM82" s="177" t="str">
        <f ca="1">IF($C82=AM$2,OFFSET('Position Data Citi SS final'!$A58,0,MATCH(AM$1,'Position Data Citi SS final'!$1:$1,0)-1),"")</f>
        <v/>
      </c>
      <c r="AN82" s="177" t="str">
        <f ca="1">IF($C82=AN$2,OFFSET('Position Data Citi SS final'!$A58,0,MATCH(AN$1,'Position Data Citi SS final'!$1:$1,0)-1),"")</f>
        <v/>
      </c>
      <c r="AO82" s="177" t="str">
        <f ca="1">IF($C82=AO$2,OFFSET('Position Data Citi SS final'!$A58,0,MATCH(AO$1,'Position Data Citi SS final'!$1:$1,0)-1),"")</f>
        <v/>
      </c>
      <c r="AP82" s="177" t="str">
        <f ca="1">IF($C82=AP$2,OFFSET('Position Data Citi SS final'!$A58,0,MATCH(AP$1,'Position Data Citi SS final'!$1:$1,0)-1),"")</f>
        <v/>
      </c>
      <c r="AQ82" s="177" t="str">
        <f ca="1">IF($C82=AQ$2,OFFSET('Position Data Citi SS final'!$A58,0,MATCH(AQ$1,'Position Data Citi SS final'!$1:$1,0)-1),"")</f>
        <v/>
      </c>
      <c r="AR82" s="177" t="str">
        <f ca="1">IF($C82=AR$2,OFFSET('Position Data Citi SS final'!$A58,0,MATCH(AR$1,'Position Data Citi SS final'!$1:$1,0)-1),"")</f>
        <v/>
      </c>
      <c r="AS82" s="177" t="str">
        <f ca="1">IF($C82=AS$2,OFFSET('Position Data Citi SS final'!$A58,0,MATCH(AS$1,'Position Data Citi SS final'!$1:$1,0)-1),"")</f>
        <v/>
      </c>
      <c r="AT82" s="177" t="str">
        <f ca="1">IF($C82=AT$2,OFFSET('Position Data Citi SS final'!$A58,0,MATCH(AT$1,'Position Data Citi SS final'!$1:$1,0)-1),"")</f>
        <v/>
      </c>
      <c r="AU82" s="198" t="str">
        <f ca="1">IF($C82=AU$2,OFFSET('Position Data Citi SS final'!$A58,0,MATCH(AU$1,'Position Data Citi SS final'!$1:$1,0)-1),"")</f>
        <v/>
      </c>
      <c r="AV82" s="177" t="str">
        <f ca="1">IF($C82=AV$2,OFFSET('Position Data Citi SS final'!$A58,0,MATCH(AV$1,'Position Data Citi SS final'!$1:$1,0)-1),"")</f>
        <v/>
      </c>
      <c r="AW82" s="179" t="str">
        <f ca="1">IF($C82=AW$2,OFFSET('Position Data Citi SS final'!$A58,0,MATCH(AW$1,'Position Data Citi SS final'!$1:$1,0)-1),"")</f>
        <v/>
      </c>
      <c r="AX82" s="170" t="str">
        <f ca="1">IF($C82=AX$2,OFFSET('Position Data Citi SS final'!$A58,0,MATCH(AX$1,'Position Data Citi SS final'!$1:$1,0)-1),"")</f>
        <v/>
      </c>
      <c r="AY82" s="180" t="str">
        <f ca="1">IF($C82=AY$2,OFFSET('Position Data Citi SS final'!$A58,0,MATCH(AY$1,'Position Data Citi SS final'!$1:$1,0)-1),"")</f>
        <v/>
      </c>
      <c r="AZ82" s="181" t="str">
        <f ca="1">IF($C82=AZ$2,OFFSET('Position Data Citi SS final'!$A58,0,MATCH(AZ$1,'Position Data Citi SS final'!$1:$1,0)-1),"")</f>
        <v/>
      </c>
      <c r="BA82" s="179" t="str">
        <f ca="1">IF($C82=BA$2,OFFSET('Position Data Citi SS final'!$A58,0,MATCH(BA$1,'Position Data Citi SS final'!$1:$1,0)-1),"")</f>
        <v/>
      </c>
      <c r="BB82" s="182" t="str">
        <f ca="1">IF($C82=BB$2,OFFSET('Position Data Citi SS final'!$A58,0,MATCH(BB$1,'Position Data Citi SS final'!$1:$1,0)-1),"")</f>
        <v/>
      </c>
      <c r="BC82" s="181" t="str">
        <f ca="1">IF($C82=BC$2,OFFSET('Position Data Citi SS final'!$A58,0,MATCH(BC$1,'Position Data Citi SS final'!$1:$1,0)-1),"")</f>
        <v/>
      </c>
      <c r="BD82" s="175" t="str">
        <f ca="1">IF($C82=BD$2,OFFSET('Position Data Citi SS final'!$A58,0,MATCH(BD$1,'Position Data Citi SS final'!$1:$1,0)-1),"")</f>
        <v/>
      </c>
      <c r="BE82" s="175" t="str">
        <f ca="1">IF($C82=BE$2,OFFSET('Position Data Citi SS final'!$A58,0,MATCH(BE$1,'Position Data Citi SS final'!$1:$1,0)-1),"")</f>
        <v/>
      </c>
      <c r="BF82" s="175" t="str">
        <f ca="1">IF($C82=BF$2,OFFSET('Position Data Citi SS final'!$A58,0,MATCH(BF$1,'Position Data Citi SS final'!$1:$1,0)-1),"")</f>
        <v/>
      </c>
      <c r="BG82" s="175" t="str">
        <f ca="1">IF($C82=BG$2,OFFSET('Position Data Citi SS final'!$A58,0,MATCH(BG$1,'Position Data Citi SS final'!$1:$1,0)-1),"")</f>
        <v/>
      </c>
      <c r="BH82" s="175" t="str">
        <f ca="1">IF($C82=BH$2,OFFSET('Position Data Citi SS final'!$A58,0,MATCH(BH$1,'Position Data Citi SS final'!$1:$1,0)-1),"")</f>
        <v/>
      </c>
      <c r="BI82" s="175" t="str">
        <f ca="1">IF($C82=BI$2,OFFSET('Position Data Citi SS final'!$A58,0,MATCH(BI$1,'Position Data Citi SS final'!$1:$1,0)-1),"")</f>
        <v/>
      </c>
      <c r="BJ82" s="175" t="str">
        <f ca="1">IF($C82=BJ$2,OFFSET('Position Data Citi SS final'!$A58,0,MATCH(BJ$1,'Position Data Citi SS final'!$1:$1,0)-1),"")</f>
        <v/>
      </c>
      <c r="BK82" s="175" t="str">
        <f ca="1">IF($C82=BK$2,OFFSET('Position Data Citi SS final'!$A58,0,MATCH(BK$1,'Position Data Citi SS final'!$1:$1,0)-1),"")</f>
        <v/>
      </c>
      <c r="BL82" s="175" t="str">
        <f ca="1">IF($C82=BL$2,OFFSET('Position Data Citi SS final'!$A58,0,MATCH(BL$1,'Position Data Citi SS final'!$1:$1,0)-1),"")</f>
        <v/>
      </c>
      <c r="BM82" s="175" t="str">
        <f ca="1">IF($C82=BM$2,OFFSET('Position Data Citi SS final'!$A58,0,MATCH(BM$1,'Position Data Citi SS final'!$1:$1,0)-1),"")</f>
        <v/>
      </c>
      <c r="BN82" s="178" t="str">
        <f ca="1">IF($C82=BN$2,OFFSET('Position Data Citi SS final'!$A58,0,MATCH(BN$1,'Position Data Citi SS final'!$1:$1,0)-1),"")</f>
        <v/>
      </c>
      <c r="BO82" s="177" t="str">
        <f ca="1">IF($C82=BO$2,OFFSET('Position Data Citi SS final'!$A58,0,MATCH(BO$1,'Position Data Citi SS final'!$1:$1,0)-1),"")</f>
        <v/>
      </c>
      <c r="BP82" s="177" t="str">
        <f ca="1">IF($C82=BP$2,OFFSET('Position Data Citi SS final'!$A58,0,MATCH(BP$1,'Position Data Citi SS final'!$1:$1,0)-1),"")</f>
        <v/>
      </c>
      <c r="BQ82" s="177" t="str">
        <f ca="1">IF($C82=BQ$2,OFFSET('Position Data Citi SS final'!$A58,0,MATCH(BQ$1,'Position Data Citi SS final'!$1:$1,0)-1),"")</f>
        <v/>
      </c>
      <c r="BR82" s="177" t="str">
        <f ca="1">IF($C82=BR$2,OFFSET('Position Data Citi SS final'!$A58,0,MATCH(BR$1,'Position Data Citi SS final'!$1:$1,0)-1),"")</f>
        <v/>
      </c>
      <c r="BS82" s="177" t="str">
        <f ca="1">IF($C82=BS$2,OFFSET('Position Data Citi SS final'!$A58,0,MATCH(BS$1,'Position Data Citi SS final'!$1:$1,0)-1),"")</f>
        <v/>
      </c>
      <c r="BT82" s="175" t="str">
        <f ca="1">IF($C82=BT$2,OFFSET('Position Data Citi SS final'!$A58,0,MATCH(BT$1,'Position Data Citi SS final'!$1:$1,0)-1),"")</f>
        <v/>
      </c>
      <c r="BU82" s="178" t="str">
        <f ca="1">IF($C82=BU$2,OFFSET('Position Data Citi SS final'!$A58,0,MATCH(BU$1,'Position Data Citi SS final'!$1:$1,0)-1),"")</f>
        <v/>
      </c>
      <c r="BV82" s="183" t="str">
        <f ca="1">IF($C82=BV$2,OFFSET('Position Data Citi SS final'!$A58,0,MATCH(BV$1,'Position Data Citi SS final'!$1:$1,0)-1),"")</f>
        <v/>
      </c>
      <c r="BW82" s="175" t="str">
        <f ca="1">IF($C82=BW$2,OFFSET('Position Data Citi SS final'!$A58,0,MATCH(BW$1,'Position Data Citi SS final'!$1:$1,0)-1),"")</f>
        <v/>
      </c>
      <c r="BX82" s="184" t="str">
        <f ca="1">IF($C82=BX$2,OFFSET('Position Data Citi SS final'!$A58,0,MATCH(BX$1,'Position Data Citi SS final'!$1:$1,0)-1),"")</f>
        <v/>
      </c>
      <c r="BY82" s="183" t="str">
        <f ca="1">IF($C82=BY$2,OFFSET('Position Data Citi SS final'!$A58,0,MATCH(BY$1,'Position Data Citi SS final'!$1:$1,0)-1),"")</f>
        <v/>
      </c>
      <c r="BZ82" s="183" t="str">
        <f ca="1">IF($C82=BZ$2,OFFSET('Position Data Citi SS final'!$A58,0,MATCH(BZ$1,'Position Data Citi SS final'!$1:$1,0)-1),"")</f>
        <v/>
      </c>
      <c r="CA82" s="185" t="str">
        <f ca="1">IF($C82=CA$2,OFFSET('Position Data Citi SS final'!$A58,0,MATCH(CA$1,'Position Data Citi SS final'!$1:$1,0)-1),"")</f>
        <v/>
      </c>
      <c r="CB82" s="176" t="str">
        <f ca="1">IF($C82=CB$2,OFFSET('Position Data Citi SS final'!$A58,0,MATCH(CB$1,'Position Data Citi SS final'!$1:$1,0)-1),"")</f>
        <v/>
      </c>
      <c r="CC82" s="183" t="str">
        <f ca="1">IF($C82=CC$2,OFFSET('Position Data Citi SS final'!$A58,0,MATCH(CC$1,'Position Data Citi SS final'!$1:$1,0)-1),"")</f>
        <v/>
      </c>
      <c r="CD82" s="183" t="str">
        <f ca="1">IF($C82=CD$2,OFFSET('Position Data Citi SS final'!$A58,0,MATCH(CD$1,'Position Data Citi SS final'!$1:$1,0)-1),"")</f>
        <v/>
      </c>
      <c r="CE82" s="181" t="str">
        <f ca="1">IF($C82=CE$2,OFFSET('Position Data Citi SS final'!$A58,0,MATCH(CE$1,'Position Data Citi SS final'!$1:$1,0)-1),"")</f>
        <v/>
      </c>
      <c r="CF82" s="181" t="str">
        <f ca="1">IF($C82=CF$2,OFFSET('Position Data Citi SS final'!$A58,0,MATCH(CF$1,'Position Data Citi SS final'!$1:$1,0)-1),"")</f>
        <v/>
      </c>
      <c r="CG82" s="181" t="str">
        <f ca="1">IF($C82=CG$2,OFFSET('Position Data Citi SS final'!$A58,0,MATCH(CG$1,'Position Data Citi SS final'!$1:$1,0)-1),"")</f>
        <v/>
      </c>
      <c r="CH82" s="181" t="str">
        <f ca="1">IF($C82=CH$2,OFFSET('Position Data Citi SS final'!$A58,0,MATCH(CH$1,'Position Data Citi SS final'!$1:$1,0)-1),"")</f>
        <v/>
      </c>
      <c r="CI82" s="181" t="str">
        <f ca="1">IF($C82=CI$2,OFFSET('Position Data Citi SS final'!$A58,0,MATCH(CI$1,'Position Data Citi SS final'!$1:$1,0)-1),"")</f>
        <v/>
      </c>
      <c r="CJ82" s="184" t="str">
        <f ca="1">IF($C82=CJ$2,OFFSET('Position Data Citi SS final'!$A58,0,MATCH(CJ$1,'Position Data Citi SS final'!$1:$1,0)-1),"")</f>
        <v/>
      </c>
      <c r="CK82" s="186" t="str">
        <f ca="1">IF($C82=CK$2,OFFSET('Position Data Citi SS final'!$A58,0,MATCH(CK$1,'Position Data Citi SS final'!$1:$1,0)-1),"")</f>
        <v/>
      </c>
      <c r="CL82" s="174" t="str">
        <f ca="1">IF($C82=CL$2,OFFSET('Position Data Citi SS final'!$A58,0,MATCH(CL$1,'Position Data Citi SS final'!$1:$1,0)-1),"")</f>
        <v/>
      </c>
      <c r="CM82" s="199" t="str">
        <f ca="1">IF($C82=CM$2,OFFSET('Position Data Citi SS final'!$A58,0,MATCH(CM$1,'Position Data Citi SS final'!$1:$1,0)-1),"")</f>
        <v/>
      </c>
      <c r="CN82" s="174" t="str">
        <f ca="1">IF($C82=CN$2,OFFSET('Position Data Citi SS final'!$A58,0,MATCH(CN$1,'Position Data Citi SS final'!$1:$1,0)-1),"")</f>
        <v/>
      </c>
      <c r="CO82" s="186" t="str">
        <f ca="1">IF($C82=CO$2,OFFSET('Position Data Citi SS final'!$A58,0,MATCH(CO$1,'Position Data Citi SS final'!$1:$1,0)-1),"")</f>
        <v/>
      </c>
      <c r="CP82" s="199" t="str">
        <f ca="1">IF($C82=CP$2,OFFSET('Position Data Citi SS final'!$A58,0,MATCH(CP$1,'Position Data Citi SS final'!$1:$1,0)-1),"")</f>
        <v/>
      </c>
      <c r="CQ82" s="187" t="str">
        <f ca="1">IF($C82=CQ$2,OFFSET('Position Data Citi SS final'!$A58,0,MATCH(CQ$1,'Position Data Citi SS final'!$1:$1,0)-1),"")</f>
        <v/>
      </c>
      <c r="CR82" s="174" t="str">
        <f ca="1">IF($C82=CR$2,OFFSET('Position Data Citi SS final'!$A58,0,MATCH(CR$1,'Position Data Citi SS final'!$1:$1,0)-1),"")</f>
        <v/>
      </c>
      <c r="CS82" s="188" t="str">
        <f ca="1">IF($C82=CS$2,OFFSET('Position Data Citi SS final'!$A58,0,MATCH(CS$1,'Position Data Citi SS final'!$1:$1,0)-1),"")</f>
        <v/>
      </c>
      <c r="CT82" s="188" t="str">
        <f ca="1">IF($C82=CT$2,OFFSET('Position Data Citi SS final'!$A58,0,MATCH(CT$1,'Position Data Citi SS final'!$1:$1,0)-1),"")</f>
        <v/>
      </c>
      <c r="CU82" s="184" t="str">
        <f ca="1">IF($C82=CU$2,OFFSET('Position Data Citi SS final'!$A58,0,MATCH(CU$1,'Position Data Citi SS final'!$1:$1,0)-1),"")</f>
        <v/>
      </c>
      <c r="CV82" s="175" t="str">
        <f ca="1">IF($C82=CV$2,OFFSET('Position Data Citi SS final'!$A58,0,MATCH(CV$1,'Position Data Citi SS final'!$1:$1,0)-1),"")</f>
        <v/>
      </c>
      <c r="CW82" s="175" t="str">
        <f ca="1">IF($C82=CW$2,OFFSET('Position Data Citi SS final'!$A58,0,MATCH(CW$1,'Position Data Citi SS final'!$1:$1,0)-1),"")</f>
        <v/>
      </c>
      <c r="CX82" s="199" t="str">
        <f ca="1">IF($C82=CX$2,OFFSET('Position Data Citi SS final'!$A58,0,MATCH(CX$1,'Position Data Citi SS final'!$1:$1,0)-1),"")</f>
        <v/>
      </c>
      <c r="CY82" s="175" t="str">
        <f ca="1">IF($C82=CY$2,OFFSET('Position Data Citi SS final'!$A58,0,MATCH(CY$1,'Position Data Citi SS final'!$1:$1,0)-1),"")</f>
        <v/>
      </c>
      <c r="CZ82" s="175" t="str">
        <f ca="1">IF($C82=CZ$2,OFFSET('Position Data Citi SS final'!$A58,0,MATCH(CZ$1,'Position Data Citi SS final'!$1:$1,0)-1),"")</f>
        <v/>
      </c>
      <c r="DA82" s="175" t="str">
        <f ca="1">IF($C82=DA$2,OFFSET('Position Data Citi SS final'!$A58,0,MATCH(DA$1,'Position Data Citi SS final'!$1:$1,0)-1),"")</f>
        <v/>
      </c>
      <c r="DB82" s="189" t="str">
        <f ca="1">IF($C82=DB$2,OFFSET('Position Data Citi SS final'!$A58,0,MATCH(DB$1,'Position Data Citi SS final'!$1:$1,0)-1),"")</f>
        <v/>
      </c>
      <c r="DC82" s="175" t="str">
        <f ca="1">IF($C82=DC$2,OFFSET('Position Data Citi SS final'!$A58,0,MATCH(DC$1,'Position Data Citi SS final'!$1:$1,0)-1),"")</f>
        <v/>
      </c>
      <c r="DD82" s="175" t="str">
        <f ca="1">IF($C82=DD$2,OFFSET('Position Data Citi SS final'!$A58,0,MATCH(DD$1,'Position Data Citi SS final'!$1:$1,0)-1),"")</f>
        <v/>
      </c>
      <c r="DE82" s="190" t="str">
        <f ca="1">IF($C82=DE$2,OFFSET('Position Data Citi SS final'!$A58,0,MATCH(DE$1,'Position Data Citi SS final'!$1:$1,0)-1),"")</f>
        <v/>
      </c>
      <c r="DF82" s="189" t="str">
        <f ca="1">IF($C82=DF$2,OFFSET('Position Data Citi SS final'!$A58,0,MATCH(DF$1,'Position Data Citi SS final'!$1:$1,0)-1),"")</f>
        <v/>
      </c>
      <c r="DG82" s="190" t="str">
        <f ca="1">IF($C82=DG$2,OFFSET('Position Data Citi SS final'!$A58,0,MATCH(DG$1,'Position Data Citi SS final'!$1:$1,0)-1),"")</f>
        <v/>
      </c>
      <c r="DH82" s="175" t="str">
        <f ca="1">IF($C82=DH$2,OFFSET('Position Data Citi SS final'!$A58,0,MATCH(DH$1,'Position Data Citi SS final'!$1:$1,0)-1),"")</f>
        <v/>
      </c>
      <c r="DI82" s="191" t="str">
        <f ca="1">IF($C82=DI$2,OFFSET('Position Data Citi SS final'!$A58,0,MATCH(DI$1,'Position Data Citi SS final'!$1:$1,0)-1),"")</f>
        <v/>
      </c>
      <c r="DJ82" s="192" t="str">
        <f ca="1">IF($C82=DJ$2,OFFSET('Position Data Citi SS final'!$A58,0,MATCH(DJ$1,'Position Data Citi SS final'!$1:$1,0)-1),"")</f>
        <v/>
      </c>
      <c r="DK82" s="193" t="str">
        <f ca="1">IF($C82=DK$2,OFFSET('Position Data Citi SS final'!$A58,0,MATCH(DK$1,'Position Data Citi SS final'!$1:$1,0)-1),"")</f>
        <v/>
      </c>
      <c r="DL82" s="200" t="str">
        <f ca="1">IF($C82=DL$2,OFFSET('Position Data Citi SS final'!$A58,0,MATCH(DL$1,'Position Data Citi SS final'!$1:$1,0)-1),"")</f>
        <v/>
      </c>
      <c r="DM82" s="175" t="str">
        <f ca="1">IF($C82=DM$2,OFFSET('Position Data Citi SS final'!$A58,0,MATCH(DM$1,'Position Data Citi SS final'!$1:$1,0)-1),"")</f>
        <v/>
      </c>
    </row>
    <row r="83" spans="2:117" s="179" customFormat="1">
      <c r="B83" s="179" t="s">
        <v>1427</v>
      </c>
      <c r="C83" s="170" t="str">
        <f>'Position Data Citi SS final'!C59</f>
        <v>Money Market Instruments</v>
      </c>
      <c r="D83" s="171" t="str">
        <f>'Position Data Citi SS final'!F59</f>
        <v>A.6.1 - A.6.20</v>
      </c>
      <c r="E83" s="172" t="str">
        <f>'Position Data Citi SS final'!D59</f>
        <v>MONEY MARKETS</v>
      </c>
      <c r="F83" s="213" t="str">
        <f>'Position Data Citi SS final'!E59</f>
        <v>CERTIFICATE OF DEPOSIT</v>
      </c>
      <c r="G83" s="173">
        <f>'Position Data Citi SS final'!AG59</f>
        <v>0</v>
      </c>
      <c r="H83" s="173">
        <f>'Position Data Citi SS final'!AF59</f>
        <v>0</v>
      </c>
      <c r="I83" s="194" t="str">
        <f>'Position Data Citi SS final'!A59</f>
        <v>S2BA</v>
      </c>
      <c r="J83" s="195" t="str">
        <f ca="1">IF($C83=J$2,OFFSET('Position Data Citi SS final'!$A59,0,MATCH(J$1,'Position Data Citi SS final'!$1:$1,0)-1),"")</f>
        <v>MoneyMarketInstrument</v>
      </c>
      <c r="K83" s="195" t="str">
        <f ca="1">IF($C83=K$2,OFFSET('Position Data Citi SS final'!$A59,0,MATCH(K$1,'Position Data Citi SS final'!$1:$1,0)-1),"")</f>
        <v>GOLDMAN SACHS I CD 0.93% 29/05/2019</v>
      </c>
      <c r="L83" s="195" t="str">
        <f ca="1">IF($C83=L$2,OFFSET('Position Data Citi SS final'!$A59,0,MATCH(L$1,'Position Data Citi SS final'!$1:$1,0)-1),"")</f>
        <v>XS1831179988</v>
      </c>
      <c r="M83" s="174" t="str">
        <f ca="1">IF($C83=M$2,OFFSET('Position Data Citi SS final'!$A59,0,MATCH(M$1,'Position Data Citi SS final'!$1:$1,0)-1),"")</f>
        <v>DYXXXX</v>
      </c>
      <c r="N83" s="175">
        <f ca="1">IF($C83=N$2,OFFSET('Position Data Citi SS final'!$A59,0,MATCH(N$1,'Position Data Citi SS final'!$1:$1,0)-1),"")</f>
        <v>0</v>
      </c>
      <c r="O83" s="195" t="str">
        <f ca="1">IF($C83=O$2,OFFSET('Position Data Citi SS final'!$A59,0,MATCH(O$1,'Position Data Citi SS final'!$1:$1,0)-1),"")</f>
        <v>Default Issuer</v>
      </c>
      <c r="P83" s="196">
        <f ca="1">IF($C83=P$2,OFFSET('Position Data Citi SS final'!$A59,0,MATCH(P$1,'Position Data Citi SS final'!$1:$1,0)-1),"")</f>
        <v>0</v>
      </c>
      <c r="Q83" s="196">
        <f ca="1">IF($C83=Q$2,OFFSET('Position Data Citi SS final'!$A59,0,MATCH(Q$1,'Position Data Citi SS final'!$1:$1,0)-1),"")</f>
        <v>0</v>
      </c>
      <c r="R83" s="178">
        <f ca="1">IF($C83=R$2,OFFSET('Position Data Citi SS final'!$A59,0,MATCH(R$1,'Position Data Citi SS final'!$1:$1,0)-1),"")</f>
        <v>0</v>
      </c>
      <c r="S83" s="178" t="str">
        <f ca="1">IF($C83=S$2,OFFSET('Position Data Citi SS final'!$A59,0,MATCH(S$1,'Position Data Citi SS final'!$1:$1,0)-1),"")</f>
        <v>GBP</v>
      </c>
      <c r="T83" s="177">
        <f ca="1">IF($C83=T$2,OFFSET('Position Data Citi SS final'!$A59,0,MATCH(T$1,'Position Data Citi SS final'!$1:$1,0)-1),"")</f>
        <v>0</v>
      </c>
      <c r="U83" s="177" t="str">
        <f ca="1">IF($C83=U$2,OFFSET('Position Data Citi SS final'!$A59,0,MATCH(U$1,'Position Data Citi SS final'!$1:$1,0)-1),"")</f>
        <v/>
      </c>
      <c r="V83" s="197" t="str">
        <f ca="1">IF($C83=V$2,OFFSET('Position Data Citi SS final'!$A59,0,MATCH(V$1,'Position Data Citi SS final'!$1:$1,0)-1),"")</f>
        <v/>
      </c>
      <c r="W83" s="177">
        <f ca="1">IF($C83=W$2,OFFSET('Position Data Citi SS final'!$A59,0,MATCH(W$1,'Position Data Citi SS final'!$1:$1,0)-1),"")</f>
        <v>-15.288</v>
      </c>
      <c r="X83" s="177">
        <f ca="1">IF($C83=X$2,OFFSET('Position Data Citi SS final'!$A59,0,MATCH(X$1,'Position Data Citi SS final'!$1:$1,0)-1),"")</f>
        <v>-12.74</v>
      </c>
      <c r="Y83" s="177">
        <f ca="1">IF($C83=Y$2,OFFSET('Position Data Citi SS final'!$A59,0,MATCH(Y$1,'Position Data Citi SS final'!$1:$1,0)-1),"")</f>
        <v>0</v>
      </c>
      <c r="Z83" s="177">
        <f ca="1">IF($C83=Z$2,OFFSET('Position Data Citi SS final'!$A59,0,MATCH(Z$1,'Position Data Citi SS final'!$1:$1,0)-1),"")</f>
        <v>0</v>
      </c>
      <c r="AA83" s="198" t="str">
        <f ca="1">IF($C83=AA$2,OFFSET('Position Data Citi SS final'!$A59,0,MATCH(AA$1,'Position Data Citi SS final'!$1:$1,0)-1),"")</f>
        <v>MarkToMarket</v>
      </c>
      <c r="AB83" s="177">
        <f ca="1">IF($C83=AB$2,OFFSET('Position Data Citi SS final'!$A59,0,MATCH(AB$1,'Position Data Citi SS final'!$1:$1,0)-1),"")</f>
        <v>0</v>
      </c>
      <c r="AC83" s="178">
        <f ca="1">IF($C83=AC$2,OFFSET('Position Data Citi SS final'!$A59,0,MATCH(AC$1,'Position Data Citi SS final'!$1:$1,0)-1),"")</f>
        <v>0</v>
      </c>
      <c r="AD83" s="76" t="str">
        <f ca="1">IF($C83=AD$2,OFFSET('Position Data Citi SS final'!$A59,0,MATCH(AD$1,'Position Data Citi SS final'!$1:$1,0)-1),"")</f>
        <v/>
      </c>
      <c r="AE83" s="179" t="str">
        <f ca="1">IF($C83=AE$2,OFFSET('Position Data Citi SS final'!$A59,0,MATCH(AE$1,'Position Data Citi SS final'!$1:$1,0)-1),"")</f>
        <v/>
      </c>
      <c r="AF83" s="177" t="str">
        <f ca="1">IF($C83=AF$2,OFFSET('Position Data Citi SS final'!$A59,0,MATCH(AF$1,'Position Data Citi SS final'!$1:$1,0)-1),"")</f>
        <v/>
      </c>
      <c r="AG83" s="177" t="str">
        <f ca="1">IF($C83=AG$2,OFFSET('Position Data Citi SS final'!$A59,0,MATCH(AG$1,'Position Data Citi SS final'!$1:$1,0)-1),"")</f>
        <v/>
      </c>
      <c r="AH83" s="175" t="str">
        <f ca="1">IF($C83=AH$2,OFFSET('Position Data Citi SS final'!$A59,0,MATCH(AH$1,'Position Data Citi SS final'!$1:$1,0)-1),"")</f>
        <v/>
      </c>
      <c r="AI83" s="175" t="str">
        <f ca="1">IF($C83=AI$2,OFFSET('Position Data Citi SS final'!$A59,0,MATCH(AI$1,'Position Data Citi SS final'!$1:$1,0)-1),"")</f>
        <v/>
      </c>
      <c r="AJ83" s="175" t="str">
        <f ca="1">IF($C83=AJ$2,OFFSET('Position Data Citi SS final'!$A59,0,MATCH(AJ$1,'Position Data Citi SS final'!$1:$1,0)-1),"")</f>
        <v/>
      </c>
      <c r="AK83" s="177" t="str">
        <f ca="1">IF($C83=AK$2,OFFSET('Position Data Citi SS final'!$A59,0,MATCH(AK$1,'Position Data Citi SS final'!$1:$1,0)-1),"")</f>
        <v/>
      </c>
      <c r="AL83" s="178" t="str">
        <f ca="1">IF($C83=AL$2,OFFSET('Position Data Citi SS final'!$A59,0,MATCH(AL$1,'Position Data Citi SS final'!$1:$1,0)-1),"")</f>
        <v/>
      </c>
      <c r="AM83" s="177" t="str">
        <f ca="1">IF($C83=AM$2,OFFSET('Position Data Citi SS final'!$A59,0,MATCH(AM$1,'Position Data Citi SS final'!$1:$1,0)-1),"")</f>
        <v/>
      </c>
      <c r="AN83" s="177" t="str">
        <f ca="1">IF($C83=AN$2,OFFSET('Position Data Citi SS final'!$A59,0,MATCH(AN$1,'Position Data Citi SS final'!$1:$1,0)-1),"")</f>
        <v/>
      </c>
      <c r="AO83" s="177" t="str">
        <f ca="1">IF($C83=AO$2,OFFSET('Position Data Citi SS final'!$A59,0,MATCH(AO$1,'Position Data Citi SS final'!$1:$1,0)-1),"")</f>
        <v/>
      </c>
      <c r="AP83" s="177" t="str">
        <f ca="1">IF($C83=AP$2,OFFSET('Position Data Citi SS final'!$A59,0,MATCH(AP$1,'Position Data Citi SS final'!$1:$1,0)-1),"")</f>
        <v/>
      </c>
      <c r="AQ83" s="177" t="str">
        <f ca="1">IF($C83=AQ$2,OFFSET('Position Data Citi SS final'!$A59,0,MATCH(AQ$1,'Position Data Citi SS final'!$1:$1,0)-1),"")</f>
        <v/>
      </c>
      <c r="AR83" s="177" t="str">
        <f ca="1">IF($C83=AR$2,OFFSET('Position Data Citi SS final'!$A59,0,MATCH(AR$1,'Position Data Citi SS final'!$1:$1,0)-1),"")</f>
        <v/>
      </c>
      <c r="AS83" s="177" t="str">
        <f ca="1">IF($C83=AS$2,OFFSET('Position Data Citi SS final'!$A59,0,MATCH(AS$1,'Position Data Citi SS final'!$1:$1,0)-1),"")</f>
        <v/>
      </c>
      <c r="AT83" s="177" t="str">
        <f ca="1">IF($C83=AT$2,OFFSET('Position Data Citi SS final'!$A59,0,MATCH(AT$1,'Position Data Citi SS final'!$1:$1,0)-1),"")</f>
        <v/>
      </c>
      <c r="AU83" s="198" t="str">
        <f ca="1">IF($C83=AU$2,OFFSET('Position Data Citi SS final'!$A59,0,MATCH(AU$1,'Position Data Citi SS final'!$1:$1,0)-1),"")</f>
        <v/>
      </c>
      <c r="AV83" s="177" t="str">
        <f ca="1">IF($C83=AV$2,OFFSET('Position Data Citi SS final'!$A59,0,MATCH(AV$1,'Position Data Citi SS final'!$1:$1,0)-1),"")</f>
        <v/>
      </c>
      <c r="AW83" s="179" t="str">
        <f ca="1">IF($C83=AW$2,OFFSET('Position Data Citi SS final'!$A59,0,MATCH(AW$1,'Position Data Citi SS final'!$1:$1,0)-1),"")</f>
        <v/>
      </c>
      <c r="AX83" s="170" t="str">
        <f ca="1">IF($C83=AX$2,OFFSET('Position Data Citi SS final'!$A59,0,MATCH(AX$1,'Position Data Citi SS final'!$1:$1,0)-1),"")</f>
        <v/>
      </c>
      <c r="AY83" s="180" t="str">
        <f ca="1">IF($C83=AY$2,OFFSET('Position Data Citi SS final'!$A59,0,MATCH(AY$1,'Position Data Citi SS final'!$1:$1,0)-1),"")</f>
        <v/>
      </c>
      <c r="AZ83" s="181" t="str">
        <f ca="1">IF($C83=AZ$2,OFFSET('Position Data Citi SS final'!$A59,0,MATCH(AZ$1,'Position Data Citi SS final'!$1:$1,0)-1),"")</f>
        <v/>
      </c>
      <c r="BA83" s="179" t="str">
        <f ca="1">IF($C83=BA$2,OFFSET('Position Data Citi SS final'!$A59,0,MATCH(BA$1,'Position Data Citi SS final'!$1:$1,0)-1),"")</f>
        <v/>
      </c>
      <c r="BB83" s="182" t="str">
        <f ca="1">IF($C83=BB$2,OFFSET('Position Data Citi SS final'!$A59,0,MATCH(BB$1,'Position Data Citi SS final'!$1:$1,0)-1),"")</f>
        <v/>
      </c>
      <c r="BC83" s="181" t="str">
        <f ca="1">IF($C83=BC$2,OFFSET('Position Data Citi SS final'!$A59,0,MATCH(BC$1,'Position Data Citi SS final'!$1:$1,0)-1),"")</f>
        <v/>
      </c>
      <c r="BD83" s="175" t="str">
        <f ca="1">IF($C83=BD$2,OFFSET('Position Data Citi SS final'!$A59,0,MATCH(BD$1,'Position Data Citi SS final'!$1:$1,0)-1),"")</f>
        <v/>
      </c>
      <c r="BE83" s="175" t="str">
        <f ca="1">IF($C83=BE$2,OFFSET('Position Data Citi SS final'!$A59,0,MATCH(BE$1,'Position Data Citi SS final'!$1:$1,0)-1),"")</f>
        <v/>
      </c>
      <c r="BF83" s="175" t="str">
        <f ca="1">IF($C83=BF$2,OFFSET('Position Data Citi SS final'!$A59,0,MATCH(BF$1,'Position Data Citi SS final'!$1:$1,0)-1),"")</f>
        <v/>
      </c>
      <c r="BG83" s="175" t="str">
        <f ca="1">IF($C83=BG$2,OFFSET('Position Data Citi SS final'!$A59,0,MATCH(BG$1,'Position Data Citi SS final'!$1:$1,0)-1),"")</f>
        <v/>
      </c>
      <c r="BH83" s="175" t="str">
        <f ca="1">IF($C83=BH$2,OFFSET('Position Data Citi SS final'!$A59,0,MATCH(BH$1,'Position Data Citi SS final'!$1:$1,0)-1),"")</f>
        <v/>
      </c>
      <c r="BI83" s="175" t="str">
        <f ca="1">IF($C83=BI$2,OFFSET('Position Data Citi SS final'!$A59,0,MATCH(BI$1,'Position Data Citi SS final'!$1:$1,0)-1),"")</f>
        <v/>
      </c>
      <c r="BJ83" s="175" t="str">
        <f ca="1">IF($C83=BJ$2,OFFSET('Position Data Citi SS final'!$A59,0,MATCH(BJ$1,'Position Data Citi SS final'!$1:$1,0)-1),"")</f>
        <v/>
      </c>
      <c r="BK83" s="175" t="str">
        <f ca="1">IF($C83=BK$2,OFFSET('Position Data Citi SS final'!$A59,0,MATCH(BK$1,'Position Data Citi SS final'!$1:$1,0)-1),"")</f>
        <v/>
      </c>
      <c r="BL83" s="175" t="str">
        <f ca="1">IF($C83=BL$2,OFFSET('Position Data Citi SS final'!$A59,0,MATCH(BL$1,'Position Data Citi SS final'!$1:$1,0)-1),"")</f>
        <v/>
      </c>
      <c r="BM83" s="175" t="str">
        <f ca="1">IF($C83=BM$2,OFFSET('Position Data Citi SS final'!$A59,0,MATCH(BM$1,'Position Data Citi SS final'!$1:$1,0)-1),"")</f>
        <v/>
      </c>
      <c r="BN83" s="178" t="str">
        <f ca="1">IF($C83=BN$2,OFFSET('Position Data Citi SS final'!$A59,0,MATCH(BN$1,'Position Data Citi SS final'!$1:$1,0)-1),"")</f>
        <v/>
      </c>
      <c r="BO83" s="177" t="str">
        <f ca="1">IF($C83=BO$2,OFFSET('Position Data Citi SS final'!$A59,0,MATCH(BO$1,'Position Data Citi SS final'!$1:$1,0)-1),"")</f>
        <v/>
      </c>
      <c r="BP83" s="177" t="str">
        <f ca="1">IF($C83=BP$2,OFFSET('Position Data Citi SS final'!$A59,0,MATCH(BP$1,'Position Data Citi SS final'!$1:$1,0)-1),"")</f>
        <v/>
      </c>
      <c r="BQ83" s="177" t="str">
        <f ca="1">IF($C83=BQ$2,OFFSET('Position Data Citi SS final'!$A59,0,MATCH(BQ$1,'Position Data Citi SS final'!$1:$1,0)-1),"")</f>
        <v/>
      </c>
      <c r="BR83" s="177" t="str">
        <f ca="1">IF($C83=BR$2,OFFSET('Position Data Citi SS final'!$A59,0,MATCH(BR$1,'Position Data Citi SS final'!$1:$1,0)-1),"")</f>
        <v/>
      </c>
      <c r="BS83" s="177" t="str">
        <f ca="1">IF($C83=BS$2,OFFSET('Position Data Citi SS final'!$A59,0,MATCH(BS$1,'Position Data Citi SS final'!$1:$1,0)-1),"")</f>
        <v/>
      </c>
      <c r="BT83" s="175" t="str">
        <f ca="1">IF($C83=BT$2,OFFSET('Position Data Citi SS final'!$A59,0,MATCH(BT$1,'Position Data Citi SS final'!$1:$1,0)-1),"")</f>
        <v/>
      </c>
      <c r="BU83" s="178" t="str">
        <f ca="1">IF($C83=BU$2,OFFSET('Position Data Citi SS final'!$A59,0,MATCH(BU$1,'Position Data Citi SS final'!$1:$1,0)-1),"")</f>
        <v/>
      </c>
      <c r="BV83" s="183" t="str">
        <f ca="1">IF($C83=BV$2,OFFSET('Position Data Citi SS final'!$A59,0,MATCH(BV$1,'Position Data Citi SS final'!$1:$1,0)-1),"")</f>
        <v/>
      </c>
      <c r="BW83" s="175" t="str">
        <f ca="1">IF($C83=BW$2,OFFSET('Position Data Citi SS final'!$A59,0,MATCH(BW$1,'Position Data Citi SS final'!$1:$1,0)-1),"")</f>
        <v/>
      </c>
      <c r="BX83" s="184" t="str">
        <f ca="1">IF($C83=BX$2,OFFSET('Position Data Citi SS final'!$A59,0,MATCH(BX$1,'Position Data Citi SS final'!$1:$1,0)-1),"")</f>
        <v/>
      </c>
      <c r="BY83" s="183" t="str">
        <f ca="1">IF($C83=BY$2,OFFSET('Position Data Citi SS final'!$A59,0,MATCH(BY$1,'Position Data Citi SS final'!$1:$1,0)-1),"")</f>
        <v/>
      </c>
      <c r="BZ83" s="183" t="str">
        <f ca="1">IF($C83=BZ$2,OFFSET('Position Data Citi SS final'!$A59,0,MATCH(BZ$1,'Position Data Citi SS final'!$1:$1,0)-1),"")</f>
        <v/>
      </c>
      <c r="CA83" s="185" t="str">
        <f ca="1">IF($C83=CA$2,OFFSET('Position Data Citi SS final'!$A59,0,MATCH(CA$1,'Position Data Citi SS final'!$1:$1,0)-1),"")</f>
        <v/>
      </c>
      <c r="CB83" s="176" t="str">
        <f ca="1">IF($C83=CB$2,OFFSET('Position Data Citi SS final'!$A59,0,MATCH(CB$1,'Position Data Citi SS final'!$1:$1,0)-1),"")</f>
        <v/>
      </c>
      <c r="CC83" s="183" t="str">
        <f ca="1">IF($C83=CC$2,OFFSET('Position Data Citi SS final'!$A59,0,MATCH(CC$1,'Position Data Citi SS final'!$1:$1,0)-1),"")</f>
        <v/>
      </c>
      <c r="CD83" s="183" t="str">
        <f ca="1">IF($C83=CD$2,OFFSET('Position Data Citi SS final'!$A59,0,MATCH(CD$1,'Position Data Citi SS final'!$1:$1,0)-1),"")</f>
        <v/>
      </c>
      <c r="CE83" s="181" t="str">
        <f ca="1">IF($C83=CE$2,OFFSET('Position Data Citi SS final'!$A59,0,MATCH(CE$1,'Position Data Citi SS final'!$1:$1,0)-1),"")</f>
        <v/>
      </c>
      <c r="CF83" s="181" t="str">
        <f ca="1">IF($C83=CF$2,OFFSET('Position Data Citi SS final'!$A59,0,MATCH(CF$1,'Position Data Citi SS final'!$1:$1,0)-1),"")</f>
        <v/>
      </c>
      <c r="CG83" s="181" t="str">
        <f ca="1">IF($C83=CG$2,OFFSET('Position Data Citi SS final'!$A59,0,MATCH(CG$1,'Position Data Citi SS final'!$1:$1,0)-1),"")</f>
        <v/>
      </c>
      <c r="CH83" s="181" t="str">
        <f ca="1">IF($C83=CH$2,OFFSET('Position Data Citi SS final'!$A59,0,MATCH(CH$1,'Position Data Citi SS final'!$1:$1,0)-1),"")</f>
        <v/>
      </c>
      <c r="CI83" s="181" t="str">
        <f ca="1">IF($C83=CI$2,OFFSET('Position Data Citi SS final'!$A59,0,MATCH(CI$1,'Position Data Citi SS final'!$1:$1,0)-1),"")</f>
        <v/>
      </c>
      <c r="CJ83" s="184" t="str">
        <f ca="1">IF($C83=CJ$2,OFFSET('Position Data Citi SS final'!$A59,0,MATCH(CJ$1,'Position Data Citi SS final'!$1:$1,0)-1),"")</f>
        <v/>
      </c>
      <c r="CK83" s="186" t="str">
        <f ca="1">IF($C83=CK$2,OFFSET('Position Data Citi SS final'!$A59,0,MATCH(CK$1,'Position Data Citi SS final'!$1:$1,0)-1),"")</f>
        <v/>
      </c>
      <c r="CL83" s="174" t="str">
        <f ca="1">IF($C83=CL$2,OFFSET('Position Data Citi SS final'!$A59,0,MATCH(CL$1,'Position Data Citi SS final'!$1:$1,0)-1),"")</f>
        <v/>
      </c>
      <c r="CM83" s="199" t="str">
        <f ca="1">IF($C83=CM$2,OFFSET('Position Data Citi SS final'!$A59,0,MATCH(CM$1,'Position Data Citi SS final'!$1:$1,0)-1),"")</f>
        <v/>
      </c>
      <c r="CN83" s="174" t="str">
        <f ca="1">IF($C83=CN$2,OFFSET('Position Data Citi SS final'!$A59,0,MATCH(CN$1,'Position Data Citi SS final'!$1:$1,0)-1),"")</f>
        <v/>
      </c>
      <c r="CO83" s="186" t="str">
        <f ca="1">IF($C83=CO$2,OFFSET('Position Data Citi SS final'!$A59,0,MATCH(CO$1,'Position Data Citi SS final'!$1:$1,0)-1),"")</f>
        <v/>
      </c>
      <c r="CP83" s="199" t="str">
        <f ca="1">IF($C83=CP$2,OFFSET('Position Data Citi SS final'!$A59,0,MATCH(CP$1,'Position Data Citi SS final'!$1:$1,0)-1),"")</f>
        <v/>
      </c>
      <c r="CQ83" s="187" t="str">
        <f ca="1">IF($C83=CQ$2,OFFSET('Position Data Citi SS final'!$A59,0,MATCH(CQ$1,'Position Data Citi SS final'!$1:$1,0)-1),"")</f>
        <v/>
      </c>
      <c r="CR83" s="174" t="str">
        <f ca="1">IF($C83=CR$2,OFFSET('Position Data Citi SS final'!$A59,0,MATCH(CR$1,'Position Data Citi SS final'!$1:$1,0)-1),"")</f>
        <v/>
      </c>
      <c r="CS83" s="188" t="str">
        <f ca="1">IF($C83=CS$2,OFFSET('Position Data Citi SS final'!$A59,0,MATCH(CS$1,'Position Data Citi SS final'!$1:$1,0)-1),"")</f>
        <v/>
      </c>
      <c r="CT83" s="188" t="str">
        <f ca="1">IF($C83=CT$2,OFFSET('Position Data Citi SS final'!$A59,0,MATCH(CT$1,'Position Data Citi SS final'!$1:$1,0)-1),"")</f>
        <v/>
      </c>
      <c r="CU83" s="184" t="str">
        <f ca="1">IF($C83=CU$2,OFFSET('Position Data Citi SS final'!$A59,0,MATCH(CU$1,'Position Data Citi SS final'!$1:$1,0)-1),"")</f>
        <v/>
      </c>
      <c r="CV83" s="175" t="str">
        <f ca="1">IF($C83=CV$2,OFFSET('Position Data Citi SS final'!$A59,0,MATCH(CV$1,'Position Data Citi SS final'!$1:$1,0)-1),"")</f>
        <v/>
      </c>
      <c r="CW83" s="175" t="str">
        <f ca="1">IF($C83=CW$2,OFFSET('Position Data Citi SS final'!$A59,0,MATCH(CW$1,'Position Data Citi SS final'!$1:$1,0)-1),"")</f>
        <v/>
      </c>
      <c r="CX83" s="199" t="str">
        <f ca="1">IF($C83=CX$2,OFFSET('Position Data Citi SS final'!$A59,0,MATCH(CX$1,'Position Data Citi SS final'!$1:$1,0)-1),"")</f>
        <v/>
      </c>
      <c r="CY83" s="175" t="str">
        <f ca="1">IF($C83=CY$2,OFFSET('Position Data Citi SS final'!$A59,0,MATCH(CY$1,'Position Data Citi SS final'!$1:$1,0)-1),"")</f>
        <v/>
      </c>
      <c r="CZ83" s="175" t="str">
        <f ca="1">IF($C83=CZ$2,OFFSET('Position Data Citi SS final'!$A59,0,MATCH(CZ$1,'Position Data Citi SS final'!$1:$1,0)-1),"")</f>
        <v/>
      </c>
      <c r="DA83" s="175" t="str">
        <f ca="1">IF($C83=DA$2,OFFSET('Position Data Citi SS final'!$A59,0,MATCH(DA$1,'Position Data Citi SS final'!$1:$1,0)-1),"")</f>
        <v/>
      </c>
      <c r="DB83" s="189" t="str">
        <f ca="1">IF($C83=DB$2,OFFSET('Position Data Citi SS final'!$A59,0,MATCH(DB$1,'Position Data Citi SS final'!$1:$1,0)-1),"")</f>
        <v/>
      </c>
      <c r="DC83" s="175" t="str">
        <f ca="1">IF($C83=DC$2,OFFSET('Position Data Citi SS final'!$A59,0,MATCH(DC$1,'Position Data Citi SS final'!$1:$1,0)-1),"")</f>
        <v/>
      </c>
      <c r="DD83" s="175" t="str">
        <f ca="1">IF($C83=DD$2,OFFSET('Position Data Citi SS final'!$A59,0,MATCH(DD$1,'Position Data Citi SS final'!$1:$1,0)-1),"")</f>
        <v/>
      </c>
      <c r="DE83" s="190" t="str">
        <f ca="1">IF($C83=DE$2,OFFSET('Position Data Citi SS final'!$A59,0,MATCH(DE$1,'Position Data Citi SS final'!$1:$1,0)-1),"")</f>
        <v/>
      </c>
      <c r="DF83" s="189" t="str">
        <f ca="1">IF($C83=DF$2,OFFSET('Position Data Citi SS final'!$A59,0,MATCH(DF$1,'Position Data Citi SS final'!$1:$1,0)-1),"")</f>
        <v/>
      </c>
      <c r="DG83" s="190" t="str">
        <f ca="1">IF($C83=DG$2,OFFSET('Position Data Citi SS final'!$A59,0,MATCH(DG$1,'Position Data Citi SS final'!$1:$1,0)-1),"")</f>
        <v/>
      </c>
      <c r="DH83" s="175" t="str">
        <f ca="1">IF($C83=DH$2,OFFSET('Position Data Citi SS final'!$A59,0,MATCH(DH$1,'Position Data Citi SS final'!$1:$1,0)-1),"")</f>
        <v/>
      </c>
      <c r="DI83" s="191" t="str">
        <f ca="1">IF($C83=DI$2,OFFSET('Position Data Citi SS final'!$A59,0,MATCH(DI$1,'Position Data Citi SS final'!$1:$1,0)-1),"")</f>
        <v/>
      </c>
      <c r="DJ83" s="192" t="str">
        <f ca="1">IF($C83=DJ$2,OFFSET('Position Data Citi SS final'!$A59,0,MATCH(DJ$1,'Position Data Citi SS final'!$1:$1,0)-1),"")</f>
        <v/>
      </c>
      <c r="DK83" s="193" t="str">
        <f ca="1">IF($C83=DK$2,OFFSET('Position Data Citi SS final'!$A59,0,MATCH(DK$1,'Position Data Citi SS final'!$1:$1,0)-1),"")</f>
        <v/>
      </c>
      <c r="DL83" s="200" t="str">
        <f ca="1">IF($C83=DL$2,OFFSET('Position Data Citi SS final'!$A59,0,MATCH(DL$1,'Position Data Citi SS final'!$1:$1,0)-1),"")</f>
        <v/>
      </c>
      <c r="DM83" s="175" t="str">
        <f ca="1">IF($C83=DM$2,OFFSET('Position Data Citi SS final'!$A59,0,MATCH(DM$1,'Position Data Citi SS final'!$1:$1,0)-1),"")</f>
        <v/>
      </c>
    </row>
    <row r="84" spans="2:117" s="179" customFormat="1">
      <c r="B84" s="179" t="s">
        <v>1427</v>
      </c>
      <c r="C84" s="170" t="str">
        <f>'Position Data Citi SS final'!C60</f>
        <v>Money Market Instruments</v>
      </c>
      <c r="D84" s="171" t="str">
        <f>'Position Data Citi SS final'!F60</f>
        <v>A.6.1 - A.6.20</v>
      </c>
      <c r="E84" s="172" t="str">
        <f>'Position Data Citi SS final'!D60</f>
        <v>MONEY MARKETS</v>
      </c>
      <c r="F84" s="213" t="str">
        <f>'Position Data Citi SS final'!E60</f>
        <v>COMMERCIAL PAPERS</v>
      </c>
      <c r="G84" s="173">
        <f>'Position Data Citi SS final'!AG60</f>
        <v>3598593.5519999997</v>
      </c>
      <c r="H84" s="173">
        <f>'Position Data Citi SS final'!AF60</f>
        <v>2998827.96</v>
      </c>
      <c r="I84" s="194" t="str">
        <f>'Position Data Citi SS final'!A60</f>
        <v>S2BA</v>
      </c>
      <c r="J84" s="195" t="str">
        <f ca="1">IF($C84=J$2,OFFSET('Position Data Citi SS final'!$A60,0,MATCH(J$1,'Position Data Citi SS final'!$1:$1,0)-1),"")</f>
        <v>MoneyMarketInstrument</v>
      </c>
      <c r="K84" s="195" t="str">
        <f ca="1">IF($C84=K$2,OFFSET('Position Data Citi SS final'!$A60,0,MATCH(K$1,'Position Data Citi SS final'!$1:$1,0)-1),"")</f>
        <v>LEGAL &amp; GENERAL FINAN CP 0% 03/12/2019</v>
      </c>
      <c r="L84" s="195" t="str">
        <f ca="1">IF($C84=L$2,OFFSET('Position Data Citi SS final'!$A60,0,MATCH(L$1,'Position Data Citi SS final'!$1:$1,0)-1),"")</f>
        <v>XS2008563848</v>
      </c>
      <c r="M84" s="174" t="str">
        <f ca="1">IF($C84=M$2,OFFSET('Position Data Citi SS final'!$A60,0,MATCH(M$1,'Position Data Citi SS final'!$1:$1,0)-1),"")</f>
        <v>DYXXXX</v>
      </c>
      <c r="N84" s="175">
        <f ca="1">IF($C84=N$2,OFFSET('Position Data Citi SS final'!$A60,0,MATCH(N$1,'Position Data Citi SS final'!$1:$1,0)-1),"")</f>
        <v>0</v>
      </c>
      <c r="O84" s="195" t="str">
        <f ca="1">IF($C84=O$2,OFFSET('Position Data Citi SS final'!$A60,0,MATCH(O$1,'Position Data Citi SS final'!$1:$1,0)-1),"")</f>
        <v>Default Issuer</v>
      </c>
      <c r="P84" s="196">
        <f ca="1">IF($C84=P$2,OFFSET('Position Data Citi SS final'!$A60,0,MATCH(P$1,'Position Data Citi SS final'!$1:$1,0)-1),"")</f>
        <v>0</v>
      </c>
      <c r="Q84" s="196">
        <f ca="1">IF($C84=Q$2,OFFSET('Position Data Citi SS final'!$A60,0,MATCH(Q$1,'Position Data Citi SS final'!$1:$1,0)-1),"")</f>
        <v>0</v>
      </c>
      <c r="R84" s="178">
        <f ca="1">IF($C84=R$2,OFFSET('Position Data Citi SS final'!$A60,0,MATCH(R$1,'Position Data Citi SS final'!$1:$1,0)-1),"")</f>
        <v>0</v>
      </c>
      <c r="S84" s="178" t="str">
        <f ca="1">IF($C84=S$2,OFFSET('Position Data Citi SS final'!$A60,0,MATCH(S$1,'Position Data Citi SS final'!$1:$1,0)-1),"")</f>
        <v>GBP</v>
      </c>
      <c r="T84" s="177">
        <f ca="1">IF($C84=T$2,OFFSET('Position Data Citi SS final'!$A60,0,MATCH(T$1,'Position Data Citi SS final'!$1:$1,0)-1),"")</f>
        <v>3000000</v>
      </c>
      <c r="U84" s="177">
        <f ca="1">IF($C84=U$2,OFFSET('Position Data Citi SS final'!$A60,0,MATCH(U$1,'Position Data Citi SS final'!$1:$1,0)-1),"")</f>
        <v>1.199531184</v>
      </c>
      <c r="V84" s="197">
        <f ca="1">IF($C84=V$2,OFFSET('Position Data Citi SS final'!$A60,0,MATCH(V$1,'Position Data Citi SS final'!$1:$1,0)-1),"")</f>
        <v>0.99960932000000002</v>
      </c>
      <c r="W84" s="177">
        <f ca="1">IF($C84=W$2,OFFSET('Position Data Citi SS final'!$A60,0,MATCH(W$1,'Position Data Citi SS final'!$1:$1,0)-1),"")</f>
        <v>0</v>
      </c>
      <c r="X84" s="177">
        <f ca="1">IF($C84=X$2,OFFSET('Position Data Citi SS final'!$A60,0,MATCH(X$1,'Position Data Citi SS final'!$1:$1,0)-1),"")</f>
        <v>0</v>
      </c>
      <c r="Y84" s="177">
        <f ca="1">IF($C84=Y$2,OFFSET('Position Data Citi SS final'!$A60,0,MATCH(Y$1,'Position Data Citi SS final'!$1:$1,0)-1),"")</f>
        <v>3598593.5519999997</v>
      </c>
      <c r="Z84" s="177">
        <f ca="1">IF($C84=Z$2,OFFSET('Position Data Citi SS final'!$A60,0,MATCH(Z$1,'Position Data Citi SS final'!$1:$1,0)-1),"")</f>
        <v>2998827.96</v>
      </c>
      <c r="AA84" s="198" t="str">
        <f ca="1">IF($C84=AA$2,OFFSET('Position Data Citi SS final'!$A60,0,MATCH(AA$1,'Position Data Citi SS final'!$1:$1,0)-1),"")</f>
        <v>MarkToMarket</v>
      </c>
      <c r="AB84" s="177">
        <f ca="1">IF($C84=AB$2,OFFSET('Position Data Citi SS final'!$A60,0,MATCH(AB$1,'Position Data Citi SS final'!$1:$1,0)-1),"")</f>
        <v>0</v>
      </c>
      <c r="AC84" s="178">
        <f ca="1">IF($C84=AC$2,OFFSET('Position Data Citi SS final'!$A60,0,MATCH(AC$1,'Position Data Citi SS final'!$1:$1,0)-1),"")</f>
        <v>0</v>
      </c>
      <c r="AD84" s="76" t="str">
        <f ca="1">IF($C84=AD$2,OFFSET('Position Data Citi SS final'!$A60,0,MATCH(AD$1,'Position Data Citi SS final'!$1:$1,0)-1),"")</f>
        <v/>
      </c>
      <c r="AE84" s="179" t="str">
        <f ca="1">IF($C84=AE$2,OFFSET('Position Data Citi SS final'!$A60,0,MATCH(AE$1,'Position Data Citi SS final'!$1:$1,0)-1),"")</f>
        <v/>
      </c>
      <c r="AF84" s="177" t="str">
        <f ca="1">IF($C84=AF$2,OFFSET('Position Data Citi SS final'!$A60,0,MATCH(AF$1,'Position Data Citi SS final'!$1:$1,0)-1),"")</f>
        <v/>
      </c>
      <c r="AG84" s="177" t="str">
        <f ca="1">IF($C84=AG$2,OFFSET('Position Data Citi SS final'!$A60,0,MATCH(AG$1,'Position Data Citi SS final'!$1:$1,0)-1),"")</f>
        <v/>
      </c>
      <c r="AH84" s="175" t="str">
        <f ca="1">IF($C84=AH$2,OFFSET('Position Data Citi SS final'!$A60,0,MATCH(AH$1,'Position Data Citi SS final'!$1:$1,0)-1),"")</f>
        <v/>
      </c>
      <c r="AI84" s="175" t="str">
        <f ca="1">IF($C84=AI$2,OFFSET('Position Data Citi SS final'!$A60,0,MATCH(AI$1,'Position Data Citi SS final'!$1:$1,0)-1),"")</f>
        <v/>
      </c>
      <c r="AJ84" s="175" t="str">
        <f ca="1">IF($C84=AJ$2,OFFSET('Position Data Citi SS final'!$A60,0,MATCH(AJ$1,'Position Data Citi SS final'!$1:$1,0)-1),"")</f>
        <v/>
      </c>
      <c r="AK84" s="177" t="str">
        <f ca="1">IF($C84=AK$2,OFFSET('Position Data Citi SS final'!$A60,0,MATCH(AK$1,'Position Data Citi SS final'!$1:$1,0)-1),"")</f>
        <v/>
      </c>
      <c r="AL84" s="178" t="str">
        <f ca="1">IF($C84=AL$2,OFFSET('Position Data Citi SS final'!$A60,0,MATCH(AL$1,'Position Data Citi SS final'!$1:$1,0)-1),"")</f>
        <v/>
      </c>
      <c r="AM84" s="177" t="str">
        <f ca="1">IF($C84=AM$2,OFFSET('Position Data Citi SS final'!$A60,0,MATCH(AM$1,'Position Data Citi SS final'!$1:$1,0)-1),"")</f>
        <v/>
      </c>
      <c r="AN84" s="177" t="str">
        <f ca="1">IF($C84=AN$2,OFFSET('Position Data Citi SS final'!$A60,0,MATCH(AN$1,'Position Data Citi SS final'!$1:$1,0)-1),"")</f>
        <v/>
      </c>
      <c r="AO84" s="177" t="str">
        <f ca="1">IF($C84=AO$2,OFFSET('Position Data Citi SS final'!$A60,0,MATCH(AO$1,'Position Data Citi SS final'!$1:$1,0)-1),"")</f>
        <v/>
      </c>
      <c r="AP84" s="177" t="str">
        <f ca="1">IF($C84=AP$2,OFFSET('Position Data Citi SS final'!$A60,0,MATCH(AP$1,'Position Data Citi SS final'!$1:$1,0)-1),"")</f>
        <v/>
      </c>
      <c r="AQ84" s="177" t="str">
        <f ca="1">IF($C84=AQ$2,OFFSET('Position Data Citi SS final'!$A60,0,MATCH(AQ$1,'Position Data Citi SS final'!$1:$1,0)-1),"")</f>
        <v/>
      </c>
      <c r="AR84" s="177" t="str">
        <f ca="1">IF($C84=AR$2,OFFSET('Position Data Citi SS final'!$A60,0,MATCH(AR$1,'Position Data Citi SS final'!$1:$1,0)-1),"")</f>
        <v/>
      </c>
      <c r="AS84" s="177" t="str">
        <f ca="1">IF($C84=AS$2,OFFSET('Position Data Citi SS final'!$A60,0,MATCH(AS$1,'Position Data Citi SS final'!$1:$1,0)-1),"")</f>
        <v/>
      </c>
      <c r="AT84" s="177" t="str">
        <f ca="1">IF($C84=AT$2,OFFSET('Position Data Citi SS final'!$A60,0,MATCH(AT$1,'Position Data Citi SS final'!$1:$1,0)-1),"")</f>
        <v/>
      </c>
      <c r="AU84" s="198" t="str">
        <f ca="1">IF($C84=AU$2,OFFSET('Position Data Citi SS final'!$A60,0,MATCH(AU$1,'Position Data Citi SS final'!$1:$1,0)-1),"")</f>
        <v/>
      </c>
      <c r="AV84" s="177" t="str">
        <f ca="1">IF($C84=AV$2,OFFSET('Position Data Citi SS final'!$A60,0,MATCH(AV$1,'Position Data Citi SS final'!$1:$1,0)-1),"")</f>
        <v/>
      </c>
      <c r="AW84" s="179" t="str">
        <f ca="1">IF($C84=AW$2,OFFSET('Position Data Citi SS final'!$A60,0,MATCH(AW$1,'Position Data Citi SS final'!$1:$1,0)-1),"")</f>
        <v/>
      </c>
      <c r="AX84" s="170" t="str">
        <f ca="1">IF($C84=AX$2,OFFSET('Position Data Citi SS final'!$A60,0,MATCH(AX$1,'Position Data Citi SS final'!$1:$1,0)-1),"")</f>
        <v/>
      </c>
      <c r="AY84" s="180" t="str">
        <f ca="1">IF($C84=AY$2,OFFSET('Position Data Citi SS final'!$A60,0,MATCH(AY$1,'Position Data Citi SS final'!$1:$1,0)-1),"")</f>
        <v/>
      </c>
      <c r="AZ84" s="181" t="str">
        <f ca="1">IF($C84=AZ$2,OFFSET('Position Data Citi SS final'!$A60,0,MATCH(AZ$1,'Position Data Citi SS final'!$1:$1,0)-1),"")</f>
        <v/>
      </c>
      <c r="BA84" s="179" t="str">
        <f ca="1">IF($C84=BA$2,OFFSET('Position Data Citi SS final'!$A60,0,MATCH(BA$1,'Position Data Citi SS final'!$1:$1,0)-1),"")</f>
        <v/>
      </c>
      <c r="BB84" s="182" t="str">
        <f ca="1">IF($C84=BB$2,OFFSET('Position Data Citi SS final'!$A60,0,MATCH(BB$1,'Position Data Citi SS final'!$1:$1,0)-1),"")</f>
        <v/>
      </c>
      <c r="BC84" s="181" t="str">
        <f ca="1">IF($C84=BC$2,OFFSET('Position Data Citi SS final'!$A60,0,MATCH(BC$1,'Position Data Citi SS final'!$1:$1,0)-1),"")</f>
        <v/>
      </c>
      <c r="BD84" s="175" t="str">
        <f ca="1">IF($C84=BD$2,OFFSET('Position Data Citi SS final'!$A60,0,MATCH(BD$1,'Position Data Citi SS final'!$1:$1,0)-1),"")</f>
        <v/>
      </c>
      <c r="BE84" s="175" t="str">
        <f ca="1">IF($C84=BE$2,OFFSET('Position Data Citi SS final'!$A60,0,MATCH(BE$1,'Position Data Citi SS final'!$1:$1,0)-1),"")</f>
        <v/>
      </c>
      <c r="BF84" s="175" t="str">
        <f ca="1">IF($C84=BF$2,OFFSET('Position Data Citi SS final'!$A60,0,MATCH(BF$1,'Position Data Citi SS final'!$1:$1,0)-1),"")</f>
        <v/>
      </c>
      <c r="BG84" s="175" t="str">
        <f ca="1">IF($C84=BG$2,OFFSET('Position Data Citi SS final'!$A60,0,MATCH(BG$1,'Position Data Citi SS final'!$1:$1,0)-1),"")</f>
        <v/>
      </c>
      <c r="BH84" s="175" t="str">
        <f ca="1">IF($C84=BH$2,OFFSET('Position Data Citi SS final'!$A60,0,MATCH(BH$1,'Position Data Citi SS final'!$1:$1,0)-1),"")</f>
        <v/>
      </c>
      <c r="BI84" s="175" t="str">
        <f ca="1">IF($C84=BI$2,OFFSET('Position Data Citi SS final'!$A60,0,MATCH(BI$1,'Position Data Citi SS final'!$1:$1,0)-1),"")</f>
        <v/>
      </c>
      <c r="BJ84" s="175" t="str">
        <f ca="1">IF($C84=BJ$2,OFFSET('Position Data Citi SS final'!$A60,0,MATCH(BJ$1,'Position Data Citi SS final'!$1:$1,0)-1),"")</f>
        <v/>
      </c>
      <c r="BK84" s="175" t="str">
        <f ca="1">IF($C84=BK$2,OFFSET('Position Data Citi SS final'!$A60,0,MATCH(BK$1,'Position Data Citi SS final'!$1:$1,0)-1),"")</f>
        <v/>
      </c>
      <c r="BL84" s="175" t="str">
        <f ca="1">IF($C84=BL$2,OFFSET('Position Data Citi SS final'!$A60,0,MATCH(BL$1,'Position Data Citi SS final'!$1:$1,0)-1),"")</f>
        <v/>
      </c>
      <c r="BM84" s="175" t="str">
        <f ca="1">IF($C84=BM$2,OFFSET('Position Data Citi SS final'!$A60,0,MATCH(BM$1,'Position Data Citi SS final'!$1:$1,0)-1),"")</f>
        <v/>
      </c>
      <c r="BN84" s="178" t="str">
        <f ca="1">IF($C84=BN$2,OFFSET('Position Data Citi SS final'!$A60,0,MATCH(BN$1,'Position Data Citi SS final'!$1:$1,0)-1),"")</f>
        <v/>
      </c>
      <c r="BO84" s="177" t="str">
        <f ca="1">IF($C84=BO$2,OFFSET('Position Data Citi SS final'!$A60,0,MATCH(BO$1,'Position Data Citi SS final'!$1:$1,0)-1),"")</f>
        <v/>
      </c>
      <c r="BP84" s="177" t="str">
        <f ca="1">IF($C84=BP$2,OFFSET('Position Data Citi SS final'!$A60,0,MATCH(BP$1,'Position Data Citi SS final'!$1:$1,0)-1),"")</f>
        <v/>
      </c>
      <c r="BQ84" s="177" t="str">
        <f ca="1">IF($C84=BQ$2,OFFSET('Position Data Citi SS final'!$A60,0,MATCH(BQ$1,'Position Data Citi SS final'!$1:$1,0)-1),"")</f>
        <v/>
      </c>
      <c r="BR84" s="177" t="str">
        <f ca="1">IF($C84=BR$2,OFFSET('Position Data Citi SS final'!$A60,0,MATCH(BR$1,'Position Data Citi SS final'!$1:$1,0)-1),"")</f>
        <v/>
      </c>
      <c r="BS84" s="177" t="str">
        <f ca="1">IF($C84=BS$2,OFFSET('Position Data Citi SS final'!$A60,0,MATCH(BS$1,'Position Data Citi SS final'!$1:$1,0)-1),"")</f>
        <v/>
      </c>
      <c r="BT84" s="175" t="str">
        <f ca="1">IF($C84=BT$2,OFFSET('Position Data Citi SS final'!$A60,0,MATCH(BT$1,'Position Data Citi SS final'!$1:$1,0)-1),"")</f>
        <v/>
      </c>
      <c r="BU84" s="178" t="str">
        <f ca="1">IF($C84=BU$2,OFFSET('Position Data Citi SS final'!$A60,0,MATCH(BU$1,'Position Data Citi SS final'!$1:$1,0)-1),"")</f>
        <v/>
      </c>
      <c r="BV84" s="183" t="str">
        <f ca="1">IF($C84=BV$2,OFFSET('Position Data Citi SS final'!$A60,0,MATCH(BV$1,'Position Data Citi SS final'!$1:$1,0)-1),"")</f>
        <v/>
      </c>
      <c r="BW84" s="175" t="str">
        <f ca="1">IF($C84=BW$2,OFFSET('Position Data Citi SS final'!$A60,0,MATCH(BW$1,'Position Data Citi SS final'!$1:$1,0)-1),"")</f>
        <v/>
      </c>
      <c r="BX84" s="184" t="str">
        <f ca="1">IF($C84=BX$2,OFFSET('Position Data Citi SS final'!$A60,0,MATCH(BX$1,'Position Data Citi SS final'!$1:$1,0)-1),"")</f>
        <v/>
      </c>
      <c r="BY84" s="183" t="str">
        <f ca="1">IF($C84=BY$2,OFFSET('Position Data Citi SS final'!$A60,0,MATCH(BY$1,'Position Data Citi SS final'!$1:$1,0)-1),"")</f>
        <v/>
      </c>
      <c r="BZ84" s="183" t="str">
        <f ca="1">IF($C84=BZ$2,OFFSET('Position Data Citi SS final'!$A60,0,MATCH(BZ$1,'Position Data Citi SS final'!$1:$1,0)-1),"")</f>
        <v/>
      </c>
      <c r="CA84" s="185" t="str">
        <f ca="1">IF($C84=CA$2,OFFSET('Position Data Citi SS final'!$A60,0,MATCH(CA$1,'Position Data Citi SS final'!$1:$1,0)-1),"")</f>
        <v/>
      </c>
      <c r="CB84" s="176" t="str">
        <f ca="1">IF($C84=CB$2,OFFSET('Position Data Citi SS final'!$A60,0,MATCH(CB$1,'Position Data Citi SS final'!$1:$1,0)-1),"")</f>
        <v/>
      </c>
      <c r="CC84" s="183" t="str">
        <f ca="1">IF($C84=CC$2,OFFSET('Position Data Citi SS final'!$A60,0,MATCH(CC$1,'Position Data Citi SS final'!$1:$1,0)-1),"")</f>
        <v/>
      </c>
      <c r="CD84" s="183" t="str">
        <f ca="1">IF($C84=CD$2,OFFSET('Position Data Citi SS final'!$A60,0,MATCH(CD$1,'Position Data Citi SS final'!$1:$1,0)-1),"")</f>
        <v/>
      </c>
      <c r="CE84" s="181" t="str">
        <f ca="1">IF($C84=CE$2,OFFSET('Position Data Citi SS final'!$A60,0,MATCH(CE$1,'Position Data Citi SS final'!$1:$1,0)-1),"")</f>
        <v/>
      </c>
      <c r="CF84" s="181" t="str">
        <f ca="1">IF($C84=CF$2,OFFSET('Position Data Citi SS final'!$A60,0,MATCH(CF$1,'Position Data Citi SS final'!$1:$1,0)-1),"")</f>
        <v/>
      </c>
      <c r="CG84" s="181" t="str">
        <f ca="1">IF($C84=CG$2,OFFSET('Position Data Citi SS final'!$A60,0,MATCH(CG$1,'Position Data Citi SS final'!$1:$1,0)-1),"")</f>
        <v/>
      </c>
      <c r="CH84" s="181" t="str">
        <f ca="1">IF($C84=CH$2,OFFSET('Position Data Citi SS final'!$A60,0,MATCH(CH$1,'Position Data Citi SS final'!$1:$1,0)-1),"")</f>
        <v/>
      </c>
      <c r="CI84" s="181" t="str">
        <f ca="1">IF($C84=CI$2,OFFSET('Position Data Citi SS final'!$A60,0,MATCH(CI$1,'Position Data Citi SS final'!$1:$1,0)-1),"")</f>
        <v/>
      </c>
      <c r="CJ84" s="184" t="str">
        <f ca="1">IF($C84=CJ$2,OFFSET('Position Data Citi SS final'!$A60,0,MATCH(CJ$1,'Position Data Citi SS final'!$1:$1,0)-1),"")</f>
        <v/>
      </c>
      <c r="CK84" s="186" t="str">
        <f ca="1">IF($C84=CK$2,OFFSET('Position Data Citi SS final'!$A60,0,MATCH(CK$1,'Position Data Citi SS final'!$1:$1,0)-1),"")</f>
        <v/>
      </c>
      <c r="CL84" s="174" t="str">
        <f ca="1">IF($C84=CL$2,OFFSET('Position Data Citi SS final'!$A60,0,MATCH(CL$1,'Position Data Citi SS final'!$1:$1,0)-1),"")</f>
        <v/>
      </c>
      <c r="CM84" s="199" t="str">
        <f ca="1">IF($C84=CM$2,OFFSET('Position Data Citi SS final'!$A60,0,MATCH(CM$1,'Position Data Citi SS final'!$1:$1,0)-1),"")</f>
        <v/>
      </c>
      <c r="CN84" s="174" t="str">
        <f ca="1">IF($C84=CN$2,OFFSET('Position Data Citi SS final'!$A60,0,MATCH(CN$1,'Position Data Citi SS final'!$1:$1,0)-1),"")</f>
        <v/>
      </c>
      <c r="CO84" s="186" t="str">
        <f ca="1">IF($C84=CO$2,OFFSET('Position Data Citi SS final'!$A60,0,MATCH(CO$1,'Position Data Citi SS final'!$1:$1,0)-1),"")</f>
        <v/>
      </c>
      <c r="CP84" s="199" t="str">
        <f ca="1">IF($C84=CP$2,OFFSET('Position Data Citi SS final'!$A60,0,MATCH(CP$1,'Position Data Citi SS final'!$1:$1,0)-1),"")</f>
        <v/>
      </c>
      <c r="CQ84" s="187" t="str">
        <f ca="1">IF($C84=CQ$2,OFFSET('Position Data Citi SS final'!$A60,0,MATCH(CQ$1,'Position Data Citi SS final'!$1:$1,0)-1),"")</f>
        <v/>
      </c>
      <c r="CR84" s="174" t="str">
        <f ca="1">IF($C84=CR$2,OFFSET('Position Data Citi SS final'!$A60,0,MATCH(CR$1,'Position Data Citi SS final'!$1:$1,0)-1),"")</f>
        <v/>
      </c>
      <c r="CS84" s="188" t="str">
        <f ca="1">IF($C84=CS$2,OFFSET('Position Data Citi SS final'!$A60,0,MATCH(CS$1,'Position Data Citi SS final'!$1:$1,0)-1),"")</f>
        <v/>
      </c>
      <c r="CT84" s="188" t="str">
        <f ca="1">IF($C84=CT$2,OFFSET('Position Data Citi SS final'!$A60,0,MATCH(CT$1,'Position Data Citi SS final'!$1:$1,0)-1),"")</f>
        <v/>
      </c>
      <c r="CU84" s="184" t="str">
        <f ca="1">IF($C84=CU$2,OFFSET('Position Data Citi SS final'!$A60,0,MATCH(CU$1,'Position Data Citi SS final'!$1:$1,0)-1),"")</f>
        <v/>
      </c>
      <c r="CV84" s="175" t="str">
        <f ca="1">IF($C84=CV$2,OFFSET('Position Data Citi SS final'!$A60,0,MATCH(CV$1,'Position Data Citi SS final'!$1:$1,0)-1),"")</f>
        <v/>
      </c>
      <c r="CW84" s="175" t="str">
        <f ca="1">IF($C84=CW$2,OFFSET('Position Data Citi SS final'!$A60,0,MATCH(CW$1,'Position Data Citi SS final'!$1:$1,0)-1),"")</f>
        <v/>
      </c>
      <c r="CX84" s="199" t="str">
        <f ca="1">IF($C84=CX$2,OFFSET('Position Data Citi SS final'!$A60,0,MATCH(CX$1,'Position Data Citi SS final'!$1:$1,0)-1),"")</f>
        <v/>
      </c>
      <c r="CY84" s="175" t="str">
        <f ca="1">IF($C84=CY$2,OFFSET('Position Data Citi SS final'!$A60,0,MATCH(CY$1,'Position Data Citi SS final'!$1:$1,0)-1),"")</f>
        <v/>
      </c>
      <c r="CZ84" s="175" t="str">
        <f ca="1">IF($C84=CZ$2,OFFSET('Position Data Citi SS final'!$A60,0,MATCH(CZ$1,'Position Data Citi SS final'!$1:$1,0)-1),"")</f>
        <v/>
      </c>
      <c r="DA84" s="175" t="str">
        <f ca="1">IF($C84=DA$2,OFFSET('Position Data Citi SS final'!$A60,0,MATCH(DA$1,'Position Data Citi SS final'!$1:$1,0)-1),"")</f>
        <v/>
      </c>
      <c r="DB84" s="189" t="str">
        <f ca="1">IF($C84=DB$2,OFFSET('Position Data Citi SS final'!$A60,0,MATCH(DB$1,'Position Data Citi SS final'!$1:$1,0)-1),"")</f>
        <v/>
      </c>
      <c r="DC84" s="175" t="str">
        <f ca="1">IF($C84=DC$2,OFFSET('Position Data Citi SS final'!$A60,0,MATCH(DC$1,'Position Data Citi SS final'!$1:$1,0)-1),"")</f>
        <v/>
      </c>
      <c r="DD84" s="175" t="str">
        <f ca="1">IF($C84=DD$2,OFFSET('Position Data Citi SS final'!$A60,0,MATCH(DD$1,'Position Data Citi SS final'!$1:$1,0)-1),"")</f>
        <v/>
      </c>
      <c r="DE84" s="190" t="str">
        <f ca="1">IF($C84=DE$2,OFFSET('Position Data Citi SS final'!$A60,0,MATCH(DE$1,'Position Data Citi SS final'!$1:$1,0)-1),"")</f>
        <v/>
      </c>
      <c r="DF84" s="189" t="str">
        <f ca="1">IF($C84=DF$2,OFFSET('Position Data Citi SS final'!$A60,0,MATCH(DF$1,'Position Data Citi SS final'!$1:$1,0)-1),"")</f>
        <v/>
      </c>
      <c r="DG84" s="190" t="str">
        <f ca="1">IF($C84=DG$2,OFFSET('Position Data Citi SS final'!$A60,0,MATCH(DG$1,'Position Data Citi SS final'!$1:$1,0)-1),"")</f>
        <v/>
      </c>
      <c r="DH84" s="175" t="str">
        <f ca="1">IF($C84=DH$2,OFFSET('Position Data Citi SS final'!$A60,0,MATCH(DH$1,'Position Data Citi SS final'!$1:$1,0)-1),"")</f>
        <v/>
      </c>
      <c r="DI84" s="191" t="str">
        <f ca="1">IF($C84=DI$2,OFFSET('Position Data Citi SS final'!$A60,0,MATCH(DI$1,'Position Data Citi SS final'!$1:$1,0)-1),"")</f>
        <v/>
      </c>
      <c r="DJ84" s="192" t="str">
        <f ca="1">IF($C84=DJ$2,OFFSET('Position Data Citi SS final'!$A60,0,MATCH(DJ$1,'Position Data Citi SS final'!$1:$1,0)-1),"")</f>
        <v/>
      </c>
      <c r="DK84" s="193" t="str">
        <f ca="1">IF($C84=DK$2,OFFSET('Position Data Citi SS final'!$A60,0,MATCH(DK$1,'Position Data Citi SS final'!$1:$1,0)-1),"")</f>
        <v/>
      </c>
      <c r="DL84" s="200" t="str">
        <f ca="1">IF($C84=DL$2,OFFSET('Position Data Citi SS final'!$A60,0,MATCH(DL$1,'Position Data Citi SS final'!$1:$1,0)-1),"")</f>
        <v/>
      </c>
      <c r="DM84" s="175" t="str">
        <f ca="1">IF($C84=DM$2,OFFSET('Position Data Citi SS final'!$A60,0,MATCH(DM$1,'Position Data Citi SS final'!$1:$1,0)-1),"")</f>
        <v/>
      </c>
    </row>
    <row r="85" spans="2:117" s="179" customFormat="1">
      <c r="B85" s="179" t="s">
        <v>1427</v>
      </c>
      <c r="C85" s="170" t="str">
        <f>'Position Data Citi SS final'!C61</f>
        <v>Money Market Instruments</v>
      </c>
      <c r="D85" s="171" t="str">
        <f>'Position Data Citi SS final'!F61</f>
        <v>A.6.1 - A.6.20</v>
      </c>
      <c r="E85" s="172" t="str">
        <f>'Position Data Citi SS final'!D61</f>
        <v>MONEY MARKETS</v>
      </c>
      <c r="F85" s="213" t="str">
        <f>'Position Data Citi SS final'!E61</f>
        <v>CERTIFICATE OF DEPOSIT</v>
      </c>
      <c r="G85" s="173">
        <f>'Position Data Citi SS final'!AG61</f>
        <v>6000097.0800000001</v>
      </c>
      <c r="H85" s="173">
        <f>'Position Data Citi SS final'!AF61</f>
        <v>5000080.9000000004</v>
      </c>
      <c r="I85" s="194" t="str">
        <f>'Position Data Citi SS final'!A61</f>
        <v>S2BA</v>
      </c>
      <c r="J85" s="195" t="str">
        <f ca="1">IF($C85=J$2,OFFSET('Position Data Citi SS final'!$A61,0,MATCH(J$1,'Position Data Citi SS final'!$1:$1,0)-1),"")</f>
        <v>MoneyMarketInstrument</v>
      </c>
      <c r="K85" s="195" t="str">
        <f ca="1">IF($C85=K$2,OFFSET('Position Data Citi SS final'!$A61,0,MATCH(K$1,'Position Data Citi SS final'!$1:$1,0)-1),"")</f>
        <v>BARCLAYS BANK 0.85% CD 18/12/2019</v>
      </c>
      <c r="L85" s="195" t="str">
        <f ca="1">IF($C85=L$2,OFFSET('Position Data Citi SS final'!$A61,0,MATCH(L$1,'Position Data Citi SS final'!$1:$1,0)-1),"")</f>
        <v>GB00BHLCH686</v>
      </c>
      <c r="M85" s="174" t="str">
        <f ca="1">IF($C85=M$2,OFFSET('Position Data Citi SS final'!$A61,0,MATCH(M$1,'Position Data Citi SS final'!$1:$1,0)-1),"")</f>
        <v>DYXXXX</v>
      </c>
      <c r="N85" s="175">
        <f ca="1">IF($C85=N$2,OFFSET('Position Data Citi SS final'!$A61,0,MATCH(N$1,'Position Data Citi SS final'!$1:$1,0)-1),"")</f>
        <v>0</v>
      </c>
      <c r="O85" s="195" t="str">
        <f ca="1">IF($C85=O$2,OFFSET('Position Data Citi SS final'!$A61,0,MATCH(O$1,'Position Data Citi SS final'!$1:$1,0)-1),"")</f>
        <v>Default Issuer</v>
      </c>
      <c r="P85" s="196">
        <f ca="1">IF($C85=P$2,OFFSET('Position Data Citi SS final'!$A61,0,MATCH(P$1,'Position Data Citi SS final'!$1:$1,0)-1),"")</f>
        <v>0</v>
      </c>
      <c r="Q85" s="196">
        <f ca="1">IF($C85=Q$2,OFFSET('Position Data Citi SS final'!$A61,0,MATCH(Q$1,'Position Data Citi SS final'!$1:$1,0)-1),"")</f>
        <v>0</v>
      </c>
      <c r="R85" s="178">
        <f ca="1">IF($C85=R$2,OFFSET('Position Data Citi SS final'!$A61,0,MATCH(R$1,'Position Data Citi SS final'!$1:$1,0)-1),"")</f>
        <v>0</v>
      </c>
      <c r="S85" s="178" t="str">
        <f ca="1">IF($C85=S$2,OFFSET('Position Data Citi SS final'!$A61,0,MATCH(S$1,'Position Data Citi SS final'!$1:$1,0)-1),"")</f>
        <v>GBP</v>
      </c>
      <c r="T85" s="177">
        <f ca="1">IF($C85=T$2,OFFSET('Position Data Citi SS final'!$A61,0,MATCH(T$1,'Position Data Citi SS final'!$1:$1,0)-1),"")</f>
        <v>5000000</v>
      </c>
      <c r="U85" s="177">
        <f ca="1">IF($C85=U$2,OFFSET('Position Data Citi SS final'!$A61,0,MATCH(U$1,'Position Data Citi SS final'!$1:$1,0)-1),"")</f>
        <v>1.2000194159999999</v>
      </c>
      <c r="V85" s="197">
        <f ca="1">IF($C85=V$2,OFFSET('Position Data Citi SS final'!$A61,0,MATCH(V$1,'Position Data Citi SS final'!$1:$1,0)-1),"")</f>
        <v>1.00001618</v>
      </c>
      <c r="W85" s="177">
        <f ca="1">IF($C85=W$2,OFFSET('Position Data Citi SS final'!$A61,0,MATCH(W$1,'Position Data Citi SS final'!$1:$1,0)-1),"")</f>
        <v>20966.663999999688</v>
      </c>
      <c r="X85" s="177">
        <f ca="1">IF($C85=X$2,OFFSET('Position Data Citi SS final'!$A61,0,MATCH(X$1,'Position Data Citi SS final'!$1:$1,0)-1),"")</f>
        <v>17472.219999999739</v>
      </c>
      <c r="Y85" s="177">
        <f ca="1">IF($C85=Y$2,OFFSET('Position Data Citi SS final'!$A61,0,MATCH(Y$1,'Position Data Citi SS final'!$1:$1,0)-1),"")</f>
        <v>6000097.0800000001</v>
      </c>
      <c r="Z85" s="177">
        <f ca="1">IF($C85=Z$2,OFFSET('Position Data Citi SS final'!$A61,0,MATCH(Z$1,'Position Data Citi SS final'!$1:$1,0)-1),"")</f>
        <v>5000080.9000000004</v>
      </c>
      <c r="AA85" s="198" t="str">
        <f ca="1">IF($C85=AA$2,OFFSET('Position Data Citi SS final'!$A61,0,MATCH(AA$1,'Position Data Citi SS final'!$1:$1,0)-1),"")</f>
        <v>MarkToMarket</v>
      </c>
      <c r="AB85" s="177">
        <f ca="1">IF($C85=AB$2,OFFSET('Position Data Citi SS final'!$A61,0,MATCH(AB$1,'Position Data Citi SS final'!$1:$1,0)-1),"")</f>
        <v>0</v>
      </c>
      <c r="AC85" s="178">
        <f ca="1">IF($C85=AC$2,OFFSET('Position Data Citi SS final'!$A61,0,MATCH(AC$1,'Position Data Citi SS final'!$1:$1,0)-1),"")</f>
        <v>0</v>
      </c>
      <c r="AD85" s="76" t="str">
        <f ca="1">IF($C85=AD$2,OFFSET('Position Data Citi SS final'!$A61,0,MATCH(AD$1,'Position Data Citi SS final'!$1:$1,0)-1),"")</f>
        <v/>
      </c>
      <c r="AE85" s="179" t="str">
        <f ca="1">IF($C85=AE$2,OFFSET('Position Data Citi SS final'!$A61,0,MATCH(AE$1,'Position Data Citi SS final'!$1:$1,0)-1),"")</f>
        <v/>
      </c>
      <c r="AF85" s="177" t="str">
        <f ca="1">IF($C85=AF$2,OFFSET('Position Data Citi SS final'!$A61,0,MATCH(AF$1,'Position Data Citi SS final'!$1:$1,0)-1),"")</f>
        <v/>
      </c>
      <c r="AG85" s="177" t="str">
        <f ca="1">IF($C85=AG$2,OFFSET('Position Data Citi SS final'!$A61,0,MATCH(AG$1,'Position Data Citi SS final'!$1:$1,0)-1),"")</f>
        <v/>
      </c>
      <c r="AH85" s="175" t="str">
        <f ca="1">IF($C85=AH$2,OFFSET('Position Data Citi SS final'!$A61,0,MATCH(AH$1,'Position Data Citi SS final'!$1:$1,0)-1),"")</f>
        <v/>
      </c>
      <c r="AI85" s="175" t="str">
        <f ca="1">IF($C85=AI$2,OFFSET('Position Data Citi SS final'!$A61,0,MATCH(AI$1,'Position Data Citi SS final'!$1:$1,0)-1),"")</f>
        <v/>
      </c>
      <c r="AJ85" s="175" t="str">
        <f ca="1">IF($C85=AJ$2,OFFSET('Position Data Citi SS final'!$A61,0,MATCH(AJ$1,'Position Data Citi SS final'!$1:$1,0)-1),"")</f>
        <v/>
      </c>
      <c r="AK85" s="177" t="str">
        <f ca="1">IF($C85=AK$2,OFFSET('Position Data Citi SS final'!$A61,0,MATCH(AK$1,'Position Data Citi SS final'!$1:$1,0)-1),"")</f>
        <v/>
      </c>
      <c r="AL85" s="178" t="str">
        <f ca="1">IF($C85=AL$2,OFFSET('Position Data Citi SS final'!$A61,0,MATCH(AL$1,'Position Data Citi SS final'!$1:$1,0)-1),"")</f>
        <v/>
      </c>
      <c r="AM85" s="177" t="str">
        <f ca="1">IF($C85=AM$2,OFFSET('Position Data Citi SS final'!$A61,0,MATCH(AM$1,'Position Data Citi SS final'!$1:$1,0)-1),"")</f>
        <v/>
      </c>
      <c r="AN85" s="177" t="str">
        <f ca="1">IF($C85=AN$2,OFFSET('Position Data Citi SS final'!$A61,0,MATCH(AN$1,'Position Data Citi SS final'!$1:$1,0)-1),"")</f>
        <v/>
      </c>
      <c r="AO85" s="177" t="str">
        <f ca="1">IF($C85=AO$2,OFFSET('Position Data Citi SS final'!$A61,0,MATCH(AO$1,'Position Data Citi SS final'!$1:$1,0)-1),"")</f>
        <v/>
      </c>
      <c r="AP85" s="177" t="str">
        <f ca="1">IF($C85=AP$2,OFFSET('Position Data Citi SS final'!$A61,0,MATCH(AP$1,'Position Data Citi SS final'!$1:$1,0)-1),"")</f>
        <v/>
      </c>
      <c r="AQ85" s="177" t="str">
        <f ca="1">IF($C85=AQ$2,OFFSET('Position Data Citi SS final'!$A61,0,MATCH(AQ$1,'Position Data Citi SS final'!$1:$1,0)-1),"")</f>
        <v/>
      </c>
      <c r="AR85" s="177" t="str">
        <f ca="1">IF($C85=AR$2,OFFSET('Position Data Citi SS final'!$A61,0,MATCH(AR$1,'Position Data Citi SS final'!$1:$1,0)-1),"")</f>
        <v/>
      </c>
      <c r="AS85" s="177" t="str">
        <f ca="1">IF($C85=AS$2,OFFSET('Position Data Citi SS final'!$A61,0,MATCH(AS$1,'Position Data Citi SS final'!$1:$1,0)-1),"")</f>
        <v/>
      </c>
      <c r="AT85" s="177" t="str">
        <f ca="1">IF($C85=AT$2,OFFSET('Position Data Citi SS final'!$A61,0,MATCH(AT$1,'Position Data Citi SS final'!$1:$1,0)-1),"")</f>
        <v/>
      </c>
      <c r="AU85" s="198" t="str">
        <f ca="1">IF($C85=AU$2,OFFSET('Position Data Citi SS final'!$A61,0,MATCH(AU$1,'Position Data Citi SS final'!$1:$1,0)-1),"")</f>
        <v/>
      </c>
      <c r="AV85" s="177" t="str">
        <f ca="1">IF($C85=AV$2,OFFSET('Position Data Citi SS final'!$A61,0,MATCH(AV$1,'Position Data Citi SS final'!$1:$1,0)-1),"")</f>
        <v/>
      </c>
      <c r="AW85" s="179" t="str">
        <f ca="1">IF($C85=AW$2,OFFSET('Position Data Citi SS final'!$A61,0,MATCH(AW$1,'Position Data Citi SS final'!$1:$1,0)-1),"")</f>
        <v/>
      </c>
      <c r="AX85" s="170" t="str">
        <f ca="1">IF($C85=AX$2,OFFSET('Position Data Citi SS final'!$A61,0,MATCH(AX$1,'Position Data Citi SS final'!$1:$1,0)-1),"")</f>
        <v/>
      </c>
      <c r="AY85" s="180" t="str">
        <f ca="1">IF($C85=AY$2,OFFSET('Position Data Citi SS final'!$A61,0,MATCH(AY$1,'Position Data Citi SS final'!$1:$1,0)-1),"")</f>
        <v/>
      </c>
      <c r="AZ85" s="181" t="str">
        <f ca="1">IF($C85=AZ$2,OFFSET('Position Data Citi SS final'!$A61,0,MATCH(AZ$1,'Position Data Citi SS final'!$1:$1,0)-1),"")</f>
        <v/>
      </c>
      <c r="BA85" s="179" t="str">
        <f ca="1">IF($C85=BA$2,OFFSET('Position Data Citi SS final'!$A61,0,MATCH(BA$1,'Position Data Citi SS final'!$1:$1,0)-1),"")</f>
        <v/>
      </c>
      <c r="BB85" s="182" t="str">
        <f ca="1">IF($C85=BB$2,OFFSET('Position Data Citi SS final'!$A61,0,MATCH(BB$1,'Position Data Citi SS final'!$1:$1,0)-1),"")</f>
        <v/>
      </c>
      <c r="BC85" s="181" t="str">
        <f ca="1">IF($C85=BC$2,OFFSET('Position Data Citi SS final'!$A61,0,MATCH(BC$1,'Position Data Citi SS final'!$1:$1,0)-1),"")</f>
        <v/>
      </c>
      <c r="BD85" s="175" t="str">
        <f ca="1">IF($C85=BD$2,OFFSET('Position Data Citi SS final'!$A61,0,MATCH(BD$1,'Position Data Citi SS final'!$1:$1,0)-1),"")</f>
        <v/>
      </c>
      <c r="BE85" s="175" t="str">
        <f ca="1">IF($C85=BE$2,OFFSET('Position Data Citi SS final'!$A61,0,MATCH(BE$1,'Position Data Citi SS final'!$1:$1,0)-1),"")</f>
        <v/>
      </c>
      <c r="BF85" s="175" t="str">
        <f ca="1">IF($C85=BF$2,OFFSET('Position Data Citi SS final'!$A61,0,MATCH(BF$1,'Position Data Citi SS final'!$1:$1,0)-1),"")</f>
        <v/>
      </c>
      <c r="BG85" s="175" t="str">
        <f ca="1">IF($C85=BG$2,OFFSET('Position Data Citi SS final'!$A61,0,MATCH(BG$1,'Position Data Citi SS final'!$1:$1,0)-1),"")</f>
        <v/>
      </c>
      <c r="BH85" s="175" t="str">
        <f ca="1">IF($C85=BH$2,OFFSET('Position Data Citi SS final'!$A61,0,MATCH(BH$1,'Position Data Citi SS final'!$1:$1,0)-1),"")</f>
        <v/>
      </c>
      <c r="BI85" s="175" t="str">
        <f ca="1">IF($C85=BI$2,OFFSET('Position Data Citi SS final'!$A61,0,MATCH(BI$1,'Position Data Citi SS final'!$1:$1,0)-1),"")</f>
        <v/>
      </c>
      <c r="BJ85" s="175" t="str">
        <f ca="1">IF($C85=BJ$2,OFFSET('Position Data Citi SS final'!$A61,0,MATCH(BJ$1,'Position Data Citi SS final'!$1:$1,0)-1),"")</f>
        <v/>
      </c>
      <c r="BK85" s="175" t="str">
        <f ca="1">IF($C85=BK$2,OFFSET('Position Data Citi SS final'!$A61,0,MATCH(BK$1,'Position Data Citi SS final'!$1:$1,0)-1),"")</f>
        <v/>
      </c>
      <c r="BL85" s="175" t="str">
        <f ca="1">IF($C85=BL$2,OFFSET('Position Data Citi SS final'!$A61,0,MATCH(BL$1,'Position Data Citi SS final'!$1:$1,0)-1),"")</f>
        <v/>
      </c>
      <c r="BM85" s="175" t="str">
        <f ca="1">IF($C85=BM$2,OFFSET('Position Data Citi SS final'!$A61,0,MATCH(BM$1,'Position Data Citi SS final'!$1:$1,0)-1),"")</f>
        <v/>
      </c>
      <c r="BN85" s="178" t="str">
        <f ca="1">IF($C85=BN$2,OFFSET('Position Data Citi SS final'!$A61,0,MATCH(BN$1,'Position Data Citi SS final'!$1:$1,0)-1),"")</f>
        <v/>
      </c>
      <c r="BO85" s="177" t="str">
        <f ca="1">IF($C85=BO$2,OFFSET('Position Data Citi SS final'!$A61,0,MATCH(BO$1,'Position Data Citi SS final'!$1:$1,0)-1),"")</f>
        <v/>
      </c>
      <c r="BP85" s="177" t="str">
        <f ca="1">IF($C85=BP$2,OFFSET('Position Data Citi SS final'!$A61,0,MATCH(BP$1,'Position Data Citi SS final'!$1:$1,0)-1),"")</f>
        <v/>
      </c>
      <c r="BQ85" s="177" t="str">
        <f ca="1">IF($C85=BQ$2,OFFSET('Position Data Citi SS final'!$A61,0,MATCH(BQ$1,'Position Data Citi SS final'!$1:$1,0)-1),"")</f>
        <v/>
      </c>
      <c r="BR85" s="177" t="str">
        <f ca="1">IF($C85=BR$2,OFFSET('Position Data Citi SS final'!$A61,0,MATCH(BR$1,'Position Data Citi SS final'!$1:$1,0)-1),"")</f>
        <v/>
      </c>
      <c r="BS85" s="177" t="str">
        <f ca="1">IF($C85=BS$2,OFFSET('Position Data Citi SS final'!$A61,0,MATCH(BS$1,'Position Data Citi SS final'!$1:$1,0)-1),"")</f>
        <v/>
      </c>
      <c r="BT85" s="175" t="str">
        <f ca="1">IF($C85=BT$2,OFFSET('Position Data Citi SS final'!$A61,0,MATCH(BT$1,'Position Data Citi SS final'!$1:$1,0)-1),"")</f>
        <v/>
      </c>
      <c r="BU85" s="178" t="str">
        <f ca="1">IF($C85=BU$2,OFFSET('Position Data Citi SS final'!$A61,0,MATCH(BU$1,'Position Data Citi SS final'!$1:$1,0)-1),"")</f>
        <v/>
      </c>
      <c r="BV85" s="183" t="str">
        <f ca="1">IF($C85=BV$2,OFFSET('Position Data Citi SS final'!$A61,0,MATCH(BV$1,'Position Data Citi SS final'!$1:$1,0)-1),"")</f>
        <v/>
      </c>
      <c r="BW85" s="175" t="str">
        <f ca="1">IF($C85=BW$2,OFFSET('Position Data Citi SS final'!$A61,0,MATCH(BW$1,'Position Data Citi SS final'!$1:$1,0)-1),"")</f>
        <v/>
      </c>
      <c r="BX85" s="184" t="str">
        <f ca="1">IF($C85=BX$2,OFFSET('Position Data Citi SS final'!$A61,0,MATCH(BX$1,'Position Data Citi SS final'!$1:$1,0)-1),"")</f>
        <v/>
      </c>
      <c r="BY85" s="183" t="str">
        <f ca="1">IF($C85=BY$2,OFFSET('Position Data Citi SS final'!$A61,0,MATCH(BY$1,'Position Data Citi SS final'!$1:$1,0)-1),"")</f>
        <v/>
      </c>
      <c r="BZ85" s="183" t="str">
        <f ca="1">IF($C85=BZ$2,OFFSET('Position Data Citi SS final'!$A61,0,MATCH(BZ$1,'Position Data Citi SS final'!$1:$1,0)-1),"")</f>
        <v/>
      </c>
      <c r="CA85" s="185" t="str">
        <f ca="1">IF($C85=CA$2,OFFSET('Position Data Citi SS final'!$A61,0,MATCH(CA$1,'Position Data Citi SS final'!$1:$1,0)-1),"")</f>
        <v/>
      </c>
      <c r="CB85" s="176" t="str">
        <f ca="1">IF($C85=CB$2,OFFSET('Position Data Citi SS final'!$A61,0,MATCH(CB$1,'Position Data Citi SS final'!$1:$1,0)-1),"")</f>
        <v/>
      </c>
      <c r="CC85" s="183" t="str">
        <f ca="1">IF($C85=CC$2,OFFSET('Position Data Citi SS final'!$A61,0,MATCH(CC$1,'Position Data Citi SS final'!$1:$1,0)-1),"")</f>
        <v/>
      </c>
      <c r="CD85" s="183" t="str">
        <f ca="1">IF($C85=CD$2,OFFSET('Position Data Citi SS final'!$A61,0,MATCH(CD$1,'Position Data Citi SS final'!$1:$1,0)-1),"")</f>
        <v/>
      </c>
      <c r="CE85" s="181" t="str">
        <f ca="1">IF($C85=CE$2,OFFSET('Position Data Citi SS final'!$A61,0,MATCH(CE$1,'Position Data Citi SS final'!$1:$1,0)-1),"")</f>
        <v/>
      </c>
      <c r="CF85" s="181" t="str">
        <f ca="1">IF($C85=CF$2,OFFSET('Position Data Citi SS final'!$A61,0,MATCH(CF$1,'Position Data Citi SS final'!$1:$1,0)-1),"")</f>
        <v/>
      </c>
      <c r="CG85" s="181" t="str">
        <f ca="1">IF($C85=CG$2,OFFSET('Position Data Citi SS final'!$A61,0,MATCH(CG$1,'Position Data Citi SS final'!$1:$1,0)-1),"")</f>
        <v/>
      </c>
      <c r="CH85" s="181" t="str">
        <f ca="1">IF($C85=CH$2,OFFSET('Position Data Citi SS final'!$A61,0,MATCH(CH$1,'Position Data Citi SS final'!$1:$1,0)-1),"")</f>
        <v/>
      </c>
      <c r="CI85" s="181" t="str">
        <f ca="1">IF($C85=CI$2,OFFSET('Position Data Citi SS final'!$A61,0,MATCH(CI$1,'Position Data Citi SS final'!$1:$1,0)-1),"")</f>
        <v/>
      </c>
      <c r="CJ85" s="184" t="str">
        <f ca="1">IF($C85=CJ$2,OFFSET('Position Data Citi SS final'!$A61,0,MATCH(CJ$1,'Position Data Citi SS final'!$1:$1,0)-1),"")</f>
        <v/>
      </c>
      <c r="CK85" s="186" t="str">
        <f ca="1">IF($C85=CK$2,OFFSET('Position Data Citi SS final'!$A61,0,MATCH(CK$1,'Position Data Citi SS final'!$1:$1,0)-1),"")</f>
        <v/>
      </c>
      <c r="CL85" s="174" t="str">
        <f ca="1">IF($C85=CL$2,OFFSET('Position Data Citi SS final'!$A61,0,MATCH(CL$1,'Position Data Citi SS final'!$1:$1,0)-1),"")</f>
        <v/>
      </c>
      <c r="CM85" s="199" t="str">
        <f ca="1">IF($C85=CM$2,OFFSET('Position Data Citi SS final'!$A61,0,MATCH(CM$1,'Position Data Citi SS final'!$1:$1,0)-1),"")</f>
        <v/>
      </c>
      <c r="CN85" s="174" t="str">
        <f ca="1">IF($C85=CN$2,OFFSET('Position Data Citi SS final'!$A61,0,MATCH(CN$1,'Position Data Citi SS final'!$1:$1,0)-1),"")</f>
        <v/>
      </c>
      <c r="CO85" s="186" t="str">
        <f ca="1">IF($C85=CO$2,OFFSET('Position Data Citi SS final'!$A61,0,MATCH(CO$1,'Position Data Citi SS final'!$1:$1,0)-1),"")</f>
        <v/>
      </c>
      <c r="CP85" s="199" t="str">
        <f ca="1">IF($C85=CP$2,OFFSET('Position Data Citi SS final'!$A61,0,MATCH(CP$1,'Position Data Citi SS final'!$1:$1,0)-1),"")</f>
        <v/>
      </c>
      <c r="CQ85" s="187" t="str">
        <f ca="1">IF($C85=CQ$2,OFFSET('Position Data Citi SS final'!$A61,0,MATCH(CQ$1,'Position Data Citi SS final'!$1:$1,0)-1),"")</f>
        <v/>
      </c>
      <c r="CR85" s="174" t="str">
        <f ca="1">IF($C85=CR$2,OFFSET('Position Data Citi SS final'!$A61,0,MATCH(CR$1,'Position Data Citi SS final'!$1:$1,0)-1),"")</f>
        <v/>
      </c>
      <c r="CS85" s="188" t="str">
        <f ca="1">IF($C85=CS$2,OFFSET('Position Data Citi SS final'!$A61,0,MATCH(CS$1,'Position Data Citi SS final'!$1:$1,0)-1),"")</f>
        <v/>
      </c>
      <c r="CT85" s="188" t="str">
        <f ca="1">IF($C85=CT$2,OFFSET('Position Data Citi SS final'!$A61,0,MATCH(CT$1,'Position Data Citi SS final'!$1:$1,0)-1),"")</f>
        <v/>
      </c>
      <c r="CU85" s="184" t="str">
        <f ca="1">IF($C85=CU$2,OFFSET('Position Data Citi SS final'!$A61,0,MATCH(CU$1,'Position Data Citi SS final'!$1:$1,0)-1),"")</f>
        <v/>
      </c>
      <c r="CV85" s="175" t="str">
        <f ca="1">IF($C85=CV$2,OFFSET('Position Data Citi SS final'!$A61,0,MATCH(CV$1,'Position Data Citi SS final'!$1:$1,0)-1),"")</f>
        <v/>
      </c>
      <c r="CW85" s="175" t="str">
        <f ca="1">IF($C85=CW$2,OFFSET('Position Data Citi SS final'!$A61,0,MATCH(CW$1,'Position Data Citi SS final'!$1:$1,0)-1),"")</f>
        <v/>
      </c>
      <c r="CX85" s="199" t="str">
        <f ca="1">IF($C85=CX$2,OFFSET('Position Data Citi SS final'!$A61,0,MATCH(CX$1,'Position Data Citi SS final'!$1:$1,0)-1),"")</f>
        <v/>
      </c>
      <c r="CY85" s="175" t="str">
        <f ca="1">IF($C85=CY$2,OFFSET('Position Data Citi SS final'!$A61,0,MATCH(CY$1,'Position Data Citi SS final'!$1:$1,0)-1),"")</f>
        <v/>
      </c>
      <c r="CZ85" s="175" t="str">
        <f ca="1">IF($C85=CZ$2,OFFSET('Position Data Citi SS final'!$A61,0,MATCH(CZ$1,'Position Data Citi SS final'!$1:$1,0)-1),"")</f>
        <v/>
      </c>
      <c r="DA85" s="175" t="str">
        <f ca="1">IF($C85=DA$2,OFFSET('Position Data Citi SS final'!$A61,0,MATCH(DA$1,'Position Data Citi SS final'!$1:$1,0)-1),"")</f>
        <v/>
      </c>
      <c r="DB85" s="189" t="str">
        <f ca="1">IF($C85=DB$2,OFFSET('Position Data Citi SS final'!$A61,0,MATCH(DB$1,'Position Data Citi SS final'!$1:$1,0)-1),"")</f>
        <v/>
      </c>
      <c r="DC85" s="175" t="str">
        <f ca="1">IF($C85=DC$2,OFFSET('Position Data Citi SS final'!$A61,0,MATCH(DC$1,'Position Data Citi SS final'!$1:$1,0)-1),"")</f>
        <v/>
      </c>
      <c r="DD85" s="175" t="str">
        <f ca="1">IF($C85=DD$2,OFFSET('Position Data Citi SS final'!$A61,0,MATCH(DD$1,'Position Data Citi SS final'!$1:$1,0)-1),"")</f>
        <v/>
      </c>
      <c r="DE85" s="190" t="str">
        <f ca="1">IF($C85=DE$2,OFFSET('Position Data Citi SS final'!$A61,0,MATCH(DE$1,'Position Data Citi SS final'!$1:$1,0)-1),"")</f>
        <v/>
      </c>
      <c r="DF85" s="189" t="str">
        <f ca="1">IF($C85=DF$2,OFFSET('Position Data Citi SS final'!$A61,0,MATCH(DF$1,'Position Data Citi SS final'!$1:$1,0)-1),"")</f>
        <v/>
      </c>
      <c r="DG85" s="190" t="str">
        <f ca="1">IF($C85=DG$2,OFFSET('Position Data Citi SS final'!$A61,0,MATCH(DG$1,'Position Data Citi SS final'!$1:$1,0)-1),"")</f>
        <v/>
      </c>
      <c r="DH85" s="175" t="str">
        <f ca="1">IF($C85=DH$2,OFFSET('Position Data Citi SS final'!$A61,0,MATCH(DH$1,'Position Data Citi SS final'!$1:$1,0)-1),"")</f>
        <v/>
      </c>
      <c r="DI85" s="191" t="str">
        <f ca="1">IF($C85=DI$2,OFFSET('Position Data Citi SS final'!$A61,0,MATCH(DI$1,'Position Data Citi SS final'!$1:$1,0)-1),"")</f>
        <v/>
      </c>
      <c r="DJ85" s="192" t="str">
        <f ca="1">IF($C85=DJ$2,OFFSET('Position Data Citi SS final'!$A61,0,MATCH(DJ$1,'Position Data Citi SS final'!$1:$1,0)-1),"")</f>
        <v/>
      </c>
      <c r="DK85" s="193" t="str">
        <f ca="1">IF($C85=DK$2,OFFSET('Position Data Citi SS final'!$A61,0,MATCH(DK$1,'Position Data Citi SS final'!$1:$1,0)-1),"")</f>
        <v/>
      </c>
      <c r="DL85" s="200" t="str">
        <f ca="1">IF($C85=DL$2,OFFSET('Position Data Citi SS final'!$A61,0,MATCH(DL$1,'Position Data Citi SS final'!$1:$1,0)-1),"")</f>
        <v/>
      </c>
      <c r="DM85" s="175" t="str">
        <f ca="1">IF($C85=DM$2,OFFSET('Position Data Citi SS final'!$A61,0,MATCH(DM$1,'Position Data Citi SS final'!$1:$1,0)-1),"")</f>
        <v/>
      </c>
    </row>
    <row r="86" spans="2:117" s="179" customFormat="1">
      <c r="B86" s="179" t="s">
        <v>1427</v>
      </c>
      <c r="C86" s="170" t="str">
        <f>'Position Data Citi SS final'!C62</f>
        <v>Money Market Instruments</v>
      </c>
      <c r="D86" s="171" t="str">
        <f>'Position Data Citi SS final'!F62</f>
        <v>A.6.1 - A.6.20</v>
      </c>
      <c r="E86" s="172" t="str">
        <f>'Position Data Citi SS final'!D62</f>
        <v>MONEY MARKETS</v>
      </c>
      <c r="F86" s="213" t="str">
        <f>'Position Data Citi SS final'!E62</f>
        <v>CERTIFICATE OF DEPOSIT</v>
      </c>
      <c r="G86" s="173">
        <f>'Position Data Citi SS final'!AG62</f>
        <v>10800122.687999999</v>
      </c>
      <c r="H86" s="173">
        <f>'Position Data Citi SS final'!AF62</f>
        <v>9000102.2400000002</v>
      </c>
      <c r="I86" s="194" t="str">
        <f>'Position Data Citi SS final'!A62</f>
        <v>S2BA</v>
      </c>
      <c r="J86" s="195" t="str">
        <f ca="1">IF($C86=J$2,OFFSET('Position Data Citi SS final'!$A62,0,MATCH(J$1,'Position Data Citi SS final'!$1:$1,0)-1),"")</f>
        <v>MoneyMarketInstrument</v>
      </c>
      <c r="K86" s="195" t="str">
        <f ca="1">IF($C86=K$2,OFFSET('Position Data Citi SS final'!$A62,0,MATCH(K$1,'Position Data Citi SS final'!$1:$1,0)-1),"")</f>
        <v>NATIXIS CD 0.92% 17/01/2020</v>
      </c>
      <c r="L86" s="195" t="str">
        <f ca="1">IF($C86=L$2,OFFSET('Position Data Citi SS final'!$A62,0,MATCH(L$1,'Position Data Citi SS final'!$1:$1,0)-1),"")</f>
        <v>DU000AM87439</v>
      </c>
      <c r="M86" s="174" t="str">
        <f ca="1">IF($C86=M$2,OFFSET('Position Data Citi SS final'!$A62,0,MATCH(M$1,'Position Data Citi SS final'!$1:$1,0)-1),"")</f>
        <v>DYXXXX</v>
      </c>
      <c r="N86" s="175">
        <f ca="1">IF($C86=N$2,OFFSET('Position Data Citi SS final'!$A62,0,MATCH(N$1,'Position Data Citi SS final'!$1:$1,0)-1),"")</f>
        <v>0</v>
      </c>
      <c r="O86" s="195" t="str">
        <f ca="1">IF($C86=O$2,OFFSET('Position Data Citi SS final'!$A62,0,MATCH(O$1,'Position Data Citi SS final'!$1:$1,0)-1),"")</f>
        <v>Default Issuer</v>
      </c>
      <c r="P86" s="196">
        <f ca="1">IF($C86=P$2,OFFSET('Position Data Citi SS final'!$A62,0,MATCH(P$1,'Position Data Citi SS final'!$1:$1,0)-1),"")</f>
        <v>0</v>
      </c>
      <c r="Q86" s="196">
        <f ca="1">IF($C86=Q$2,OFFSET('Position Data Citi SS final'!$A62,0,MATCH(Q$1,'Position Data Citi SS final'!$1:$1,0)-1),"")</f>
        <v>0</v>
      </c>
      <c r="R86" s="178">
        <f ca="1">IF($C86=R$2,OFFSET('Position Data Citi SS final'!$A62,0,MATCH(R$1,'Position Data Citi SS final'!$1:$1,0)-1),"")</f>
        <v>0</v>
      </c>
      <c r="S86" s="178" t="str">
        <f ca="1">IF($C86=S$2,OFFSET('Position Data Citi SS final'!$A62,0,MATCH(S$1,'Position Data Citi SS final'!$1:$1,0)-1),"")</f>
        <v>GBP</v>
      </c>
      <c r="T86" s="177">
        <f ca="1">IF($C86=T$2,OFFSET('Position Data Citi SS final'!$A62,0,MATCH(T$1,'Position Data Citi SS final'!$1:$1,0)-1),"")</f>
        <v>9000000</v>
      </c>
      <c r="U86" s="177">
        <f ca="1">IF($C86=U$2,OFFSET('Position Data Citi SS final'!$A62,0,MATCH(U$1,'Position Data Citi SS final'!$1:$1,0)-1),"")</f>
        <v>1.2000136319999999</v>
      </c>
      <c r="V86" s="197">
        <f ca="1">IF($C86=V$2,OFFSET('Position Data Citi SS final'!$A62,0,MATCH(V$1,'Position Data Citi SS final'!$1:$1,0)-1),"")</f>
        <v>1.00001136</v>
      </c>
      <c r="W86" s="177">
        <f ca="1">IF($C86=W$2,OFFSET('Position Data Citi SS final'!$A62,0,MATCH(W$1,'Position Data Citi SS final'!$1:$1,0)-1),"")</f>
        <v>40016.21999999955</v>
      </c>
      <c r="X86" s="177">
        <f ca="1">IF($C86=X$2,OFFSET('Position Data Citi SS final'!$A62,0,MATCH(X$1,'Position Data Citi SS final'!$1:$1,0)-1),"")</f>
        <v>33346.849999999627</v>
      </c>
      <c r="Y86" s="177">
        <f ca="1">IF($C86=Y$2,OFFSET('Position Data Citi SS final'!$A62,0,MATCH(Y$1,'Position Data Citi SS final'!$1:$1,0)-1),"")</f>
        <v>10800122.687999999</v>
      </c>
      <c r="Z86" s="177">
        <f ca="1">IF($C86=Z$2,OFFSET('Position Data Citi SS final'!$A62,0,MATCH(Z$1,'Position Data Citi SS final'!$1:$1,0)-1),"")</f>
        <v>9000102.2400000002</v>
      </c>
      <c r="AA86" s="198" t="str">
        <f ca="1">IF($C86=AA$2,OFFSET('Position Data Citi SS final'!$A62,0,MATCH(AA$1,'Position Data Citi SS final'!$1:$1,0)-1),"")</f>
        <v>MarkToMarket</v>
      </c>
      <c r="AB86" s="177">
        <f ca="1">IF($C86=AB$2,OFFSET('Position Data Citi SS final'!$A62,0,MATCH(AB$1,'Position Data Citi SS final'!$1:$1,0)-1),"")</f>
        <v>0</v>
      </c>
      <c r="AC86" s="178">
        <f ca="1">IF($C86=AC$2,OFFSET('Position Data Citi SS final'!$A62,0,MATCH(AC$1,'Position Data Citi SS final'!$1:$1,0)-1),"")</f>
        <v>0</v>
      </c>
      <c r="AD86" s="76" t="str">
        <f ca="1">IF($C86=AD$2,OFFSET('Position Data Citi SS final'!$A62,0,MATCH(AD$1,'Position Data Citi SS final'!$1:$1,0)-1),"")</f>
        <v/>
      </c>
      <c r="AE86" s="179" t="str">
        <f ca="1">IF($C86=AE$2,OFFSET('Position Data Citi SS final'!$A62,0,MATCH(AE$1,'Position Data Citi SS final'!$1:$1,0)-1),"")</f>
        <v/>
      </c>
      <c r="AF86" s="177" t="str">
        <f ca="1">IF($C86=AF$2,OFFSET('Position Data Citi SS final'!$A62,0,MATCH(AF$1,'Position Data Citi SS final'!$1:$1,0)-1),"")</f>
        <v/>
      </c>
      <c r="AG86" s="177" t="str">
        <f ca="1">IF($C86=AG$2,OFFSET('Position Data Citi SS final'!$A62,0,MATCH(AG$1,'Position Data Citi SS final'!$1:$1,0)-1),"")</f>
        <v/>
      </c>
      <c r="AH86" s="175" t="str">
        <f ca="1">IF($C86=AH$2,OFFSET('Position Data Citi SS final'!$A62,0,MATCH(AH$1,'Position Data Citi SS final'!$1:$1,0)-1),"")</f>
        <v/>
      </c>
      <c r="AI86" s="175" t="str">
        <f ca="1">IF($C86=AI$2,OFFSET('Position Data Citi SS final'!$A62,0,MATCH(AI$1,'Position Data Citi SS final'!$1:$1,0)-1),"")</f>
        <v/>
      </c>
      <c r="AJ86" s="175" t="str">
        <f ca="1">IF($C86=AJ$2,OFFSET('Position Data Citi SS final'!$A62,0,MATCH(AJ$1,'Position Data Citi SS final'!$1:$1,0)-1),"")</f>
        <v/>
      </c>
      <c r="AK86" s="177" t="str">
        <f ca="1">IF($C86=AK$2,OFFSET('Position Data Citi SS final'!$A62,0,MATCH(AK$1,'Position Data Citi SS final'!$1:$1,0)-1),"")</f>
        <v/>
      </c>
      <c r="AL86" s="178" t="str">
        <f ca="1">IF($C86=AL$2,OFFSET('Position Data Citi SS final'!$A62,0,MATCH(AL$1,'Position Data Citi SS final'!$1:$1,0)-1),"")</f>
        <v/>
      </c>
      <c r="AM86" s="177" t="str">
        <f ca="1">IF($C86=AM$2,OFFSET('Position Data Citi SS final'!$A62,0,MATCH(AM$1,'Position Data Citi SS final'!$1:$1,0)-1),"")</f>
        <v/>
      </c>
      <c r="AN86" s="177" t="str">
        <f ca="1">IF($C86=AN$2,OFFSET('Position Data Citi SS final'!$A62,0,MATCH(AN$1,'Position Data Citi SS final'!$1:$1,0)-1),"")</f>
        <v/>
      </c>
      <c r="AO86" s="177" t="str">
        <f ca="1">IF($C86=AO$2,OFFSET('Position Data Citi SS final'!$A62,0,MATCH(AO$1,'Position Data Citi SS final'!$1:$1,0)-1),"")</f>
        <v/>
      </c>
      <c r="AP86" s="177" t="str">
        <f ca="1">IF($C86=AP$2,OFFSET('Position Data Citi SS final'!$A62,0,MATCH(AP$1,'Position Data Citi SS final'!$1:$1,0)-1),"")</f>
        <v/>
      </c>
      <c r="AQ86" s="177" t="str">
        <f ca="1">IF($C86=AQ$2,OFFSET('Position Data Citi SS final'!$A62,0,MATCH(AQ$1,'Position Data Citi SS final'!$1:$1,0)-1),"")</f>
        <v/>
      </c>
      <c r="AR86" s="177" t="str">
        <f ca="1">IF($C86=AR$2,OFFSET('Position Data Citi SS final'!$A62,0,MATCH(AR$1,'Position Data Citi SS final'!$1:$1,0)-1),"")</f>
        <v/>
      </c>
      <c r="AS86" s="177" t="str">
        <f ca="1">IF($C86=AS$2,OFFSET('Position Data Citi SS final'!$A62,0,MATCH(AS$1,'Position Data Citi SS final'!$1:$1,0)-1),"")</f>
        <v/>
      </c>
      <c r="AT86" s="177" t="str">
        <f ca="1">IF($C86=AT$2,OFFSET('Position Data Citi SS final'!$A62,0,MATCH(AT$1,'Position Data Citi SS final'!$1:$1,0)-1),"")</f>
        <v/>
      </c>
      <c r="AU86" s="198" t="str">
        <f ca="1">IF($C86=AU$2,OFFSET('Position Data Citi SS final'!$A62,0,MATCH(AU$1,'Position Data Citi SS final'!$1:$1,0)-1),"")</f>
        <v/>
      </c>
      <c r="AV86" s="177" t="str">
        <f ca="1">IF($C86=AV$2,OFFSET('Position Data Citi SS final'!$A62,0,MATCH(AV$1,'Position Data Citi SS final'!$1:$1,0)-1),"")</f>
        <v/>
      </c>
      <c r="AW86" s="179" t="str">
        <f ca="1">IF($C86=AW$2,OFFSET('Position Data Citi SS final'!$A62,0,MATCH(AW$1,'Position Data Citi SS final'!$1:$1,0)-1),"")</f>
        <v/>
      </c>
      <c r="AX86" s="170" t="str">
        <f ca="1">IF($C86=AX$2,OFFSET('Position Data Citi SS final'!$A62,0,MATCH(AX$1,'Position Data Citi SS final'!$1:$1,0)-1),"")</f>
        <v/>
      </c>
      <c r="AY86" s="180" t="str">
        <f ca="1">IF($C86=AY$2,OFFSET('Position Data Citi SS final'!$A62,0,MATCH(AY$1,'Position Data Citi SS final'!$1:$1,0)-1),"")</f>
        <v/>
      </c>
      <c r="AZ86" s="181" t="str">
        <f ca="1">IF($C86=AZ$2,OFFSET('Position Data Citi SS final'!$A62,0,MATCH(AZ$1,'Position Data Citi SS final'!$1:$1,0)-1),"")</f>
        <v/>
      </c>
      <c r="BA86" s="179" t="str">
        <f ca="1">IF($C86=BA$2,OFFSET('Position Data Citi SS final'!$A62,0,MATCH(BA$1,'Position Data Citi SS final'!$1:$1,0)-1),"")</f>
        <v/>
      </c>
      <c r="BB86" s="182" t="str">
        <f ca="1">IF($C86=BB$2,OFFSET('Position Data Citi SS final'!$A62,0,MATCH(BB$1,'Position Data Citi SS final'!$1:$1,0)-1),"")</f>
        <v/>
      </c>
      <c r="BC86" s="181" t="str">
        <f ca="1">IF($C86=BC$2,OFFSET('Position Data Citi SS final'!$A62,0,MATCH(BC$1,'Position Data Citi SS final'!$1:$1,0)-1),"")</f>
        <v/>
      </c>
      <c r="BD86" s="175" t="str">
        <f ca="1">IF($C86=BD$2,OFFSET('Position Data Citi SS final'!$A62,0,MATCH(BD$1,'Position Data Citi SS final'!$1:$1,0)-1),"")</f>
        <v/>
      </c>
      <c r="BE86" s="175" t="str">
        <f ca="1">IF($C86=BE$2,OFFSET('Position Data Citi SS final'!$A62,0,MATCH(BE$1,'Position Data Citi SS final'!$1:$1,0)-1),"")</f>
        <v/>
      </c>
      <c r="BF86" s="175" t="str">
        <f ca="1">IF($C86=BF$2,OFFSET('Position Data Citi SS final'!$A62,0,MATCH(BF$1,'Position Data Citi SS final'!$1:$1,0)-1),"")</f>
        <v/>
      </c>
      <c r="BG86" s="175" t="str">
        <f ca="1">IF($C86=BG$2,OFFSET('Position Data Citi SS final'!$A62,0,MATCH(BG$1,'Position Data Citi SS final'!$1:$1,0)-1),"")</f>
        <v/>
      </c>
      <c r="BH86" s="175" t="str">
        <f ca="1">IF($C86=BH$2,OFFSET('Position Data Citi SS final'!$A62,0,MATCH(BH$1,'Position Data Citi SS final'!$1:$1,0)-1),"")</f>
        <v/>
      </c>
      <c r="BI86" s="175" t="str">
        <f ca="1">IF($C86=BI$2,OFFSET('Position Data Citi SS final'!$A62,0,MATCH(BI$1,'Position Data Citi SS final'!$1:$1,0)-1),"")</f>
        <v/>
      </c>
      <c r="BJ86" s="175" t="str">
        <f ca="1">IF($C86=BJ$2,OFFSET('Position Data Citi SS final'!$A62,0,MATCH(BJ$1,'Position Data Citi SS final'!$1:$1,0)-1),"")</f>
        <v/>
      </c>
      <c r="BK86" s="175" t="str">
        <f ca="1">IF($C86=BK$2,OFFSET('Position Data Citi SS final'!$A62,0,MATCH(BK$1,'Position Data Citi SS final'!$1:$1,0)-1),"")</f>
        <v/>
      </c>
      <c r="BL86" s="175" t="str">
        <f ca="1">IF($C86=BL$2,OFFSET('Position Data Citi SS final'!$A62,0,MATCH(BL$1,'Position Data Citi SS final'!$1:$1,0)-1),"")</f>
        <v/>
      </c>
      <c r="BM86" s="175" t="str">
        <f ca="1">IF($C86=BM$2,OFFSET('Position Data Citi SS final'!$A62,0,MATCH(BM$1,'Position Data Citi SS final'!$1:$1,0)-1),"")</f>
        <v/>
      </c>
      <c r="BN86" s="178" t="str">
        <f ca="1">IF($C86=BN$2,OFFSET('Position Data Citi SS final'!$A62,0,MATCH(BN$1,'Position Data Citi SS final'!$1:$1,0)-1),"")</f>
        <v/>
      </c>
      <c r="BO86" s="177" t="str">
        <f ca="1">IF($C86=BO$2,OFFSET('Position Data Citi SS final'!$A62,0,MATCH(BO$1,'Position Data Citi SS final'!$1:$1,0)-1),"")</f>
        <v/>
      </c>
      <c r="BP86" s="177" t="str">
        <f ca="1">IF($C86=BP$2,OFFSET('Position Data Citi SS final'!$A62,0,MATCH(BP$1,'Position Data Citi SS final'!$1:$1,0)-1),"")</f>
        <v/>
      </c>
      <c r="BQ86" s="177" t="str">
        <f ca="1">IF($C86=BQ$2,OFFSET('Position Data Citi SS final'!$A62,0,MATCH(BQ$1,'Position Data Citi SS final'!$1:$1,0)-1),"")</f>
        <v/>
      </c>
      <c r="BR86" s="177" t="str">
        <f ca="1">IF($C86=BR$2,OFFSET('Position Data Citi SS final'!$A62,0,MATCH(BR$1,'Position Data Citi SS final'!$1:$1,0)-1),"")</f>
        <v/>
      </c>
      <c r="BS86" s="177" t="str">
        <f ca="1">IF($C86=BS$2,OFFSET('Position Data Citi SS final'!$A62,0,MATCH(BS$1,'Position Data Citi SS final'!$1:$1,0)-1),"")</f>
        <v/>
      </c>
      <c r="BT86" s="175" t="str">
        <f ca="1">IF($C86=BT$2,OFFSET('Position Data Citi SS final'!$A62,0,MATCH(BT$1,'Position Data Citi SS final'!$1:$1,0)-1),"")</f>
        <v/>
      </c>
      <c r="BU86" s="178" t="str">
        <f ca="1">IF($C86=BU$2,OFFSET('Position Data Citi SS final'!$A62,0,MATCH(BU$1,'Position Data Citi SS final'!$1:$1,0)-1),"")</f>
        <v/>
      </c>
      <c r="BV86" s="183" t="str">
        <f ca="1">IF($C86=BV$2,OFFSET('Position Data Citi SS final'!$A62,0,MATCH(BV$1,'Position Data Citi SS final'!$1:$1,0)-1),"")</f>
        <v/>
      </c>
      <c r="BW86" s="175" t="str">
        <f ca="1">IF($C86=BW$2,OFFSET('Position Data Citi SS final'!$A62,0,MATCH(BW$1,'Position Data Citi SS final'!$1:$1,0)-1),"")</f>
        <v/>
      </c>
      <c r="BX86" s="184" t="str">
        <f ca="1">IF($C86=BX$2,OFFSET('Position Data Citi SS final'!$A62,0,MATCH(BX$1,'Position Data Citi SS final'!$1:$1,0)-1),"")</f>
        <v/>
      </c>
      <c r="BY86" s="183" t="str">
        <f ca="1">IF($C86=BY$2,OFFSET('Position Data Citi SS final'!$A62,0,MATCH(BY$1,'Position Data Citi SS final'!$1:$1,0)-1),"")</f>
        <v/>
      </c>
      <c r="BZ86" s="183" t="str">
        <f ca="1">IF($C86=BZ$2,OFFSET('Position Data Citi SS final'!$A62,0,MATCH(BZ$1,'Position Data Citi SS final'!$1:$1,0)-1),"")</f>
        <v/>
      </c>
      <c r="CA86" s="185" t="str">
        <f ca="1">IF($C86=CA$2,OFFSET('Position Data Citi SS final'!$A62,0,MATCH(CA$1,'Position Data Citi SS final'!$1:$1,0)-1),"")</f>
        <v/>
      </c>
      <c r="CB86" s="176" t="str">
        <f ca="1">IF($C86=CB$2,OFFSET('Position Data Citi SS final'!$A62,0,MATCH(CB$1,'Position Data Citi SS final'!$1:$1,0)-1),"")</f>
        <v/>
      </c>
      <c r="CC86" s="183" t="str">
        <f ca="1">IF($C86=CC$2,OFFSET('Position Data Citi SS final'!$A62,0,MATCH(CC$1,'Position Data Citi SS final'!$1:$1,0)-1),"")</f>
        <v/>
      </c>
      <c r="CD86" s="183" t="str">
        <f ca="1">IF($C86=CD$2,OFFSET('Position Data Citi SS final'!$A62,0,MATCH(CD$1,'Position Data Citi SS final'!$1:$1,0)-1),"")</f>
        <v/>
      </c>
      <c r="CE86" s="181" t="str">
        <f ca="1">IF($C86=CE$2,OFFSET('Position Data Citi SS final'!$A62,0,MATCH(CE$1,'Position Data Citi SS final'!$1:$1,0)-1),"")</f>
        <v/>
      </c>
      <c r="CF86" s="181" t="str">
        <f ca="1">IF($C86=CF$2,OFFSET('Position Data Citi SS final'!$A62,0,MATCH(CF$1,'Position Data Citi SS final'!$1:$1,0)-1),"")</f>
        <v/>
      </c>
      <c r="CG86" s="181" t="str">
        <f ca="1">IF($C86=CG$2,OFFSET('Position Data Citi SS final'!$A62,0,MATCH(CG$1,'Position Data Citi SS final'!$1:$1,0)-1),"")</f>
        <v/>
      </c>
      <c r="CH86" s="181" t="str">
        <f ca="1">IF($C86=CH$2,OFFSET('Position Data Citi SS final'!$A62,0,MATCH(CH$1,'Position Data Citi SS final'!$1:$1,0)-1),"")</f>
        <v/>
      </c>
      <c r="CI86" s="181" t="str">
        <f ca="1">IF($C86=CI$2,OFFSET('Position Data Citi SS final'!$A62,0,MATCH(CI$1,'Position Data Citi SS final'!$1:$1,0)-1),"")</f>
        <v/>
      </c>
      <c r="CJ86" s="184" t="str">
        <f ca="1">IF($C86=CJ$2,OFFSET('Position Data Citi SS final'!$A62,0,MATCH(CJ$1,'Position Data Citi SS final'!$1:$1,0)-1),"")</f>
        <v/>
      </c>
      <c r="CK86" s="186" t="str">
        <f ca="1">IF($C86=CK$2,OFFSET('Position Data Citi SS final'!$A62,0,MATCH(CK$1,'Position Data Citi SS final'!$1:$1,0)-1),"")</f>
        <v/>
      </c>
      <c r="CL86" s="174" t="str">
        <f ca="1">IF($C86=CL$2,OFFSET('Position Data Citi SS final'!$A62,0,MATCH(CL$1,'Position Data Citi SS final'!$1:$1,0)-1),"")</f>
        <v/>
      </c>
      <c r="CM86" s="199" t="str">
        <f ca="1">IF($C86=CM$2,OFFSET('Position Data Citi SS final'!$A62,0,MATCH(CM$1,'Position Data Citi SS final'!$1:$1,0)-1),"")</f>
        <v/>
      </c>
      <c r="CN86" s="174" t="str">
        <f ca="1">IF($C86=CN$2,OFFSET('Position Data Citi SS final'!$A62,0,MATCH(CN$1,'Position Data Citi SS final'!$1:$1,0)-1),"")</f>
        <v/>
      </c>
      <c r="CO86" s="186" t="str">
        <f ca="1">IF($C86=CO$2,OFFSET('Position Data Citi SS final'!$A62,0,MATCH(CO$1,'Position Data Citi SS final'!$1:$1,0)-1),"")</f>
        <v/>
      </c>
      <c r="CP86" s="199" t="str">
        <f ca="1">IF($C86=CP$2,OFFSET('Position Data Citi SS final'!$A62,0,MATCH(CP$1,'Position Data Citi SS final'!$1:$1,0)-1),"")</f>
        <v/>
      </c>
      <c r="CQ86" s="187" t="str">
        <f ca="1">IF($C86=CQ$2,OFFSET('Position Data Citi SS final'!$A62,0,MATCH(CQ$1,'Position Data Citi SS final'!$1:$1,0)-1),"")</f>
        <v/>
      </c>
      <c r="CR86" s="174" t="str">
        <f ca="1">IF($C86=CR$2,OFFSET('Position Data Citi SS final'!$A62,0,MATCH(CR$1,'Position Data Citi SS final'!$1:$1,0)-1),"")</f>
        <v/>
      </c>
      <c r="CS86" s="188" t="str">
        <f ca="1">IF($C86=CS$2,OFFSET('Position Data Citi SS final'!$A62,0,MATCH(CS$1,'Position Data Citi SS final'!$1:$1,0)-1),"")</f>
        <v/>
      </c>
      <c r="CT86" s="188" t="str">
        <f ca="1">IF($C86=CT$2,OFFSET('Position Data Citi SS final'!$A62,0,MATCH(CT$1,'Position Data Citi SS final'!$1:$1,0)-1),"")</f>
        <v/>
      </c>
      <c r="CU86" s="184" t="str">
        <f ca="1">IF($C86=CU$2,OFFSET('Position Data Citi SS final'!$A62,0,MATCH(CU$1,'Position Data Citi SS final'!$1:$1,0)-1),"")</f>
        <v/>
      </c>
      <c r="CV86" s="175" t="str">
        <f ca="1">IF($C86=CV$2,OFFSET('Position Data Citi SS final'!$A62,0,MATCH(CV$1,'Position Data Citi SS final'!$1:$1,0)-1),"")</f>
        <v/>
      </c>
      <c r="CW86" s="175" t="str">
        <f ca="1">IF($C86=CW$2,OFFSET('Position Data Citi SS final'!$A62,0,MATCH(CW$1,'Position Data Citi SS final'!$1:$1,0)-1),"")</f>
        <v/>
      </c>
      <c r="CX86" s="199" t="str">
        <f ca="1">IF($C86=CX$2,OFFSET('Position Data Citi SS final'!$A62,0,MATCH(CX$1,'Position Data Citi SS final'!$1:$1,0)-1),"")</f>
        <v/>
      </c>
      <c r="CY86" s="175" t="str">
        <f ca="1">IF($C86=CY$2,OFFSET('Position Data Citi SS final'!$A62,0,MATCH(CY$1,'Position Data Citi SS final'!$1:$1,0)-1),"")</f>
        <v/>
      </c>
      <c r="CZ86" s="175" t="str">
        <f ca="1">IF($C86=CZ$2,OFFSET('Position Data Citi SS final'!$A62,0,MATCH(CZ$1,'Position Data Citi SS final'!$1:$1,0)-1),"")</f>
        <v/>
      </c>
      <c r="DA86" s="175" t="str">
        <f ca="1">IF($C86=DA$2,OFFSET('Position Data Citi SS final'!$A62,0,MATCH(DA$1,'Position Data Citi SS final'!$1:$1,0)-1),"")</f>
        <v/>
      </c>
      <c r="DB86" s="189" t="str">
        <f ca="1">IF($C86=DB$2,OFFSET('Position Data Citi SS final'!$A62,0,MATCH(DB$1,'Position Data Citi SS final'!$1:$1,0)-1),"")</f>
        <v/>
      </c>
      <c r="DC86" s="175" t="str">
        <f ca="1">IF($C86=DC$2,OFFSET('Position Data Citi SS final'!$A62,0,MATCH(DC$1,'Position Data Citi SS final'!$1:$1,0)-1),"")</f>
        <v/>
      </c>
      <c r="DD86" s="175" t="str">
        <f ca="1">IF($C86=DD$2,OFFSET('Position Data Citi SS final'!$A62,0,MATCH(DD$1,'Position Data Citi SS final'!$1:$1,0)-1),"")</f>
        <v/>
      </c>
      <c r="DE86" s="190" t="str">
        <f ca="1">IF($C86=DE$2,OFFSET('Position Data Citi SS final'!$A62,0,MATCH(DE$1,'Position Data Citi SS final'!$1:$1,0)-1),"")</f>
        <v/>
      </c>
      <c r="DF86" s="189" t="str">
        <f ca="1">IF($C86=DF$2,OFFSET('Position Data Citi SS final'!$A62,0,MATCH(DF$1,'Position Data Citi SS final'!$1:$1,0)-1),"")</f>
        <v/>
      </c>
      <c r="DG86" s="190" t="str">
        <f ca="1">IF($C86=DG$2,OFFSET('Position Data Citi SS final'!$A62,0,MATCH(DG$1,'Position Data Citi SS final'!$1:$1,0)-1),"")</f>
        <v/>
      </c>
      <c r="DH86" s="175" t="str">
        <f ca="1">IF($C86=DH$2,OFFSET('Position Data Citi SS final'!$A62,0,MATCH(DH$1,'Position Data Citi SS final'!$1:$1,0)-1),"")</f>
        <v/>
      </c>
      <c r="DI86" s="191" t="str">
        <f ca="1">IF($C86=DI$2,OFFSET('Position Data Citi SS final'!$A62,0,MATCH(DI$1,'Position Data Citi SS final'!$1:$1,0)-1),"")</f>
        <v/>
      </c>
      <c r="DJ86" s="192" t="str">
        <f ca="1">IF($C86=DJ$2,OFFSET('Position Data Citi SS final'!$A62,0,MATCH(DJ$1,'Position Data Citi SS final'!$1:$1,0)-1),"")</f>
        <v/>
      </c>
      <c r="DK86" s="193" t="str">
        <f ca="1">IF($C86=DK$2,OFFSET('Position Data Citi SS final'!$A62,0,MATCH(DK$1,'Position Data Citi SS final'!$1:$1,0)-1),"")</f>
        <v/>
      </c>
      <c r="DL86" s="200" t="str">
        <f ca="1">IF($C86=DL$2,OFFSET('Position Data Citi SS final'!$A62,0,MATCH(DL$1,'Position Data Citi SS final'!$1:$1,0)-1),"")</f>
        <v/>
      </c>
      <c r="DM86" s="175" t="str">
        <f ca="1">IF($C86=DM$2,OFFSET('Position Data Citi SS final'!$A62,0,MATCH(DM$1,'Position Data Citi SS final'!$1:$1,0)-1),"")</f>
        <v/>
      </c>
    </row>
    <row r="87" spans="2:117" s="179" customFormat="1">
      <c r="B87" s="179" t="s">
        <v>1427</v>
      </c>
      <c r="C87" s="170" t="str">
        <f>'Position Data Citi SS final'!C63</f>
        <v>Money Market Instruments</v>
      </c>
      <c r="D87" s="171" t="str">
        <f>'Position Data Citi SS final'!F63</f>
        <v>A.6.1 - A.6.20</v>
      </c>
      <c r="E87" s="172" t="str">
        <f>'Position Data Citi SS final'!D63</f>
        <v>MONEY MARKETS</v>
      </c>
      <c r="F87" s="213" t="str">
        <f>'Position Data Citi SS final'!E63</f>
        <v>CERTIFICATE OF DEPOSIT</v>
      </c>
      <c r="G87" s="173">
        <f>'Position Data Citi SS final'!AG63</f>
        <v>12000000</v>
      </c>
      <c r="H87" s="173">
        <f>'Position Data Citi SS final'!AF63</f>
        <v>10000000</v>
      </c>
      <c r="I87" s="194" t="str">
        <f>'Position Data Citi SS final'!A63</f>
        <v>S2BA</v>
      </c>
      <c r="J87" s="195" t="str">
        <f ca="1">IF($C87=J$2,OFFSET('Position Data Citi SS final'!$A63,0,MATCH(J$1,'Position Data Citi SS final'!$1:$1,0)-1),"")</f>
        <v>MoneyMarketInstrument</v>
      </c>
      <c r="K87" s="195" t="str">
        <f ca="1">IF($C87=K$2,OFFSET('Position Data Citi SS final'!$A63,0,MATCH(K$1,'Position Data Citi SS final'!$1:$1,0)-1),"")</f>
        <v>FIRST ABU DHABI BANK CD 0.92% 03/02/2020</v>
      </c>
      <c r="L87" s="195" t="str">
        <f ca="1">IF($C87=L$2,OFFSET('Position Data Citi SS final'!$A63,0,MATCH(L$1,'Position Data Citi SS final'!$1:$1,0)-1),"")</f>
        <v>DU000AM87663</v>
      </c>
      <c r="M87" s="174" t="str">
        <f ca="1">IF($C87=M$2,OFFSET('Position Data Citi SS final'!$A63,0,MATCH(M$1,'Position Data Citi SS final'!$1:$1,0)-1),"")</f>
        <v>DYXXXX</v>
      </c>
      <c r="N87" s="175">
        <f ca="1">IF($C87=N$2,OFFSET('Position Data Citi SS final'!$A63,0,MATCH(N$1,'Position Data Citi SS final'!$1:$1,0)-1),"")</f>
        <v>0</v>
      </c>
      <c r="O87" s="195" t="str">
        <f ca="1">IF($C87=O$2,OFFSET('Position Data Citi SS final'!$A63,0,MATCH(O$1,'Position Data Citi SS final'!$1:$1,0)-1),"")</f>
        <v>Default Issuer</v>
      </c>
      <c r="P87" s="196">
        <f ca="1">IF($C87=P$2,OFFSET('Position Data Citi SS final'!$A63,0,MATCH(P$1,'Position Data Citi SS final'!$1:$1,0)-1),"")</f>
        <v>0</v>
      </c>
      <c r="Q87" s="196">
        <f ca="1">IF($C87=Q$2,OFFSET('Position Data Citi SS final'!$A63,0,MATCH(Q$1,'Position Data Citi SS final'!$1:$1,0)-1),"")</f>
        <v>0</v>
      </c>
      <c r="R87" s="178">
        <f ca="1">IF($C87=R$2,OFFSET('Position Data Citi SS final'!$A63,0,MATCH(R$1,'Position Data Citi SS final'!$1:$1,0)-1),"")</f>
        <v>0</v>
      </c>
      <c r="S87" s="178" t="str">
        <f ca="1">IF($C87=S$2,OFFSET('Position Data Citi SS final'!$A63,0,MATCH(S$1,'Position Data Citi SS final'!$1:$1,0)-1),"")</f>
        <v>GBP</v>
      </c>
      <c r="T87" s="177">
        <f ca="1">IF($C87=T$2,OFFSET('Position Data Citi SS final'!$A63,0,MATCH(T$1,'Position Data Citi SS final'!$1:$1,0)-1),"")</f>
        <v>10000000</v>
      </c>
      <c r="U87" s="177">
        <f ca="1">IF($C87=U$2,OFFSET('Position Data Citi SS final'!$A63,0,MATCH(U$1,'Position Data Citi SS final'!$1:$1,0)-1),"")</f>
        <v>1.2</v>
      </c>
      <c r="V87" s="197">
        <f ca="1">IF($C87=V$2,OFFSET('Position Data Citi SS final'!$A63,0,MATCH(V$1,'Position Data Citi SS final'!$1:$1,0)-1),"")</f>
        <v>1</v>
      </c>
      <c r="W87" s="177">
        <f ca="1">IF($C87=W$2,OFFSET('Position Data Citi SS final'!$A63,0,MATCH(W$1,'Position Data Citi SS final'!$1:$1,0)-1),"")</f>
        <v>0</v>
      </c>
      <c r="X87" s="177">
        <f ca="1">IF($C87=X$2,OFFSET('Position Data Citi SS final'!$A63,0,MATCH(X$1,'Position Data Citi SS final'!$1:$1,0)-1),"")</f>
        <v>0</v>
      </c>
      <c r="Y87" s="177">
        <f ca="1">IF($C87=Y$2,OFFSET('Position Data Citi SS final'!$A63,0,MATCH(Y$1,'Position Data Citi SS final'!$1:$1,0)-1),"")</f>
        <v>12000000</v>
      </c>
      <c r="Z87" s="177">
        <f ca="1">IF($C87=Z$2,OFFSET('Position Data Citi SS final'!$A63,0,MATCH(Z$1,'Position Data Citi SS final'!$1:$1,0)-1),"")</f>
        <v>10000000</v>
      </c>
      <c r="AA87" s="198" t="str">
        <f ca="1">IF($C87=AA$2,OFFSET('Position Data Citi SS final'!$A63,0,MATCH(AA$1,'Position Data Citi SS final'!$1:$1,0)-1),"")</f>
        <v>MarkToMarket</v>
      </c>
      <c r="AB87" s="177">
        <f ca="1">IF($C87=AB$2,OFFSET('Position Data Citi SS final'!$A63,0,MATCH(AB$1,'Position Data Citi SS final'!$1:$1,0)-1),"")</f>
        <v>0</v>
      </c>
      <c r="AC87" s="178">
        <f ca="1">IF($C87=AC$2,OFFSET('Position Data Citi SS final'!$A63,0,MATCH(AC$1,'Position Data Citi SS final'!$1:$1,0)-1),"")</f>
        <v>0</v>
      </c>
      <c r="AD87" s="76" t="str">
        <f ca="1">IF($C87=AD$2,OFFSET('Position Data Citi SS final'!$A63,0,MATCH(AD$1,'Position Data Citi SS final'!$1:$1,0)-1),"")</f>
        <v/>
      </c>
      <c r="AE87" s="179" t="str">
        <f ca="1">IF($C87=AE$2,OFFSET('Position Data Citi SS final'!$A63,0,MATCH(AE$1,'Position Data Citi SS final'!$1:$1,0)-1),"")</f>
        <v/>
      </c>
      <c r="AF87" s="177" t="str">
        <f ca="1">IF($C87=AF$2,OFFSET('Position Data Citi SS final'!$A63,0,MATCH(AF$1,'Position Data Citi SS final'!$1:$1,0)-1),"")</f>
        <v/>
      </c>
      <c r="AG87" s="177" t="str">
        <f ca="1">IF($C87=AG$2,OFFSET('Position Data Citi SS final'!$A63,0,MATCH(AG$1,'Position Data Citi SS final'!$1:$1,0)-1),"")</f>
        <v/>
      </c>
      <c r="AH87" s="175" t="str">
        <f ca="1">IF($C87=AH$2,OFFSET('Position Data Citi SS final'!$A63,0,MATCH(AH$1,'Position Data Citi SS final'!$1:$1,0)-1),"")</f>
        <v/>
      </c>
      <c r="AI87" s="175" t="str">
        <f ca="1">IF($C87=AI$2,OFFSET('Position Data Citi SS final'!$A63,0,MATCH(AI$1,'Position Data Citi SS final'!$1:$1,0)-1),"")</f>
        <v/>
      </c>
      <c r="AJ87" s="175" t="str">
        <f ca="1">IF($C87=AJ$2,OFFSET('Position Data Citi SS final'!$A63,0,MATCH(AJ$1,'Position Data Citi SS final'!$1:$1,0)-1),"")</f>
        <v/>
      </c>
      <c r="AK87" s="177" t="str">
        <f ca="1">IF($C87=AK$2,OFFSET('Position Data Citi SS final'!$A63,0,MATCH(AK$1,'Position Data Citi SS final'!$1:$1,0)-1),"")</f>
        <v/>
      </c>
      <c r="AL87" s="178" t="str">
        <f ca="1">IF($C87=AL$2,OFFSET('Position Data Citi SS final'!$A63,0,MATCH(AL$1,'Position Data Citi SS final'!$1:$1,0)-1),"")</f>
        <v/>
      </c>
      <c r="AM87" s="177" t="str">
        <f ca="1">IF($C87=AM$2,OFFSET('Position Data Citi SS final'!$A63,0,MATCH(AM$1,'Position Data Citi SS final'!$1:$1,0)-1),"")</f>
        <v/>
      </c>
      <c r="AN87" s="177" t="str">
        <f ca="1">IF($C87=AN$2,OFFSET('Position Data Citi SS final'!$A63,0,MATCH(AN$1,'Position Data Citi SS final'!$1:$1,0)-1),"")</f>
        <v/>
      </c>
      <c r="AO87" s="177" t="str">
        <f ca="1">IF($C87=AO$2,OFFSET('Position Data Citi SS final'!$A63,0,MATCH(AO$1,'Position Data Citi SS final'!$1:$1,0)-1),"")</f>
        <v/>
      </c>
      <c r="AP87" s="177" t="str">
        <f ca="1">IF($C87=AP$2,OFFSET('Position Data Citi SS final'!$A63,0,MATCH(AP$1,'Position Data Citi SS final'!$1:$1,0)-1),"")</f>
        <v/>
      </c>
      <c r="AQ87" s="177" t="str">
        <f ca="1">IF($C87=AQ$2,OFFSET('Position Data Citi SS final'!$A63,0,MATCH(AQ$1,'Position Data Citi SS final'!$1:$1,0)-1),"")</f>
        <v/>
      </c>
      <c r="AR87" s="177" t="str">
        <f ca="1">IF($C87=AR$2,OFFSET('Position Data Citi SS final'!$A63,0,MATCH(AR$1,'Position Data Citi SS final'!$1:$1,0)-1),"")</f>
        <v/>
      </c>
      <c r="AS87" s="177" t="str">
        <f ca="1">IF($C87=AS$2,OFFSET('Position Data Citi SS final'!$A63,0,MATCH(AS$1,'Position Data Citi SS final'!$1:$1,0)-1),"")</f>
        <v/>
      </c>
      <c r="AT87" s="177" t="str">
        <f ca="1">IF($C87=AT$2,OFFSET('Position Data Citi SS final'!$A63,0,MATCH(AT$1,'Position Data Citi SS final'!$1:$1,0)-1),"")</f>
        <v/>
      </c>
      <c r="AU87" s="198" t="str">
        <f ca="1">IF($C87=AU$2,OFFSET('Position Data Citi SS final'!$A63,0,MATCH(AU$1,'Position Data Citi SS final'!$1:$1,0)-1),"")</f>
        <v/>
      </c>
      <c r="AV87" s="177" t="str">
        <f ca="1">IF($C87=AV$2,OFFSET('Position Data Citi SS final'!$A63,0,MATCH(AV$1,'Position Data Citi SS final'!$1:$1,0)-1),"")</f>
        <v/>
      </c>
      <c r="AW87" s="179" t="str">
        <f ca="1">IF($C87=AW$2,OFFSET('Position Data Citi SS final'!$A63,0,MATCH(AW$1,'Position Data Citi SS final'!$1:$1,0)-1),"")</f>
        <v/>
      </c>
      <c r="AX87" s="170" t="str">
        <f ca="1">IF($C87=AX$2,OFFSET('Position Data Citi SS final'!$A63,0,MATCH(AX$1,'Position Data Citi SS final'!$1:$1,0)-1),"")</f>
        <v/>
      </c>
      <c r="AY87" s="180" t="str">
        <f ca="1">IF($C87=AY$2,OFFSET('Position Data Citi SS final'!$A63,0,MATCH(AY$1,'Position Data Citi SS final'!$1:$1,0)-1),"")</f>
        <v/>
      </c>
      <c r="AZ87" s="181" t="str">
        <f ca="1">IF($C87=AZ$2,OFFSET('Position Data Citi SS final'!$A63,0,MATCH(AZ$1,'Position Data Citi SS final'!$1:$1,0)-1),"")</f>
        <v/>
      </c>
      <c r="BA87" s="179" t="str">
        <f ca="1">IF($C87=BA$2,OFFSET('Position Data Citi SS final'!$A63,0,MATCH(BA$1,'Position Data Citi SS final'!$1:$1,0)-1),"")</f>
        <v/>
      </c>
      <c r="BB87" s="182" t="str">
        <f ca="1">IF($C87=BB$2,OFFSET('Position Data Citi SS final'!$A63,0,MATCH(BB$1,'Position Data Citi SS final'!$1:$1,0)-1),"")</f>
        <v/>
      </c>
      <c r="BC87" s="181" t="str">
        <f ca="1">IF($C87=BC$2,OFFSET('Position Data Citi SS final'!$A63,0,MATCH(BC$1,'Position Data Citi SS final'!$1:$1,0)-1),"")</f>
        <v/>
      </c>
      <c r="BD87" s="175" t="str">
        <f ca="1">IF($C87=BD$2,OFFSET('Position Data Citi SS final'!$A63,0,MATCH(BD$1,'Position Data Citi SS final'!$1:$1,0)-1),"")</f>
        <v/>
      </c>
      <c r="BE87" s="175" t="str">
        <f ca="1">IF($C87=BE$2,OFFSET('Position Data Citi SS final'!$A63,0,MATCH(BE$1,'Position Data Citi SS final'!$1:$1,0)-1),"")</f>
        <v/>
      </c>
      <c r="BF87" s="175" t="str">
        <f ca="1">IF($C87=BF$2,OFFSET('Position Data Citi SS final'!$A63,0,MATCH(BF$1,'Position Data Citi SS final'!$1:$1,0)-1),"")</f>
        <v/>
      </c>
      <c r="BG87" s="175" t="str">
        <f ca="1">IF($C87=BG$2,OFFSET('Position Data Citi SS final'!$A63,0,MATCH(BG$1,'Position Data Citi SS final'!$1:$1,0)-1),"")</f>
        <v/>
      </c>
      <c r="BH87" s="175" t="str">
        <f ca="1">IF($C87=BH$2,OFFSET('Position Data Citi SS final'!$A63,0,MATCH(BH$1,'Position Data Citi SS final'!$1:$1,0)-1),"")</f>
        <v/>
      </c>
      <c r="BI87" s="175" t="str">
        <f ca="1">IF($C87=BI$2,OFFSET('Position Data Citi SS final'!$A63,0,MATCH(BI$1,'Position Data Citi SS final'!$1:$1,0)-1),"")</f>
        <v/>
      </c>
      <c r="BJ87" s="175" t="str">
        <f ca="1">IF($C87=BJ$2,OFFSET('Position Data Citi SS final'!$A63,0,MATCH(BJ$1,'Position Data Citi SS final'!$1:$1,0)-1),"")</f>
        <v/>
      </c>
      <c r="BK87" s="175" t="str">
        <f ca="1">IF($C87=BK$2,OFFSET('Position Data Citi SS final'!$A63,0,MATCH(BK$1,'Position Data Citi SS final'!$1:$1,0)-1),"")</f>
        <v/>
      </c>
      <c r="BL87" s="175" t="str">
        <f ca="1">IF($C87=BL$2,OFFSET('Position Data Citi SS final'!$A63,0,MATCH(BL$1,'Position Data Citi SS final'!$1:$1,0)-1),"")</f>
        <v/>
      </c>
      <c r="BM87" s="175" t="str">
        <f ca="1">IF($C87=BM$2,OFFSET('Position Data Citi SS final'!$A63,0,MATCH(BM$1,'Position Data Citi SS final'!$1:$1,0)-1),"")</f>
        <v/>
      </c>
      <c r="BN87" s="178" t="str">
        <f ca="1">IF($C87=BN$2,OFFSET('Position Data Citi SS final'!$A63,0,MATCH(BN$1,'Position Data Citi SS final'!$1:$1,0)-1),"")</f>
        <v/>
      </c>
      <c r="BO87" s="177" t="str">
        <f ca="1">IF($C87=BO$2,OFFSET('Position Data Citi SS final'!$A63,0,MATCH(BO$1,'Position Data Citi SS final'!$1:$1,0)-1),"")</f>
        <v/>
      </c>
      <c r="BP87" s="177" t="str">
        <f ca="1">IF($C87=BP$2,OFFSET('Position Data Citi SS final'!$A63,0,MATCH(BP$1,'Position Data Citi SS final'!$1:$1,0)-1),"")</f>
        <v/>
      </c>
      <c r="BQ87" s="177" t="str">
        <f ca="1">IF($C87=BQ$2,OFFSET('Position Data Citi SS final'!$A63,0,MATCH(BQ$1,'Position Data Citi SS final'!$1:$1,0)-1),"")</f>
        <v/>
      </c>
      <c r="BR87" s="177" t="str">
        <f ca="1">IF($C87=BR$2,OFFSET('Position Data Citi SS final'!$A63,0,MATCH(BR$1,'Position Data Citi SS final'!$1:$1,0)-1),"")</f>
        <v/>
      </c>
      <c r="BS87" s="177" t="str">
        <f ca="1">IF($C87=BS$2,OFFSET('Position Data Citi SS final'!$A63,0,MATCH(BS$1,'Position Data Citi SS final'!$1:$1,0)-1),"")</f>
        <v/>
      </c>
      <c r="BT87" s="175" t="str">
        <f ca="1">IF($C87=BT$2,OFFSET('Position Data Citi SS final'!$A63,0,MATCH(BT$1,'Position Data Citi SS final'!$1:$1,0)-1),"")</f>
        <v/>
      </c>
      <c r="BU87" s="178" t="str">
        <f ca="1">IF($C87=BU$2,OFFSET('Position Data Citi SS final'!$A63,0,MATCH(BU$1,'Position Data Citi SS final'!$1:$1,0)-1),"")</f>
        <v/>
      </c>
      <c r="BV87" s="183" t="str">
        <f ca="1">IF($C87=BV$2,OFFSET('Position Data Citi SS final'!$A63,0,MATCH(BV$1,'Position Data Citi SS final'!$1:$1,0)-1),"")</f>
        <v/>
      </c>
      <c r="BW87" s="175" t="str">
        <f ca="1">IF($C87=BW$2,OFFSET('Position Data Citi SS final'!$A63,0,MATCH(BW$1,'Position Data Citi SS final'!$1:$1,0)-1),"")</f>
        <v/>
      </c>
      <c r="BX87" s="184" t="str">
        <f ca="1">IF($C87=BX$2,OFFSET('Position Data Citi SS final'!$A63,0,MATCH(BX$1,'Position Data Citi SS final'!$1:$1,0)-1),"")</f>
        <v/>
      </c>
      <c r="BY87" s="183" t="str">
        <f ca="1">IF($C87=BY$2,OFFSET('Position Data Citi SS final'!$A63,0,MATCH(BY$1,'Position Data Citi SS final'!$1:$1,0)-1),"")</f>
        <v/>
      </c>
      <c r="BZ87" s="183" t="str">
        <f ca="1">IF($C87=BZ$2,OFFSET('Position Data Citi SS final'!$A63,0,MATCH(BZ$1,'Position Data Citi SS final'!$1:$1,0)-1),"")</f>
        <v/>
      </c>
      <c r="CA87" s="185" t="str">
        <f ca="1">IF($C87=CA$2,OFFSET('Position Data Citi SS final'!$A63,0,MATCH(CA$1,'Position Data Citi SS final'!$1:$1,0)-1),"")</f>
        <v/>
      </c>
      <c r="CB87" s="176" t="str">
        <f ca="1">IF($C87=CB$2,OFFSET('Position Data Citi SS final'!$A63,0,MATCH(CB$1,'Position Data Citi SS final'!$1:$1,0)-1),"")</f>
        <v/>
      </c>
      <c r="CC87" s="183" t="str">
        <f ca="1">IF($C87=CC$2,OFFSET('Position Data Citi SS final'!$A63,0,MATCH(CC$1,'Position Data Citi SS final'!$1:$1,0)-1),"")</f>
        <v/>
      </c>
      <c r="CD87" s="183" t="str">
        <f ca="1">IF($C87=CD$2,OFFSET('Position Data Citi SS final'!$A63,0,MATCH(CD$1,'Position Data Citi SS final'!$1:$1,0)-1),"")</f>
        <v/>
      </c>
      <c r="CE87" s="181" t="str">
        <f ca="1">IF($C87=CE$2,OFFSET('Position Data Citi SS final'!$A63,0,MATCH(CE$1,'Position Data Citi SS final'!$1:$1,0)-1),"")</f>
        <v/>
      </c>
      <c r="CF87" s="181" t="str">
        <f ca="1">IF($C87=CF$2,OFFSET('Position Data Citi SS final'!$A63,0,MATCH(CF$1,'Position Data Citi SS final'!$1:$1,0)-1),"")</f>
        <v/>
      </c>
      <c r="CG87" s="181" t="str">
        <f ca="1">IF($C87=CG$2,OFFSET('Position Data Citi SS final'!$A63,0,MATCH(CG$1,'Position Data Citi SS final'!$1:$1,0)-1),"")</f>
        <v/>
      </c>
      <c r="CH87" s="181" t="str">
        <f ca="1">IF($C87=CH$2,OFFSET('Position Data Citi SS final'!$A63,0,MATCH(CH$1,'Position Data Citi SS final'!$1:$1,0)-1),"")</f>
        <v/>
      </c>
      <c r="CI87" s="181" t="str">
        <f ca="1">IF($C87=CI$2,OFFSET('Position Data Citi SS final'!$A63,0,MATCH(CI$1,'Position Data Citi SS final'!$1:$1,0)-1),"")</f>
        <v/>
      </c>
      <c r="CJ87" s="184" t="str">
        <f ca="1">IF($C87=CJ$2,OFFSET('Position Data Citi SS final'!$A63,0,MATCH(CJ$1,'Position Data Citi SS final'!$1:$1,0)-1),"")</f>
        <v/>
      </c>
      <c r="CK87" s="186" t="str">
        <f ca="1">IF($C87=CK$2,OFFSET('Position Data Citi SS final'!$A63,0,MATCH(CK$1,'Position Data Citi SS final'!$1:$1,0)-1),"")</f>
        <v/>
      </c>
      <c r="CL87" s="174" t="str">
        <f ca="1">IF($C87=CL$2,OFFSET('Position Data Citi SS final'!$A63,0,MATCH(CL$1,'Position Data Citi SS final'!$1:$1,0)-1),"")</f>
        <v/>
      </c>
      <c r="CM87" s="199" t="str">
        <f ca="1">IF($C87=CM$2,OFFSET('Position Data Citi SS final'!$A63,0,MATCH(CM$1,'Position Data Citi SS final'!$1:$1,0)-1),"")</f>
        <v/>
      </c>
      <c r="CN87" s="174" t="str">
        <f ca="1">IF($C87=CN$2,OFFSET('Position Data Citi SS final'!$A63,0,MATCH(CN$1,'Position Data Citi SS final'!$1:$1,0)-1),"")</f>
        <v/>
      </c>
      <c r="CO87" s="186" t="str">
        <f ca="1">IF($C87=CO$2,OFFSET('Position Data Citi SS final'!$A63,0,MATCH(CO$1,'Position Data Citi SS final'!$1:$1,0)-1),"")</f>
        <v/>
      </c>
      <c r="CP87" s="199" t="str">
        <f ca="1">IF($C87=CP$2,OFFSET('Position Data Citi SS final'!$A63,0,MATCH(CP$1,'Position Data Citi SS final'!$1:$1,0)-1),"")</f>
        <v/>
      </c>
      <c r="CQ87" s="187" t="str">
        <f ca="1">IF($C87=CQ$2,OFFSET('Position Data Citi SS final'!$A63,0,MATCH(CQ$1,'Position Data Citi SS final'!$1:$1,0)-1),"")</f>
        <v/>
      </c>
      <c r="CR87" s="174" t="str">
        <f ca="1">IF($C87=CR$2,OFFSET('Position Data Citi SS final'!$A63,0,MATCH(CR$1,'Position Data Citi SS final'!$1:$1,0)-1),"")</f>
        <v/>
      </c>
      <c r="CS87" s="188" t="str">
        <f ca="1">IF($C87=CS$2,OFFSET('Position Data Citi SS final'!$A63,0,MATCH(CS$1,'Position Data Citi SS final'!$1:$1,0)-1),"")</f>
        <v/>
      </c>
      <c r="CT87" s="188" t="str">
        <f ca="1">IF($C87=CT$2,OFFSET('Position Data Citi SS final'!$A63,0,MATCH(CT$1,'Position Data Citi SS final'!$1:$1,0)-1),"")</f>
        <v/>
      </c>
      <c r="CU87" s="184" t="str">
        <f ca="1">IF($C87=CU$2,OFFSET('Position Data Citi SS final'!$A63,0,MATCH(CU$1,'Position Data Citi SS final'!$1:$1,0)-1),"")</f>
        <v/>
      </c>
      <c r="CV87" s="175" t="str">
        <f ca="1">IF($C87=CV$2,OFFSET('Position Data Citi SS final'!$A63,0,MATCH(CV$1,'Position Data Citi SS final'!$1:$1,0)-1),"")</f>
        <v/>
      </c>
      <c r="CW87" s="175" t="str">
        <f ca="1">IF($C87=CW$2,OFFSET('Position Data Citi SS final'!$A63,0,MATCH(CW$1,'Position Data Citi SS final'!$1:$1,0)-1),"")</f>
        <v/>
      </c>
      <c r="CX87" s="199" t="str">
        <f ca="1">IF($C87=CX$2,OFFSET('Position Data Citi SS final'!$A63,0,MATCH(CX$1,'Position Data Citi SS final'!$1:$1,0)-1),"")</f>
        <v/>
      </c>
      <c r="CY87" s="175" t="str">
        <f ca="1">IF($C87=CY$2,OFFSET('Position Data Citi SS final'!$A63,0,MATCH(CY$1,'Position Data Citi SS final'!$1:$1,0)-1),"")</f>
        <v/>
      </c>
      <c r="CZ87" s="175" t="str">
        <f ca="1">IF($C87=CZ$2,OFFSET('Position Data Citi SS final'!$A63,0,MATCH(CZ$1,'Position Data Citi SS final'!$1:$1,0)-1),"")</f>
        <v/>
      </c>
      <c r="DA87" s="175" t="str">
        <f ca="1">IF($C87=DA$2,OFFSET('Position Data Citi SS final'!$A63,0,MATCH(DA$1,'Position Data Citi SS final'!$1:$1,0)-1),"")</f>
        <v/>
      </c>
      <c r="DB87" s="189" t="str">
        <f ca="1">IF($C87=DB$2,OFFSET('Position Data Citi SS final'!$A63,0,MATCH(DB$1,'Position Data Citi SS final'!$1:$1,0)-1),"")</f>
        <v/>
      </c>
      <c r="DC87" s="175" t="str">
        <f ca="1">IF($C87=DC$2,OFFSET('Position Data Citi SS final'!$A63,0,MATCH(DC$1,'Position Data Citi SS final'!$1:$1,0)-1),"")</f>
        <v/>
      </c>
      <c r="DD87" s="175" t="str">
        <f ca="1">IF($C87=DD$2,OFFSET('Position Data Citi SS final'!$A63,0,MATCH(DD$1,'Position Data Citi SS final'!$1:$1,0)-1),"")</f>
        <v/>
      </c>
      <c r="DE87" s="190" t="str">
        <f ca="1">IF($C87=DE$2,OFFSET('Position Data Citi SS final'!$A63,0,MATCH(DE$1,'Position Data Citi SS final'!$1:$1,0)-1),"")</f>
        <v/>
      </c>
      <c r="DF87" s="189" t="str">
        <f ca="1">IF($C87=DF$2,OFFSET('Position Data Citi SS final'!$A63,0,MATCH(DF$1,'Position Data Citi SS final'!$1:$1,0)-1),"")</f>
        <v/>
      </c>
      <c r="DG87" s="190" t="str">
        <f ca="1">IF($C87=DG$2,OFFSET('Position Data Citi SS final'!$A63,0,MATCH(DG$1,'Position Data Citi SS final'!$1:$1,0)-1),"")</f>
        <v/>
      </c>
      <c r="DH87" s="175" t="str">
        <f ca="1">IF($C87=DH$2,OFFSET('Position Data Citi SS final'!$A63,0,MATCH(DH$1,'Position Data Citi SS final'!$1:$1,0)-1),"")</f>
        <v/>
      </c>
      <c r="DI87" s="191" t="str">
        <f ca="1">IF($C87=DI$2,OFFSET('Position Data Citi SS final'!$A63,0,MATCH(DI$1,'Position Data Citi SS final'!$1:$1,0)-1),"")</f>
        <v/>
      </c>
      <c r="DJ87" s="192" t="str">
        <f ca="1">IF($C87=DJ$2,OFFSET('Position Data Citi SS final'!$A63,0,MATCH(DJ$1,'Position Data Citi SS final'!$1:$1,0)-1),"")</f>
        <v/>
      </c>
      <c r="DK87" s="193" t="str">
        <f ca="1">IF($C87=DK$2,OFFSET('Position Data Citi SS final'!$A63,0,MATCH(DK$1,'Position Data Citi SS final'!$1:$1,0)-1),"")</f>
        <v/>
      </c>
      <c r="DL87" s="200" t="str">
        <f ca="1">IF($C87=DL$2,OFFSET('Position Data Citi SS final'!$A63,0,MATCH(DL$1,'Position Data Citi SS final'!$1:$1,0)-1),"")</f>
        <v/>
      </c>
      <c r="DM87" s="175" t="str">
        <f ca="1">IF($C87=DM$2,OFFSET('Position Data Citi SS final'!$A63,0,MATCH(DM$1,'Position Data Citi SS final'!$1:$1,0)-1),"")</f>
        <v/>
      </c>
    </row>
    <row r="88" spans="2:117" s="179" customFormat="1">
      <c r="B88" s="179" t="s">
        <v>1427</v>
      </c>
      <c r="C88" s="170" t="str">
        <f>'Position Data Citi SS final'!C64</f>
        <v>Money Market Instruments</v>
      </c>
      <c r="D88" s="171" t="str">
        <f>'Position Data Citi SS final'!F64</f>
        <v>A.6.1 - A.6.20</v>
      </c>
      <c r="E88" s="172" t="str">
        <f>'Position Data Citi SS final'!D64</f>
        <v>MONEY MARKETS</v>
      </c>
      <c r="F88" s="213" t="str">
        <f>'Position Data Citi SS final'!E64</f>
        <v>CERTIFICATE OF DEPOSIT</v>
      </c>
      <c r="G88" s="173">
        <f>'Position Data Citi SS final'!AG64</f>
        <v>8400108.3599999994</v>
      </c>
      <c r="H88" s="173">
        <f>'Position Data Citi SS final'!AF64</f>
        <v>7000090.2999999998</v>
      </c>
      <c r="I88" s="194" t="str">
        <f>'Position Data Citi SS final'!A64</f>
        <v>S2BA</v>
      </c>
      <c r="J88" s="195" t="str">
        <f ca="1">IF($C88=J$2,OFFSET('Position Data Citi SS final'!$A64,0,MATCH(J$1,'Position Data Citi SS final'!$1:$1,0)-1),"")</f>
        <v>MoneyMarketInstrument</v>
      </c>
      <c r="K88" s="195" t="str">
        <f ca="1">IF($C88=K$2,OFFSET('Position Data Citi SS final'!$A64,0,MATCH(K$1,'Position Data Citi SS final'!$1:$1,0)-1),"")</f>
        <v>SANTANDER CD 0.83% CD 03/01/2020</v>
      </c>
      <c r="L88" s="195" t="str">
        <f ca="1">IF($C88=L$2,OFFSET('Position Data Citi SS final'!$A64,0,MATCH(L$1,'Position Data Citi SS final'!$1:$1,0)-1),"")</f>
        <v>DU000AM87691</v>
      </c>
      <c r="M88" s="174" t="str">
        <f ca="1">IF($C88=M$2,OFFSET('Position Data Citi SS final'!$A64,0,MATCH(M$1,'Position Data Citi SS final'!$1:$1,0)-1),"")</f>
        <v>DYXXXX</v>
      </c>
      <c r="N88" s="175">
        <f ca="1">IF($C88=N$2,OFFSET('Position Data Citi SS final'!$A64,0,MATCH(N$1,'Position Data Citi SS final'!$1:$1,0)-1),"")</f>
        <v>0</v>
      </c>
      <c r="O88" s="195" t="str">
        <f ca="1">IF($C88=O$2,OFFSET('Position Data Citi SS final'!$A64,0,MATCH(O$1,'Position Data Citi SS final'!$1:$1,0)-1),"")</f>
        <v>Default Issuer</v>
      </c>
      <c r="P88" s="196">
        <f ca="1">IF($C88=P$2,OFFSET('Position Data Citi SS final'!$A64,0,MATCH(P$1,'Position Data Citi SS final'!$1:$1,0)-1),"")</f>
        <v>0</v>
      </c>
      <c r="Q88" s="196">
        <f ca="1">IF($C88=Q$2,OFFSET('Position Data Citi SS final'!$A64,0,MATCH(Q$1,'Position Data Citi SS final'!$1:$1,0)-1),"")</f>
        <v>0</v>
      </c>
      <c r="R88" s="178">
        <f ca="1">IF($C88=R$2,OFFSET('Position Data Citi SS final'!$A64,0,MATCH(R$1,'Position Data Citi SS final'!$1:$1,0)-1),"")</f>
        <v>0</v>
      </c>
      <c r="S88" s="178" t="str">
        <f ca="1">IF($C88=S$2,OFFSET('Position Data Citi SS final'!$A64,0,MATCH(S$1,'Position Data Citi SS final'!$1:$1,0)-1),"")</f>
        <v>GBP</v>
      </c>
      <c r="T88" s="177">
        <f ca="1">IF($C88=T$2,OFFSET('Position Data Citi SS final'!$A64,0,MATCH(T$1,'Position Data Citi SS final'!$1:$1,0)-1),"")</f>
        <v>7000000</v>
      </c>
      <c r="U88" s="177">
        <f ca="1">IF($C88=U$2,OFFSET('Position Data Citi SS final'!$A64,0,MATCH(U$1,'Position Data Citi SS final'!$1:$1,0)-1),"")</f>
        <v>1.20001548</v>
      </c>
      <c r="V88" s="197">
        <f ca="1">IF($C88=V$2,OFFSET('Position Data Citi SS final'!$A64,0,MATCH(V$1,'Position Data Citi SS final'!$1:$1,0)-1),"")</f>
        <v>1.0000129</v>
      </c>
      <c r="W88" s="177">
        <f ca="1">IF($C88=W$2,OFFSET('Position Data Citi SS final'!$A64,0,MATCH(W$1,'Position Data Citi SS final'!$1:$1,0)-1),"")</f>
        <v>25404.815999988467</v>
      </c>
      <c r="X88" s="177">
        <f ca="1">IF($C88=X$2,OFFSET('Position Data Citi SS final'!$A64,0,MATCH(X$1,'Position Data Citi SS final'!$1:$1,0)-1),"")</f>
        <v>21170.679999990389</v>
      </c>
      <c r="Y88" s="177">
        <f ca="1">IF($C88=Y$2,OFFSET('Position Data Citi SS final'!$A64,0,MATCH(Y$1,'Position Data Citi SS final'!$1:$1,0)-1),"")</f>
        <v>8400108.3599999994</v>
      </c>
      <c r="Z88" s="177">
        <f ca="1">IF($C88=Z$2,OFFSET('Position Data Citi SS final'!$A64,0,MATCH(Z$1,'Position Data Citi SS final'!$1:$1,0)-1),"")</f>
        <v>7000090.2999999998</v>
      </c>
      <c r="AA88" s="198" t="str">
        <f ca="1">IF($C88=AA$2,OFFSET('Position Data Citi SS final'!$A64,0,MATCH(AA$1,'Position Data Citi SS final'!$1:$1,0)-1),"")</f>
        <v>MarkToMarket</v>
      </c>
      <c r="AB88" s="177">
        <f ca="1">IF($C88=AB$2,OFFSET('Position Data Citi SS final'!$A64,0,MATCH(AB$1,'Position Data Citi SS final'!$1:$1,0)-1),"")</f>
        <v>0</v>
      </c>
      <c r="AC88" s="178">
        <f ca="1">IF($C88=AC$2,OFFSET('Position Data Citi SS final'!$A64,0,MATCH(AC$1,'Position Data Citi SS final'!$1:$1,0)-1),"")</f>
        <v>0</v>
      </c>
      <c r="AD88" s="76" t="str">
        <f ca="1">IF($C88=AD$2,OFFSET('Position Data Citi SS final'!$A64,0,MATCH(AD$1,'Position Data Citi SS final'!$1:$1,0)-1),"")</f>
        <v/>
      </c>
      <c r="AE88" s="179" t="str">
        <f ca="1">IF($C88=AE$2,OFFSET('Position Data Citi SS final'!$A64,0,MATCH(AE$1,'Position Data Citi SS final'!$1:$1,0)-1),"")</f>
        <v/>
      </c>
      <c r="AF88" s="177" t="str">
        <f ca="1">IF($C88=AF$2,OFFSET('Position Data Citi SS final'!$A64,0,MATCH(AF$1,'Position Data Citi SS final'!$1:$1,0)-1),"")</f>
        <v/>
      </c>
      <c r="AG88" s="177" t="str">
        <f ca="1">IF($C88=AG$2,OFFSET('Position Data Citi SS final'!$A64,0,MATCH(AG$1,'Position Data Citi SS final'!$1:$1,0)-1),"")</f>
        <v/>
      </c>
      <c r="AH88" s="175" t="str">
        <f ca="1">IF($C88=AH$2,OFFSET('Position Data Citi SS final'!$A64,0,MATCH(AH$1,'Position Data Citi SS final'!$1:$1,0)-1),"")</f>
        <v/>
      </c>
      <c r="AI88" s="175" t="str">
        <f ca="1">IF($C88=AI$2,OFFSET('Position Data Citi SS final'!$A64,0,MATCH(AI$1,'Position Data Citi SS final'!$1:$1,0)-1),"")</f>
        <v/>
      </c>
      <c r="AJ88" s="175" t="str">
        <f ca="1">IF($C88=AJ$2,OFFSET('Position Data Citi SS final'!$A64,0,MATCH(AJ$1,'Position Data Citi SS final'!$1:$1,0)-1),"")</f>
        <v/>
      </c>
      <c r="AK88" s="177" t="str">
        <f ca="1">IF($C88=AK$2,OFFSET('Position Data Citi SS final'!$A64,0,MATCH(AK$1,'Position Data Citi SS final'!$1:$1,0)-1),"")</f>
        <v/>
      </c>
      <c r="AL88" s="178" t="str">
        <f ca="1">IF($C88=AL$2,OFFSET('Position Data Citi SS final'!$A64,0,MATCH(AL$1,'Position Data Citi SS final'!$1:$1,0)-1),"")</f>
        <v/>
      </c>
      <c r="AM88" s="177" t="str">
        <f ca="1">IF($C88=AM$2,OFFSET('Position Data Citi SS final'!$A64,0,MATCH(AM$1,'Position Data Citi SS final'!$1:$1,0)-1),"")</f>
        <v/>
      </c>
      <c r="AN88" s="177" t="str">
        <f ca="1">IF($C88=AN$2,OFFSET('Position Data Citi SS final'!$A64,0,MATCH(AN$1,'Position Data Citi SS final'!$1:$1,0)-1),"")</f>
        <v/>
      </c>
      <c r="AO88" s="177" t="str">
        <f ca="1">IF($C88=AO$2,OFFSET('Position Data Citi SS final'!$A64,0,MATCH(AO$1,'Position Data Citi SS final'!$1:$1,0)-1),"")</f>
        <v/>
      </c>
      <c r="AP88" s="177" t="str">
        <f ca="1">IF($C88=AP$2,OFFSET('Position Data Citi SS final'!$A64,0,MATCH(AP$1,'Position Data Citi SS final'!$1:$1,0)-1),"")</f>
        <v/>
      </c>
      <c r="AQ88" s="177" t="str">
        <f ca="1">IF($C88=AQ$2,OFFSET('Position Data Citi SS final'!$A64,0,MATCH(AQ$1,'Position Data Citi SS final'!$1:$1,0)-1),"")</f>
        <v/>
      </c>
      <c r="AR88" s="177" t="str">
        <f ca="1">IF($C88=AR$2,OFFSET('Position Data Citi SS final'!$A64,0,MATCH(AR$1,'Position Data Citi SS final'!$1:$1,0)-1),"")</f>
        <v/>
      </c>
      <c r="AS88" s="177" t="str">
        <f ca="1">IF($C88=AS$2,OFFSET('Position Data Citi SS final'!$A64,0,MATCH(AS$1,'Position Data Citi SS final'!$1:$1,0)-1),"")</f>
        <v/>
      </c>
      <c r="AT88" s="177" t="str">
        <f ca="1">IF($C88=AT$2,OFFSET('Position Data Citi SS final'!$A64,0,MATCH(AT$1,'Position Data Citi SS final'!$1:$1,0)-1),"")</f>
        <v/>
      </c>
      <c r="AU88" s="198" t="str">
        <f ca="1">IF($C88=AU$2,OFFSET('Position Data Citi SS final'!$A64,0,MATCH(AU$1,'Position Data Citi SS final'!$1:$1,0)-1),"")</f>
        <v/>
      </c>
      <c r="AV88" s="177" t="str">
        <f ca="1">IF($C88=AV$2,OFFSET('Position Data Citi SS final'!$A64,0,MATCH(AV$1,'Position Data Citi SS final'!$1:$1,0)-1),"")</f>
        <v/>
      </c>
      <c r="AW88" s="179" t="str">
        <f ca="1">IF($C88=AW$2,OFFSET('Position Data Citi SS final'!$A64,0,MATCH(AW$1,'Position Data Citi SS final'!$1:$1,0)-1),"")</f>
        <v/>
      </c>
      <c r="AX88" s="170" t="str">
        <f ca="1">IF($C88=AX$2,OFFSET('Position Data Citi SS final'!$A64,0,MATCH(AX$1,'Position Data Citi SS final'!$1:$1,0)-1),"")</f>
        <v/>
      </c>
      <c r="AY88" s="180" t="str">
        <f ca="1">IF($C88=AY$2,OFFSET('Position Data Citi SS final'!$A64,0,MATCH(AY$1,'Position Data Citi SS final'!$1:$1,0)-1),"")</f>
        <v/>
      </c>
      <c r="AZ88" s="181" t="str">
        <f ca="1">IF($C88=AZ$2,OFFSET('Position Data Citi SS final'!$A64,0,MATCH(AZ$1,'Position Data Citi SS final'!$1:$1,0)-1),"")</f>
        <v/>
      </c>
      <c r="BA88" s="179" t="str">
        <f ca="1">IF($C88=BA$2,OFFSET('Position Data Citi SS final'!$A64,0,MATCH(BA$1,'Position Data Citi SS final'!$1:$1,0)-1),"")</f>
        <v/>
      </c>
      <c r="BB88" s="182" t="str">
        <f ca="1">IF($C88=BB$2,OFFSET('Position Data Citi SS final'!$A64,0,MATCH(BB$1,'Position Data Citi SS final'!$1:$1,0)-1),"")</f>
        <v/>
      </c>
      <c r="BC88" s="181" t="str">
        <f ca="1">IF($C88=BC$2,OFFSET('Position Data Citi SS final'!$A64,0,MATCH(BC$1,'Position Data Citi SS final'!$1:$1,0)-1),"")</f>
        <v/>
      </c>
      <c r="BD88" s="175" t="str">
        <f ca="1">IF($C88=BD$2,OFFSET('Position Data Citi SS final'!$A64,0,MATCH(BD$1,'Position Data Citi SS final'!$1:$1,0)-1),"")</f>
        <v/>
      </c>
      <c r="BE88" s="175" t="str">
        <f ca="1">IF($C88=BE$2,OFFSET('Position Data Citi SS final'!$A64,0,MATCH(BE$1,'Position Data Citi SS final'!$1:$1,0)-1),"")</f>
        <v/>
      </c>
      <c r="BF88" s="175" t="str">
        <f ca="1">IF($C88=BF$2,OFFSET('Position Data Citi SS final'!$A64,0,MATCH(BF$1,'Position Data Citi SS final'!$1:$1,0)-1),"")</f>
        <v/>
      </c>
      <c r="BG88" s="175" t="str">
        <f ca="1">IF($C88=BG$2,OFFSET('Position Data Citi SS final'!$A64,0,MATCH(BG$1,'Position Data Citi SS final'!$1:$1,0)-1),"")</f>
        <v/>
      </c>
      <c r="BH88" s="175" t="str">
        <f ca="1">IF($C88=BH$2,OFFSET('Position Data Citi SS final'!$A64,0,MATCH(BH$1,'Position Data Citi SS final'!$1:$1,0)-1),"")</f>
        <v/>
      </c>
      <c r="BI88" s="175" t="str">
        <f ca="1">IF($C88=BI$2,OFFSET('Position Data Citi SS final'!$A64,0,MATCH(BI$1,'Position Data Citi SS final'!$1:$1,0)-1),"")</f>
        <v/>
      </c>
      <c r="BJ88" s="175" t="str">
        <f ca="1">IF($C88=BJ$2,OFFSET('Position Data Citi SS final'!$A64,0,MATCH(BJ$1,'Position Data Citi SS final'!$1:$1,0)-1),"")</f>
        <v/>
      </c>
      <c r="BK88" s="175" t="str">
        <f ca="1">IF($C88=BK$2,OFFSET('Position Data Citi SS final'!$A64,0,MATCH(BK$1,'Position Data Citi SS final'!$1:$1,0)-1),"")</f>
        <v/>
      </c>
      <c r="BL88" s="175" t="str">
        <f ca="1">IF($C88=BL$2,OFFSET('Position Data Citi SS final'!$A64,0,MATCH(BL$1,'Position Data Citi SS final'!$1:$1,0)-1),"")</f>
        <v/>
      </c>
      <c r="BM88" s="175" t="str">
        <f ca="1">IF($C88=BM$2,OFFSET('Position Data Citi SS final'!$A64,0,MATCH(BM$1,'Position Data Citi SS final'!$1:$1,0)-1),"")</f>
        <v/>
      </c>
      <c r="BN88" s="178" t="str">
        <f ca="1">IF($C88=BN$2,OFFSET('Position Data Citi SS final'!$A64,0,MATCH(BN$1,'Position Data Citi SS final'!$1:$1,0)-1),"")</f>
        <v/>
      </c>
      <c r="BO88" s="177" t="str">
        <f ca="1">IF($C88=BO$2,OFFSET('Position Data Citi SS final'!$A64,0,MATCH(BO$1,'Position Data Citi SS final'!$1:$1,0)-1),"")</f>
        <v/>
      </c>
      <c r="BP88" s="177" t="str">
        <f ca="1">IF($C88=BP$2,OFFSET('Position Data Citi SS final'!$A64,0,MATCH(BP$1,'Position Data Citi SS final'!$1:$1,0)-1),"")</f>
        <v/>
      </c>
      <c r="BQ88" s="177" t="str">
        <f ca="1">IF($C88=BQ$2,OFFSET('Position Data Citi SS final'!$A64,0,MATCH(BQ$1,'Position Data Citi SS final'!$1:$1,0)-1),"")</f>
        <v/>
      </c>
      <c r="BR88" s="177" t="str">
        <f ca="1">IF($C88=BR$2,OFFSET('Position Data Citi SS final'!$A64,0,MATCH(BR$1,'Position Data Citi SS final'!$1:$1,0)-1),"")</f>
        <v/>
      </c>
      <c r="BS88" s="177" t="str">
        <f ca="1">IF($C88=BS$2,OFFSET('Position Data Citi SS final'!$A64,0,MATCH(BS$1,'Position Data Citi SS final'!$1:$1,0)-1),"")</f>
        <v/>
      </c>
      <c r="BT88" s="175" t="str">
        <f ca="1">IF($C88=BT$2,OFFSET('Position Data Citi SS final'!$A64,0,MATCH(BT$1,'Position Data Citi SS final'!$1:$1,0)-1),"")</f>
        <v/>
      </c>
      <c r="BU88" s="178" t="str">
        <f ca="1">IF($C88=BU$2,OFFSET('Position Data Citi SS final'!$A64,0,MATCH(BU$1,'Position Data Citi SS final'!$1:$1,0)-1),"")</f>
        <v/>
      </c>
      <c r="BV88" s="183" t="str">
        <f ca="1">IF($C88=BV$2,OFFSET('Position Data Citi SS final'!$A64,0,MATCH(BV$1,'Position Data Citi SS final'!$1:$1,0)-1),"")</f>
        <v/>
      </c>
      <c r="BW88" s="175" t="str">
        <f ca="1">IF($C88=BW$2,OFFSET('Position Data Citi SS final'!$A64,0,MATCH(BW$1,'Position Data Citi SS final'!$1:$1,0)-1),"")</f>
        <v/>
      </c>
      <c r="BX88" s="184" t="str">
        <f ca="1">IF($C88=BX$2,OFFSET('Position Data Citi SS final'!$A64,0,MATCH(BX$1,'Position Data Citi SS final'!$1:$1,0)-1),"")</f>
        <v/>
      </c>
      <c r="BY88" s="183" t="str">
        <f ca="1">IF($C88=BY$2,OFFSET('Position Data Citi SS final'!$A64,0,MATCH(BY$1,'Position Data Citi SS final'!$1:$1,0)-1),"")</f>
        <v/>
      </c>
      <c r="BZ88" s="183" t="str">
        <f ca="1">IF($C88=BZ$2,OFFSET('Position Data Citi SS final'!$A64,0,MATCH(BZ$1,'Position Data Citi SS final'!$1:$1,0)-1),"")</f>
        <v/>
      </c>
      <c r="CA88" s="185" t="str">
        <f ca="1">IF($C88=CA$2,OFFSET('Position Data Citi SS final'!$A64,0,MATCH(CA$1,'Position Data Citi SS final'!$1:$1,0)-1),"")</f>
        <v/>
      </c>
      <c r="CB88" s="176" t="str">
        <f ca="1">IF($C88=CB$2,OFFSET('Position Data Citi SS final'!$A64,0,MATCH(CB$1,'Position Data Citi SS final'!$1:$1,0)-1),"")</f>
        <v/>
      </c>
      <c r="CC88" s="183" t="str">
        <f ca="1">IF($C88=CC$2,OFFSET('Position Data Citi SS final'!$A64,0,MATCH(CC$1,'Position Data Citi SS final'!$1:$1,0)-1),"")</f>
        <v/>
      </c>
      <c r="CD88" s="183" t="str">
        <f ca="1">IF($C88=CD$2,OFFSET('Position Data Citi SS final'!$A64,0,MATCH(CD$1,'Position Data Citi SS final'!$1:$1,0)-1),"")</f>
        <v/>
      </c>
      <c r="CE88" s="181" t="str">
        <f ca="1">IF($C88=CE$2,OFFSET('Position Data Citi SS final'!$A64,0,MATCH(CE$1,'Position Data Citi SS final'!$1:$1,0)-1),"")</f>
        <v/>
      </c>
      <c r="CF88" s="181" t="str">
        <f ca="1">IF($C88=CF$2,OFFSET('Position Data Citi SS final'!$A64,0,MATCH(CF$1,'Position Data Citi SS final'!$1:$1,0)-1),"")</f>
        <v/>
      </c>
      <c r="CG88" s="181" t="str">
        <f ca="1">IF($C88=CG$2,OFFSET('Position Data Citi SS final'!$A64,0,MATCH(CG$1,'Position Data Citi SS final'!$1:$1,0)-1),"")</f>
        <v/>
      </c>
      <c r="CH88" s="181" t="str">
        <f ca="1">IF($C88=CH$2,OFFSET('Position Data Citi SS final'!$A64,0,MATCH(CH$1,'Position Data Citi SS final'!$1:$1,0)-1),"")</f>
        <v/>
      </c>
      <c r="CI88" s="181" t="str">
        <f ca="1">IF($C88=CI$2,OFFSET('Position Data Citi SS final'!$A64,0,MATCH(CI$1,'Position Data Citi SS final'!$1:$1,0)-1),"")</f>
        <v/>
      </c>
      <c r="CJ88" s="184" t="str">
        <f ca="1">IF($C88=CJ$2,OFFSET('Position Data Citi SS final'!$A64,0,MATCH(CJ$1,'Position Data Citi SS final'!$1:$1,0)-1),"")</f>
        <v/>
      </c>
      <c r="CK88" s="186" t="str">
        <f ca="1">IF($C88=CK$2,OFFSET('Position Data Citi SS final'!$A64,0,MATCH(CK$1,'Position Data Citi SS final'!$1:$1,0)-1),"")</f>
        <v/>
      </c>
      <c r="CL88" s="174" t="str">
        <f ca="1">IF($C88=CL$2,OFFSET('Position Data Citi SS final'!$A64,0,MATCH(CL$1,'Position Data Citi SS final'!$1:$1,0)-1),"")</f>
        <v/>
      </c>
      <c r="CM88" s="199" t="str">
        <f ca="1">IF($C88=CM$2,OFFSET('Position Data Citi SS final'!$A64,0,MATCH(CM$1,'Position Data Citi SS final'!$1:$1,0)-1),"")</f>
        <v/>
      </c>
      <c r="CN88" s="174" t="str">
        <f ca="1">IF($C88=CN$2,OFFSET('Position Data Citi SS final'!$A64,0,MATCH(CN$1,'Position Data Citi SS final'!$1:$1,0)-1),"")</f>
        <v/>
      </c>
      <c r="CO88" s="186" t="str">
        <f ca="1">IF($C88=CO$2,OFFSET('Position Data Citi SS final'!$A64,0,MATCH(CO$1,'Position Data Citi SS final'!$1:$1,0)-1),"")</f>
        <v/>
      </c>
      <c r="CP88" s="199" t="str">
        <f ca="1">IF($C88=CP$2,OFFSET('Position Data Citi SS final'!$A64,0,MATCH(CP$1,'Position Data Citi SS final'!$1:$1,0)-1),"")</f>
        <v/>
      </c>
      <c r="CQ88" s="187" t="str">
        <f ca="1">IF($C88=CQ$2,OFFSET('Position Data Citi SS final'!$A64,0,MATCH(CQ$1,'Position Data Citi SS final'!$1:$1,0)-1),"")</f>
        <v/>
      </c>
      <c r="CR88" s="174" t="str">
        <f ca="1">IF($C88=CR$2,OFFSET('Position Data Citi SS final'!$A64,0,MATCH(CR$1,'Position Data Citi SS final'!$1:$1,0)-1),"")</f>
        <v/>
      </c>
      <c r="CS88" s="188" t="str">
        <f ca="1">IF($C88=CS$2,OFFSET('Position Data Citi SS final'!$A64,0,MATCH(CS$1,'Position Data Citi SS final'!$1:$1,0)-1),"")</f>
        <v/>
      </c>
      <c r="CT88" s="188" t="str">
        <f ca="1">IF($C88=CT$2,OFFSET('Position Data Citi SS final'!$A64,0,MATCH(CT$1,'Position Data Citi SS final'!$1:$1,0)-1),"")</f>
        <v/>
      </c>
      <c r="CU88" s="184" t="str">
        <f ca="1">IF($C88=CU$2,OFFSET('Position Data Citi SS final'!$A64,0,MATCH(CU$1,'Position Data Citi SS final'!$1:$1,0)-1),"")</f>
        <v/>
      </c>
      <c r="CV88" s="175" t="str">
        <f ca="1">IF($C88=CV$2,OFFSET('Position Data Citi SS final'!$A64,0,MATCH(CV$1,'Position Data Citi SS final'!$1:$1,0)-1),"")</f>
        <v/>
      </c>
      <c r="CW88" s="175" t="str">
        <f ca="1">IF($C88=CW$2,OFFSET('Position Data Citi SS final'!$A64,0,MATCH(CW$1,'Position Data Citi SS final'!$1:$1,0)-1),"")</f>
        <v/>
      </c>
      <c r="CX88" s="199" t="str">
        <f ca="1">IF($C88=CX$2,OFFSET('Position Data Citi SS final'!$A64,0,MATCH(CX$1,'Position Data Citi SS final'!$1:$1,0)-1),"")</f>
        <v/>
      </c>
      <c r="CY88" s="175" t="str">
        <f ca="1">IF($C88=CY$2,OFFSET('Position Data Citi SS final'!$A64,0,MATCH(CY$1,'Position Data Citi SS final'!$1:$1,0)-1),"")</f>
        <v/>
      </c>
      <c r="CZ88" s="175" t="str">
        <f ca="1">IF($C88=CZ$2,OFFSET('Position Data Citi SS final'!$A64,0,MATCH(CZ$1,'Position Data Citi SS final'!$1:$1,0)-1),"")</f>
        <v/>
      </c>
      <c r="DA88" s="175" t="str">
        <f ca="1">IF($C88=DA$2,OFFSET('Position Data Citi SS final'!$A64,0,MATCH(DA$1,'Position Data Citi SS final'!$1:$1,0)-1),"")</f>
        <v/>
      </c>
      <c r="DB88" s="189" t="str">
        <f ca="1">IF($C88=DB$2,OFFSET('Position Data Citi SS final'!$A64,0,MATCH(DB$1,'Position Data Citi SS final'!$1:$1,0)-1),"")</f>
        <v/>
      </c>
      <c r="DC88" s="175" t="str">
        <f ca="1">IF($C88=DC$2,OFFSET('Position Data Citi SS final'!$A64,0,MATCH(DC$1,'Position Data Citi SS final'!$1:$1,0)-1),"")</f>
        <v/>
      </c>
      <c r="DD88" s="175" t="str">
        <f ca="1">IF($C88=DD$2,OFFSET('Position Data Citi SS final'!$A64,0,MATCH(DD$1,'Position Data Citi SS final'!$1:$1,0)-1),"")</f>
        <v/>
      </c>
      <c r="DE88" s="190" t="str">
        <f ca="1">IF($C88=DE$2,OFFSET('Position Data Citi SS final'!$A64,0,MATCH(DE$1,'Position Data Citi SS final'!$1:$1,0)-1),"")</f>
        <v/>
      </c>
      <c r="DF88" s="189" t="str">
        <f ca="1">IF($C88=DF$2,OFFSET('Position Data Citi SS final'!$A64,0,MATCH(DF$1,'Position Data Citi SS final'!$1:$1,0)-1),"")</f>
        <v/>
      </c>
      <c r="DG88" s="190" t="str">
        <f ca="1">IF($C88=DG$2,OFFSET('Position Data Citi SS final'!$A64,0,MATCH(DG$1,'Position Data Citi SS final'!$1:$1,0)-1),"")</f>
        <v/>
      </c>
      <c r="DH88" s="175" t="str">
        <f ca="1">IF($C88=DH$2,OFFSET('Position Data Citi SS final'!$A64,0,MATCH(DH$1,'Position Data Citi SS final'!$1:$1,0)-1),"")</f>
        <v/>
      </c>
      <c r="DI88" s="191" t="str">
        <f ca="1">IF($C88=DI$2,OFFSET('Position Data Citi SS final'!$A64,0,MATCH(DI$1,'Position Data Citi SS final'!$1:$1,0)-1),"")</f>
        <v/>
      </c>
      <c r="DJ88" s="192" t="str">
        <f ca="1">IF($C88=DJ$2,OFFSET('Position Data Citi SS final'!$A64,0,MATCH(DJ$1,'Position Data Citi SS final'!$1:$1,0)-1),"")</f>
        <v/>
      </c>
      <c r="DK88" s="193" t="str">
        <f ca="1">IF($C88=DK$2,OFFSET('Position Data Citi SS final'!$A64,0,MATCH(DK$1,'Position Data Citi SS final'!$1:$1,0)-1),"")</f>
        <v/>
      </c>
      <c r="DL88" s="200" t="str">
        <f ca="1">IF($C88=DL$2,OFFSET('Position Data Citi SS final'!$A64,0,MATCH(DL$1,'Position Data Citi SS final'!$1:$1,0)-1),"")</f>
        <v/>
      </c>
      <c r="DM88" s="175" t="str">
        <f ca="1">IF($C88=DM$2,OFFSET('Position Data Citi SS final'!$A64,0,MATCH(DM$1,'Position Data Citi SS final'!$1:$1,0)-1),"")</f>
        <v/>
      </c>
    </row>
    <row r="89" spans="2:117" s="179" customFormat="1">
      <c r="B89" s="179" t="s">
        <v>1427</v>
      </c>
      <c r="C89" s="170" t="str">
        <f>'Position Data Citi SS final'!C65</f>
        <v>Money Market Instruments</v>
      </c>
      <c r="D89" s="171" t="str">
        <f>'Position Data Citi SS final'!F65</f>
        <v>A.6.1 - A.6.20</v>
      </c>
      <c r="E89" s="172" t="str">
        <f>'Position Data Citi SS final'!D65</f>
        <v>MONEY MARKETS</v>
      </c>
      <c r="F89" s="213" t="str">
        <f>'Position Data Citi SS final'!E65</f>
        <v>COMMERCIAL PAPERS</v>
      </c>
      <c r="G89" s="173">
        <f>'Position Data Citi SS final'!AG65</f>
        <v>8397423.216</v>
      </c>
      <c r="H89" s="173">
        <f>'Position Data Citi SS final'!AF65</f>
        <v>6997852.6799999997</v>
      </c>
      <c r="I89" s="194" t="str">
        <f>'Position Data Citi SS final'!A65</f>
        <v>S2BA</v>
      </c>
      <c r="J89" s="195" t="str">
        <f ca="1">IF($C89=J$2,OFFSET('Position Data Citi SS final'!$A65,0,MATCH(J$1,'Position Data Citi SS final'!$1:$1,0)-1),"")</f>
        <v>MoneyMarketInstrument</v>
      </c>
      <c r="K89" s="195" t="str">
        <f ca="1">IF($C89=K$2,OFFSET('Position Data Citi SS final'!$A65,0,MATCH(K$1,'Position Data Citi SS final'!$1:$1,0)-1),"")</f>
        <v>SUMITOMO MITSUI BANKING CP 0% 29/11/2019</v>
      </c>
      <c r="L89" s="195" t="str">
        <f ca="1">IF($C89=L$2,OFFSET('Position Data Citi SS final'!$A65,0,MATCH(L$1,'Position Data Citi SS final'!$1:$1,0)-1),"")</f>
        <v>DU000AM87703</v>
      </c>
      <c r="M89" s="174" t="str">
        <f ca="1">IF($C89=M$2,OFFSET('Position Data Citi SS final'!$A65,0,MATCH(M$1,'Position Data Citi SS final'!$1:$1,0)-1),"")</f>
        <v>DYXXXX</v>
      </c>
      <c r="N89" s="175">
        <f ca="1">IF($C89=N$2,OFFSET('Position Data Citi SS final'!$A65,0,MATCH(N$1,'Position Data Citi SS final'!$1:$1,0)-1),"")</f>
        <v>0</v>
      </c>
      <c r="O89" s="195" t="str">
        <f ca="1">IF($C89=O$2,OFFSET('Position Data Citi SS final'!$A65,0,MATCH(O$1,'Position Data Citi SS final'!$1:$1,0)-1),"")</f>
        <v>Default Issuer</v>
      </c>
      <c r="P89" s="196">
        <f ca="1">IF($C89=P$2,OFFSET('Position Data Citi SS final'!$A65,0,MATCH(P$1,'Position Data Citi SS final'!$1:$1,0)-1),"")</f>
        <v>0</v>
      </c>
      <c r="Q89" s="196">
        <f ca="1">IF($C89=Q$2,OFFSET('Position Data Citi SS final'!$A65,0,MATCH(Q$1,'Position Data Citi SS final'!$1:$1,0)-1),"")</f>
        <v>0</v>
      </c>
      <c r="R89" s="178">
        <f ca="1">IF($C89=R$2,OFFSET('Position Data Citi SS final'!$A65,0,MATCH(R$1,'Position Data Citi SS final'!$1:$1,0)-1),"")</f>
        <v>0</v>
      </c>
      <c r="S89" s="178" t="str">
        <f ca="1">IF($C89=S$2,OFFSET('Position Data Citi SS final'!$A65,0,MATCH(S$1,'Position Data Citi SS final'!$1:$1,0)-1),"")</f>
        <v>GBP</v>
      </c>
      <c r="T89" s="177">
        <f ca="1">IF($C89=T$2,OFFSET('Position Data Citi SS final'!$A65,0,MATCH(T$1,'Position Data Citi SS final'!$1:$1,0)-1),"")</f>
        <v>7000000</v>
      </c>
      <c r="U89" s="177">
        <f ca="1">IF($C89=U$2,OFFSET('Position Data Citi SS final'!$A65,0,MATCH(U$1,'Position Data Citi SS final'!$1:$1,0)-1),"")</f>
        <v>1.1996318879999999</v>
      </c>
      <c r="V89" s="197">
        <f ca="1">IF($C89=V$2,OFFSET('Position Data Citi SS final'!$A65,0,MATCH(V$1,'Position Data Citi SS final'!$1:$1,0)-1),"")</f>
        <v>0.99969323999999993</v>
      </c>
      <c r="W89" s="177">
        <f ca="1">IF($C89=W$2,OFFSET('Position Data Citi SS final'!$A65,0,MATCH(W$1,'Position Data Citi SS final'!$1:$1,0)-1),"")</f>
        <v>0</v>
      </c>
      <c r="X89" s="177">
        <f ca="1">IF($C89=X$2,OFFSET('Position Data Citi SS final'!$A65,0,MATCH(X$1,'Position Data Citi SS final'!$1:$1,0)-1),"")</f>
        <v>0</v>
      </c>
      <c r="Y89" s="177">
        <f ca="1">IF($C89=Y$2,OFFSET('Position Data Citi SS final'!$A65,0,MATCH(Y$1,'Position Data Citi SS final'!$1:$1,0)-1),"")</f>
        <v>8397423.216</v>
      </c>
      <c r="Z89" s="177">
        <f ca="1">IF($C89=Z$2,OFFSET('Position Data Citi SS final'!$A65,0,MATCH(Z$1,'Position Data Citi SS final'!$1:$1,0)-1),"")</f>
        <v>6997852.6799999997</v>
      </c>
      <c r="AA89" s="198" t="str">
        <f ca="1">IF($C89=AA$2,OFFSET('Position Data Citi SS final'!$A65,0,MATCH(AA$1,'Position Data Citi SS final'!$1:$1,0)-1),"")</f>
        <v>MarkToMarket</v>
      </c>
      <c r="AB89" s="177">
        <f ca="1">IF($C89=AB$2,OFFSET('Position Data Citi SS final'!$A65,0,MATCH(AB$1,'Position Data Citi SS final'!$1:$1,0)-1),"")</f>
        <v>0</v>
      </c>
      <c r="AC89" s="178">
        <f ca="1">IF($C89=AC$2,OFFSET('Position Data Citi SS final'!$A65,0,MATCH(AC$1,'Position Data Citi SS final'!$1:$1,0)-1),"")</f>
        <v>0</v>
      </c>
      <c r="AD89" s="76" t="str">
        <f ca="1">IF($C89=AD$2,OFFSET('Position Data Citi SS final'!$A65,0,MATCH(AD$1,'Position Data Citi SS final'!$1:$1,0)-1),"")</f>
        <v/>
      </c>
      <c r="AE89" s="179" t="str">
        <f ca="1">IF($C89=AE$2,OFFSET('Position Data Citi SS final'!$A65,0,MATCH(AE$1,'Position Data Citi SS final'!$1:$1,0)-1),"")</f>
        <v/>
      </c>
      <c r="AF89" s="177" t="str">
        <f ca="1">IF($C89=AF$2,OFFSET('Position Data Citi SS final'!$A65,0,MATCH(AF$1,'Position Data Citi SS final'!$1:$1,0)-1),"")</f>
        <v/>
      </c>
      <c r="AG89" s="177" t="str">
        <f ca="1">IF($C89=AG$2,OFFSET('Position Data Citi SS final'!$A65,0,MATCH(AG$1,'Position Data Citi SS final'!$1:$1,0)-1),"")</f>
        <v/>
      </c>
      <c r="AH89" s="175" t="str">
        <f ca="1">IF($C89=AH$2,OFFSET('Position Data Citi SS final'!$A65,0,MATCH(AH$1,'Position Data Citi SS final'!$1:$1,0)-1),"")</f>
        <v/>
      </c>
      <c r="AI89" s="175" t="str">
        <f ca="1">IF($C89=AI$2,OFFSET('Position Data Citi SS final'!$A65,0,MATCH(AI$1,'Position Data Citi SS final'!$1:$1,0)-1),"")</f>
        <v/>
      </c>
      <c r="AJ89" s="175" t="str">
        <f ca="1">IF($C89=AJ$2,OFFSET('Position Data Citi SS final'!$A65,0,MATCH(AJ$1,'Position Data Citi SS final'!$1:$1,0)-1),"")</f>
        <v/>
      </c>
      <c r="AK89" s="177" t="str">
        <f ca="1">IF($C89=AK$2,OFFSET('Position Data Citi SS final'!$A65,0,MATCH(AK$1,'Position Data Citi SS final'!$1:$1,0)-1),"")</f>
        <v/>
      </c>
      <c r="AL89" s="178" t="str">
        <f ca="1">IF($C89=AL$2,OFFSET('Position Data Citi SS final'!$A65,0,MATCH(AL$1,'Position Data Citi SS final'!$1:$1,0)-1),"")</f>
        <v/>
      </c>
      <c r="AM89" s="177" t="str">
        <f ca="1">IF($C89=AM$2,OFFSET('Position Data Citi SS final'!$A65,0,MATCH(AM$1,'Position Data Citi SS final'!$1:$1,0)-1),"")</f>
        <v/>
      </c>
      <c r="AN89" s="177" t="str">
        <f ca="1">IF($C89=AN$2,OFFSET('Position Data Citi SS final'!$A65,0,MATCH(AN$1,'Position Data Citi SS final'!$1:$1,0)-1),"")</f>
        <v/>
      </c>
      <c r="AO89" s="177" t="str">
        <f ca="1">IF($C89=AO$2,OFFSET('Position Data Citi SS final'!$A65,0,MATCH(AO$1,'Position Data Citi SS final'!$1:$1,0)-1),"")</f>
        <v/>
      </c>
      <c r="AP89" s="177" t="str">
        <f ca="1">IF($C89=AP$2,OFFSET('Position Data Citi SS final'!$A65,0,MATCH(AP$1,'Position Data Citi SS final'!$1:$1,0)-1),"")</f>
        <v/>
      </c>
      <c r="AQ89" s="177" t="str">
        <f ca="1">IF($C89=AQ$2,OFFSET('Position Data Citi SS final'!$A65,0,MATCH(AQ$1,'Position Data Citi SS final'!$1:$1,0)-1),"")</f>
        <v/>
      </c>
      <c r="AR89" s="177" t="str">
        <f ca="1">IF($C89=AR$2,OFFSET('Position Data Citi SS final'!$A65,0,MATCH(AR$1,'Position Data Citi SS final'!$1:$1,0)-1),"")</f>
        <v/>
      </c>
      <c r="AS89" s="177" t="str">
        <f ca="1">IF($C89=AS$2,OFFSET('Position Data Citi SS final'!$A65,0,MATCH(AS$1,'Position Data Citi SS final'!$1:$1,0)-1),"")</f>
        <v/>
      </c>
      <c r="AT89" s="177" t="str">
        <f ca="1">IF($C89=AT$2,OFFSET('Position Data Citi SS final'!$A65,0,MATCH(AT$1,'Position Data Citi SS final'!$1:$1,0)-1),"")</f>
        <v/>
      </c>
      <c r="AU89" s="198" t="str">
        <f ca="1">IF($C89=AU$2,OFFSET('Position Data Citi SS final'!$A65,0,MATCH(AU$1,'Position Data Citi SS final'!$1:$1,0)-1),"")</f>
        <v/>
      </c>
      <c r="AV89" s="177" t="str">
        <f ca="1">IF($C89=AV$2,OFFSET('Position Data Citi SS final'!$A65,0,MATCH(AV$1,'Position Data Citi SS final'!$1:$1,0)-1),"")</f>
        <v/>
      </c>
      <c r="AW89" s="179" t="str">
        <f ca="1">IF($C89=AW$2,OFFSET('Position Data Citi SS final'!$A65,0,MATCH(AW$1,'Position Data Citi SS final'!$1:$1,0)-1),"")</f>
        <v/>
      </c>
      <c r="AX89" s="170" t="str">
        <f ca="1">IF($C89=AX$2,OFFSET('Position Data Citi SS final'!$A65,0,MATCH(AX$1,'Position Data Citi SS final'!$1:$1,0)-1),"")</f>
        <v/>
      </c>
      <c r="AY89" s="180" t="str">
        <f ca="1">IF($C89=AY$2,OFFSET('Position Data Citi SS final'!$A65,0,MATCH(AY$1,'Position Data Citi SS final'!$1:$1,0)-1),"")</f>
        <v/>
      </c>
      <c r="AZ89" s="181" t="str">
        <f ca="1">IF($C89=AZ$2,OFFSET('Position Data Citi SS final'!$A65,0,MATCH(AZ$1,'Position Data Citi SS final'!$1:$1,0)-1),"")</f>
        <v/>
      </c>
      <c r="BA89" s="179" t="str">
        <f ca="1">IF($C89=BA$2,OFFSET('Position Data Citi SS final'!$A65,0,MATCH(BA$1,'Position Data Citi SS final'!$1:$1,0)-1),"")</f>
        <v/>
      </c>
      <c r="BB89" s="182" t="str">
        <f ca="1">IF($C89=BB$2,OFFSET('Position Data Citi SS final'!$A65,0,MATCH(BB$1,'Position Data Citi SS final'!$1:$1,0)-1),"")</f>
        <v/>
      </c>
      <c r="BC89" s="181" t="str">
        <f ca="1">IF($C89=BC$2,OFFSET('Position Data Citi SS final'!$A65,0,MATCH(BC$1,'Position Data Citi SS final'!$1:$1,0)-1),"")</f>
        <v/>
      </c>
      <c r="BD89" s="175" t="str">
        <f ca="1">IF($C89=BD$2,OFFSET('Position Data Citi SS final'!$A65,0,MATCH(BD$1,'Position Data Citi SS final'!$1:$1,0)-1),"")</f>
        <v/>
      </c>
      <c r="BE89" s="175" t="str">
        <f ca="1">IF($C89=BE$2,OFFSET('Position Data Citi SS final'!$A65,0,MATCH(BE$1,'Position Data Citi SS final'!$1:$1,0)-1),"")</f>
        <v/>
      </c>
      <c r="BF89" s="175" t="str">
        <f ca="1">IF($C89=BF$2,OFFSET('Position Data Citi SS final'!$A65,0,MATCH(BF$1,'Position Data Citi SS final'!$1:$1,0)-1),"")</f>
        <v/>
      </c>
      <c r="BG89" s="175" t="str">
        <f ca="1">IF($C89=BG$2,OFFSET('Position Data Citi SS final'!$A65,0,MATCH(BG$1,'Position Data Citi SS final'!$1:$1,0)-1),"")</f>
        <v/>
      </c>
      <c r="BH89" s="175" t="str">
        <f ca="1">IF($C89=BH$2,OFFSET('Position Data Citi SS final'!$A65,0,MATCH(BH$1,'Position Data Citi SS final'!$1:$1,0)-1),"")</f>
        <v/>
      </c>
      <c r="BI89" s="175" t="str">
        <f ca="1">IF($C89=BI$2,OFFSET('Position Data Citi SS final'!$A65,0,MATCH(BI$1,'Position Data Citi SS final'!$1:$1,0)-1),"")</f>
        <v/>
      </c>
      <c r="BJ89" s="175" t="str">
        <f ca="1">IF($C89=BJ$2,OFFSET('Position Data Citi SS final'!$A65,0,MATCH(BJ$1,'Position Data Citi SS final'!$1:$1,0)-1),"")</f>
        <v/>
      </c>
      <c r="BK89" s="175" t="str">
        <f ca="1">IF($C89=BK$2,OFFSET('Position Data Citi SS final'!$A65,0,MATCH(BK$1,'Position Data Citi SS final'!$1:$1,0)-1),"")</f>
        <v/>
      </c>
      <c r="BL89" s="175" t="str">
        <f ca="1">IF($C89=BL$2,OFFSET('Position Data Citi SS final'!$A65,0,MATCH(BL$1,'Position Data Citi SS final'!$1:$1,0)-1),"")</f>
        <v/>
      </c>
      <c r="BM89" s="175" t="str">
        <f ca="1">IF($C89=BM$2,OFFSET('Position Data Citi SS final'!$A65,0,MATCH(BM$1,'Position Data Citi SS final'!$1:$1,0)-1),"")</f>
        <v/>
      </c>
      <c r="BN89" s="178" t="str">
        <f ca="1">IF($C89=BN$2,OFFSET('Position Data Citi SS final'!$A65,0,MATCH(BN$1,'Position Data Citi SS final'!$1:$1,0)-1),"")</f>
        <v/>
      </c>
      <c r="BO89" s="177" t="str">
        <f ca="1">IF($C89=BO$2,OFFSET('Position Data Citi SS final'!$A65,0,MATCH(BO$1,'Position Data Citi SS final'!$1:$1,0)-1),"")</f>
        <v/>
      </c>
      <c r="BP89" s="177" t="str">
        <f ca="1">IF($C89=BP$2,OFFSET('Position Data Citi SS final'!$A65,0,MATCH(BP$1,'Position Data Citi SS final'!$1:$1,0)-1),"")</f>
        <v/>
      </c>
      <c r="BQ89" s="177" t="str">
        <f ca="1">IF($C89=BQ$2,OFFSET('Position Data Citi SS final'!$A65,0,MATCH(BQ$1,'Position Data Citi SS final'!$1:$1,0)-1),"")</f>
        <v/>
      </c>
      <c r="BR89" s="177" t="str">
        <f ca="1">IF($C89=BR$2,OFFSET('Position Data Citi SS final'!$A65,0,MATCH(BR$1,'Position Data Citi SS final'!$1:$1,0)-1),"")</f>
        <v/>
      </c>
      <c r="BS89" s="177" t="str">
        <f ca="1">IF($C89=BS$2,OFFSET('Position Data Citi SS final'!$A65,0,MATCH(BS$1,'Position Data Citi SS final'!$1:$1,0)-1),"")</f>
        <v/>
      </c>
      <c r="BT89" s="175" t="str">
        <f ca="1">IF($C89=BT$2,OFFSET('Position Data Citi SS final'!$A65,0,MATCH(BT$1,'Position Data Citi SS final'!$1:$1,0)-1),"")</f>
        <v/>
      </c>
      <c r="BU89" s="178" t="str">
        <f ca="1">IF($C89=BU$2,OFFSET('Position Data Citi SS final'!$A65,0,MATCH(BU$1,'Position Data Citi SS final'!$1:$1,0)-1),"")</f>
        <v/>
      </c>
      <c r="BV89" s="183" t="str">
        <f ca="1">IF($C89=BV$2,OFFSET('Position Data Citi SS final'!$A65,0,MATCH(BV$1,'Position Data Citi SS final'!$1:$1,0)-1),"")</f>
        <v/>
      </c>
      <c r="BW89" s="175" t="str">
        <f ca="1">IF($C89=BW$2,OFFSET('Position Data Citi SS final'!$A65,0,MATCH(BW$1,'Position Data Citi SS final'!$1:$1,0)-1),"")</f>
        <v/>
      </c>
      <c r="BX89" s="184" t="str">
        <f ca="1">IF($C89=BX$2,OFFSET('Position Data Citi SS final'!$A65,0,MATCH(BX$1,'Position Data Citi SS final'!$1:$1,0)-1),"")</f>
        <v/>
      </c>
      <c r="BY89" s="183" t="str">
        <f ca="1">IF($C89=BY$2,OFFSET('Position Data Citi SS final'!$A65,0,MATCH(BY$1,'Position Data Citi SS final'!$1:$1,0)-1),"")</f>
        <v/>
      </c>
      <c r="BZ89" s="183" t="str">
        <f ca="1">IF($C89=BZ$2,OFFSET('Position Data Citi SS final'!$A65,0,MATCH(BZ$1,'Position Data Citi SS final'!$1:$1,0)-1),"")</f>
        <v/>
      </c>
      <c r="CA89" s="185" t="str">
        <f ca="1">IF($C89=CA$2,OFFSET('Position Data Citi SS final'!$A65,0,MATCH(CA$1,'Position Data Citi SS final'!$1:$1,0)-1),"")</f>
        <v/>
      </c>
      <c r="CB89" s="176" t="str">
        <f ca="1">IF($C89=CB$2,OFFSET('Position Data Citi SS final'!$A65,0,MATCH(CB$1,'Position Data Citi SS final'!$1:$1,0)-1),"")</f>
        <v/>
      </c>
      <c r="CC89" s="183" t="str">
        <f ca="1">IF($C89=CC$2,OFFSET('Position Data Citi SS final'!$A65,0,MATCH(CC$1,'Position Data Citi SS final'!$1:$1,0)-1),"")</f>
        <v/>
      </c>
      <c r="CD89" s="183" t="str">
        <f ca="1">IF($C89=CD$2,OFFSET('Position Data Citi SS final'!$A65,0,MATCH(CD$1,'Position Data Citi SS final'!$1:$1,0)-1),"")</f>
        <v/>
      </c>
      <c r="CE89" s="181" t="str">
        <f ca="1">IF($C89=CE$2,OFFSET('Position Data Citi SS final'!$A65,0,MATCH(CE$1,'Position Data Citi SS final'!$1:$1,0)-1),"")</f>
        <v/>
      </c>
      <c r="CF89" s="181" t="str">
        <f ca="1">IF($C89=CF$2,OFFSET('Position Data Citi SS final'!$A65,0,MATCH(CF$1,'Position Data Citi SS final'!$1:$1,0)-1),"")</f>
        <v/>
      </c>
      <c r="CG89" s="181" t="str">
        <f ca="1">IF($C89=CG$2,OFFSET('Position Data Citi SS final'!$A65,0,MATCH(CG$1,'Position Data Citi SS final'!$1:$1,0)-1),"")</f>
        <v/>
      </c>
      <c r="CH89" s="181" t="str">
        <f ca="1">IF($C89=CH$2,OFFSET('Position Data Citi SS final'!$A65,0,MATCH(CH$1,'Position Data Citi SS final'!$1:$1,0)-1),"")</f>
        <v/>
      </c>
      <c r="CI89" s="181" t="str">
        <f ca="1">IF($C89=CI$2,OFFSET('Position Data Citi SS final'!$A65,0,MATCH(CI$1,'Position Data Citi SS final'!$1:$1,0)-1),"")</f>
        <v/>
      </c>
      <c r="CJ89" s="184" t="str">
        <f ca="1">IF($C89=CJ$2,OFFSET('Position Data Citi SS final'!$A65,0,MATCH(CJ$1,'Position Data Citi SS final'!$1:$1,0)-1),"")</f>
        <v/>
      </c>
      <c r="CK89" s="186" t="str">
        <f ca="1">IF($C89=CK$2,OFFSET('Position Data Citi SS final'!$A65,0,MATCH(CK$1,'Position Data Citi SS final'!$1:$1,0)-1),"")</f>
        <v/>
      </c>
      <c r="CL89" s="174" t="str">
        <f ca="1">IF($C89=CL$2,OFFSET('Position Data Citi SS final'!$A65,0,MATCH(CL$1,'Position Data Citi SS final'!$1:$1,0)-1),"")</f>
        <v/>
      </c>
      <c r="CM89" s="199" t="str">
        <f ca="1">IF($C89=CM$2,OFFSET('Position Data Citi SS final'!$A65,0,MATCH(CM$1,'Position Data Citi SS final'!$1:$1,0)-1),"")</f>
        <v/>
      </c>
      <c r="CN89" s="174" t="str">
        <f ca="1">IF($C89=CN$2,OFFSET('Position Data Citi SS final'!$A65,0,MATCH(CN$1,'Position Data Citi SS final'!$1:$1,0)-1),"")</f>
        <v/>
      </c>
      <c r="CO89" s="186" t="str">
        <f ca="1">IF($C89=CO$2,OFFSET('Position Data Citi SS final'!$A65,0,MATCH(CO$1,'Position Data Citi SS final'!$1:$1,0)-1),"")</f>
        <v/>
      </c>
      <c r="CP89" s="199" t="str">
        <f ca="1">IF($C89=CP$2,OFFSET('Position Data Citi SS final'!$A65,0,MATCH(CP$1,'Position Data Citi SS final'!$1:$1,0)-1),"")</f>
        <v/>
      </c>
      <c r="CQ89" s="187" t="str">
        <f ca="1">IF($C89=CQ$2,OFFSET('Position Data Citi SS final'!$A65,0,MATCH(CQ$1,'Position Data Citi SS final'!$1:$1,0)-1),"")</f>
        <v/>
      </c>
      <c r="CR89" s="174" t="str">
        <f ca="1">IF($C89=CR$2,OFFSET('Position Data Citi SS final'!$A65,0,MATCH(CR$1,'Position Data Citi SS final'!$1:$1,0)-1),"")</f>
        <v/>
      </c>
      <c r="CS89" s="188" t="str">
        <f ca="1">IF($C89=CS$2,OFFSET('Position Data Citi SS final'!$A65,0,MATCH(CS$1,'Position Data Citi SS final'!$1:$1,0)-1),"")</f>
        <v/>
      </c>
      <c r="CT89" s="188" t="str">
        <f ca="1">IF($C89=CT$2,OFFSET('Position Data Citi SS final'!$A65,0,MATCH(CT$1,'Position Data Citi SS final'!$1:$1,0)-1),"")</f>
        <v/>
      </c>
      <c r="CU89" s="184" t="str">
        <f ca="1">IF($C89=CU$2,OFFSET('Position Data Citi SS final'!$A65,0,MATCH(CU$1,'Position Data Citi SS final'!$1:$1,0)-1),"")</f>
        <v/>
      </c>
      <c r="CV89" s="175" t="str">
        <f ca="1">IF($C89=CV$2,OFFSET('Position Data Citi SS final'!$A65,0,MATCH(CV$1,'Position Data Citi SS final'!$1:$1,0)-1),"")</f>
        <v/>
      </c>
      <c r="CW89" s="175" t="str">
        <f ca="1">IF($C89=CW$2,OFFSET('Position Data Citi SS final'!$A65,0,MATCH(CW$1,'Position Data Citi SS final'!$1:$1,0)-1),"")</f>
        <v/>
      </c>
      <c r="CX89" s="199" t="str">
        <f ca="1">IF($C89=CX$2,OFFSET('Position Data Citi SS final'!$A65,0,MATCH(CX$1,'Position Data Citi SS final'!$1:$1,0)-1),"")</f>
        <v/>
      </c>
      <c r="CY89" s="175" t="str">
        <f ca="1">IF($C89=CY$2,OFFSET('Position Data Citi SS final'!$A65,0,MATCH(CY$1,'Position Data Citi SS final'!$1:$1,0)-1),"")</f>
        <v/>
      </c>
      <c r="CZ89" s="175" t="str">
        <f ca="1">IF($C89=CZ$2,OFFSET('Position Data Citi SS final'!$A65,0,MATCH(CZ$1,'Position Data Citi SS final'!$1:$1,0)-1),"")</f>
        <v/>
      </c>
      <c r="DA89" s="175" t="str">
        <f ca="1">IF($C89=DA$2,OFFSET('Position Data Citi SS final'!$A65,0,MATCH(DA$1,'Position Data Citi SS final'!$1:$1,0)-1),"")</f>
        <v/>
      </c>
      <c r="DB89" s="189" t="str">
        <f ca="1">IF($C89=DB$2,OFFSET('Position Data Citi SS final'!$A65,0,MATCH(DB$1,'Position Data Citi SS final'!$1:$1,0)-1),"")</f>
        <v/>
      </c>
      <c r="DC89" s="175" t="str">
        <f ca="1">IF($C89=DC$2,OFFSET('Position Data Citi SS final'!$A65,0,MATCH(DC$1,'Position Data Citi SS final'!$1:$1,0)-1),"")</f>
        <v/>
      </c>
      <c r="DD89" s="175" t="str">
        <f ca="1">IF($C89=DD$2,OFFSET('Position Data Citi SS final'!$A65,0,MATCH(DD$1,'Position Data Citi SS final'!$1:$1,0)-1),"")</f>
        <v/>
      </c>
      <c r="DE89" s="190" t="str">
        <f ca="1">IF($C89=DE$2,OFFSET('Position Data Citi SS final'!$A65,0,MATCH(DE$1,'Position Data Citi SS final'!$1:$1,0)-1),"")</f>
        <v/>
      </c>
      <c r="DF89" s="189" t="str">
        <f ca="1">IF($C89=DF$2,OFFSET('Position Data Citi SS final'!$A65,0,MATCH(DF$1,'Position Data Citi SS final'!$1:$1,0)-1),"")</f>
        <v/>
      </c>
      <c r="DG89" s="190" t="str">
        <f ca="1">IF($C89=DG$2,OFFSET('Position Data Citi SS final'!$A65,0,MATCH(DG$1,'Position Data Citi SS final'!$1:$1,0)-1),"")</f>
        <v/>
      </c>
      <c r="DH89" s="175" t="str">
        <f ca="1">IF($C89=DH$2,OFFSET('Position Data Citi SS final'!$A65,0,MATCH(DH$1,'Position Data Citi SS final'!$1:$1,0)-1),"")</f>
        <v/>
      </c>
      <c r="DI89" s="191" t="str">
        <f ca="1">IF($C89=DI$2,OFFSET('Position Data Citi SS final'!$A65,0,MATCH(DI$1,'Position Data Citi SS final'!$1:$1,0)-1),"")</f>
        <v/>
      </c>
      <c r="DJ89" s="192" t="str">
        <f ca="1">IF($C89=DJ$2,OFFSET('Position Data Citi SS final'!$A65,0,MATCH(DJ$1,'Position Data Citi SS final'!$1:$1,0)-1),"")</f>
        <v/>
      </c>
      <c r="DK89" s="193" t="str">
        <f ca="1">IF($C89=DK$2,OFFSET('Position Data Citi SS final'!$A65,0,MATCH(DK$1,'Position Data Citi SS final'!$1:$1,0)-1),"")</f>
        <v/>
      </c>
      <c r="DL89" s="200" t="str">
        <f ca="1">IF($C89=DL$2,OFFSET('Position Data Citi SS final'!$A65,0,MATCH(DL$1,'Position Data Citi SS final'!$1:$1,0)-1),"")</f>
        <v/>
      </c>
      <c r="DM89" s="175" t="str">
        <f ca="1">IF($C89=DM$2,OFFSET('Position Data Citi SS final'!$A65,0,MATCH(DM$1,'Position Data Citi SS final'!$1:$1,0)-1),"")</f>
        <v/>
      </c>
    </row>
    <row r="90" spans="2:117" s="179" customFormat="1">
      <c r="B90" s="179" t="s">
        <v>1427</v>
      </c>
      <c r="C90" s="170" t="str">
        <f>'Position Data Citi SS final'!C66</f>
        <v>Money Market Instruments</v>
      </c>
      <c r="D90" s="171" t="str">
        <f>'Position Data Citi SS final'!F66</f>
        <v>A.6.1 - A.6.20</v>
      </c>
      <c r="E90" s="172" t="str">
        <f>'Position Data Citi SS final'!D66</f>
        <v>MONEY MARKETS</v>
      </c>
      <c r="F90" s="213" t="str">
        <f>'Position Data Citi SS final'!E66</f>
        <v>CERTIFICATE OF DEPOSIT</v>
      </c>
      <c r="G90" s="173">
        <f>'Position Data Citi SS final'!AG66</f>
        <v>12000204</v>
      </c>
      <c r="H90" s="173">
        <f>'Position Data Citi SS final'!AF66</f>
        <v>10000170</v>
      </c>
      <c r="I90" s="194" t="str">
        <f>'Position Data Citi SS final'!A66</f>
        <v>S2BA</v>
      </c>
      <c r="J90" s="195" t="str">
        <f ca="1">IF($C90=J$2,OFFSET('Position Data Citi SS final'!$A66,0,MATCH(J$1,'Position Data Citi SS final'!$1:$1,0)-1),"")</f>
        <v>MoneyMarketInstrument</v>
      </c>
      <c r="K90" s="195" t="str">
        <f ca="1">IF($C90=K$2,OFFSET('Position Data Citi SS final'!$A66,0,MATCH(K$1,'Position Data Citi SS final'!$1:$1,0)-1),"")</f>
        <v>NATIONWIDE BUILDING CD 0.84 11/12/2019</v>
      </c>
      <c r="L90" s="195" t="str">
        <f ca="1">IF($C90=L$2,OFFSET('Position Data Citi SS final'!$A66,0,MATCH(L$1,'Position Data Citi SS final'!$1:$1,0)-1),"")</f>
        <v>DU000AM87743</v>
      </c>
      <c r="M90" s="174" t="str">
        <f ca="1">IF($C90=M$2,OFFSET('Position Data Citi SS final'!$A66,0,MATCH(M$1,'Position Data Citi SS final'!$1:$1,0)-1),"")</f>
        <v>DYXXXX</v>
      </c>
      <c r="N90" s="175">
        <f ca="1">IF($C90=N$2,OFFSET('Position Data Citi SS final'!$A66,0,MATCH(N$1,'Position Data Citi SS final'!$1:$1,0)-1),"")</f>
        <v>0</v>
      </c>
      <c r="O90" s="195" t="str">
        <f ca="1">IF($C90=O$2,OFFSET('Position Data Citi SS final'!$A66,0,MATCH(O$1,'Position Data Citi SS final'!$1:$1,0)-1),"")</f>
        <v>Default Issuer</v>
      </c>
      <c r="P90" s="196">
        <f ca="1">IF($C90=P$2,OFFSET('Position Data Citi SS final'!$A66,0,MATCH(P$1,'Position Data Citi SS final'!$1:$1,0)-1),"")</f>
        <v>0</v>
      </c>
      <c r="Q90" s="196">
        <f ca="1">IF($C90=Q$2,OFFSET('Position Data Citi SS final'!$A66,0,MATCH(Q$1,'Position Data Citi SS final'!$1:$1,0)-1),"")</f>
        <v>0</v>
      </c>
      <c r="R90" s="178">
        <f ca="1">IF($C90=R$2,OFFSET('Position Data Citi SS final'!$A66,0,MATCH(R$1,'Position Data Citi SS final'!$1:$1,0)-1),"")</f>
        <v>0</v>
      </c>
      <c r="S90" s="178" t="str">
        <f ca="1">IF($C90=S$2,OFFSET('Position Data Citi SS final'!$A66,0,MATCH(S$1,'Position Data Citi SS final'!$1:$1,0)-1),"")</f>
        <v>GBP</v>
      </c>
      <c r="T90" s="177">
        <f ca="1">IF($C90=T$2,OFFSET('Position Data Citi SS final'!$A66,0,MATCH(T$1,'Position Data Citi SS final'!$1:$1,0)-1),"")</f>
        <v>10000000</v>
      </c>
      <c r="U90" s="177">
        <f ca="1">IF($C90=U$2,OFFSET('Position Data Citi SS final'!$A66,0,MATCH(U$1,'Position Data Citi SS final'!$1:$1,0)-1),"")</f>
        <v>1.2000203999999999</v>
      </c>
      <c r="V90" s="197">
        <f ca="1">IF($C90=V$2,OFFSET('Position Data Citi SS final'!$A66,0,MATCH(V$1,'Position Data Citi SS final'!$1:$1,0)-1),"")</f>
        <v>1.0000169999999999</v>
      </c>
      <c r="W90" s="177">
        <f ca="1">IF($C90=W$2,OFFSET('Position Data Citi SS final'!$A66,0,MATCH(W$1,'Position Data Citi SS final'!$1:$1,0)-1),"")</f>
        <v>36177.539999999106</v>
      </c>
      <c r="X90" s="177">
        <f ca="1">IF($C90=X$2,OFFSET('Position Data Citi SS final'!$A66,0,MATCH(X$1,'Position Data Citi SS final'!$1:$1,0)-1),"")</f>
        <v>30147.949999999255</v>
      </c>
      <c r="Y90" s="177">
        <f ca="1">IF($C90=Y$2,OFFSET('Position Data Citi SS final'!$A66,0,MATCH(Y$1,'Position Data Citi SS final'!$1:$1,0)-1),"")</f>
        <v>12000204</v>
      </c>
      <c r="Z90" s="177">
        <f ca="1">IF($C90=Z$2,OFFSET('Position Data Citi SS final'!$A66,0,MATCH(Z$1,'Position Data Citi SS final'!$1:$1,0)-1),"")</f>
        <v>10000170</v>
      </c>
      <c r="AA90" s="198" t="str">
        <f ca="1">IF($C90=AA$2,OFFSET('Position Data Citi SS final'!$A66,0,MATCH(AA$1,'Position Data Citi SS final'!$1:$1,0)-1),"")</f>
        <v>MarkToMarket</v>
      </c>
      <c r="AB90" s="177">
        <f ca="1">IF($C90=AB$2,OFFSET('Position Data Citi SS final'!$A66,0,MATCH(AB$1,'Position Data Citi SS final'!$1:$1,0)-1),"")</f>
        <v>0</v>
      </c>
      <c r="AC90" s="178">
        <f ca="1">IF($C90=AC$2,OFFSET('Position Data Citi SS final'!$A66,0,MATCH(AC$1,'Position Data Citi SS final'!$1:$1,0)-1),"")</f>
        <v>0</v>
      </c>
      <c r="AD90" s="76" t="str">
        <f ca="1">IF($C90=AD$2,OFFSET('Position Data Citi SS final'!$A66,0,MATCH(AD$1,'Position Data Citi SS final'!$1:$1,0)-1),"")</f>
        <v/>
      </c>
      <c r="AE90" s="179" t="str">
        <f ca="1">IF($C90=AE$2,OFFSET('Position Data Citi SS final'!$A66,0,MATCH(AE$1,'Position Data Citi SS final'!$1:$1,0)-1),"")</f>
        <v/>
      </c>
      <c r="AF90" s="177" t="str">
        <f ca="1">IF($C90=AF$2,OFFSET('Position Data Citi SS final'!$A66,0,MATCH(AF$1,'Position Data Citi SS final'!$1:$1,0)-1),"")</f>
        <v/>
      </c>
      <c r="AG90" s="177" t="str">
        <f ca="1">IF($C90=AG$2,OFFSET('Position Data Citi SS final'!$A66,0,MATCH(AG$1,'Position Data Citi SS final'!$1:$1,0)-1),"")</f>
        <v/>
      </c>
      <c r="AH90" s="175" t="str">
        <f ca="1">IF($C90=AH$2,OFFSET('Position Data Citi SS final'!$A66,0,MATCH(AH$1,'Position Data Citi SS final'!$1:$1,0)-1),"")</f>
        <v/>
      </c>
      <c r="AI90" s="175" t="str">
        <f ca="1">IF($C90=AI$2,OFFSET('Position Data Citi SS final'!$A66,0,MATCH(AI$1,'Position Data Citi SS final'!$1:$1,0)-1),"")</f>
        <v/>
      </c>
      <c r="AJ90" s="175" t="str">
        <f ca="1">IF($C90=AJ$2,OFFSET('Position Data Citi SS final'!$A66,0,MATCH(AJ$1,'Position Data Citi SS final'!$1:$1,0)-1),"")</f>
        <v/>
      </c>
      <c r="AK90" s="177" t="str">
        <f ca="1">IF($C90=AK$2,OFFSET('Position Data Citi SS final'!$A66,0,MATCH(AK$1,'Position Data Citi SS final'!$1:$1,0)-1),"")</f>
        <v/>
      </c>
      <c r="AL90" s="178" t="str">
        <f ca="1">IF($C90=AL$2,OFFSET('Position Data Citi SS final'!$A66,0,MATCH(AL$1,'Position Data Citi SS final'!$1:$1,0)-1),"")</f>
        <v/>
      </c>
      <c r="AM90" s="177" t="str">
        <f ca="1">IF($C90=AM$2,OFFSET('Position Data Citi SS final'!$A66,0,MATCH(AM$1,'Position Data Citi SS final'!$1:$1,0)-1),"")</f>
        <v/>
      </c>
      <c r="AN90" s="177" t="str">
        <f ca="1">IF($C90=AN$2,OFFSET('Position Data Citi SS final'!$A66,0,MATCH(AN$1,'Position Data Citi SS final'!$1:$1,0)-1),"")</f>
        <v/>
      </c>
      <c r="AO90" s="177" t="str">
        <f ca="1">IF($C90=AO$2,OFFSET('Position Data Citi SS final'!$A66,0,MATCH(AO$1,'Position Data Citi SS final'!$1:$1,0)-1),"")</f>
        <v/>
      </c>
      <c r="AP90" s="177" t="str">
        <f ca="1">IF($C90=AP$2,OFFSET('Position Data Citi SS final'!$A66,0,MATCH(AP$1,'Position Data Citi SS final'!$1:$1,0)-1),"")</f>
        <v/>
      </c>
      <c r="AQ90" s="177" t="str">
        <f ca="1">IF($C90=AQ$2,OFFSET('Position Data Citi SS final'!$A66,0,MATCH(AQ$1,'Position Data Citi SS final'!$1:$1,0)-1),"")</f>
        <v/>
      </c>
      <c r="AR90" s="177" t="str">
        <f ca="1">IF($C90=AR$2,OFFSET('Position Data Citi SS final'!$A66,0,MATCH(AR$1,'Position Data Citi SS final'!$1:$1,0)-1),"")</f>
        <v/>
      </c>
      <c r="AS90" s="177" t="str">
        <f ca="1">IF($C90=AS$2,OFFSET('Position Data Citi SS final'!$A66,0,MATCH(AS$1,'Position Data Citi SS final'!$1:$1,0)-1),"")</f>
        <v/>
      </c>
      <c r="AT90" s="177" t="str">
        <f ca="1">IF($C90=AT$2,OFFSET('Position Data Citi SS final'!$A66,0,MATCH(AT$1,'Position Data Citi SS final'!$1:$1,0)-1),"")</f>
        <v/>
      </c>
      <c r="AU90" s="198" t="str">
        <f ca="1">IF($C90=AU$2,OFFSET('Position Data Citi SS final'!$A66,0,MATCH(AU$1,'Position Data Citi SS final'!$1:$1,0)-1),"")</f>
        <v/>
      </c>
      <c r="AV90" s="177" t="str">
        <f ca="1">IF($C90=AV$2,OFFSET('Position Data Citi SS final'!$A66,0,MATCH(AV$1,'Position Data Citi SS final'!$1:$1,0)-1),"")</f>
        <v/>
      </c>
      <c r="AW90" s="179" t="str">
        <f ca="1">IF($C90=AW$2,OFFSET('Position Data Citi SS final'!$A66,0,MATCH(AW$1,'Position Data Citi SS final'!$1:$1,0)-1),"")</f>
        <v/>
      </c>
      <c r="AX90" s="170" t="str">
        <f ca="1">IF($C90=AX$2,OFFSET('Position Data Citi SS final'!$A66,0,MATCH(AX$1,'Position Data Citi SS final'!$1:$1,0)-1),"")</f>
        <v/>
      </c>
      <c r="AY90" s="180" t="str">
        <f ca="1">IF($C90=AY$2,OFFSET('Position Data Citi SS final'!$A66,0,MATCH(AY$1,'Position Data Citi SS final'!$1:$1,0)-1),"")</f>
        <v/>
      </c>
      <c r="AZ90" s="181" t="str">
        <f ca="1">IF($C90=AZ$2,OFFSET('Position Data Citi SS final'!$A66,0,MATCH(AZ$1,'Position Data Citi SS final'!$1:$1,0)-1),"")</f>
        <v/>
      </c>
      <c r="BA90" s="179" t="str">
        <f ca="1">IF($C90=BA$2,OFFSET('Position Data Citi SS final'!$A66,0,MATCH(BA$1,'Position Data Citi SS final'!$1:$1,0)-1),"")</f>
        <v/>
      </c>
      <c r="BB90" s="182" t="str">
        <f ca="1">IF($C90=BB$2,OFFSET('Position Data Citi SS final'!$A66,0,MATCH(BB$1,'Position Data Citi SS final'!$1:$1,0)-1),"")</f>
        <v/>
      </c>
      <c r="BC90" s="181" t="str">
        <f ca="1">IF($C90=BC$2,OFFSET('Position Data Citi SS final'!$A66,0,MATCH(BC$1,'Position Data Citi SS final'!$1:$1,0)-1),"")</f>
        <v/>
      </c>
      <c r="BD90" s="175" t="str">
        <f ca="1">IF($C90=BD$2,OFFSET('Position Data Citi SS final'!$A66,0,MATCH(BD$1,'Position Data Citi SS final'!$1:$1,0)-1),"")</f>
        <v/>
      </c>
      <c r="BE90" s="175" t="str">
        <f ca="1">IF($C90=BE$2,OFFSET('Position Data Citi SS final'!$A66,0,MATCH(BE$1,'Position Data Citi SS final'!$1:$1,0)-1),"")</f>
        <v/>
      </c>
      <c r="BF90" s="175" t="str">
        <f ca="1">IF($C90=BF$2,OFFSET('Position Data Citi SS final'!$A66,0,MATCH(BF$1,'Position Data Citi SS final'!$1:$1,0)-1),"")</f>
        <v/>
      </c>
      <c r="BG90" s="175" t="str">
        <f ca="1">IF($C90=BG$2,OFFSET('Position Data Citi SS final'!$A66,0,MATCH(BG$1,'Position Data Citi SS final'!$1:$1,0)-1),"")</f>
        <v/>
      </c>
      <c r="BH90" s="175" t="str">
        <f ca="1">IF($C90=BH$2,OFFSET('Position Data Citi SS final'!$A66,0,MATCH(BH$1,'Position Data Citi SS final'!$1:$1,0)-1),"")</f>
        <v/>
      </c>
      <c r="BI90" s="175" t="str">
        <f ca="1">IF($C90=BI$2,OFFSET('Position Data Citi SS final'!$A66,0,MATCH(BI$1,'Position Data Citi SS final'!$1:$1,0)-1),"")</f>
        <v/>
      </c>
      <c r="BJ90" s="175" t="str">
        <f ca="1">IF($C90=BJ$2,OFFSET('Position Data Citi SS final'!$A66,0,MATCH(BJ$1,'Position Data Citi SS final'!$1:$1,0)-1),"")</f>
        <v/>
      </c>
      <c r="BK90" s="175" t="str">
        <f ca="1">IF($C90=BK$2,OFFSET('Position Data Citi SS final'!$A66,0,MATCH(BK$1,'Position Data Citi SS final'!$1:$1,0)-1),"")</f>
        <v/>
      </c>
      <c r="BL90" s="175" t="str">
        <f ca="1">IF($C90=BL$2,OFFSET('Position Data Citi SS final'!$A66,0,MATCH(BL$1,'Position Data Citi SS final'!$1:$1,0)-1),"")</f>
        <v/>
      </c>
      <c r="BM90" s="175" t="str">
        <f ca="1">IF($C90=BM$2,OFFSET('Position Data Citi SS final'!$A66,0,MATCH(BM$1,'Position Data Citi SS final'!$1:$1,0)-1),"")</f>
        <v/>
      </c>
      <c r="BN90" s="178" t="str">
        <f ca="1">IF($C90=BN$2,OFFSET('Position Data Citi SS final'!$A66,0,MATCH(BN$1,'Position Data Citi SS final'!$1:$1,0)-1),"")</f>
        <v/>
      </c>
      <c r="BO90" s="177" t="str">
        <f ca="1">IF($C90=BO$2,OFFSET('Position Data Citi SS final'!$A66,0,MATCH(BO$1,'Position Data Citi SS final'!$1:$1,0)-1),"")</f>
        <v/>
      </c>
      <c r="BP90" s="177" t="str">
        <f ca="1">IF($C90=BP$2,OFFSET('Position Data Citi SS final'!$A66,0,MATCH(BP$1,'Position Data Citi SS final'!$1:$1,0)-1),"")</f>
        <v/>
      </c>
      <c r="BQ90" s="177" t="str">
        <f ca="1">IF($C90=BQ$2,OFFSET('Position Data Citi SS final'!$A66,0,MATCH(BQ$1,'Position Data Citi SS final'!$1:$1,0)-1),"")</f>
        <v/>
      </c>
      <c r="BR90" s="177" t="str">
        <f ca="1">IF($C90=BR$2,OFFSET('Position Data Citi SS final'!$A66,0,MATCH(BR$1,'Position Data Citi SS final'!$1:$1,0)-1),"")</f>
        <v/>
      </c>
      <c r="BS90" s="177" t="str">
        <f ca="1">IF($C90=BS$2,OFFSET('Position Data Citi SS final'!$A66,0,MATCH(BS$1,'Position Data Citi SS final'!$1:$1,0)-1),"")</f>
        <v/>
      </c>
      <c r="BT90" s="175" t="str">
        <f ca="1">IF($C90=BT$2,OFFSET('Position Data Citi SS final'!$A66,0,MATCH(BT$1,'Position Data Citi SS final'!$1:$1,0)-1),"")</f>
        <v/>
      </c>
      <c r="BU90" s="178" t="str">
        <f ca="1">IF($C90=BU$2,OFFSET('Position Data Citi SS final'!$A66,0,MATCH(BU$1,'Position Data Citi SS final'!$1:$1,0)-1),"")</f>
        <v/>
      </c>
      <c r="BV90" s="183" t="str">
        <f ca="1">IF($C90=BV$2,OFFSET('Position Data Citi SS final'!$A66,0,MATCH(BV$1,'Position Data Citi SS final'!$1:$1,0)-1),"")</f>
        <v/>
      </c>
      <c r="BW90" s="175" t="str">
        <f ca="1">IF($C90=BW$2,OFFSET('Position Data Citi SS final'!$A66,0,MATCH(BW$1,'Position Data Citi SS final'!$1:$1,0)-1),"")</f>
        <v/>
      </c>
      <c r="BX90" s="184" t="str">
        <f ca="1">IF($C90=BX$2,OFFSET('Position Data Citi SS final'!$A66,0,MATCH(BX$1,'Position Data Citi SS final'!$1:$1,0)-1),"")</f>
        <v/>
      </c>
      <c r="BY90" s="183" t="str">
        <f ca="1">IF($C90=BY$2,OFFSET('Position Data Citi SS final'!$A66,0,MATCH(BY$1,'Position Data Citi SS final'!$1:$1,0)-1),"")</f>
        <v/>
      </c>
      <c r="BZ90" s="183" t="str">
        <f ca="1">IF($C90=BZ$2,OFFSET('Position Data Citi SS final'!$A66,0,MATCH(BZ$1,'Position Data Citi SS final'!$1:$1,0)-1),"")</f>
        <v/>
      </c>
      <c r="CA90" s="185" t="str">
        <f ca="1">IF($C90=CA$2,OFFSET('Position Data Citi SS final'!$A66,0,MATCH(CA$1,'Position Data Citi SS final'!$1:$1,0)-1),"")</f>
        <v/>
      </c>
      <c r="CB90" s="176" t="str">
        <f ca="1">IF($C90=CB$2,OFFSET('Position Data Citi SS final'!$A66,0,MATCH(CB$1,'Position Data Citi SS final'!$1:$1,0)-1),"")</f>
        <v/>
      </c>
      <c r="CC90" s="183" t="str">
        <f ca="1">IF($C90=CC$2,OFFSET('Position Data Citi SS final'!$A66,0,MATCH(CC$1,'Position Data Citi SS final'!$1:$1,0)-1),"")</f>
        <v/>
      </c>
      <c r="CD90" s="183" t="str">
        <f ca="1">IF($C90=CD$2,OFFSET('Position Data Citi SS final'!$A66,0,MATCH(CD$1,'Position Data Citi SS final'!$1:$1,0)-1),"")</f>
        <v/>
      </c>
      <c r="CE90" s="181" t="str">
        <f ca="1">IF($C90=CE$2,OFFSET('Position Data Citi SS final'!$A66,0,MATCH(CE$1,'Position Data Citi SS final'!$1:$1,0)-1),"")</f>
        <v/>
      </c>
      <c r="CF90" s="181" t="str">
        <f ca="1">IF($C90=CF$2,OFFSET('Position Data Citi SS final'!$A66,0,MATCH(CF$1,'Position Data Citi SS final'!$1:$1,0)-1),"")</f>
        <v/>
      </c>
      <c r="CG90" s="181" t="str">
        <f ca="1">IF($C90=CG$2,OFFSET('Position Data Citi SS final'!$A66,0,MATCH(CG$1,'Position Data Citi SS final'!$1:$1,0)-1),"")</f>
        <v/>
      </c>
      <c r="CH90" s="181" t="str">
        <f ca="1">IF($C90=CH$2,OFFSET('Position Data Citi SS final'!$A66,0,MATCH(CH$1,'Position Data Citi SS final'!$1:$1,0)-1),"")</f>
        <v/>
      </c>
      <c r="CI90" s="181" t="str">
        <f ca="1">IF($C90=CI$2,OFFSET('Position Data Citi SS final'!$A66,0,MATCH(CI$1,'Position Data Citi SS final'!$1:$1,0)-1),"")</f>
        <v/>
      </c>
      <c r="CJ90" s="184" t="str">
        <f ca="1">IF($C90=CJ$2,OFFSET('Position Data Citi SS final'!$A66,0,MATCH(CJ$1,'Position Data Citi SS final'!$1:$1,0)-1),"")</f>
        <v/>
      </c>
      <c r="CK90" s="186" t="str">
        <f ca="1">IF($C90=CK$2,OFFSET('Position Data Citi SS final'!$A66,0,MATCH(CK$1,'Position Data Citi SS final'!$1:$1,0)-1),"")</f>
        <v/>
      </c>
      <c r="CL90" s="174" t="str">
        <f ca="1">IF($C90=CL$2,OFFSET('Position Data Citi SS final'!$A66,0,MATCH(CL$1,'Position Data Citi SS final'!$1:$1,0)-1),"")</f>
        <v/>
      </c>
      <c r="CM90" s="199" t="str">
        <f ca="1">IF($C90=CM$2,OFFSET('Position Data Citi SS final'!$A66,0,MATCH(CM$1,'Position Data Citi SS final'!$1:$1,0)-1),"")</f>
        <v/>
      </c>
      <c r="CN90" s="174" t="str">
        <f ca="1">IF($C90=CN$2,OFFSET('Position Data Citi SS final'!$A66,0,MATCH(CN$1,'Position Data Citi SS final'!$1:$1,0)-1),"")</f>
        <v/>
      </c>
      <c r="CO90" s="186" t="str">
        <f ca="1">IF($C90=CO$2,OFFSET('Position Data Citi SS final'!$A66,0,MATCH(CO$1,'Position Data Citi SS final'!$1:$1,0)-1),"")</f>
        <v/>
      </c>
      <c r="CP90" s="199" t="str">
        <f ca="1">IF($C90=CP$2,OFFSET('Position Data Citi SS final'!$A66,0,MATCH(CP$1,'Position Data Citi SS final'!$1:$1,0)-1),"")</f>
        <v/>
      </c>
      <c r="CQ90" s="187" t="str">
        <f ca="1">IF($C90=CQ$2,OFFSET('Position Data Citi SS final'!$A66,0,MATCH(CQ$1,'Position Data Citi SS final'!$1:$1,0)-1),"")</f>
        <v/>
      </c>
      <c r="CR90" s="174" t="str">
        <f ca="1">IF($C90=CR$2,OFFSET('Position Data Citi SS final'!$A66,0,MATCH(CR$1,'Position Data Citi SS final'!$1:$1,0)-1),"")</f>
        <v/>
      </c>
      <c r="CS90" s="188" t="str">
        <f ca="1">IF($C90=CS$2,OFFSET('Position Data Citi SS final'!$A66,0,MATCH(CS$1,'Position Data Citi SS final'!$1:$1,0)-1),"")</f>
        <v/>
      </c>
      <c r="CT90" s="188" t="str">
        <f ca="1">IF($C90=CT$2,OFFSET('Position Data Citi SS final'!$A66,0,MATCH(CT$1,'Position Data Citi SS final'!$1:$1,0)-1),"")</f>
        <v/>
      </c>
      <c r="CU90" s="184" t="str">
        <f ca="1">IF($C90=CU$2,OFFSET('Position Data Citi SS final'!$A66,0,MATCH(CU$1,'Position Data Citi SS final'!$1:$1,0)-1),"")</f>
        <v/>
      </c>
      <c r="CV90" s="175" t="str">
        <f ca="1">IF($C90=CV$2,OFFSET('Position Data Citi SS final'!$A66,0,MATCH(CV$1,'Position Data Citi SS final'!$1:$1,0)-1),"")</f>
        <v/>
      </c>
      <c r="CW90" s="175" t="str">
        <f ca="1">IF($C90=CW$2,OFFSET('Position Data Citi SS final'!$A66,0,MATCH(CW$1,'Position Data Citi SS final'!$1:$1,0)-1),"")</f>
        <v/>
      </c>
      <c r="CX90" s="199" t="str">
        <f ca="1">IF($C90=CX$2,OFFSET('Position Data Citi SS final'!$A66,0,MATCH(CX$1,'Position Data Citi SS final'!$1:$1,0)-1),"")</f>
        <v/>
      </c>
      <c r="CY90" s="175" t="str">
        <f ca="1">IF($C90=CY$2,OFFSET('Position Data Citi SS final'!$A66,0,MATCH(CY$1,'Position Data Citi SS final'!$1:$1,0)-1),"")</f>
        <v/>
      </c>
      <c r="CZ90" s="175" t="str">
        <f ca="1">IF($C90=CZ$2,OFFSET('Position Data Citi SS final'!$A66,0,MATCH(CZ$1,'Position Data Citi SS final'!$1:$1,0)-1),"")</f>
        <v/>
      </c>
      <c r="DA90" s="175" t="str">
        <f ca="1">IF($C90=DA$2,OFFSET('Position Data Citi SS final'!$A66,0,MATCH(DA$1,'Position Data Citi SS final'!$1:$1,0)-1),"")</f>
        <v/>
      </c>
      <c r="DB90" s="189" t="str">
        <f ca="1">IF($C90=DB$2,OFFSET('Position Data Citi SS final'!$A66,0,MATCH(DB$1,'Position Data Citi SS final'!$1:$1,0)-1),"")</f>
        <v/>
      </c>
      <c r="DC90" s="175" t="str">
        <f ca="1">IF($C90=DC$2,OFFSET('Position Data Citi SS final'!$A66,0,MATCH(DC$1,'Position Data Citi SS final'!$1:$1,0)-1),"")</f>
        <v/>
      </c>
      <c r="DD90" s="175" t="str">
        <f ca="1">IF($C90=DD$2,OFFSET('Position Data Citi SS final'!$A66,0,MATCH(DD$1,'Position Data Citi SS final'!$1:$1,0)-1),"")</f>
        <v/>
      </c>
      <c r="DE90" s="190" t="str">
        <f ca="1">IF($C90=DE$2,OFFSET('Position Data Citi SS final'!$A66,0,MATCH(DE$1,'Position Data Citi SS final'!$1:$1,0)-1),"")</f>
        <v/>
      </c>
      <c r="DF90" s="189" t="str">
        <f ca="1">IF($C90=DF$2,OFFSET('Position Data Citi SS final'!$A66,0,MATCH(DF$1,'Position Data Citi SS final'!$1:$1,0)-1),"")</f>
        <v/>
      </c>
      <c r="DG90" s="190" t="str">
        <f ca="1">IF($C90=DG$2,OFFSET('Position Data Citi SS final'!$A66,0,MATCH(DG$1,'Position Data Citi SS final'!$1:$1,0)-1),"")</f>
        <v/>
      </c>
      <c r="DH90" s="175" t="str">
        <f ca="1">IF($C90=DH$2,OFFSET('Position Data Citi SS final'!$A66,0,MATCH(DH$1,'Position Data Citi SS final'!$1:$1,0)-1),"")</f>
        <v/>
      </c>
      <c r="DI90" s="191" t="str">
        <f ca="1">IF($C90=DI$2,OFFSET('Position Data Citi SS final'!$A66,0,MATCH(DI$1,'Position Data Citi SS final'!$1:$1,0)-1),"")</f>
        <v/>
      </c>
      <c r="DJ90" s="192" t="str">
        <f ca="1">IF($C90=DJ$2,OFFSET('Position Data Citi SS final'!$A66,0,MATCH(DJ$1,'Position Data Citi SS final'!$1:$1,0)-1),"")</f>
        <v/>
      </c>
      <c r="DK90" s="193" t="str">
        <f ca="1">IF($C90=DK$2,OFFSET('Position Data Citi SS final'!$A66,0,MATCH(DK$1,'Position Data Citi SS final'!$1:$1,0)-1),"")</f>
        <v/>
      </c>
      <c r="DL90" s="200" t="str">
        <f ca="1">IF($C90=DL$2,OFFSET('Position Data Citi SS final'!$A66,0,MATCH(DL$1,'Position Data Citi SS final'!$1:$1,0)-1),"")</f>
        <v/>
      </c>
      <c r="DM90" s="175" t="str">
        <f ca="1">IF($C90=DM$2,OFFSET('Position Data Citi SS final'!$A66,0,MATCH(DM$1,'Position Data Citi SS final'!$1:$1,0)-1),"")</f>
        <v/>
      </c>
    </row>
    <row r="91" spans="2:117" s="179" customFormat="1">
      <c r="B91" s="179" t="s">
        <v>1427</v>
      </c>
      <c r="C91" s="170" t="str">
        <f>'Position Data Citi SS final'!C67</f>
        <v>Money Market Instruments</v>
      </c>
      <c r="D91" s="171" t="str">
        <f>'Position Data Citi SS final'!F67</f>
        <v>A.6.1 - A.6.20</v>
      </c>
      <c r="E91" s="172" t="str">
        <f>'Position Data Citi SS final'!D67</f>
        <v>MONEY MARKETS</v>
      </c>
      <c r="F91" s="213" t="str">
        <f>'Position Data Citi SS final'!E67</f>
        <v>CERTIFICATE OF DEPOSIT</v>
      </c>
      <c r="G91" s="173">
        <f>'Position Data Citi SS final'!AG67</f>
        <v>12000252.719999999</v>
      </c>
      <c r="H91" s="173">
        <f>'Position Data Citi SS final'!AF67</f>
        <v>10000210.6</v>
      </c>
      <c r="I91" s="194" t="str">
        <f>'Position Data Citi SS final'!A67</f>
        <v>S2BA</v>
      </c>
      <c r="J91" s="195" t="str">
        <f ca="1">IF($C91=J$2,OFFSET('Position Data Citi SS final'!$A67,0,MATCH(J$1,'Position Data Citi SS final'!$1:$1,0)-1),"")</f>
        <v>MoneyMarketInstrument</v>
      </c>
      <c r="K91" s="195" t="str">
        <f ca="1">IF($C91=K$2,OFFSET('Position Data Citi SS final'!$A67,0,MATCH(K$1,'Position Data Citi SS final'!$1:$1,0)-1),"")</f>
        <v>DANSKE BANK LONDON CD 0.82% 19/11/2019</v>
      </c>
      <c r="L91" s="195" t="str">
        <f ca="1">IF($C91=L$2,OFFSET('Position Data Citi SS final'!$A67,0,MATCH(L$1,'Position Data Citi SS final'!$1:$1,0)-1),"")</f>
        <v>DU000AM87870</v>
      </c>
      <c r="M91" s="174" t="str">
        <f ca="1">IF($C91=M$2,OFFSET('Position Data Citi SS final'!$A67,0,MATCH(M$1,'Position Data Citi SS final'!$1:$1,0)-1),"")</f>
        <v>DYXXXX</v>
      </c>
      <c r="N91" s="175">
        <f ca="1">IF($C91=N$2,OFFSET('Position Data Citi SS final'!$A67,0,MATCH(N$1,'Position Data Citi SS final'!$1:$1,0)-1),"")</f>
        <v>0</v>
      </c>
      <c r="O91" s="195" t="str">
        <f ca="1">IF($C91=O$2,OFFSET('Position Data Citi SS final'!$A67,0,MATCH(O$1,'Position Data Citi SS final'!$1:$1,0)-1),"")</f>
        <v>Default Issuer</v>
      </c>
      <c r="P91" s="196">
        <f ca="1">IF($C91=P$2,OFFSET('Position Data Citi SS final'!$A67,0,MATCH(P$1,'Position Data Citi SS final'!$1:$1,0)-1),"")</f>
        <v>0</v>
      </c>
      <c r="Q91" s="196">
        <f ca="1">IF($C91=Q$2,OFFSET('Position Data Citi SS final'!$A67,0,MATCH(Q$1,'Position Data Citi SS final'!$1:$1,0)-1),"")</f>
        <v>0</v>
      </c>
      <c r="R91" s="178">
        <f ca="1">IF($C91=R$2,OFFSET('Position Data Citi SS final'!$A67,0,MATCH(R$1,'Position Data Citi SS final'!$1:$1,0)-1),"")</f>
        <v>0</v>
      </c>
      <c r="S91" s="178" t="str">
        <f ca="1">IF($C91=S$2,OFFSET('Position Data Citi SS final'!$A67,0,MATCH(S$1,'Position Data Citi SS final'!$1:$1,0)-1),"")</f>
        <v>GBP</v>
      </c>
      <c r="T91" s="177">
        <f ca="1">IF($C91=T$2,OFFSET('Position Data Citi SS final'!$A67,0,MATCH(T$1,'Position Data Citi SS final'!$1:$1,0)-1),"")</f>
        <v>10000000</v>
      </c>
      <c r="U91" s="177">
        <f ca="1">IF($C91=U$2,OFFSET('Position Data Citi SS final'!$A67,0,MATCH(U$1,'Position Data Citi SS final'!$1:$1,0)-1),"")</f>
        <v>1.2000252719999998</v>
      </c>
      <c r="V91" s="197">
        <f ca="1">IF($C91=V$2,OFFSET('Position Data Citi SS final'!$A67,0,MATCH(V$1,'Position Data Citi SS final'!$1:$1,0)-1),"")</f>
        <v>1.0000210599999999</v>
      </c>
      <c r="W91" s="177">
        <f ca="1">IF($C91=W$2,OFFSET('Position Data Citi SS final'!$A67,0,MATCH(W$1,'Position Data Citi SS final'!$1:$1,0)-1),"")</f>
        <v>34237.811999999729</v>
      </c>
      <c r="X91" s="177">
        <f ca="1">IF($C91=X$2,OFFSET('Position Data Citi SS final'!$A67,0,MATCH(X$1,'Position Data Citi SS final'!$1:$1,0)-1),"")</f>
        <v>28531.509999999776</v>
      </c>
      <c r="Y91" s="177">
        <f ca="1">IF($C91=Y$2,OFFSET('Position Data Citi SS final'!$A67,0,MATCH(Y$1,'Position Data Citi SS final'!$1:$1,0)-1),"")</f>
        <v>12000252.719999999</v>
      </c>
      <c r="Z91" s="177">
        <f ca="1">IF($C91=Z$2,OFFSET('Position Data Citi SS final'!$A67,0,MATCH(Z$1,'Position Data Citi SS final'!$1:$1,0)-1),"")</f>
        <v>10000210.6</v>
      </c>
      <c r="AA91" s="198" t="str">
        <f ca="1">IF($C91=AA$2,OFFSET('Position Data Citi SS final'!$A67,0,MATCH(AA$1,'Position Data Citi SS final'!$1:$1,0)-1),"")</f>
        <v>MarkToMarket</v>
      </c>
      <c r="AB91" s="177">
        <f ca="1">IF($C91=AB$2,OFFSET('Position Data Citi SS final'!$A67,0,MATCH(AB$1,'Position Data Citi SS final'!$1:$1,0)-1),"")</f>
        <v>0</v>
      </c>
      <c r="AC91" s="178">
        <f ca="1">IF($C91=AC$2,OFFSET('Position Data Citi SS final'!$A67,0,MATCH(AC$1,'Position Data Citi SS final'!$1:$1,0)-1),"")</f>
        <v>0</v>
      </c>
      <c r="AD91" s="76" t="str">
        <f ca="1">IF($C91=AD$2,OFFSET('Position Data Citi SS final'!$A67,0,MATCH(AD$1,'Position Data Citi SS final'!$1:$1,0)-1),"")</f>
        <v/>
      </c>
      <c r="AE91" s="179" t="str">
        <f ca="1">IF($C91=AE$2,OFFSET('Position Data Citi SS final'!$A67,0,MATCH(AE$1,'Position Data Citi SS final'!$1:$1,0)-1),"")</f>
        <v/>
      </c>
      <c r="AF91" s="177" t="str">
        <f ca="1">IF($C91=AF$2,OFFSET('Position Data Citi SS final'!$A67,0,MATCH(AF$1,'Position Data Citi SS final'!$1:$1,0)-1),"")</f>
        <v/>
      </c>
      <c r="AG91" s="177" t="str">
        <f ca="1">IF($C91=AG$2,OFFSET('Position Data Citi SS final'!$A67,0,MATCH(AG$1,'Position Data Citi SS final'!$1:$1,0)-1),"")</f>
        <v/>
      </c>
      <c r="AH91" s="175" t="str">
        <f ca="1">IF($C91=AH$2,OFFSET('Position Data Citi SS final'!$A67,0,MATCH(AH$1,'Position Data Citi SS final'!$1:$1,0)-1),"")</f>
        <v/>
      </c>
      <c r="AI91" s="175" t="str">
        <f ca="1">IF($C91=AI$2,OFFSET('Position Data Citi SS final'!$A67,0,MATCH(AI$1,'Position Data Citi SS final'!$1:$1,0)-1),"")</f>
        <v/>
      </c>
      <c r="AJ91" s="175" t="str">
        <f ca="1">IF($C91=AJ$2,OFFSET('Position Data Citi SS final'!$A67,0,MATCH(AJ$1,'Position Data Citi SS final'!$1:$1,0)-1),"")</f>
        <v/>
      </c>
      <c r="AK91" s="177" t="str">
        <f ca="1">IF($C91=AK$2,OFFSET('Position Data Citi SS final'!$A67,0,MATCH(AK$1,'Position Data Citi SS final'!$1:$1,0)-1),"")</f>
        <v/>
      </c>
      <c r="AL91" s="178" t="str">
        <f ca="1">IF($C91=AL$2,OFFSET('Position Data Citi SS final'!$A67,0,MATCH(AL$1,'Position Data Citi SS final'!$1:$1,0)-1),"")</f>
        <v/>
      </c>
      <c r="AM91" s="177" t="str">
        <f ca="1">IF($C91=AM$2,OFFSET('Position Data Citi SS final'!$A67,0,MATCH(AM$1,'Position Data Citi SS final'!$1:$1,0)-1),"")</f>
        <v/>
      </c>
      <c r="AN91" s="177" t="str">
        <f ca="1">IF($C91=AN$2,OFFSET('Position Data Citi SS final'!$A67,0,MATCH(AN$1,'Position Data Citi SS final'!$1:$1,0)-1),"")</f>
        <v/>
      </c>
      <c r="AO91" s="177" t="str">
        <f ca="1">IF($C91=AO$2,OFFSET('Position Data Citi SS final'!$A67,0,MATCH(AO$1,'Position Data Citi SS final'!$1:$1,0)-1),"")</f>
        <v/>
      </c>
      <c r="AP91" s="177" t="str">
        <f ca="1">IF($C91=AP$2,OFFSET('Position Data Citi SS final'!$A67,0,MATCH(AP$1,'Position Data Citi SS final'!$1:$1,0)-1),"")</f>
        <v/>
      </c>
      <c r="AQ91" s="177" t="str">
        <f ca="1">IF($C91=AQ$2,OFFSET('Position Data Citi SS final'!$A67,0,MATCH(AQ$1,'Position Data Citi SS final'!$1:$1,0)-1),"")</f>
        <v/>
      </c>
      <c r="AR91" s="177" t="str">
        <f ca="1">IF($C91=AR$2,OFFSET('Position Data Citi SS final'!$A67,0,MATCH(AR$1,'Position Data Citi SS final'!$1:$1,0)-1),"")</f>
        <v/>
      </c>
      <c r="AS91" s="177" t="str">
        <f ca="1">IF($C91=AS$2,OFFSET('Position Data Citi SS final'!$A67,0,MATCH(AS$1,'Position Data Citi SS final'!$1:$1,0)-1),"")</f>
        <v/>
      </c>
      <c r="AT91" s="177" t="str">
        <f ca="1">IF($C91=AT$2,OFFSET('Position Data Citi SS final'!$A67,0,MATCH(AT$1,'Position Data Citi SS final'!$1:$1,0)-1),"")</f>
        <v/>
      </c>
      <c r="AU91" s="198" t="str">
        <f ca="1">IF($C91=AU$2,OFFSET('Position Data Citi SS final'!$A67,0,MATCH(AU$1,'Position Data Citi SS final'!$1:$1,0)-1),"")</f>
        <v/>
      </c>
      <c r="AV91" s="177" t="str">
        <f ca="1">IF($C91=AV$2,OFFSET('Position Data Citi SS final'!$A67,0,MATCH(AV$1,'Position Data Citi SS final'!$1:$1,0)-1),"")</f>
        <v/>
      </c>
      <c r="AW91" s="179" t="str">
        <f ca="1">IF($C91=AW$2,OFFSET('Position Data Citi SS final'!$A67,0,MATCH(AW$1,'Position Data Citi SS final'!$1:$1,0)-1),"")</f>
        <v/>
      </c>
      <c r="AX91" s="170" t="str">
        <f ca="1">IF($C91=AX$2,OFFSET('Position Data Citi SS final'!$A67,0,MATCH(AX$1,'Position Data Citi SS final'!$1:$1,0)-1),"")</f>
        <v/>
      </c>
      <c r="AY91" s="180" t="str">
        <f ca="1">IF($C91=AY$2,OFFSET('Position Data Citi SS final'!$A67,0,MATCH(AY$1,'Position Data Citi SS final'!$1:$1,0)-1),"")</f>
        <v/>
      </c>
      <c r="AZ91" s="181" t="str">
        <f ca="1">IF($C91=AZ$2,OFFSET('Position Data Citi SS final'!$A67,0,MATCH(AZ$1,'Position Data Citi SS final'!$1:$1,0)-1),"")</f>
        <v/>
      </c>
      <c r="BA91" s="179" t="str">
        <f ca="1">IF($C91=BA$2,OFFSET('Position Data Citi SS final'!$A67,0,MATCH(BA$1,'Position Data Citi SS final'!$1:$1,0)-1),"")</f>
        <v/>
      </c>
      <c r="BB91" s="182" t="str">
        <f ca="1">IF($C91=BB$2,OFFSET('Position Data Citi SS final'!$A67,0,MATCH(BB$1,'Position Data Citi SS final'!$1:$1,0)-1),"")</f>
        <v/>
      </c>
      <c r="BC91" s="181" t="str">
        <f ca="1">IF($C91=BC$2,OFFSET('Position Data Citi SS final'!$A67,0,MATCH(BC$1,'Position Data Citi SS final'!$1:$1,0)-1),"")</f>
        <v/>
      </c>
      <c r="BD91" s="175" t="str">
        <f ca="1">IF($C91=BD$2,OFFSET('Position Data Citi SS final'!$A67,0,MATCH(BD$1,'Position Data Citi SS final'!$1:$1,0)-1),"")</f>
        <v/>
      </c>
      <c r="BE91" s="175" t="str">
        <f ca="1">IF($C91=BE$2,OFFSET('Position Data Citi SS final'!$A67,0,MATCH(BE$1,'Position Data Citi SS final'!$1:$1,0)-1),"")</f>
        <v/>
      </c>
      <c r="BF91" s="175" t="str">
        <f ca="1">IF($C91=BF$2,OFFSET('Position Data Citi SS final'!$A67,0,MATCH(BF$1,'Position Data Citi SS final'!$1:$1,0)-1),"")</f>
        <v/>
      </c>
      <c r="BG91" s="175" t="str">
        <f ca="1">IF($C91=BG$2,OFFSET('Position Data Citi SS final'!$A67,0,MATCH(BG$1,'Position Data Citi SS final'!$1:$1,0)-1),"")</f>
        <v/>
      </c>
      <c r="BH91" s="175" t="str">
        <f ca="1">IF($C91=BH$2,OFFSET('Position Data Citi SS final'!$A67,0,MATCH(BH$1,'Position Data Citi SS final'!$1:$1,0)-1),"")</f>
        <v/>
      </c>
      <c r="BI91" s="175" t="str">
        <f ca="1">IF($C91=BI$2,OFFSET('Position Data Citi SS final'!$A67,0,MATCH(BI$1,'Position Data Citi SS final'!$1:$1,0)-1),"")</f>
        <v/>
      </c>
      <c r="BJ91" s="175" t="str">
        <f ca="1">IF($C91=BJ$2,OFFSET('Position Data Citi SS final'!$A67,0,MATCH(BJ$1,'Position Data Citi SS final'!$1:$1,0)-1),"")</f>
        <v/>
      </c>
      <c r="BK91" s="175" t="str">
        <f ca="1">IF($C91=BK$2,OFFSET('Position Data Citi SS final'!$A67,0,MATCH(BK$1,'Position Data Citi SS final'!$1:$1,0)-1),"")</f>
        <v/>
      </c>
      <c r="BL91" s="175" t="str">
        <f ca="1">IF($C91=BL$2,OFFSET('Position Data Citi SS final'!$A67,0,MATCH(BL$1,'Position Data Citi SS final'!$1:$1,0)-1),"")</f>
        <v/>
      </c>
      <c r="BM91" s="175" t="str">
        <f ca="1">IF($C91=BM$2,OFFSET('Position Data Citi SS final'!$A67,0,MATCH(BM$1,'Position Data Citi SS final'!$1:$1,0)-1),"")</f>
        <v/>
      </c>
      <c r="BN91" s="178" t="str">
        <f ca="1">IF($C91=BN$2,OFFSET('Position Data Citi SS final'!$A67,0,MATCH(BN$1,'Position Data Citi SS final'!$1:$1,0)-1),"")</f>
        <v/>
      </c>
      <c r="BO91" s="177" t="str">
        <f ca="1">IF($C91=BO$2,OFFSET('Position Data Citi SS final'!$A67,0,MATCH(BO$1,'Position Data Citi SS final'!$1:$1,0)-1),"")</f>
        <v/>
      </c>
      <c r="BP91" s="177" t="str">
        <f ca="1">IF($C91=BP$2,OFFSET('Position Data Citi SS final'!$A67,0,MATCH(BP$1,'Position Data Citi SS final'!$1:$1,0)-1),"")</f>
        <v/>
      </c>
      <c r="BQ91" s="177" t="str">
        <f ca="1">IF($C91=BQ$2,OFFSET('Position Data Citi SS final'!$A67,0,MATCH(BQ$1,'Position Data Citi SS final'!$1:$1,0)-1),"")</f>
        <v/>
      </c>
      <c r="BR91" s="177" t="str">
        <f ca="1">IF($C91=BR$2,OFFSET('Position Data Citi SS final'!$A67,0,MATCH(BR$1,'Position Data Citi SS final'!$1:$1,0)-1),"")</f>
        <v/>
      </c>
      <c r="BS91" s="177" t="str">
        <f ca="1">IF($C91=BS$2,OFFSET('Position Data Citi SS final'!$A67,0,MATCH(BS$1,'Position Data Citi SS final'!$1:$1,0)-1),"")</f>
        <v/>
      </c>
      <c r="BT91" s="175" t="str">
        <f ca="1">IF($C91=BT$2,OFFSET('Position Data Citi SS final'!$A67,0,MATCH(BT$1,'Position Data Citi SS final'!$1:$1,0)-1),"")</f>
        <v/>
      </c>
      <c r="BU91" s="178" t="str">
        <f ca="1">IF($C91=BU$2,OFFSET('Position Data Citi SS final'!$A67,0,MATCH(BU$1,'Position Data Citi SS final'!$1:$1,0)-1),"")</f>
        <v/>
      </c>
      <c r="BV91" s="183" t="str">
        <f ca="1">IF($C91=BV$2,OFFSET('Position Data Citi SS final'!$A67,0,MATCH(BV$1,'Position Data Citi SS final'!$1:$1,0)-1),"")</f>
        <v/>
      </c>
      <c r="BW91" s="175" t="str">
        <f ca="1">IF($C91=BW$2,OFFSET('Position Data Citi SS final'!$A67,0,MATCH(BW$1,'Position Data Citi SS final'!$1:$1,0)-1),"")</f>
        <v/>
      </c>
      <c r="BX91" s="184" t="str">
        <f ca="1">IF($C91=BX$2,OFFSET('Position Data Citi SS final'!$A67,0,MATCH(BX$1,'Position Data Citi SS final'!$1:$1,0)-1),"")</f>
        <v/>
      </c>
      <c r="BY91" s="183" t="str">
        <f ca="1">IF($C91=BY$2,OFFSET('Position Data Citi SS final'!$A67,0,MATCH(BY$1,'Position Data Citi SS final'!$1:$1,0)-1),"")</f>
        <v/>
      </c>
      <c r="BZ91" s="183" t="str">
        <f ca="1">IF($C91=BZ$2,OFFSET('Position Data Citi SS final'!$A67,0,MATCH(BZ$1,'Position Data Citi SS final'!$1:$1,0)-1),"")</f>
        <v/>
      </c>
      <c r="CA91" s="185" t="str">
        <f ca="1">IF($C91=CA$2,OFFSET('Position Data Citi SS final'!$A67,0,MATCH(CA$1,'Position Data Citi SS final'!$1:$1,0)-1),"")</f>
        <v/>
      </c>
      <c r="CB91" s="176" t="str">
        <f ca="1">IF($C91=CB$2,OFFSET('Position Data Citi SS final'!$A67,0,MATCH(CB$1,'Position Data Citi SS final'!$1:$1,0)-1),"")</f>
        <v/>
      </c>
      <c r="CC91" s="183" t="str">
        <f ca="1">IF($C91=CC$2,OFFSET('Position Data Citi SS final'!$A67,0,MATCH(CC$1,'Position Data Citi SS final'!$1:$1,0)-1),"")</f>
        <v/>
      </c>
      <c r="CD91" s="183" t="str">
        <f ca="1">IF($C91=CD$2,OFFSET('Position Data Citi SS final'!$A67,0,MATCH(CD$1,'Position Data Citi SS final'!$1:$1,0)-1),"")</f>
        <v/>
      </c>
      <c r="CE91" s="181" t="str">
        <f ca="1">IF($C91=CE$2,OFFSET('Position Data Citi SS final'!$A67,0,MATCH(CE$1,'Position Data Citi SS final'!$1:$1,0)-1),"")</f>
        <v/>
      </c>
      <c r="CF91" s="181" t="str">
        <f ca="1">IF($C91=CF$2,OFFSET('Position Data Citi SS final'!$A67,0,MATCH(CF$1,'Position Data Citi SS final'!$1:$1,0)-1),"")</f>
        <v/>
      </c>
      <c r="CG91" s="181" t="str">
        <f ca="1">IF($C91=CG$2,OFFSET('Position Data Citi SS final'!$A67,0,MATCH(CG$1,'Position Data Citi SS final'!$1:$1,0)-1),"")</f>
        <v/>
      </c>
      <c r="CH91" s="181" t="str">
        <f ca="1">IF($C91=CH$2,OFFSET('Position Data Citi SS final'!$A67,0,MATCH(CH$1,'Position Data Citi SS final'!$1:$1,0)-1),"")</f>
        <v/>
      </c>
      <c r="CI91" s="181" t="str">
        <f ca="1">IF($C91=CI$2,OFFSET('Position Data Citi SS final'!$A67,0,MATCH(CI$1,'Position Data Citi SS final'!$1:$1,0)-1),"")</f>
        <v/>
      </c>
      <c r="CJ91" s="184" t="str">
        <f ca="1">IF($C91=CJ$2,OFFSET('Position Data Citi SS final'!$A67,0,MATCH(CJ$1,'Position Data Citi SS final'!$1:$1,0)-1),"")</f>
        <v/>
      </c>
      <c r="CK91" s="186" t="str">
        <f ca="1">IF($C91=CK$2,OFFSET('Position Data Citi SS final'!$A67,0,MATCH(CK$1,'Position Data Citi SS final'!$1:$1,0)-1),"")</f>
        <v/>
      </c>
      <c r="CL91" s="174" t="str">
        <f ca="1">IF($C91=CL$2,OFFSET('Position Data Citi SS final'!$A67,0,MATCH(CL$1,'Position Data Citi SS final'!$1:$1,0)-1),"")</f>
        <v/>
      </c>
      <c r="CM91" s="199" t="str">
        <f ca="1">IF($C91=CM$2,OFFSET('Position Data Citi SS final'!$A67,0,MATCH(CM$1,'Position Data Citi SS final'!$1:$1,0)-1),"")</f>
        <v/>
      </c>
      <c r="CN91" s="174" t="str">
        <f ca="1">IF($C91=CN$2,OFFSET('Position Data Citi SS final'!$A67,0,MATCH(CN$1,'Position Data Citi SS final'!$1:$1,0)-1),"")</f>
        <v/>
      </c>
      <c r="CO91" s="186" t="str">
        <f ca="1">IF($C91=CO$2,OFFSET('Position Data Citi SS final'!$A67,0,MATCH(CO$1,'Position Data Citi SS final'!$1:$1,0)-1),"")</f>
        <v/>
      </c>
      <c r="CP91" s="199" t="str">
        <f ca="1">IF($C91=CP$2,OFFSET('Position Data Citi SS final'!$A67,0,MATCH(CP$1,'Position Data Citi SS final'!$1:$1,0)-1),"")</f>
        <v/>
      </c>
      <c r="CQ91" s="187" t="str">
        <f ca="1">IF($C91=CQ$2,OFFSET('Position Data Citi SS final'!$A67,0,MATCH(CQ$1,'Position Data Citi SS final'!$1:$1,0)-1),"")</f>
        <v/>
      </c>
      <c r="CR91" s="174" t="str">
        <f ca="1">IF($C91=CR$2,OFFSET('Position Data Citi SS final'!$A67,0,MATCH(CR$1,'Position Data Citi SS final'!$1:$1,0)-1),"")</f>
        <v/>
      </c>
      <c r="CS91" s="188" t="str">
        <f ca="1">IF($C91=CS$2,OFFSET('Position Data Citi SS final'!$A67,0,MATCH(CS$1,'Position Data Citi SS final'!$1:$1,0)-1),"")</f>
        <v/>
      </c>
      <c r="CT91" s="188" t="str">
        <f ca="1">IF($C91=CT$2,OFFSET('Position Data Citi SS final'!$A67,0,MATCH(CT$1,'Position Data Citi SS final'!$1:$1,0)-1),"")</f>
        <v/>
      </c>
      <c r="CU91" s="184" t="str">
        <f ca="1">IF($C91=CU$2,OFFSET('Position Data Citi SS final'!$A67,0,MATCH(CU$1,'Position Data Citi SS final'!$1:$1,0)-1),"")</f>
        <v/>
      </c>
      <c r="CV91" s="175" t="str">
        <f ca="1">IF($C91=CV$2,OFFSET('Position Data Citi SS final'!$A67,0,MATCH(CV$1,'Position Data Citi SS final'!$1:$1,0)-1),"")</f>
        <v/>
      </c>
      <c r="CW91" s="175" t="str">
        <f ca="1">IF($C91=CW$2,OFFSET('Position Data Citi SS final'!$A67,0,MATCH(CW$1,'Position Data Citi SS final'!$1:$1,0)-1),"")</f>
        <v/>
      </c>
      <c r="CX91" s="199" t="str">
        <f ca="1">IF($C91=CX$2,OFFSET('Position Data Citi SS final'!$A67,0,MATCH(CX$1,'Position Data Citi SS final'!$1:$1,0)-1),"")</f>
        <v/>
      </c>
      <c r="CY91" s="175" t="str">
        <f ca="1">IF($C91=CY$2,OFFSET('Position Data Citi SS final'!$A67,0,MATCH(CY$1,'Position Data Citi SS final'!$1:$1,0)-1),"")</f>
        <v/>
      </c>
      <c r="CZ91" s="175" t="str">
        <f ca="1">IF($C91=CZ$2,OFFSET('Position Data Citi SS final'!$A67,0,MATCH(CZ$1,'Position Data Citi SS final'!$1:$1,0)-1),"")</f>
        <v/>
      </c>
      <c r="DA91" s="175" t="str">
        <f ca="1">IF($C91=DA$2,OFFSET('Position Data Citi SS final'!$A67,0,MATCH(DA$1,'Position Data Citi SS final'!$1:$1,0)-1),"")</f>
        <v/>
      </c>
      <c r="DB91" s="189" t="str">
        <f ca="1">IF($C91=DB$2,OFFSET('Position Data Citi SS final'!$A67,0,MATCH(DB$1,'Position Data Citi SS final'!$1:$1,0)-1),"")</f>
        <v/>
      </c>
      <c r="DC91" s="175" t="str">
        <f ca="1">IF($C91=DC$2,OFFSET('Position Data Citi SS final'!$A67,0,MATCH(DC$1,'Position Data Citi SS final'!$1:$1,0)-1),"")</f>
        <v/>
      </c>
      <c r="DD91" s="175" t="str">
        <f ca="1">IF($C91=DD$2,OFFSET('Position Data Citi SS final'!$A67,0,MATCH(DD$1,'Position Data Citi SS final'!$1:$1,0)-1),"")</f>
        <v/>
      </c>
      <c r="DE91" s="190" t="str">
        <f ca="1">IF($C91=DE$2,OFFSET('Position Data Citi SS final'!$A67,0,MATCH(DE$1,'Position Data Citi SS final'!$1:$1,0)-1),"")</f>
        <v/>
      </c>
      <c r="DF91" s="189" t="str">
        <f ca="1">IF($C91=DF$2,OFFSET('Position Data Citi SS final'!$A67,0,MATCH(DF$1,'Position Data Citi SS final'!$1:$1,0)-1),"")</f>
        <v/>
      </c>
      <c r="DG91" s="190" t="str">
        <f ca="1">IF($C91=DG$2,OFFSET('Position Data Citi SS final'!$A67,0,MATCH(DG$1,'Position Data Citi SS final'!$1:$1,0)-1),"")</f>
        <v/>
      </c>
      <c r="DH91" s="175" t="str">
        <f ca="1">IF($C91=DH$2,OFFSET('Position Data Citi SS final'!$A67,0,MATCH(DH$1,'Position Data Citi SS final'!$1:$1,0)-1),"")</f>
        <v/>
      </c>
      <c r="DI91" s="191" t="str">
        <f ca="1">IF($C91=DI$2,OFFSET('Position Data Citi SS final'!$A67,0,MATCH(DI$1,'Position Data Citi SS final'!$1:$1,0)-1),"")</f>
        <v/>
      </c>
      <c r="DJ91" s="192" t="str">
        <f ca="1">IF($C91=DJ$2,OFFSET('Position Data Citi SS final'!$A67,0,MATCH(DJ$1,'Position Data Citi SS final'!$1:$1,0)-1),"")</f>
        <v/>
      </c>
      <c r="DK91" s="193" t="str">
        <f ca="1">IF($C91=DK$2,OFFSET('Position Data Citi SS final'!$A67,0,MATCH(DK$1,'Position Data Citi SS final'!$1:$1,0)-1),"")</f>
        <v/>
      </c>
      <c r="DL91" s="200" t="str">
        <f ca="1">IF($C91=DL$2,OFFSET('Position Data Citi SS final'!$A67,0,MATCH(DL$1,'Position Data Citi SS final'!$1:$1,0)-1),"")</f>
        <v/>
      </c>
      <c r="DM91" s="175" t="str">
        <f ca="1">IF($C91=DM$2,OFFSET('Position Data Citi SS final'!$A67,0,MATCH(DM$1,'Position Data Citi SS final'!$1:$1,0)-1),"")</f>
        <v/>
      </c>
    </row>
    <row r="92" spans="2:117" s="179" customFormat="1">
      <c r="B92" s="179" t="s">
        <v>1427</v>
      </c>
      <c r="C92" s="170" t="str">
        <f>'Position Data Citi SS final'!C68</f>
        <v>Money Market Instruments</v>
      </c>
      <c r="D92" s="171" t="str">
        <f>'Position Data Citi SS final'!F68</f>
        <v>A.6.1 - A.6.20</v>
      </c>
      <c r="E92" s="172" t="str">
        <f>'Position Data Citi SS final'!D68</f>
        <v>MONEY MARKETS</v>
      </c>
      <c r="F92" s="213" t="str">
        <f>'Position Data Citi SS final'!E68</f>
        <v>CERTIFICATE OF DEPOSIT</v>
      </c>
      <c r="G92" s="173">
        <f>'Position Data Citi SS final'!AG68</f>
        <v>12000234.6</v>
      </c>
      <c r="H92" s="173">
        <f>'Position Data Citi SS final'!AF68</f>
        <v>10000195.5</v>
      </c>
      <c r="I92" s="194" t="str">
        <f>'Position Data Citi SS final'!A68</f>
        <v>S2BA</v>
      </c>
      <c r="J92" s="195" t="str">
        <f ca="1">IF($C92=J$2,OFFSET('Position Data Citi SS final'!$A68,0,MATCH(J$1,'Position Data Citi SS final'!$1:$1,0)-1),"")</f>
        <v>MoneyMarketInstrument</v>
      </c>
      <c r="K92" s="195" t="str">
        <f ca="1">IF($C92=K$2,OFFSET('Position Data Citi SS final'!$A68,0,MATCH(K$1,'Position Data Citi SS final'!$1:$1,0)-1),"")</f>
        <v>CREDIT AGRICOLE BANK CD 0.76 19/11/2019</v>
      </c>
      <c r="L92" s="195" t="str">
        <f ca="1">IF($C92=L$2,OFFSET('Position Data Citi SS final'!$A68,0,MATCH(L$1,'Position Data Citi SS final'!$1:$1,0)-1),"")</f>
        <v>DU000AM87883</v>
      </c>
      <c r="M92" s="174" t="str">
        <f ca="1">IF($C92=M$2,OFFSET('Position Data Citi SS final'!$A68,0,MATCH(M$1,'Position Data Citi SS final'!$1:$1,0)-1),"")</f>
        <v>DYXXXX</v>
      </c>
      <c r="N92" s="175">
        <f ca="1">IF($C92=N$2,OFFSET('Position Data Citi SS final'!$A68,0,MATCH(N$1,'Position Data Citi SS final'!$1:$1,0)-1),"")</f>
        <v>0</v>
      </c>
      <c r="O92" s="195" t="str">
        <f ca="1">IF($C92=O$2,OFFSET('Position Data Citi SS final'!$A68,0,MATCH(O$1,'Position Data Citi SS final'!$1:$1,0)-1),"")</f>
        <v>Default Issuer</v>
      </c>
      <c r="P92" s="196">
        <f ca="1">IF($C92=P$2,OFFSET('Position Data Citi SS final'!$A68,0,MATCH(P$1,'Position Data Citi SS final'!$1:$1,0)-1),"")</f>
        <v>0</v>
      </c>
      <c r="Q92" s="196">
        <f ca="1">IF($C92=Q$2,OFFSET('Position Data Citi SS final'!$A68,0,MATCH(Q$1,'Position Data Citi SS final'!$1:$1,0)-1),"")</f>
        <v>0</v>
      </c>
      <c r="R92" s="178">
        <f ca="1">IF($C92=R$2,OFFSET('Position Data Citi SS final'!$A68,0,MATCH(R$1,'Position Data Citi SS final'!$1:$1,0)-1),"")</f>
        <v>0</v>
      </c>
      <c r="S92" s="178" t="str">
        <f ca="1">IF($C92=S$2,OFFSET('Position Data Citi SS final'!$A68,0,MATCH(S$1,'Position Data Citi SS final'!$1:$1,0)-1),"")</f>
        <v>GBP</v>
      </c>
      <c r="T92" s="177">
        <f ca="1">IF($C92=T$2,OFFSET('Position Data Citi SS final'!$A68,0,MATCH(T$1,'Position Data Citi SS final'!$1:$1,0)-1),"")</f>
        <v>10000000</v>
      </c>
      <c r="U92" s="177">
        <f ca="1">IF($C92=U$2,OFFSET('Position Data Citi SS final'!$A68,0,MATCH(U$1,'Position Data Citi SS final'!$1:$1,0)-1),"")</f>
        <v>1.2000234599999999</v>
      </c>
      <c r="V92" s="197">
        <f ca="1">IF($C92=V$2,OFFSET('Position Data Citi SS final'!$A68,0,MATCH(V$1,'Position Data Citi SS final'!$1:$1,0)-1),"")</f>
        <v>1.00001955</v>
      </c>
      <c r="W92" s="177">
        <f ca="1">IF($C92=W$2,OFFSET('Position Data Citi SS final'!$A68,0,MATCH(W$1,'Position Data Citi SS final'!$1:$1,0)-1),"")</f>
        <v>31982.460000000894</v>
      </c>
      <c r="X92" s="177">
        <f ca="1">IF($C92=X$2,OFFSET('Position Data Citi SS final'!$A68,0,MATCH(X$1,'Position Data Citi SS final'!$1:$1,0)-1),"")</f>
        <v>26652.050000000745</v>
      </c>
      <c r="Y92" s="177">
        <f ca="1">IF($C92=Y$2,OFFSET('Position Data Citi SS final'!$A68,0,MATCH(Y$1,'Position Data Citi SS final'!$1:$1,0)-1),"")</f>
        <v>12000234.6</v>
      </c>
      <c r="Z92" s="177">
        <f ca="1">IF($C92=Z$2,OFFSET('Position Data Citi SS final'!$A68,0,MATCH(Z$1,'Position Data Citi SS final'!$1:$1,0)-1),"")</f>
        <v>10000195.5</v>
      </c>
      <c r="AA92" s="198" t="str">
        <f ca="1">IF($C92=AA$2,OFFSET('Position Data Citi SS final'!$A68,0,MATCH(AA$1,'Position Data Citi SS final'!$1:$1,0)-1),"")</f>
        <v>MarkToMarket</v>
      </c>
      <c r="AB92" s="177">
        <f ca="1">IF($C92=AB$2,OFFSET('Position Data Citi SS final'!$A68,0,MATCH(AB$1,'Position Data Citi SS final'!$1:$1,0)-1),"")</f>
        <v>0</v>
      </c>
      <c r="AC92" s="178">
        <f ca="1">IF($C92=AC$2,OFFSET('Position Data Citi SS final'!$A68,0,MATCH(AC$1,'Position Data Citi SS final'!$1:$1,0)-1),"")</f>
        <v>0</v>
      </c>
      <c r="AD92" s="76" t="str">
        <f ca="1">IF($C92=AD$2,OFFSET('Position Data Citi SS final'!$A68,0,MATCH(AD$1,'Position Data Citi SS final'!$1:$1,0)-1),"")</f>
        <v/>
      </c>
      <c r="AE92" s="179" t="str">
        <f ca="1">IF($C92=AE$2,OFFSET('Position Data Citi SS final'!$A68,0,MATCH(AE$1,'Position Data Citi SS final'!$1:$1,0)-1),"")</f>
        <v/>
      </c>
      <c r="AF92" s="177" t="str">
        <f ca="1">IF($C92=AF$2,OFFSET('Position Data Citi SS final'!$A68,0,MATCH(AF$1,'Position Data Citi SS final'!$1:$1,0)-1),"")</f>
        <v/>
      </c>
      <c r="AG92" s="177" t="str">
        <f ca="1">IF($C92=AG$2,OFFSET('Position Data Citi SS final'!$A68,0,MATCH(AG$1,'Position Data Citi SS final'!$1:$1,0)-1),"")</f>
        <v/>
      </c>
      <c r="AH92" s="175" t="str">
        <f ca="1">IF($C92=AH$2,OFFSET('Position Data Citi SS final'!$A68,0,MATCH(AH$1,'Position Data Citi SS final'!$1:$1,0)-1),"")</f>
        <v/>
      </c>
      <c r="AI92" s="175" t="str">
        <f ca="1">IF($C92=AI$2,OFFSET('Position Data Citi SS final'!$A68,0,MATCH(AI$1,'Position Data Citi SS final'!$1:$1,0)-1),"")</f>
        <v/>
      </c>
      <c r="AJ92" s="175" t="str">
        <f ca="1">IF($C92=AJ$2,OFFSET('Position Data Citi SS final'!$A68,0,MATCH(AJ$1,'Position Data Citi SS final'!$1:$1,0)-1),"")</f>
        <v/>
      </c>
      <c r="AK92" s="177" t="str">
        <f ca="1">IF($C92=AK$2,OFFSET('Position Data Citi SS final'!$A68,0,MATCH(AK$1,'Position Data Citi SS final'!$1:$1,0)-1),"")</f>
        <v/>
      </c>
      <c r="AL92" s="178" t="str">
        <f ca="1">IF($C92=AL$2,OFFSET('Position Data Citi SS final'!$A68,0,MATCH(AL$1,'Position Data Citi SS final'!$1:$1,0)-1),"")</f>
        <v/>
      </c>
      <c r="AM92" s="177" t="str">
        <f ca="1">IF($C92=AM$2,OFFSET('Position Data Citi SS final'!$A68,0,MATCH(AM$1,'Position Data Citi SS final'!$1:$1,0)-1),"")</f>
        <v/>
      </c>
      <c r="AN92" s="177" t="str">
        <f ca="1">IF($C92=AN$2,OFFSET('Position Data Citi SS final'!$A68,0,MATCH(AN$1,'Position Data Citi SS final'!$1:$1,0)-1),"")</f>
        <v/>
      </c>
      <c r="AO92" s="177" t="str">
        <f ca="1">IF($C92=AO$2,OFFSET('Position Data Citi SS final'!$A68,0,MATCH(AO$1,'Position Data Citi SS final'!$1:$1,0)-1),"")</f>
        <v/>
      </c>
      <c r="AP92" s="177" t="str">
        <f ca="1">IF($C92=AP$2,OFFSET('Position Data Citi SS final'!$A68,0,MATCH(AP$1,'Position Data Citi SS final'!$1:$1,0)-1),"")</f>
        <v/>
      </c>
      <c r="AQ92" s="177" t="str">
        <f ca="1">IF($C92=AQ$2,OFFSET('Position Data Citi SS final'!$A68,0,MATCH(AQ$1,'Position Data Citi SS final'!$1:$1,0)-1),"")</f>
        <v/>
      </c>
      <c r="AR92" s="177" t="str">
        <f ca="1">IF($C92=AR$2,OFFSET('Position Data Citi SS final'!$A68,0,MATCH(AR$1,'Position Data Citi SS final'!$1:$1,0)-1),"")</f>
        <v/>
      </c>
      <c r="AS92" s="177" t="str">
        <f ca="1">IF($C92=AS$2,OFFSET('Position Data Citi SS final'!$A68,0,MATCH(AS$1,'Position Data Citi SS final'!$1:$1,0)-1),"")</f>
        <v/>
      </c>
      <c r="AT92" s="177" t="str">
        <f ca="1">IF($C92=AT$2,OFFSET('Position Data Citi SS final'!$A68,0,MATCH(AT$1,'Position Data Citi SS final'!$1:$1,0)-1),"")</f>
        <v/>
      </c>
      <c r="AU92" s="198" t="str">
        <f ca="1">IF($C92=AU$2,OFFSET('Position Data Citi SS final'!$A68,0,MATCH(AU$1,'Position Data Citi SS final'!$1:$1,0)-1),"")</f>
        <v/>
      </c>
      <c r="AV92" s="177" t="str">
        <f ca="1">IF($C92=AV$2,OFFSET('Position Data Citi SS final'!$A68,0,MATCH(AV$1,'Position Data Citi SS final'!$1:$1,0)-1),"")</f>
        <v/>
      </c>
      <c r="AW92" s="179" t="str">
        <f ca="1">IF($C92=AW$2,OFFSET('Position Data Citi SS final'!$A68,0,MATCH(AW$1,'Position Data Citi SS final'!$1:$1,0)-1),"")</f>
        <v/>
      </c>
      <c r="AX92" s="170" t="str">
        <f ca="1">IF($C92=AX$2,OFFSET('Position Data Citi SS final'!$A68,0,MATCH(AX$1,'Position Data Citi SS final'!$1:$1,0)-1),"")</f>
        <v/>
      </c>
      <c r="AY92" s="180" t="str">
        <f ca="1">IF($C92=AY$2,OFFSET('Position Data Citi SS final'!$A68,0,MATCH(AY$1,'Position Data Citi SS final'!$1:$1,0)-1),"")</f>
        <v/>
      </c>
      <c r="AZ92" s="181" t="str">
        <f ca="1">IF($C92=AZ$2,OFFSET('Position Data Citi SS final'!$A68,0,MATCH(AZ$1,'Position Data Citi SS final'!$1:$1,0)-1),"")</f>
        <v/>
      </c>
      <c r="BA92" s="179" t="str">
        <f ca="1">IF($C92=BA$2,OFFSET('Position Data Citi SS final'!$A68,0,MATCH(BA$1,'Position Data Citi SS final'!$1:$1,0)-1),"")</f>
        <v/>
      </c>
      <c r="BB92" s="182" t="str">
        <f ca="1">IF($C92=BB$2,OFFSET('Position Data Citi SS final'!$A68,0,MATCH(BB$1,'Position Data Citi SS final'!$1:$1,0)-1),"")</f>
        <v/>
      </c>
      <c r="BC92" s="181" t="str">
        <f ca="1">IF($C92=BC$2,OFFSET('Position Data Citi SS final'!$A68,0,MATCH(BC$1,'Position Data Citi SS final'!$1:$1,0)-1),"")</f>
        <v/>
      </c>
      <c r="BD92" s="175" t="str">
        <f ca="1">IF($C92=BD$2,OFFSET('Position Data Citi SS final'!$A68,0,MATCH(BD$1,'Position Data Citi SS final'!$1:$1,0)-1),"")</f>
        <v/>
      </c>
      <c r="BE92" s="175" t="str">
        <f ca="1">IF($C92=BE$2,OFFSET('Position Data Citi SS final'!$A68,0,MATCH(BE$1,'Position Data Citi SS final'!$1:$1,0)-1),"")</f>
        <v/>
      </c>
      <c r="BF92" s="175" t="str">
        <f ca="1">IF($C92=BF$2,OFFSET('Position Data Citi SS final'!$A68,0,MATCH(BF$1,'Position Data Citi SS final'!$1:$1,0)-1),"")</f>
        <v/>
      </c>
      <c r="BG92" s="175" t="str">
        <f ca="1">IF($C92=BG$2,OFFSET('Position Data Citi SS final'!$A68,0,MATCH(BG$1,'Position Data Citi SS final'!$1:$1,0)-1),"")</f>
        <v/>
      </c>
      <c r="BH92" s="175" t="str">
        <f ca="1">IF($C92=BH$2,OFFSET('Position Data Citi SS final'!$A68,0,MATCH(BH$1,'Position Data Citi SS final'!$1:$1,0)-1),"")</f>
        <v/>
      </c>
      <c r="BI92" s="175" t="str">
        <f ca="1">IF($C92=BI$2,OFFSET('Position Data Citi SS final'!$A68,0,MATCH(BI$1,'Position Data Citi SS final'!$1:$1,0)-1),"")</f>
        <v/>
      </c>
      <c r="BJ92" s="175" t="str">
        <f ca="1">IF($C92=BJ$2,OFFSET('Position Data Citi SS final'!$A68,0,MATCH(BJ$1,'Position Data Citi SS final'!$1:$1,0)-1),"")</f>
        <v/>
      </c>
      <c r="BK92" s="175" t="str">
        <f ca="1">IF($C92=BK$2,OFFSET('Position Data Citi SS final'!$A68,0,MATCH(BK$1,'Position Data Citi SS final'!$1:$1,0)-1),"")</f>
        <v/>
      </c>
      <c r="BL92" s="175" t="str">
        <f ca="1">IF($C92=BL$2,OFFSET('Position Data Citi SS final'!$A68,0,MATCH(BL$1,'Position Data Citi SS final'!$1:$1,0)-1),"")</f>
        <v/>
      </c>
      <c r="BM92" s="175" t="str">
        <f ca="1">IF($C92=BM$2,OFFSET('Position Data Citi SS final'!$A68,0,MATCH(BM$1,'Position Data Citi SS final'!$1:$1,0)-1),"")</f>
        <v/>
      </c>
      <c r="BN92" s="178" t="str">
        <f ca="1">IF($C92=BN$2,OFFSET('Position Data Citi SS final'!$A68,0,MATCH(BN$1,'Position Data Citi SS final'!$1:$1,0)-1),"")</f>
        <v/>
      </c>
      <c r="BO92" s="177" t="str">
        <f ca="1">IF($C92=BO$2,OFFSET('Position Data Citi SS final'!$A68,0,MATCH(BO$1,'Position Data Citi SS final'!$1:$1,0)-1),"")</f>
        <v/>
      </c>
      <c r="BP92" s="177" t="str">
        <f ca="1">IF($C92=BP$2,OFFSET('Position Data Citi SS final'!$A68,0,MATCH(BP$1,'Position Data Citi SS final'!$1:$1,0)-1),"")</f>
        <v/>
      </c>
      <c r="BQ92" s="177" t="str">
        <f ca="1">IF($C92=BQ$2,OFFSET('Position Data Citi SS final'!$A68,0,MATCH(BQ$1,'Position Data Citi SS final'!$1:$1,0)-1),"")</f>
        <v/>
      </c>
      <c r="BR92" s="177" t="str">
        <f ca="1">IF($C92=BR$2,OFFSET('Position Data Citi SS final'!$A68,0,MATCH(BR$1,'Position Data Citi SS final'!$1:$1,0)-1),"")</f>
        <v/>
      </c>
      <c r="BS92" s="177" t="str">
        <f ca="1">IF($C92=BS$2,OFFSET('Position Data Citi SS final'!$A68,0,MATCH(BS$1,'Position Data Citi SS final'!$1:$1,0)-1),"")</f>
        <v/>
      </c>
      <c r="BT92" s="175" t="str">
        <f ca="1">IF($C92=BT$2,OFFSET('Position Data Citi SS final'!$A68,0,MATCH(BT$1,'Position Data Citi SS final'!$1:$1,0)-1),"")</f>
        <v/>
      </c>
      <c r="BU92" s="178" t="str">
        <f ca="1">IF($C92=BU$2,OFFSET('Position Data Citi SS final'!$A68,0,MATCH(BU$1,'Position Data Citi SS final'!$1:$1,0)-1),"")</f>
        <v/>
      </c>
      <c r="BV92" s="183" t="str">
        <f ca="1">IF($C92=BV$2,OFFSET('Position Data Citi SS final'!$A68,0,MATCH(BV$1,'Position Data Citi SS final'!$1:$1,0)-1),"")</f>
        <v/>
      </c>
      <c r="BW92" s="175" t="str">
        <f ca="1">IF($C92=BW$2,OFFSET('Position Data Citi SS final'!$A68,0,MATCH(BW$1,'Position Data Citi SS final'!$1:$1,0)-1),"")</f>
        <v/>
      </c>
      <c r="BX92" s="184" t="str">
        <f ca="1">IF($C92=BX$2,OFFSET('Position Data Citi SS final'!$A68,0,MATCH(BX$1,'Position Data Citi SS final'!$1:$1,0)-1),"")</f>
        <v/>
      </c>
      <c r="BY92" s="183" t="str">
        <f ca="1">IF($C92=BY$2,OFFSET('Position Data Citi SS final'!$A68,0,MATCH(BY$1,'Position Data Citi SS final'!$1:$1,0)-1),"")</f>
        <v/>
      </c>
      <c r="BZ92" s="183" t="str">
        <f ca="1">IF($C92=BZ$2,OFFSET('Position Data Citi SS final'!$A68,0,MATCH(BZ$1,'Position Data Citi SS final'!$1:$1,0)-1),"")</f>
        <v/>
      </c>
      <c r="CA92" s="185" t="str">
        <f ca="1">IF($C92=CA$2,OFFSET('Position Data Citi SS final'!$A68,0,MATCH(CA$1,'Position Data Citi SS final'!$1:$1,0)-1),"")</f>
        <v/>
      </c>
      <c r="CB92" s="176" t="str">
        <f ca="1">IF($C92=CB$2,OFFSET('Position Data Citi SS final'!$A68,0,MATCH(CB$1,'Position Data Citi SS final'!$1:$1,0)-1),"")</f>
        <v/>
      </c>
      <c r="CC92" s="183" t="str">
        <f ca="1">IF($C92=CC$2,OFFSET('Position Data Citi SS final'!$A68,0,MATCH(CC$1,'Position Data Citi SS final'!$1:$1,0)-1),"")</f>
        <v/>
      </c>
      <c r="CD92" s="183" t="str">
        <f ca="1">IF($C92=CD$2,OFFSET('Position Data Citi SS final'!$A68,0,MATCH(CD$1,'Position Data Citi SS final'!$1:$1,0)-1),"")</f>
        <v/>
      </c>
      <c r="CE92" s="181" t="str">
        <f ca="1">IF($C92=CE$2,OFFSET('Position Data Citi SS final'!$A68,0,MATCH(CE$1,'Position Data Citi SS final'!$1:$1,0)-1),"")</f>
        <v/>
      </c>
      <c r="CF92" s="181" t="str">
        <f ca="1">IF($C92=CF$2,OFFSET('Position Data Citi SS final'!$A68,0,MATCH(CF$1,'Position Data Citi SS final'!$1:$1,0)-1),"")</f>
        <v/>
      </c>
      <c r="CG92" s="181" t="str">
        <f ca="1">IF($C92=CG$2,OFFSET('Position Data Citi SS final'!$A68,0,MATCH(CG$1,'Position Data Citi SS final'!$1:$1,0)-1),"")</f>
        <v/>
      </c>
      <c r="CH92" s="181" t="str">
        <f ca="1">IF($C92=CH$2,OFFSET('Position Data Citi SS final'!$A68,0,MATCH(CH$1,'Position Data Citi SS final'!$1:$1,0)-1),"")</f>
        <v/>
      </c>
      <c r="CI92" s="181" t="str">
        <f ca="1">IF($C92=CI$2,OFFSET('Position Data Citi SS final'!$A68,0,MATCH(CI$1,'Position Data Citi SS final'!$1:$1,0)-1),"")</f>
        <v/>
      </c>
      <c r="CJ92" s="184" t="str">
        <f ca="1">IF($C92=CJ$2,OFFSET('Position Data Citi SS final'!$A68,0,MATCH(CJ$1,'Position Data Citi SS final'!$1:$1,0)-1),"")</f>
        <v/>
      </c>
      <c r="CK92" s="186" t="str">
        <f ca="1">IF($C92=CK$2,OFFSET('Position Data Citi SS final'!$A68,0,MATCH(CK$1,'Position Data Citi SS final'!$1:$1,0)-1),"")</f>
        <v/>
      </c>
      <c r="CL92" s="174" t="str">
        <f ca="1">IF($C92=CL$2,OFFSET('Position Data Citi SS final'!$A68,0,MATCH(CL$1,'Position Data Citi SS final'!$1:$1,0)-1),"")</f>
        <v/>
      </c>
      <c r="CM92" s="199" t="str">
        <f ca="1">IF($C92=CM$2,OFFSET('Position Data Citi SS final'!$A68,0,MATCH(CM$1,'Position Data Citi SS final'!$1:$1,0)-1),"")</f>
        <v/>
      </c>
      <c r="CN92" s="174" t="str">
        <f ca="1">IF($C92=CN$2,OFFSET('Position Data Citi SS final'!$A68,0,MATCH(CN$1,'Position Data Citi SS final'!$1:$1,0)-1),"")</f>
        <v/>
      </c>
      <c r="CO92" s="186" t="str">
        <f ca="1">IF($C92=CO$2,OFFSET('Position Data Citi SS final'!$A68,0,MATCH(CO$1,'Position Data Citi SS final'!$1:$1,0)-1),"")</f>
        <v/>
      </c>
      <c r="CP92" s="199" t="str">
        <f ca="1">IF($C92=CP$2,OFFSET('Position Data Citi SS final'!$A68,0,MATCH(CP$1,'Position Data Citi SS final'!$1:$1,0)-1),"")</f>
        <v/>
      </c>
      <c r="CQ92" s="187" t="str">
        <f ca="1">IF($C92=CQ$2,OFFSET('Position Data Citi SS final'!$A68,0,MATCH(CQ$1,'Position Data Citi SS final'!$1:$1,0)-1),"")</f>
        <v/>
      </c>
      <c r="CR92" s="174" t="str">
        <f ca="1">IF($C92=CR$2,OFFSET('Position Data Citi SS final'!$A68,0,MATCH(CR$1,'Position Data Citi SS final'!$1:$1,0)-1),"")</f>
        <v/>
      </c>
      <c r="CS92" s="188" t="str">
        <f ca="1">IF($C92=CS$2,OFFSET('Position Data Citi SS final'!$A68,0,MATCH(CS$1,'Position Data Citi SS final'!$1:$1,0)-1),"")</f>
        <v/>
      </c>
      <c r="CT92" s="188" t="str">
        <f ca="1">IF($C92=CT$2,OFFSET('Position Data Citi SS final'!$A68,0,MATCH(CT$1,'Position Data Citi SS final'!$1:$1,0)-1),"")</f>
        <v/>
      </c>
      <c r="CU92" s="184" t="str">
        <f ca="1">IF($C92=CU$2,OFFSET('Position Data Citi SS final'!$A68,0,MATCH(CU$1,'Position Data Citi SS final'!$1:$1,0)-1),"")</f>
        <v/>
      </c>
      <c r="CV92" s="175" t="str">
        <f ca="1">IF($C92=CV$2,OFFSET('Position Data Citi SS final'!$A68,0,MATCH(CV$1,'Position Data Citi SS final'!$1:$1,0)-1),"")</f>
        <v/>
      </c>
      <c r="CW92" s="175" t="str">
        <f ca="1">IF($C92=CW$2,OFFSET('Position Data Citi SS final'!$A68,0,MATCH(CW$1,'Position Data Citi SS final'!$1:$1,0)-1),"")</f>
        <v/>
      </c>
      <c r="CX92" s="199" t="str">
        <f ca="1">IF($C92=CX$2,OFFSET('Position Data Citi SS final'!$A68,0,MATCH(CX$1,'Position Data Citi SS final'!$1:$1,0)-1),"")</f>
        <v/>
      </c>
      <c r="CY92" s="175" t="str">
        <f ca="1">IF($C92=CY$2,OFFSET('Position Data Citi SS final'!$A68,0,MATCH(CY$1,'Position Data Citi SS final'!$1:$1,0)-1),"")</f>
        <v/>
      </c>
      <c r="CZ92" s="175" t="str">
        <f ca="1">IF($C92=CZ$2,OFFSET('Position Data Citi SS final'!$A68,0,MATCH(CZ$1,'Position Data Citi SS final'!$1:$1,0)-1),"")</f>
        <v/>
      </c>
      <c r="DA92" s="175" t="str">
        <f ca="1">IF($C92=DA$2,OFFSET('Position Data Citi SS final'!$A68,0,MATCH(DA$1,'Position Data Citi SS final'!$1:$1,0)-1),"")</f>
        <v/>
      </c>
      <c r="DB92" s="189" t="str">
        <f ca="1">IF($C92=DB$2,OFFSET('Position Data Citi SS final'!$A68,0,MATCH(DB$1,'Position Data Citi SS final'!$1:$1,0)-1),"")</f>
        <v/>
      </c>
      <c r="DC92" s="175" t="str">
        <f ca="1">IF($C92=DC$2,OFFSET('Position Data Citi SS final'!$A68,0,MATCH(DC$1,'Position Data Citi SS final'!$1:$1,0)-1),"")</f>
        <v/>
      </c>
      <c r="DD92" s="175" t="str">
        <f ca="1">IF($C92=DD$2,OFFSET('Position Data Citi SS final'!$A68,0,MATCH(DD$1,'Position Data Citi SS final'!$1:$1,0)-1),"")</f>
        <v/>
      </c>
      <c r="DE92" s="190" t="str">
        <f ca="1">IF($C92=DE$2,OFFSET('Position Data Citi SS final'!$A68,0,MATCH(DE$1,'Position Data Citi SS final'!$1:$1,0)-1),"")</f>
        <v/>
      </c>
      <c r="DF92" s="189" t="str">
        <f ca="1">IF($C92=DF$2,OFFSET('Position Data Citi SS final'!$A68,0,MATCH(DF$1,'Position Data Citi SS final'!$1:$1,0)-1),"")</f>
        <v/>
      </c>
      <c r="DG92" s="190" t="str">
        <f ca="1">IF($C92=DG$2,OFFSET('Position Data Citi SS final'!$A68,0,MATCH(DG$1,'Position Data Citi SS final'!$1:$1,0)-1),"")</f>
        <v/>
      </c>
      <c r="DH92" s="175" t="str">
        <f ca="1">IF($C92=DH$2,OFFSET('Position Data Citi SS final'!$A68,0,MATCH(DH$1,'Position Data Citi SS final'!$1:$1,0)-1),"")</f>
        <v/>
      </c>
      <c r="DI92" s="191" t="str">
        <f ca="1">IF($C92=DI$2,OFFSET('Position Data Citi SS final'!$A68,0,MATCH(DI$1,'Position Data Citi SS final'!$1:$1,0)-1),"")</f>
        <v/>
      </c>
      <c r="DJ92" s="192" t="str">
        <f ca="1">IF($C92=DJ$2,OFFSET('Position Data Citi SS final'!$A68,0,MATCH(DJ$1,'Position Data Citi SS final'!$1:$1,0)-1),"")</f>
        <v/>
      </c>
      <c r="DK92" s="193" t="str">
        <f ca="1">IF($C92=DK$2,OFFSET('Position Data Citi SS final'!$A68,0,MATCH(DK$1,'Position Data Citi SS final'!$1:$1,0)-1),"")</f>
        <v/>
      </c>
      <c r="DL92" s="200" t="str">
        <f ca="1">IF($C92=DL$2,OFFSET('Position Data Citi SS final'!$A68,0,MATCH(DL$1,'Position Data Citi SS final'!$1:$1,0)-1),"")</f>
        <v/>
      </c>
      <c r="DM92" s="175" t="str">
        <f ca="1">IF($C92=DM$2,OFFSET('Position Data Citi SS final'!$A68,0,MATCH(DM$1,'Position Data Citi SS final'!$1:$1,0)-1),"")</f>
        <v/>
      </c>
    </row>
    <row r="93" spans="2:117" s="179" customFormat="1">
      <c r="B93" s="179" t="s">
        <v>1427</v>
      </c>
      <c r="C93" s="170" t="str">
        <f>'Position Data Citi SS final'!C69</f>
        <v>Money Market Instruments</v>
      </c>
      <c r="D93" s="171" t="str">
        <f>'Position Data Citi SS final'!F69</f>
        <v>A.6.1 - A.6.20</v>
      </c>
      <c r="E93" s="172" t="str">
        <f>'Position Data Citi SS final'!D69</f>
        <v>MONEY MARKETS</v>
      </c>
      <c r="F93" s="213" t="str">
        <f>'Position Data Citi SS final'!E69</f>
        <v>COMMERCIAL PAPERS</v>
      </c>
      <c r="G93" s="173">
        <f>'Position Data Citi SS final'!AG69</f>
        <v>5993329.0199999996</v>
      </c>
      <c r="H93" s="173">
        <f>'Position Data Citi SS final'!AF69</f>
        <v>4994440.8499999996</v>
      </c>
      <c r="I93" s="194" t="str">
        <f>'Position Data Citi SS final'!A69</f>
        <v>S2BA</v>
      </c>
      <c r="J93" s="195" t="str">
        <f ca="1">IF($C93=J$2,OFFSET('Position Data Citi SS final'!$A69,0,MATCH(J$1,'Position Data Citi SS final'!$1:$1,0)-1),"")</f>
        <v>MoneyMarketInstrument</v>
      </c>
      <c r="K93" s="195" t="str">
        <f ca="1">IF($C93=K$2,OFFSET('Position Data Citi SS final'!$A69,0,MATCH(K$1,'Position Data Citi SS final'!$1:$1,0)-1),"")</f>
        <v>OP CORPORATE BANK CP 0% 06/01/2020</v>
      </c>
      <c r="L93" s="195" t="str">
        <f ca="1">IF($C93=L$2,OFFSET('Position Data Citi SS final'!$A69,0,MATCH(L$1,'Position Data Citi SS final'!$1:$1,0)-1),"")</f>
        <v>DU000AM87899</v>
      </c>
      <c r="M93" s="174" t="str">
        <f ca="1">IF($C93=M$2,OFFSET('Position Data Citi SS final'!$A69,0,MATCH(M$1,'Position Data Citi SS final'!$1:$1,0)-1),"")</f>
        <v>DYXXXX</v>
      </c>
      <c r="N93" s="175">
        <f ca="1">IF($C93=N$2,OFFSET('Position Data Citi SS final'!$A69,0,MATCH(N$1,'Position Data Citi SS final'!$1:$1,0)-1),"")</f>
        <v>0</v>
      </c>
      <c r="O93" s="195" t="str">
        <f ca="1">IF($C93=O$2,OFFSET('Position Data Citi SS final'!$A69,0,MATCH(O$1,'Position Data Citi SS final'!$1:$1,0)-1),"")</f>
        <v>Default Issuer</v>
      </c>
      <c r="P93" s="196">
        <f ca="1">IF($C93=P$2,OFFSET('Position Data Citi SS final'!$A69,0,MATCH(P$1,'Position Data Citi SS final'!$1:$1,0)-1),"")</f>
        <v>0</v>
      </c>
      <c r="Q93" s="196">
        <f ca="1">IF($C93=Q$2,OFFSET('Position Data Citi SS final'!$A69,0,MATCH(Q$1,'Position Data Citi SS final'!$1:$1,0)-1),"")</f>
        <v>0</v>
      </c>
      <c r="R93" s="178">
        <f ca="1">IF($C93=R$2,OFFSET('Position Data Citi SS final'!$A69,0,MATCH(R$1,'Position Data Citi SS final'!$1:$1,0)-1),"")</f>
        <v>0</v>
      </c>
      <c r="S93" s="178" t="str">
        <f ca="1">IF($C93=S$2,OFFSET('Position Data Citi SS final'!$A69,0,MATCH(S$1,'Position Data Citi SS final'!$1:$1,0)-1),"")</f>
        <v>GBP</v>
      </c>
      <c r="T93" s="177">
        <f ca="1">IF($C93=T$2,OFFSET('Position Data Citi SS final'!$A69,0,MATCH(T$1,'Position Data Citi SS final'!$1:$1,0)-1),"")</f>
        <v>5000000</v>
      </c>
      <c r="U93" s="177">
        <f ca="1">IF($C93=U$2,OFFSET('Position Data Citi SS final'!$A69,0,MATCH(U$1,'Position Data Citi SS final'!$1:$1,0)-1),"")</f>
        <v>1.198665804</v>
      </c>
      <c r="V93" s="197">
        <f ca="1">IF($C93=V$2,OFFSET('Position Data Citi SS final'!$A69,0,MATCH(V$1,'Position Data Citi SS final'!$1:$1,0)-1),"")</f>
        <v>0.99888816999999996</v>
      </c>
      <c r="W93" s="177">
        <f ca="1">IF($C93=W$2,OFFSET('Position Data Citi SS final'!$A69,0,MATCH(W$1,'Position Data Citi SS final'!$1:$1,0)-1),"")</f>
        <v>0</v>
      </c>
      <c r="X93" s="177">
        <f ca="1">IF($C93=X$2,OFFSET('Position Data Citi SS final'!$A69,0,MATCH(X$1,'Position Data Citi SS final'!$1:$1,0)-1),"")</f>
        <v>0</v>
      </c>
      <c r="Y93" s="177">
        <f ca="1">IF($C93=Y$2,OFFSET('Position Data Citi SS final'!$A69,0,MATCH(Y$1,'Position Data Citi SS final'!$1:$1,0)-1),"")</f>
        <v>5993329.0199999996</v>
      </c>
      <c r="Z93" s="177">
        <f ca="1">IF($C93=Z$2,OFFSET('Position Data Citi SS final'!$A69,0,MATCH(Z$1,'Position Data Citi SS final'!$1:$1,0)-1),"")</f>
        <v>4994440.8499999996</v>
      </c>
      <c r="AA93" s="198" t="str">
        <f ca="1">IF($C93=AA$2,OFFSET('Position Data Citi SS final'!$A69,0,MATCH(AA$1,'Position Data Citi SS final'!$1:$1,0)-1),"")</f>
        <v>MarkToMarket</v>
      </c>
      <c r="AB93" s="177">
        <f ca="1">IF($C93=AB$2,OFFSET('Position Data Citi SS final'!$A69,0,MATCH(AB$1,'Position Data Citi SS final'!$1:$1,0)-1),"")</f>
        <v>0</v>
      </c>
      <c r="AC93" s="178">
        <f ca="1">IF($C93=AC$2,OFFSET('Position Data Citi SS final'!$A69,0,MATCH(AC$1,'Position Data Citi SS final'!$1:$1,0)-1),"")</f>
        <v>0</v>
      </c>
      <c r="AD93" s="76" t="str">
        <f ca="1">IF($C93=AD$2,OFFSET('Position Data Citi SS final'!$A69,0,MATCH(AD$1,'Position Data Citi SS final'!$1:$1,0)-1),"")</f>
        <v/>
      </c>
      <c r="AE93" s="179" t="str">
        <f ca="1">IF($C93=AE$2,OFFSET('Position Data Citi SS final'!$A69,0,MATCH(AE$1,'Position Data Citi SS final'!$1:$1,0)-1),"")</f>
        <v/>
      </c>
      <c r="AF93" s="177" t="str">
        <f ca="1">IF($C93=AF$2,OFFSET('Position Data Citi SS final'!$A69,0,MATCH(AF$1,'Position Data Citi SS final'!$1:$1,0)-1),"")</f>
        <v/>
      </c>
      <c r="AG93" s="177" t="str">
        <f ca="1">IF($C93=AG$2,OFFSET('Position Data Citi SS final'!$A69,0,MATCH(AG$1,'Position Data Citi SS final'!$1:$1,0)-1),"")</f>
        <v/>
      </c>
      <c r="AH93" s="175" t="str">
        <f ca="1">IF($C93=AH$2,OFFSET('Position Data Citi SS final'!$A69,0,MATCH(AH$1,'Position Data Citi SS final'!$1:$1,0)-1),"")</f>
        <v/>
      </c>
      <c r="AI93" s="175" t="str">
        <f ca="1">IF($C93=AI$2,OFFSET('Position Data Citi SS final'!$A69,0,MATCH(AI$1,'Position Data Citi SS final'!$1:$1,0)-1),"")</f>
        <v/>
      </c>
      <c r="AJ93" s="175" t="str">
        <f ca="1">IF($C93=AJ$2,OFFSET('Position Data Citi SS final'!$A69,0,MATCH(AJ$1,'Position Data Citi SS final'!$1:$1,0)-1),"")</f>
        <v/>
      </c>
      <c r="AK93" s="177" t="str">
        <f ca="1">IF($C93=AK$2,OFFSET('Position Data Citi SS final'!$A69,0,MATCH(AK$1,'Position Data Citi SS final'!$1:$1,0)-1),"")</f>
        <v/>
      </c>
      <c r="AL93" s="178" t="str">
        <f ca="1">IF($C93=AL$2,OFFSET('Position Data Citi SS final'!$A69,0,MATCH(AL$1,'Position Data Citi SS final'!$1:$1,0)-1),"")</f>
        <v/>
      </c>
      <c r="AM93" s="177" t="str">
        <f ca="1">IF($C93=AM$2,OFFSET('Position Data Citi SS final'!$A69,0,MATCH(AM$1,'Position Data Citi SS final'!$1:$1,0)-1),"")</f>
        <v/>
      </c>
      <c r="AN93" s="177" t="str">
        <f ca="1">IF($C93=AN$2,OFFSET('Position Data Citi SS final'!$A69,0,MATCH(AN$1,'Position Data Citi SS final'!$1:$1,0)-1),"")</f>
        <v/>
      </c>
      <c r="AO93" s="177" t="str">
        <f ca="1">IF($C93=AO$2,OFFSET('Position Data Citi SS final'!$A69,0,MATCH(AO$1,'Position Data Citi SS final'!$1:$1,0)-1),"")</f>
        <v/>
      </c>
      <c r="AP93" s="177" t="str">
        <f ca="1">IF($C93=AP$2,OFFSET('Position Data Citi SS final'!$A69,0,MATCH(AP$1,'Position Data Citi SS final'!$1:$1,0)-1),"")</f>
        <v/>
      </c>
      <c r="AQ93" s="177" t="str">
        <f ca="1">IF($C93=AQ$2,OFFSET('Position Data Citi SS final'!$A69,0,MATCH(AQ$1,'Position Data Citi SS final'!$1:$1,0)-1),"")</f>
        <v/>
      </c>
      <c r="AR93" s="177" t="str">
        <f ca="1">IF($C93=AR$2,OFFSET('Position Data Citi SS final'!$A69,0,MATCH(AR$1,'Position Data Citi SS final'!$1:$1,0)-1),"")</f>
        <v/>
      </c>
      <c r="AS93" s="177" t="str">
        <f ca="1">IF($C93=AS$2,OFFSET('Position Data Citi SS final'!$A69,0,MATCH(AS$1,'Position Data Citi SS final'!$1:$1,0)-1),"")</f>
        <v/>
      </c>
      <c r="AT93" s="177" t="str">
        <f ca="1">IF($C93=AT$2,OFFSET('Position Data Citi SS final'!$A69,0,MATCH(AT$1,'Position Data Citi SS final'!$1:$1,0)-1),"")</f>
        <v/>
      </c>
      <c r="AU93" s="198" t="str">
        <f ca="1">IF($C93=AU$2,OFFSET('Position Data Citi SS final'!$A69,0,MATCH(AU$1,'Position Data Citi SS final'!$1:$1,0)-1),"")</f>
        <v/>
      </c>
      <c r="AV93" s="177" t="str">
        <f ca="1">IF($C93=AV$2,OFFSET('Position Data Citi SS final'!$A69,0,MATCH(AV$1,'Position Data Citi SS final'!$1:$1,0)-1),"")</f>
        <v/>
      </c>
      <c r="AW93" s="179" t="str">
        <f ca="1">IF($C93=AW$2,OFFSET('Position Data Citi SS final'!$A69,0,MATCH(AW$1,'Position Data Citi SS final'!$1:$1,0)-1),"")</f>
        <v/>
      </c>
      <c r="AX93" s="170" t="str">
        <f ca="1">IF($C93=AX$2,OFFSET('Position Data Citi SS final'!$A69,0,MATCH(AX$1,'Position Data Citi SS final'!$1:$1,0)-1),"")</f>
        <v/>
      </c>
      <c r="AY93" s="180" t="str">
        <f ca="1">IF($C93=AY$2,OFFSET('Position Data Citi SS final'!$A69,0,MATCH(AY$1,'Position Data Citi SS final'!$1:$1,0)-1),"")</f>
        <v/>
      </c>
      <c r="AZ93" s="181" t="str">
        <f ca="1">IF($C93=AZ$2,OFFSET('Position Data Citi SS final'!$A69,0,MATCH(AZ$1,'Position Data Citi SS final'!$1:$1,0)-1),"")</f>
        <v/>
      </c>
      <c r="BA93" s="179" t="str">
        <f ca="1">IF($C93=BA$2,OFFSET('Position Data Citi SS final'!$A69,0,MATCH(BA$1,'Position Data Citi SS final'!$1:$1,0)-1),"")</f>
        <v/>
      </c>
      <c r="BB93" s="182" t="str">
        <f ca="1">IF($C93=BB$2,OFFSET('Position Data Citi SS final'!$A69,0,MATCH(BB$1,'Position Data Citi SS final'!$1:$1,0)-1),"")</f>
        <v/>
      </c>
      <c r="BC93" s="181" t="str">
        <f ca="1">IF($C93=BC$2,OFFSET('Position Data Citi SS final'!$A69,0,MATCH(BC$1,'Position Data Citi SS final'!$1:$1,0)-1),"")</f>
        <v/>
      </c>
      <c r="BD93" s="175" t="str">
        <f ca="1">IF($C93=BD$2,OFFSET('Position Data Citi SS final'!$A69,0,MATCH(BD$1,'Position Data Citi SS final'!$1:$1,0)-1),"")</f>
        <v/>
      </c>
      <c r="BE93" s="175" t="str">
        <f ca="1">IF($C93=BE$2,OFFSET('Position Data Citi SS final'!$A69,0,MATCH(BE$1,'Position Data Citi SS final'!$1:$1,0)-1),"")</f>
        <v/>
      </c>
      <c r="BF93" s="175" t="str">
        <f ca="1">IF($C93=BF$2,OFFSET('Position Data Citi SS final'!$A69,0,MATCH(BF$1,'Position Data Citi SS final'!$1:$1,0)-1),"")</f>
        <v/>
      </c>
      <c r="BG93" s="175" t="str">
        <f ca="1">IF($C93=BG$2,OFFSET('Position Data Citi SS final'!$A69,0,MATCH(BG$1,'Position Data Citi SS final'!$1:$1,0)-1),"")</f>
        <v/>
      </c>
      <c r="BH93" s="175" t="str">
        <f ca="1">IF($C93=BH$2,OFFSET('Position Data Citi SS final'!$A69,0,MATCH(BH$1,'Position Data Citi SS final'!$1:$1,0)-1),"")</f>
        <v/>
      </c>
      <c r="BI93" s="175" t="str">
        <f ca="1">IF($C93=BI$2,OFFSET('Position Data Citi SS final'!$A69,0,MATCH(BI$1,'Position Data Citi SS final'!$1:$1,0)-1),"")</f>
        <v/>
      </c>
      <c r="BJ93" s="175" t="str">
        <f ca="1">IF($C93=BJ$2,OFFSET('Position Data Citi SS final'!$A69,0,MATCH(BJ$1,'Position Data Citi SS final'!$1:$1,0)-1),"")</f>
        <v/>
      </c>
      <c r="BK93" s="175" t="str">
        <f ca="1">IF($C93=BK$2,OFFSET('Position Data Citi SS final'!$A69,0,MATCH(BK$1,'Position Data Citi SS final'!$1:$1,0)-1),"")</f>
        <v/>
      </c>
      <c r="BL93" s="175" t="str">
        <f ca="1">IF($C93=BL$2,OFFSET('Position Data Citi SS final'!$A69,0,MATCH(BL$1,'Position Data Citi SS final'!$1:$1,0)-1),"")</f>
        <v/>
      </c>
      <c r="BM93" s="175" t="str">
        <f ca="1">IF($C93=BM$2,OFFSET('Position Data Citi SS final'!$A69,0,MATCH(BM$1,'Position Data Citi SS final'!$1:$1,0)-1),"")</f>
        <v/>
      </c>
      <c r="BN93" s="178" t="str">
        <f ca="1">IF($C93=BN$2,OFFSET('Position Data Citi SS final'!$A69,0,MATCH(BN$1,'Position Data Citi SS final'!$1:$1,0)-1),"")</f>
        <v/>
      </c>
      <c r="BO93" s="177" t="str">
        <f ca="1">IF($C93=BO$2,OFFSET('Position Data Citi SS final'!$A69,0,MATCH(BO$1,'Position Data Citi SS final'!$1:$1,0)-1),"")</f>
        <v/>
      </c>
      <c r="BP93" s="177" t="str">
        <f ca="1">IF($C93=BP$2,OFFSET('Position Data Citi SS final'!$A69,0,MATCH(BP$1,'Position Data Citi SS final'!$1:$1,0)-1),"")</f>
        <v/>
      </c>
      <c r="BQ93" s="177" t="str">
        <f ca="1">IF($C93=BQ$2,OFFSET('Position Data Citi SS final'!$A69,0,MATCH(BQ$1,'Position Data Citi SS final'!$1:$1,0)-1),"")</f>
        <v/>
      </c>
      <c r="BR93" s="177" t="str">
        <f ca="1">IF($C93=BR$2,OFFSET('Position Data Citi SS final'!$A69,0,MATCH(BR$1,'Position Data Citi SS final'!$1:$1,0)-1),"")</f>
        <v/>
      </c>
      <c r="BS93" s="177" t="str">
        <f ca="1">IF($C93=BS$2,OFFSET('Position Data Citi SS final'!$A69,0,MATCH(BS$1,'Position Data Citi SS final'!$1:$1,0)-1),"")</f>
        <v/>
      </c>
      <c r="BT93" s="175" t="str">
        <f ca="1">IF($C93=BT$2,OFFSET('Position Data Citi SS final'!$A69,0,MATCH(BT$1,'Position Data Citi SS final'!$1:$1,0)-1),"")</f>
        <v/>
      </c>
      <c r="BU93" s="178" t="str">
        <f ca="1">IF($C93=BU$2,OFFSET('Position Data Citi SS final'!$A69,0,MATCH(BU$1,'Position Data Citi SS final'!$1:$1,0)-1),"")</f>
        <v/>
      </c>
      <c r="BV93" s="183" t="str">
        <f ca="1">IF($C93=BV$2,OFFSET('Position Data Citi SS final'!$A69,0,MATCH(BV$1,'Position Data Citi SS final'!$1:$1,0)-1),"")</f>
        <v/>
      </c>
      <c r="BW93" s="175" t="str">
        <f ca="1">IF($C93=BW$2,OFFSET('Position Data Citi SS final'!$A69,0,MATCH(BW$1,'Position Data Citi SS final'!$1:$1,0)-1),"")</f>
        <v/>
      </c>
      <c r="BX93" s="184" t="str">
        <f ca="1">IF($C93=BX$2,OFFSET('Position Data Citi SS final'!$A69,0,MATCH(BX$1,'Position Data Citi SS final'!$1:$1,0)-1),"")</f>
        <v/>
      </c>
      <c r="BY93" s="183" t="str">
        <f ca="1">IF($C93=BY$2,OFFSET('Position Data Citi SS final'!$A69,0,MATCH(BY$1,'Position Data Citi SS final'!$1:$1,0)-1),"")</f>
        <v/>
      </c>
      <c r="BZ93" s="183" t="str">
        <f ca="1">IF($C93=BZ$2,OFFSET('Position Data Citi SS final'!$A69,0,MATCH(BZ$1,'Position Data Citi SS final'!$1:$1,0)-1),"")</f>
        <v/>
      </c>
      <c r="CA93" s="185" t="str">
        <f ca="1">IF($C93=CA$2,OFFSET('Position Data Citi SS final'!$A69,0,MATCH(CA$1,'Position Data Citi SS final'!$1:$1,0)-1),"")</f>
        <v/>
      </c>
      <c r="CB93" s="176" t="str">
        <f ca="1">IF($C93=CB$2,OFFSET('Position Data Citi SS final'!$A69,0,MATCH(CB$1,'Position Data Citi SS final'!$1:$1,0)-1),"")</f>
        <v/>
      </c>
      <c r="CC93" s="183" t="str">
        <f ca="1">IF($C93=CC$2,OFFSET('Position Data Citi SS final'!$A69,0,MATCH(CC$1,'Position Data Citi SS final'!$1:$1,0)-1),"")</f>
        <v/>
      </c>
      <c r="CD93" s="183" t="str">
        <f ca="1">IF($C93=CD$2,OFFSET('Position Data Citi SS final'!$A69,0,MATCH(CD$1,'Position Data Citi SS final'!$1:$1,0)-1),"")</f>
        <v/>
      </c>
      <c r="CE93" s="181" t="str">
        <f ca="1">IF($C93=CE$2,OFFSET('Position Data Citi SS final'!$A69,0,MATCH(CE$1,'Position Data Citi SS final'!$1:$1,0)-1),"")</f>
        <v/>
      </c>
      <c r="CF93" s="181" t="str">
        <f ca="1">IF($C93=CF$2,OFFSET('Position Data Citi SS final'!$A69,0,MATCH(CF$1,'Position Data Citi SS final'!$1:$1,0)-1),"")</f>
        <v/>
      </c>
      <c r="CG93" s="181" t="str">
        <f ca="1">IF($C93=CG$2,OFFSET('Position Data Citi SS final'!$A69,0,MATCH(CG$1,'Position Data Citi SS final'!$1:$1,0)-1),"")</f>
        <v/>
      </c>
      <c r="CH93" s="181" t="str">
        <f ca="1">IF($C93=CH$2,OFFSET('Position Data Citi SS final'!$A69,0,MATCH(CH$1,'Position Data Citi SS final'!$1:$1,0)-1),"")</f>
        <v/>
      </c>
      <c r="CI93" s="181" t="str">
        <f ca="1">IF($C93=CI$2,OFFSET('Position Data Citi SS final'!$A69,0,MATCH(CI$1,'Position Data Citi SS final'!$1:$1,0)-1),"")</f>
        <v/>
      </c>
      <c r="CJ93" s="184" t="str">
        <f ca="1">IF($C93=CJ$2,OFFSET('Position Data Citi SS final'!$A69,0,MATCH(CJ$1,'Position Data Citi SS final'!$1:$1,0)-1),"")</f>
        <v/>
      </c>
      <c r="CK93" s="186" t="str">
        <f ca="1">IF($C93=CK$2,OFFSET('Position Data Citi SS final'!$A69,0,MATCH(CK$1,'Position Data Citi SS final'!$1:$1,0)-1),"")</f>
        <v/>
      </c>
      <c r="CL93" s="174" t="str">
        <f ca="1">IF($C93=CL$2,OFFSET('Position Data Citi SS final'!$A69,0,MATCH(CL$1,'Position Data Citi SS final'!$1:$1,0)-1),"")</f>
        <v/>
      </c>
      <c r="CM93" s="199" t="str">
        <f ca="1">IF($C93=CM$2,OFFSET('Position Data Citi SS final'!$A69,0,MATCH(CM$1,'Position Data Citi SS final'!$1:$1,0)-1),"")</f>
        <v/>
      </c>
      <c r="CN93" s="174" t="str">
        <f ca="1">IF($C93=CN$2,OFFSET('Position Data Citi SS final'!$A69,0,MATCH(CN$1,'Position Data Citi SS final'!$1:$1,0)-1),"")</f>
        <v/>
      </c>
      <c r="CO93" s="186" t="str">
        <f ca="1">IF($C93=CO$2,OFFSET('Position Data Citi SS final'!$A69,0,MATCH(CO$1,'Position Data Citi SS final'!$1:$1,0)-1),"")</f>
        <v/>
      </c>
      <c r="CP93" s="199" t="str">
        <f ca="1">IF($C93=CP$2,OFFSET('Position Data Citi SS final'!$A69,0,MATCH(CP$1,'Position Data Citi SS final'!$1:$1,0)-1),"")</f>
        <v/>
      </c>
      <c r="CQ93" s="187" t="str">
        <f ca="1">IF($C93=CQ$2,OFFSET('Position Data Citi SS final'!$A69,0,MATCH(CQ$1,'Position Data Citi SS final'!$1:$1,0)-1),"")</f>
        <v/>
      </c>
      <c r="CR93" s="174" t="str">
        <f ca="1">IF($C93=CR$2,OFFSET('Position Data Citi SS final'!$A69,0,MATCH(CR$1,'Position Data Citi SS final'!$1:$1,0)-1),"")</f>
        <v/>
      </c>
      <c r="CS93" s="188" t="str">
        <f ca="1">IF($C93=CS$2,OFFSET('Position Data Citi SS final'!$A69,0,MATCH(CS$1,'Position Data Citi SS final'!$1:$1,0)-1),"")</f>
        <v/>
      </c>
      <c r="CT93" s="188" t="str">
        <f ca="1">IF($C93=CT$2,OFFSET('Position Data Citi SS final'!$A69,0,MATCH(CT$1,'Position Data Citi SS final'!$1:$1,0)-1),"")</f>
        <v/>
      </c>
      <c r="CU93" s="184" t="str">
        <f ca="1">IF($C93=CU$2,OFFSET('Position Data Citi SS final'!$A69,0,MATCH(CU$1,'Position Data Citi SS final'!$1:$1,0)-1),"")</f>
        <v/>
      </c>
      <c r="CV93" s="175" t="str">
        <f ca="1">IF($C93=CV$2,OFFSET('Position Data Citi SS final'!$A69,0,MATCH(CV$1,'Position Data Citi SS final'!$1:$1,0)-1),"")</f>
        <v/>
      </c>
      <c r="CW93" s="175" t="str">
        <f ca="1">IF($C93=CW$2,OFFSET('Position Data Citi SS final'!$A69,0,MATCH(CW$1,'Position Data Citi SS final'!$1:$1,0)-1),"")</f>
        <v/>
      </c>
      <c r="CX93" s="199" t="str">
        <f ca="1">IF($C93=CX$2,OFFSET('Position Data Citi SS final'!$A69,0,MATCH(CX$1,'Position Data Citi SS final'!$1:$1,0)-1),"")</f>
        <v/>
      </c>
      <c r="CY93" s="175" t="str">
        <f ca="1">IF($C93=CY$2,OFFSET('Position Data Citi SS final'!$A69,0,MATCH(CY$1,'Position Data Citi SS final'!$1:$1,0)-1),"")</f>
        <v/>
      </c>
      <c r="CZ93" s="175" t="str">
        <f ca="1">IF($C93=CZ$2,OFFSET('Position Data Citi SS final'!$A69,0,MATCH(CZ$1,'Position Data Citi SS final'!$1:$1,0)-1),"")</f>
        <v/>
      </c>
      <c r="DA93" s="175" t="str">
        <f ca="1">IF($C93=DA$2,OFFSET('Position Data Citi SS final'!$A69,0,MATCH(DA$1,'Position Data Citi SS final'!$1:$1,0)-1),"")</f>
        <v/>
      </c>
      <c r="DB93" s="189" t="str">
        <f ca="1">IF($C93=DB$2,OFFSET('Position Data Citi SS final'!$A69,0,MATCH(DB$1,'Position Data Citi SS final'!$1:$1,0)-1),"")</f>
        <v/>
      </c>
      <c r="DC93" s="175" t="str">
        <f ca="1">IF($C93=DC$2,OFFSET('Position Data Citi SS final'!$A69,0,MATCH(DC$1,'Position Data Citi SS final'!$1:$1,0)-1),"")</f>
        <v/>
      </c>
      <c r="DD93" s="175" t="str">
        <f ca="1">IF($C93=DD$2,OFFSET('Position Data Citi SS final'!$A69,0,MATCH(DD$1,'Position Data Citi SS final'!$1:$1,0)-1),"")</f>
        <v/>
      </c>
      <c r="DE93" s="190" t="str">
        <f ca="1">IF($C93=DE$2,OFFSET('Position Data Citi SS final'!$A69,0,MATCH(DE$1,'Position Data Citi SS final'!$1:$1,0)-1),"")</f>
        <v/>
      </c>
      <c r="DF93" s="189" t="str">
        <f ca="1">IF($C93=DF$2,OFFSET('Position Data Citi SS final'!$A69,0,MATCH(DF$1,'Position Data Citi SS final'!$1:$1,0)-1),"")</f>
        <v/>
      </c>
      <c r="DG93" s="190" t="str">
        <f ca="1">IF($C93=DG$2,OFFSET('Position Data Citi SS final'!$A69,0,MATCH(DG$1,'Position Data Citi SS final'!$1:$1,0)-1),"")</f>
        <v/>
      </c>
      <c r="DH93" s="175" t="str">
        <f ca="1">IF($C93=DH$2,OFFSET('Position Data Citi SS final'!$A69,0,MATCH(DH$1,'Position Data Citi SS final'!$1:$1,0)-1),"")</f>
        <v/>
      </c>
      <c r="DI93" s="191" t="str">
        <f ca="1">IF($C93=DI$2,OFFSET('Position Data Citi SS final'!$A69,0,MATCH(DI$1,'Position Data Citi SS final'!$1:$1,0)-1),"")</f>
        <v/>
      </c>
      <c r="DJ93" s="192" t="str">
        <f ca="1">IF($C93=DJ$2,OFFSET('Position Data Citi SS final'!$A69,0,MATCH(DJ$1,'Position Data Citi SS final'!$1:$1,0)-1),"")</f>
        <v/>
      </c>
      <c r="DK93" s="193" t="str">
        <f ca="1">IF($C93=DK$2,OFFSET('Position Data Citi SS final'!$A69,0,MATCH(DK$1,'Position Data Citi SS final'!$1:$1,0)-1),"")</f>
        <v/>
      </c>
      <c r="DL93" s="200" t="str">
        <f ca="1">IF($C93=DL$2,OFFSET('Position Data Citi SS final'!$A69,0,MATCH(DL$1,'Position Data Citi SS final'!$1:$1,0)-1),"")</f>
        <v/>
      </c>
      <c r="DM93" s="175" t="str">
        <f ca="1">IF($C93=DM$2,OFFSET('Position Data Citi SS final'!$A69,0,MATCH(DM$1,'Position Data Citi SS final'!$1:$1,0)-1),"")</f>
        <v/>
      </c>
    </row>
    <row r="94" spans="2:117" s="179" customFormat="1">
      <c r="B94" s="179" t="s">
        <v>1427</v>
      </c>
      <c r="C94" s="170" t="str">
        <f>'Position Data Citi SS final'!C70</f>
        <v>Money Market Instruments</v>
      </c>
      <c r="D94" s="171" t="str">
        <f>'Position Data Citi SS final'!F70</f>
        <v>A.6.1 - A.6.20</v>
      </c>
      <c r="E94" s="172" t="str">
        <f>'Position Data Citi SS final'!D70</f>
        <v>MONEY MARKETS</v>
      </c>
      <c r="F94" s="213" t="str">
        <f>'Position Data Citi SS final'!E70</f>
        <v>CERTIFICATE OF DEPOSIT</v>
      </c>
      <c r="G94" s="173">
        <f>'Position Data Citi SS final'!AG70</f>
        <v>7200056.4479999999</v>
      </c>
      <c r="H94" s="173">
        <f>'Position Data Citi SS final'!AF70</f>
        <v>6000047.04</v>
      </c>
      <c r="I94" s="194" t="str">
        <f>'Position Data Citi SS final'!A70</f>
        <v>S2BA</v>
      </c>
      <c r="J94" s="195" t="str">
        <f ca="1">IF($C94=J$2,OFFSET('Position Data Citi SS final'!$A70,0,MATCH(J$1,'Position Data Citi SS final'!$1:$1,0)-1),"")</f>
        <v>MoneyMarketInstrument</v>
      </c>
      <c r="K94" s="195" t="str">
        <f ca="1">IF($C94=K$2,OFFSET('Position Data Citi SS final'!$A70,0,MATCH(K$1,'Position Data Citi SS final'!$1:$1,0)-1),"")</f>
        <v>NATIXIS CD 0.8% 05/02/2020</v>
      </c>
      <c r="L94" s="195" t="str">
        <f ca="1">IF($C94=L$2,OFFSET('Position Data Citi SS final'!$A70,0,MATCH(L$1,'Position Data Citi SS final'!$1:$1,0)-1),"")</f>
        <v>DU000AM88605</v>
      </c>
      <c r="M94" s="174" t="str">
        <f ca="1">IF($C94=M$2,OFFSET('Position Data Citi SS final'!$A70,0,MATCH(M$1,'Position Data Citi SS final'!$1:$1,0)-1),"")</f>
        <v>DYXXXX</v>
      </c>
      <c r="N94" s="175">
        <f ca="1">IF($C94=N$2,OFFSET('Position Data Citi SS final'!$A70,0,MATCH(N$1,'Position Data Citi SS final'!$1:$1,0)-1),"")</f>
        <v>0</v>
      </c>
      <c r="O94" s="195" t="str">
        <f ca="1">IF($C94=O$2,OFFSET('Position Data Citi SS final'!$A70,0,MATCH(O$1,'Position Data Citi SS final'!$1:$1,0)-1),"")</f>
        <v>Default Issuer</v>
      </c>
      <c r="P94" s="196">
        <f ca="1">IF($C94=P$2,OFFSET('Position Data Citi SS final'!$A70,0,MATCH(P$1,'Position Data Citi SS final'!$1:$1,0)-1),"")</f>
        <v>0</v>
      </c>
      <c r="Q94" s="196">
        <f ca="1">IF($C94=Q$2,OFFSET('Position Data Citi SS final'!$A70,0,MATCH(Q$1,'Position Data Citi SS final'!$1:$1,0)-1),"")</f>
        <v>0</v>
      </c>
      <c r="R94" s="178">
        <f ca="1">IF($C94=R$2,OFFSET('Position Data Citi SS final'!$A70,0,MATCH(R$1,'Position Data Citi SS final'!$1:$1,0)-1),"")</f>
        <v>0</v>
      </c>
      <c r="S94" s="178" t="str">
        <f ca="1">IF($C94=S$2,OFFSET('Position Data Citi SS final'!$A70,0,MATCH(S$1,'Position Data Citi SS final'!$1:$1,0)-1),"")</f>
        <v>GBP</v>
      </c>
      <c r="T94" s="177">
        <f ca="1">IF($C94=T$2,OFFSET('Position Data Citi SS final'!$A70,0,MATCH(T$1,'Position Data Citi SS final'!$1:$1,0)-1),"")</f>
        <v>6000000</v>
      </c>
      <c r="U94" s="177">
        <f ca="1">IF($C94=U$2,OFFSET('Position Data Citi SS final'!$A70,0,MATCH(U$1,'Position Data Citi SS final'!$1:$1,0)-1),"")</f>
        <v>1.2000094080000001</v>
      </c>
      <c r="V94" s="197">
        <f ca="1">IF($C94=V$2,OFFSET('Position Data Citi SS final'!$A70,0,MATCH(V$1,'Position Data Citi SS final'!$1:$1,0)-1),"")</f>
        <v>1.0000078400000001</v>
      </c>
      <c r="W94" s="177">
        <f ca="1">IF($C94=W$2,OFFSET('Position Data Citi SS final'!$A70,0,MATCH(W$1,'Position Data Citi SS final'!$1:$1,0)-1),"")</f>
        <v>15780.815999999642</v>
      </c>
      <c r="X94" s="177">
        <f ca="1">IF($C94=X$2,OFFSET('Position Data Citi SS final'!$A70,0,MATCH(X$1,'Position Data Citi SS final'!$1:$1,0)-1),"")</f>
        <v>13150.679999999702</v>
      </c>
      <c r="Y94" s="177">
        <f ca="1">IF($C94=Y$2,OFFSET('Position Data Citi SS final'!$A70,0,MATCH(Y$1,'Position Data Citi SS final'!$1:$1,0)-1),"")</f>
        <v>7200056.4479999999</v>
      </c>
      <c r="Z94" s="177">
        <f ca="1">IF($C94=Z$2,OFFSET('Position Data Citi SS final'!$A70,0,MATCH(Z$1,'Position Data Citi SS final'!$1:$1,0)-1),"")</f>
        <v>6000047.04</v>
      </c>
      <c r="AA94" s="198" t="str">
        <f ca="1">IF($C94=AA$2,OFFSET('Position Data Citi SS final'!$A70,0,MATCH(AA$1,'Position Data Citi SS final'!$1:$1,0)-1),"")</f>
        <v>MarkToMarket</v>
      </c>
      <c r="AB94" s="177">
        <f ca="1">IF($C94=AB$2,OFFSET('Position Data Citi SS final'!$A70,0,MATCH(AB$1,'Position Data Citi SS final'!$1:$1,0)-1),"")</f>
        <v>0</v>
      </c>
      <c r="AC94" s="178">
        <f ca="1">IF($C94=AC$2,OFFSET('Position Data Citi SS final'!$A70,0,MATCH(AC$1,'Position Data Citi SS final'!$1:$1,0)-1),"")</f>
        <v>0</v>
      </c>
      <c r="AD94" s="76" t="str">
        <f ca="1">IF($C94=AD$2,OFFSET('Position Data Citi SS final'!$A70,0,MATCH(AD$1,'Position Data Citi SS final'!$1:$1,0)-1),"")</f>
        <v/>
      </c>
      <c r="AE94" s="179" t="str">
        <f ca="1">IF($C94=AE$2,OFFSET('Position Data Citi SS final'!$A70,0,MATCH(AE$1,'Position Data Citi SS final'!$1:$1,0)-1),"")</f>
        <v/>
      </c>
      <c r="AF94" s="177" t="str">
        <f ca="1">IF($C94=AF$2,OFFSET('Position Data Citi SS final'!$A70,0,MATCH(AF$1,'Position Data Citi SS final'!$1:$1,0)-1),"")</f>
        <v/>
      </c>
      <c r="AG94" s="177" t="str">
        <f ca="1">IF($C94=AG$2,OFFSET('Position Data Citi SS final'!$A70,0,MATCH(AG$1,'Position Data Citi SS final'!$1:$1,0)-1),"")</f>
        <v/>
      </c>
      <c r="AH94" s="175" t="str">
        <f ca="1">IF($C94=AH$2,OFFSET('Position Data Citi SS final'!$A70,0,MATCH(AH$1,'Position Data Citi SS final'!$1:$1,0)-1),"")</f>
        <v/>
      </c>
      <c r="AI94" s="175" t="str">
        <f ca="1">IF($C94=AI$2,OFFSET('Position Data Citi SS final'!$A70,0,MATCH(AI$1,'Position Data Citi SS final'!$1:$1,0)-1),"")</f>
        <v/>
      </c>
      <c r="AJ94" s="175" t="str">
        <f ca="1">IF($C94=AJ$2,OFFSET('Position Data Citi SS final'!$A70,0,MATCH(AJ$1,'Position Data Citi SS final'!$1:$1,0)-1),"")</f>
        <v/>
      </c>
      <c r="AK94" s="177" t="str">
        <f ca="1">IF($C94=AK$2,OFFSET('Position Data Citi SS final'!$A70,0,MATCH(AK$1,'Position Data Citi SS final'!$1:$1,0)-1),"")</f>
        <v/>
      </c>
      <c r="AL94" s="178" t="str">
        <f ca="1">IF($C94=AL$2,OFFSET('Position Data Citi SS final'!$A70,0,MATCH(AL$1,'Position Data Citi SS final'!$1:$1,0)-1),"")</f>
        <v/>
      </c>
      <c r="AM94" s="177" t="str">
        <f ca="1">IF($C94=AM$2,OFFSET('Position Data Citi SS final'!$A70,0,MATCH(AM$1,'Position Data Citi SS final'!$1:$1,0)-1),"")</f>
        <v/>
      </c>
      <c r="AN94" s="177" t="str">
        <f ca="1">IF($C94=AN$2,OFFSET('Position Data Citi SS final'!$A70,0,MATCH(AN$1,'Position Data Citi SS final'!$1:$1,0)-1),"")</f>
        <v/>
      </c>
      <c r="AO94" s="177" t="str">
        <f ca="1">IF($C94=AO$2,OFFSET('Position Data Citi SS final'!$A70,0,MATCH(AO$1,'Position Data Citi SS final'!$1:$1,0)-1),"")</f>
        <v/>
      </c>
      <c r="AP94" s="177" t="str">
        <f ca="1">IF($C94=AP$2,OFFSET('Position Data Citi SS final'!$A70,0,MATCH(AP$1,'Position Data Citi SS final'!$1:$1,0)-1),"")</f>
        <v/>
      </c>
      <c r="AQ94" s="177" t="str">
        <f ca="1">IF($C94=AQ$2,OFFSET('Position Data Citi SS final'!$A70,0,MATCH(AQ$1,'Position Data Citi SS final'!$1:$1,0)-1),"")</f>
        <v/>
      </c>
      <c r="AR94" s="177" t="str">
        <f ca="1">IF($C94=AR$2,OFFSET('Position Data Citi SS final'!$A70,0,MATCH(AR$1,'Position Data Citi SS final'!$1:$1,0)-1),"")</f>
        <v/>
      </c>
      <c r="AS94" s="177" t="str">
        <f ca="1">IF($C94=AS$2,OFFSET('Position Data Citi SS final'!$A70,0,MATCH(AS$1,'Position Data Citi SS final'!$1:$1,0)-1),"")</f>
        <v/>
      </c>
      <c r="AT94" s="177" t="str">
        <f ca="1">IF($C94=AT$2,OFFSET('Position Data Citi SS final'!$A70,0,MATCH(AT$1,'Position Data Citi SS final'!$1:$1,0)-1),"")</f>
        <v/>
      </c>
      <c r="AU94" s="198" t="str">
        <f ca="1">IF($C94=AU$2,OFFSET('Position Data Citi SS final'!$A70,0,MATCH(AU$1,'Position Data Citi SS final'!$1:$1,0)-1),"")</f>
        <v/>
      </c>
      <c r="AV94" s="177" t="str">
        <f ca="1">IF($C94=AV$2,OFFSET('Position Data Citi SS final'!$A70,0,MATCH(AV$1,'Position Data Citi SS final'!$1:$1,0)-1),"")</f>
        <v/>
      </c>
      <c r="AW94" s="179" t="str">
        <f ca="1">IF($C94=AW$2,OFFSET('Position Data Citi SS final'!$A70,0,MATCH(AW$1,'Position Data Citi SS final'!$1:$1,0)-1),"")</f>
        <v/>
      </c>
      <c r="AX94" s="170" t="str">
        <f ca="1">IF($C94=AX$2,OFFSET('Position Data Citi SS final'!$A70,0,MATCH(AX$1,'Position Data Citi SS final'!$1:$1,0)-1),"")</f>
        <v/>
      </c>
      <c r="AY94" s="180" t="str">
        <f ca="1">IF($C94=AY$2,OFFSET('Position Data Citi SS final'!$A70,0,MATCH(AY$1,'Position Data Citi SS final'!$1:$1,0)-1),"")</f>
        <v/>
      </c>
      <c r="AZ94" s="181" t="str">
        <f ca="1">IF($C94=AZ$2,OFFSET('Position Data Citi SS final'!$A70,0,MATCH(AZ$1,'Position Data Citi SS final'!$1:$1,0)-1),"")</f>
        <v/>
      </c>
      <c r="BA94" s="179" t="str">
        <f ca="1">IF($C94=BA$2,OFFSET('Position Data Citi SS final'!$A70,0,MATCH(BA$1,'Position Data Citi SS final'!$1:$1,0)-1),"")</f>
        <v/>
      </c>
      <c r="BB94" s="182" t="str">
        <f ca="1">IF($C94=BB$2,OFFSET('Position Data Citi SS final'!$A70,0,MATCH(BB$1,'Position Data Citi SS final'!$1:$1,0)-1),"")</f>
        <v/>
      </c>
      <c r="BC94" s="181" t="str">
        <f ca="1">IF($C94=BC$2,OFFSET('Position Data Citi SS final'!$A70,0,MATCH(BC$1,'Position Data Citi SS final'!$1:$1,0)-1),"")</f>
        <v/>
      </c>
      <c r="BD94" s="175" t="str">
        <f ca="1">IF($C94=BD$2,OFFSET('Position Data Citi SS final'!$A70,0,MATCH(BD$1,'Position Data Citi SS final'!$1:$1,0)-1),"")</f>
        <v/>
      </c>
      <c r="BE94" s="175" t="str">
        <f ca="1">IF($C94=BE$2,OFFSET('Position Data Citi SS final'!$A70,0,MATCH(BE$1,'Position Data Citi SS final'!$1:$1,0)-1),"")</f>
        <v/>
      </c>
      <c r="BF94" s="175" t="str">
        <f ca="1">IF($C94=BF$2,OFFSET('Position Data Citi SS final'!$A70,0,MATCH(BF$1,'Position Data Citi SS final'!$1:$1,0)-1),"")</f>
        <v/>
      </c>
      <c r="BG94" s="175" t="str">
        <f ca="1">IF($C94=BG$2,OFFSET('Position Data Citi SS final'!$A70,0,MATCH(BG$1,'Position Data Citi SS final'!$1:$1,0)-1),"")</f>
        <v/>
      </c>
      <c r="BH94" s="175" t="str">
        <f ca="1">IF($C94=BH$2,OFFSET('Position Data Citi SS final'!$A70,0,MATCH(BH$1,'Position Data Citi SS final'!$1:$1,0)-1),"")</f>
        <v/>
      </c>
      <c r="BI94" s="175" t="str">
        <f ca="1">IF($C94=BI$2,OFFSET('Position Data Citi SS final'!$A70,0,MATCH(BI$1,'Position Data Citi SS final'!$1:$1,0)-1),"")</f>
        <v/>
      </c>
      <c r="BJ94" s="175" t="str">
        <f ca="1">IF($C94=BJ$2,OFFSET('Position Data Citi SS final'!$A70,0,MATCH(BJ$1,'Position Data Citi SS final'!$1:$1,0)-1),"")</f>
        <v/>
      </c>
      <c r="BK94" s="175" t="str">
        <f ca="1">IF($C94=BK$2,OFFSET('Position Data Citi SS final'!$A70,0,MATCH(BK$1,'Position Data Citi SS final'!$1:$1,0)-1),"")</f>
        <v/>
      </c>
      <c r="BL94" s="175" t="str">
        <f ca="1">IF($C94=BL$2,OFFSET('Position Data Citi SS final'!$A70,0,MATCH(BL$1,'Position Data Citi SS final'!$1:$1,0)-1),"")</f>
        <v/>
      </c>
      <c r="BM94" s="175" t="str">
        <f ca="1">IF($C94=BM$2,OFFSET('Position Data Citi SS final'!$A70,0,MATCH(BM$1,'Position Data Citi SS final'!$1:$1,0)-1),"")</f>
        <v/>
      </c>
      <c r="BN94" s="178" t="str">
        <f ca="1">IF($C94=BN$2,OFFSET('Position Data Citi SS final'!$A70,0,MATCH(BN$1,'Position Data Citi SS final'!$1:$1,0)-1),"")</f>
        <v/>
      </c>
      <c r="BO94" s="177" t="str">
        <f ca="1">IF($C94=BO$2,OFFSET('Position Data Citi SS final'!$A70,0,MATCH(BO$1,'Position Data Citi SS final'!$1:$1,0)-1),"")</f>
        <v/>
      </c>
      <c r="BP94" s="177" t="str">
        <f ca="1">IF($C94=BP$2,OFFSET('Position Data Citi SS final'!$A70,0,MATCH(BP$1,'Position Data Citi SS final'!$1:$1,0)-1),"")</f>
        <v/>
      </c>
      <c r="BQ94" s="177" t="str">
        <f ca="1">IF($C94=BQ$2,OFFSET('Position Data Citi SS final'!$A70,0,MATCH(BQ$1,'Position Data Citi SS final'!$1:$1,0)-1),"")</f>
        <v/>
      </c>
      <c r="BR94" s="177" t="str">
        <f ca="1">IF($C94=BR$2,OFFSET('Position Data Citi SS final'!$A70,0,MATCH(BR$1,'Position Data Citi SS final'!$1:$1,0)-1),"")</f>
        <v/>
      </c>
      <c r="BS94" s="177" t="str">
        <f ca="1">IF($C94=BS$2,OFFSET('Position Data Citi SS final'!$A70,0,MATCH(BS$1,'Position Data Citi SS final'!$1:$1,0)-1),"")</f>
        <v/>
      </c>
      <c r="BT94" s="175" t="str">
        <f ca="1">IF($C94=BT$2,OFFSET('Position Data Citi SS final'!$A70,0,MATCH(BT$1,'Position Data Citi SS final'!$1:$1,0)-1),"")</f>
        <v/>
      </c>
      <c r="BU94" s="178" t="str">
        <f ca="1">IF($C94=BU$2,OFFSET('Position Data Citi SS final'!$A70,0,MATCH(BU$1,'Position Data Citi SS final'!$1:$1,0)-1),"")</f>
        <v/>
      </c>
      <c r="BV94" s="183" t="str">
        <f ca="1">IF($C94=BV$2,OFFSET('Position Data Citi SS final'!$A70,0,MATCH(BV$1,'Position Data Citi SS final'!$1:$1,0)-1),"")</f>
        <v/>
      </c>
      <c r="BW94" s="175" t="str">
        <f ca="1">IF($C94=BW$2,OFFSET('Position Data Citi SS final'!$A70,0,MATCH(BW$1,'Position Data Citi SS final'!$1:$1,0)-1),"")</f>
        <v/>
      </c>
      <c r="BX94" s="184" t="str">
        <f ca="1">IF($C94=BX$2,OFFSET('Position Data Citi SS final'!$A70,0,MATCH(BX$1,'Position Data Citi SS final'!$1:$1,0)-1),"")</f>
        <v/>
      </c>
      <c r="BY94" s="183" t="str">
        <f ca="1">IF($C94=BY$2,OFFSET('Position Data Citi SS final'!$A70,0,MATCH(BY$1,'Position Data Citi SS final'!$1:$1,0)-1),"")</f>
        <v/>
      </c>
      <c r="BZ94" s="183" t="str">
        <f ca="1">IF($C94=BZ$2,OFFSET('Position Data Citi SS final'!$A70,0,MATCH(BZ$1,'Position Data Citi SS final'!$1:$1,0)-1),"")</f>
        <v/>
      </c>
      <c r="CA94" s="185" t="str">
        <f ca="1">IF($C94=CA$2,OFFSET('Position Data Citi SS final'!$A70,0,MATCH(CA$1,'Position Data Citi SS final'!$1:$1,0)-1),"")</f>
        <v/>
      </c>
      <c r="CB94" s="176" t="str">
        <f ca="1">IF($C94=CB$2,OFFSET('Position Data Citi SS final'!$A70,0,MATCH(CB$1,'Position Data Citi SS final'!$1:$1,0)-1),"")</f>
        <v/>
      </c>
      <c r="CC94" s="183" t="str">
        <f ca="1">IF($C94=CC$2,OFFSET('Position Data Citi SS final'!$A70,0,MATCH(CC$1,'Position Data Citi SS final'!$1:$1,0)-1),"")</f>
        <v/>
      </c>
      <c r="CD94" s="183" t="str">
        <f ca="1">IF($C94=CD$2,OFFSET('Position Data Citi SS final'!$A70,0,MATCH(CD$1,'Position Data Citi SS final'!$1:$1,0)-1),"")</f>
        <v/>
      </c>
      <c r="CE94" s="181" t="str">
        <f ca="1">IF($C94=CE$2,OFFSET('Position Data Citi SS final'!$A70,0,MATCH(CE$1,'Position Data Citi SS final'!$1:$1,0)-1),"")</f>
        <v/>
      </c>
      <c r="CF94" s="181" t="str">
        <f ca="1">IF($C94=CF$2,OFFSET('Position Data Citi SS final'!$A70,0,MATCH(CF$1,'Position Data Citi SS final'!$1:$1,0)-1),"")</f>
        <v/>
      </c>
      <c r="CG94" s="181" t="str">
        <f ca="1">IF($C94=CG$2,OFFSET('Position Data Citi SS final'!$A70,0,MATCH(CG$1,'Position Data Citi SS final'!$1:$1,0)-1),"")</f>
        <v/>
      </c>
      <c r="CH94" s="181" t="str">
        <f ca="1">IF($C94=CH$2,OFFSET('Position Data Citi SS final'!$A70,0,MATCH(CH$1,'Position Data Citi SS final'!$1:$1,0)-1),"")</f>
        <v/>
      </c>
      <c r="CI94" s="181" t="str">
        <f ca="1">IF($C94=CI$2,OFFSET('Position Data Citi SS final'!$A70,0,MATCH(CI$1,'Position Data Citi SS final'!$1:$1,0)-1),"")</f>
        <v/>
      </c>
      <c r="CJ94" s="184" t="str">
        <f ca="1">IF($C94=CJ$2,OFFSET('Position Data Citi SS final'!$A70,0,MATCH(CJ$1,'Position Data Citi SS final'!$1:$1,0)-1),"")</f>
        <v/>
      </c>
      <c r="CK94" s="186" t="str">
        <f ca="1">IF($C94=CK$2,OFFSET('Position Data Citi SS final'!$A70,0,MATCH(CK$1,'Position Data Citi SS final'!$1:$1,0)-1),"")</f>
        <v/>
      </c>
      <c r="CL94" s="174" t="str">
        <f ca="1">IF($C94=CL$2,OFFSET('Position Data Citi SS final'!$A70,0,MATCH(CL$1,'Position Data Citi SS final'!$1:$1,0)-1),"")</f>
        <v/>
      </c>
      <c r="CM94" s="199" t="str">
        <f ca="1">IF($C94=CM$2,OFFSET('Position Data Citi SS final'!$A70,0,MATCH(CM$1,'Position Data Citi SS final'!$1:$1,0)-1),"")</f>
        <v/>
      </c>
      <c r="CN94" s="174" t="str">
        <f ca="1">IF($C94=CN$2,OFFSET('Position Data Citi SS final'!$A70,0,MATCH(CN$1,'Position Data Citi SS final'!$1:$1,0)-1),"")</f>
        <v/>
      </c>
      <c r="CO94" s="186" t="str">
        <f ca="1">IF($C94=CO$2,OFFSET('Position Data Citi SS final'!$A70,0,MATCH(CO$1,'Position Data Citi SS final'!$1:$1,0)-1),"")</f>
        <v/>
      </c>
      <c r="CP94" s="199" t="str">
        <f ca="1">IF($C94=CP$2,OFFSET('Position Data Citi SS final'!$A70,0,MATCH(CP$1,'Position Data Citi SS final'!$1:$1,0)-1),"")</f>
        <v/>
      </c>
      <c r="CQ94" s="187" t="str">
        <f ca="1">IF($C94=CQ$2,OFFSET('Position Data Citi SS final'!$A70,0,MATCH(CQ$1,'Position Data Citi SS final'!$1:$1,0)-1),"")</f>
        <v/>
      </c>
      <c r="CR94" s="174" t="str">
        <f ca="1">IF($C94=CR$2,OFFSET('Position Data Citi SS final'!$A70,0,MATCH(CR$1,'Position Data Citi SS final'!$1:$1,0)-1),"")</f>
        <v/>
      </c>
      <c r="CS94" s="188" t="str">
        <f ca="1">IF($C94=CS$2,OFFSET('Position Data Citi SS final'!$A70,0,MATCH(CS$1,'Position Data Citi SS final'!$1:$1,0)-1),"")</f>
        <v/>
      </c>
      <c r="CT94" s="188" t="str">
        <f ca="1">IF($C94=CT$2,OFFSET('Position Data Citi SS final'!$A70,0,MATCH(CT$1,'Position Data Citi SS final'!$1:$1,0)-1),"")</f>
        <v/>
      </c>
      <c r="CU94" s="184" t="str">
        <f ca="1">IF($C94=CU$2,OFFSET('Position Data Citi SS final'!$A70,0,MATCH(CU$1,'Position Data Citi SS final'!$1:$1,0)-1),"")</f>
        <v/>
      </c>
      <c r="CV94" s="175" t="str">
        <f ca="1">IF($C94=CV$2,OFFSET('Position Data Citi SS final'!$A70,0,MATCH(CV$1,'Position Data Citi SS final'!$1:$1,0)-1),"")</f>
        <v/>
      </c>
      <c r="CW94" s="175" t="str">
        <f ca="1">IF($C94=CW$2,OFFSET('Position Data Citi SS final'!$A70,0,MATCH(CW$1,'Position Data Citi SS final'!$1:$1,0)-1),"")</f>
        <v/>
      </c>
      <c r="CX94" s="199" t="str">
        <f ca="1">IF($C94=CX$2,OFFSET('Position Data Citi SS final'!$A70,0,MATCH(CX$1,'Position Data Citi SS final'!$1:$1,0)-1),"")</f>
        <v/>
      </c>
      <c r="CY94" s="175" t="str">
        <f ca="1">IF($C94=CY$2,OFFSET('Position Data Citi SS final'!$A70,0,MATCH(CY$1,'Position Data Citi SS final'!$1:$1,0)-1),"")</f>
        <v/>
      </c>
      <c r="CZ94" s="175" t="str">
        <f ca="1">IF($C94=CZ$2,OFFSET('Position Data Citi SS final'!$A70,0,MATCH(CZ$1,'Position Data Citi SS final'!$1:$1,0)-1),"")</f>
        <v/>
      </c>
      <c r="DA94" s="175" t="str">
        <f ca="1">IF($C94=DA$2,OFFSET('Position Data Citi SS final'!$A70,0,MATCH(DA$1,'Position Data Citi SS final'!$1:$1,0)-1),"")</f>
        <v/>
      </c>
      <c r="DB94" s="189" t="str">
        <f ca="1">IF($C94=DB$2,OFFSET('Position Data Citi SS final'!$A70,0,MATCH(DB$1,'Position Data Citi SS final'!$1:$1,0)-1),"")</f>
        <v/>
      </c>
      <c r="DC94" s="175" t="str">
        <f ca="1">IF($C94=DC$2,OFFSET('Position Data Citi SS final'!$A70,0,MATCH(DC$1,'Position Data Citi SS final'!$1:$1,0)-1),"")</f>
        <v/>
      </c>
      <c r="DD94" s="175" t="str">
        <f ca="1">IF($C94=DD$2,OFFSET('Position Data Citi SS final'!$A70,0,MATCH(DD$1,'Position Data Citi SS final'!$1:$1,0)-1),"")</f>
        <v/>
      </c>
      <c r="DE94" s="190" t="str">
        <f ca="1">IF($C94=DE$2,OFFSET('Position Data Citi SS final'!$A70,0,MATCH(DE$1,'Position Data Citi SS final'!$1:$1,0)-1),"")</f>
        <v/>
      </c>
      <c r="DF94" s="189" t="str">
        <f ca="1">IF($C94=DF$2,OFFSET('Position Data Citi SS final'!$A70,0,MATCH(DF$1,'Position Data Citi SS final'!$1:$1,0)-1),"")</f>
        <v/>
      </c>
      <c r="DG94" s="190" t="str">
        <f ca="1">IF($C94=DG$2,OFFSET('Position Data Citi SS final'!$A70,0,MATCH(DG$1,'Position Data Citi SS final'!$1:$1,0)-1),"")</f>
        <v/>
      </c>
      <c r="DH94" s="175" t="str">
        <f ca="1">IF($C94=DH$2,OFFSET('Position Data Citi SS final'!$A70,0,MATCH(DH$1,'Position Data Citi SS final'!$1:$1,0)-1),"")</f>
        <v/>
      </c>
      <c r="DI94" s="191" t="str">
        <f ca="1">IF($C94=DI$2,OFFSET('Position Data Citi SS final'!$A70,0,MATCH(DI$1,'Position Data Citi SS final'!$1:$1,0)-1),"")</f>
        <v/>
      </c>
      <c r="DJ94" s="192" t="str">
        <f ca="1">IF($C94=DJ$2,OFFSET('Position Data Citi SS final'!$A70,0,MATCH(DJ$1,'Position Data Citi SS final'!$1:$1,0)-1),"")</f>
        <v/>
      </c>
      <c r="DK94" s="193" t="str">
        <f ca="1">IF($C94=DK$2,OFFSET('Position Data Citi SS final'!$A70,0,MATCH(DK$1,'Position Data Citi SS final'!$1:$1,0)-1),"")</f>
        <v/>
      </c>
      <c r="DL94" s="200" t="str">
        <f ca="1">IF($C94=DL$2,OFFSET('Position Data Citi SS final'!$A70,0,MATCH(DL$1,'Position Data Citi SS final'!$1:$1,0)-1),"")</f>
        <v/>
      </c>
      <c r="DM94" s="175" t="str">
        <f ca="1">IF($C94=DM$2,OFFSET('Position Data Citi SS final'!$A70,0,MATCH(DM$1,'Position Data Citi SS final'!$1:$1,0)-1),"")</f>
        <v/>
      </c>
    </row>
    <row r="95" spans="2:117" s="179" customFormat="1">
      <c r="B95" s="179" t="s">
        <v>1427</v>
      </c>
      <c r="C95" s="170" t="str">
        <f>'Position Data Citi SS final'!C71</f>
        <v>Money Market Instruments</v>
      </c>
      <c r="D95" s="171" t="str">
        <f>'Position Data Citi SS final'!F71</f>
        <v>A.6.1 - A.6.20</v>
      </c>
      <c r="E95" s="172" t="str">
        <f>'Position Data Citi SS final'!D71</f>
        <v>MONEY MARKETS</v>
      </c>
      <c r="F95" s="213" t="str">
        <f>'Position Data Citi SS final'!E71</f>
        <v>COMMERCIAL PAPERS</v>
      </c>
      <c r="G95" s="173">
        <f>'Position Data Citi SS final'!AG71</f>
        <v>3593415.42</v>
      </c>
      <c r="H95" s="173">
        <f>'Position Data Citi SS final'!AF71</f>
        <v>2994512.85</v>
      </c>
      <c r="I95" s="194" t="str">
        <f>'Position Data Citi SS final'!A71</f>
        <v>S2BA</v>
      </c>
      <c r="J95" s="195" t="str">
        <f ca="1">IF($C95=J$2,OFFSET('Position Data Citi SS final'!$A71,0,MATCH(J$1,'Position Data Citi SS final'!$1:$1,0)-1),"")</f>
        <v>MoneyMarketInstrument</v>
      </c>
      <c r="K95" s="195" t="str">
        <f ca="1">IF($C95=K$2,OFFSET('Position Data Citi SS final'!$A71,0,MATCH(K$1,'Position Data Citi SS final'!$1:$1,0)-1),"")</f>
        <v>STANDARD CHARTERED CP 0% 06/02/2020</v>
      </c>
      <c r="L95" s="195" t="str">
        <f ca="1">IF($C95=L$2,OFFSET('Position Data Citi SS final'!$A71,0,MATCH(L$1,'Position Data Citi SS final'!$1:$1,0)-1),"")</f>
        <v>DU000AM88646</v>
      </c>
      <c r="M95" s="174" t="str">
        <f ca="1">IF($C95=M$2,OFFSET('Position Data Citi SS final'!$A71,0,MATCH(M$1,'Position Data Citi SS final'!$1:$1,0)-1),"")</f>
        <v>DYXXXX</v>
      </c>
      <c r="N95" s="175">
        <f ca="1">IF($C95=N$2,OFFSET('Position Data Citi SS final'!$A71,0,MATCH(N$1,'Position Data Citi SS final'!$1:$1,0)-1),"")</f>
        <v>0</v>
      </c>
      <c r="O95" s="195" t="str">
        <f ca="1">IF($C95=O$2,OFFSET('Position Data Citi SS final'!$A71,0,MATCH(O$1,'Position Data Citi SS final'!$1:$1,0)-1),"")</f>
        <v>Default Issuer</v>
      </c>
      <c r="P95" s="196">
        <f ca="1">IF($C95=P$2,OFFSET('Position Data Citi SS final'!$A71,0,MATCH(P$1,'Position Data Citi SS final'!$1:$1,0)-1),"")</f>
        <v>0</v>
      </c>
      <c r="Q95" s="196">
        <f ca="1">IF($C95=Q$2,OFFSET('Position Data Citi SS final'!$A71,0,MATCH(Q$1,'Position Data Citi SS final'!$1:$1,0)-1),"")</f>
        <v>0</v>
      </c>
      <c r="R95" s="178">
        <f ca="1">IF($C95=R$2,OFFSET('Position Data Citi SS final'!$A71,0,MATCH(R$1,'Position Data Citi SS final'!$1:$1,0)-1),"")</f>
        <v>0</v>
      </c>
      <c r="S95" s="178" t="str">
        <f ca="1">IF($C95=S$2,OFFSET('Position Data Citi SS final'!$A71,0,MATCH(S$1,'Position Data Citi SS final'!$1:$1,0)-1),"")</f>
        <v>GBP</v>
      </c>
      <c r="T95" s="177">
        <f ca="1">IF($C95=T$2,OFFSET('Position Data Citi SS final'!$A71,0,MATCH(T$1,'Position Data Citi SS final'!$1:$1,0)-1),"")</f>
        <v>3000000</v>
      </c>
      <c r="U95" s="177">
        <f ca="1">IF($C95=U$2,OFFSET('Position Data Citi SS final'!$A71,0,MATCH(U$1,'Position Data Citi SS final'!$1:$1,0)-1),"")</f>
        <v>1.19780514</v>
      </c>
      <c r="V95" s="197">
        <f ca="1">IF($C95=V$2,OFFSET('Position Data Citi SS final'!$A71,0,MATCH(V$1,'Position Data Citi SS final'!$1:$1,0)-1),"")</f>
        <v>0.99817095</v>
      </c>
      <c r="W95" s="177">
        <f ca="1">IF($C95=W$2,OFFSET('Position Data Citi SS final'!$A71,0,MATCH(W$1,'Position Data Citi SS final'!$1:$1,0)-1),"")</f>
        <v>0</v>
      </c>
      <c r="X95" s="177">
        <f ca="1">IF($C95=X$2,OFFSET('Position Data Citi SS final'!$A71,0,MATCH(X$1,'Position Data Citi SS final'!$1:$1,0)-1),"")</f>
        <v>0</v>
      </c>
      <c r="Y95" s="177">
        <f ca="1">IF($C95=Y$2,OFFSET('Position Data Citi SS final'!$A71,0,MATCH(Y$1,'Position Data Citi SS final'!$1:$1,0)-1),"")</f>
        <v>3593415.42</v>
      </c>
      <c r="Z95" s="177">
        <f ca="1">IF($C95=Z$2,OFFSET('Position Data Citi SS final'!$A71,0,MATCH(Z$1,'Position Data Citi SS final'!$1:$1,0)-1),"")</f>
        <v>2994512.85</v>
      </c>
      <c r="AA95" s="198" t="str">
        <f ca="1">IF($C95=AA$2,OFFSET('Position Data Citi SS final'!$A71,0,MATCH(AA$1,'Position Data Citi SS final'!$1:$1,0)-1),"")</f>
        <v>MarkToMarket</v>
      </c>
      <c r="AB95" s="177">
        <f ca="1">IF($C95=AB$2,OFFSET('Position Data Citi SS final'!$A71,0,MATCH(AB$1,'Position Data Citi SS final'!$1:$1,0)-1),"")</f>
        <v>0</v>
      </c>
      <c r="AC95" s="178">
        <f ca="1">IF($C95=AC$2,OFFSET('Position Data Citi SS final'!$A71,0,MATCH(AC$1,'Position Data Citi SS final'!$1:$1,0)-1),"")</f>
        <v>0</v>
      </c>
      <c r="AD95" s="76" t="str">
        <f ca="1">IF($C95=AD$2,OFFSET('Position Data Citi SS final'!$A71,0,MATCH(AD$1,'Position Data Citi SS final'!$1:$1,0)-1),"")</f>
        <v/>
      </c>
      <c r="AE95" s="179" t="str">
        <f ca="1">IF($C95=AE$2,OFFSET('Position Data Citi SS final'!$A71,0,MATCH(AE$1,'Position Data Citi SS final'!$1:$1,0)-1),"")</f>
        <v/>
      </c>
      <c r="AF95" s="177" t="str">
        <f ca="1">IF($C95=AF$2,OFFSET('Position Data Citi SS final'!$A71,0,MATCH(AF$1,'Position Data Citi SS final'!$1:$1,0)-1),"")</f>
        <v/>
      </c>
      <c r="AG95" s="177" t="str">
        <f ca="1">IF($C95=AG$2,OFFSET('Position Data Citi SS final'!$A71,0,MATCH(AG$1,'Position Data Citi SS final'!$1:$1,0)-1),"")</f>
        <v/>
      </c>
      <c r="AH95" s="175" t="str">
        <f ca="1">IF($C95=AH$2,OFFSET('Position Data Citi SS final'!$A71,0,MATCH(AH$1,'Position Data Citi SS final'!$1:$1,0)-1),"")</f>
        <v/>
      </c>
      <c r="AI95" s="175" t="str">
        <f ca="1">IF($C95=AI$2,OFFSET('Position Data Citi SS final'!$A71,0,MATCH(AI$1,'Position Data Citi SS final'!$1:$1,0)-1),"")</f>
        <v/>
      </c>
      <c r="AJ95" s="175" t="str">
        <f ca="1">IF($C95=AJ$2,OFFSET('Position Data Citi SS final'!$A71,0,MATCH(AJ$1,'Position Data Citi SS final'!$1:$1,0)-1),"")</f>
        <v/>
      </c>
      <c r="AK95" s="177" t="str">
        <f ca="1">IF($C95=AK$2,OFFSET('Position Data Citi SS final'!$A71,0,MATCH(AK$1,'Position Data Citi SS final'!$1:$1,0)-1),"")</f>
        <v/>
      </c>
      <c r="AL95" s="178" t="str">
        <f ca="1">IF($C95=AL$2,OFFSET('Position Data Citi SS final'!$A71,0,MATCH(AL$1,'Position Data Citi SS final'!$1:$1,0)-1),"")</f>
        <v/>
      </c>
      <c r="AM95" s="177" t="str">
        <f ca="1">IF($C95=AM$2,OFFSET('Position Data Citi SS final'!$A71,0,MATCH(AM$1,'Position Data Citi SS final'!$1:$1,0)-1),"")</f>
        <v/>
      </c>
      <c r="AN95" s="177" t="str">
        <f ca="1">IF($C95=AN$2,OFFSET('Position Data Citi SS final'!$A71,0,MATCH(AN$1,'Position Data Citi SS final'!$1:$1,0)-1),"")</f>
        <v/>
      </c>
      <c r="AO95" s="177" t="str">
        <f ca="1">IF($C95=AO$2,OFFSET('Position Data Citi SS final'!$A71,0,MATCH(AO$1,'Position Data Citi SS final'!$1:$1,0)-1),"")</f>
        <v/>
      </c>
      <c r="AP95" s="177" t="str">
        <f ca="1">IF($C95=AP$2,OFFSET('Position Data Citi SS final'!$A71,0,MATCH(AP$1,'Position Data Citi SS final'!$1:$1,0)-1),"")</f>
        <v/>
      </c>
      <c r="AQ95" s="177" t="str">
        <f ca="1">IF($C95=AQ$2,OFFSET('Position Data Citi SS final'!$A71,0,MATCH(AQ$1,'Position Data Citi SS final'!$1:$1,0)-1),"")</f>
        <v/>
      </c>
      <c r="AR95" s="177" t="str">
        <f ca="1">IF($C95=AR$2,OFFSET('Position Data Citi SS final'!$A71,0,MATCH(AR$1,'Position Data Citi SS final'!$1:$1,0)-1),"")</f>
        <v/>
      </c>
      <c r="AS95" s="177" t="str">
        <f ca="1">IF($C95=AS$2,OFFSET('Position Data Citi SS final'!$A71,0,MATCH(AS$1,'Position Data Citi SS final'!$1:$1,0)-1),"")</f>
        <v/>
      </c>
      <c r="AT95" s="177" t="str">
        <f ca="1">IF($C95=AT$2,OFFSET('Position Data Citi SS final'!$A71,0,MATCH(AT$1,'Position Data Citi SS final'!$1:$1,0)-1),"")</f>
        <v/>
      </c>
      <c r="AU95" s="198" t="str">
        <f ca="1">IF($C95=AU$2,OFFSET('Position Data Citi SS final'!$A71,0,MATCH(AU$1,'Position Data Citi SS final'!$1:$1,0)-1),"")</f>
        <v/>
      </c>
      <c r="AV95" s="177" t="str">
        <f ca="1">IF($C95=AV$2,OFFSET('Position Data Citi SS final'!$A71,0,MATCH(AV$1,'Position Data Citi SS final'!$1:$1,0)-1),"")</f>
        <v/>
      </c>
      <c r="AW95" s="179" t="str">
        <f ca="1">IF($C95=AW$2,OFFSET('Position Data Citi SS final'!$A71,0,MATCH(AW$1,'Position Data Citi SS final'!$1:$1,0)-1),"")</f>
        <v/>
      </c>
      <c r="AX95" s="170" t="str">
        <f ca="1">IF($C95=AX$2,OFFSET('Position Data Citi SS final'!$A71,0,MATCH(AX$1,'Position Data Citi SS final'!$1:$1,0)-1),"")</f>
        <v/>
      </c>
      <c r="AY95" s="180" t="str">
        <f ca="1">IF($C95=AY$2,OFFSET('Position Data Citi SS final'!$A71,0,MATCH(AY$1,'Position Data Citi SS final'!$1:$1,0)-1),"")</f>
        <v/>
      </c>
      <c r="AZ95" s="181" t="str">
        <f ca="1">IF($C95=AZ$2,OFFSET('Position Data Citi SS final'!$A71,0,MATCH(AZ$1,'Position Data Citi SS final'!$1:$1,0)-1),"")</f>
        <v/>
      </c>
      <c r="BA95" s="179" t="str">
        <f ca="1">IF($C95=BA$2,OFFSET('Position Data Citi SS final'!$A71,0,MATCH(BA$1,'Position Data Citi SS final'!$1:$1,0)-1),"")</f>
        <v/>
      </c>
      <c r="BB95" s="182" t="str">
        <f ca="1">IF($C95=BB$2,OFFSET('Position Data Citi SS final'!$A71,0,MATCH(BB$1,'Position Data Citi SS final'!$1:$1,0)-1),"")</f>
        <v/>
      </c>
      <c r="BC95" s="181" t="str">
        <f ca="1">IF($C95=BC$2,OFFSET('Position Data Citi SS final'!$A71,0,MATCH(BC$1,'Position Data Citi SS final'!$1:$1,0)-1),"")</f>
        <v/>
      </c>
      <c r="BD95" s="175" t="str">
        <f ca="1">IF($C95=BD$2,OFFSET('Position Data Citi SS final'!$A71,0,MATCH(BD$1,'Position Data Citi SS final'!$1:$1,0)-1),"")</f>
        <v/>
      </c>
      <c r="BE95" s="175" t="str">
        <f ca="1">IF($C95=BE$2,OFFSET('Position Data Citi SS final'!$A71,0,MATCH(BE$1,'Position Data Citi SS final'!$1:$1,0)-1),"")</f>
        <v/>
      </c>
      <c r="BF95" s="175" t="str">
        <f ca="1">IF($C95=BF$2,OFFSET('Position Data Citi SS final'!$A71,0,MATCH(BF$1,'Position Data Citi SS final'!$1:$1,0)-1),"")</f>
        <v/>
      </c>
      <c r="BG95" s="175" t="str">
        <f ca="1">IF($C95=BG$2,OFFSET('Position Data Citi SS final'!$A71,0,MATCH(BG$1,'Position Data Citi SS final'!$1:$1,0)-1),"")</f>
        <v/>
      </c>
      <c r="BH95" s="175" t="str">
        <f ca="1">IF($C95=BH$2,OFFSET('Position Data Citi SS final'!$A71,0,MATCH(BH$1,'Position Data Citi SS final'!$1:$1,0)-1),"")</f>
        <v/>
      </c>
      <c r="BI95" s="175" t="str">
        <f ca="1">IF($C95=BI$2,OFFSET('Position Data Citi SS final'!$A71,0,MATCH(BI$1,'Position Data Citi SS final'!$1:$1,0)-1),"")</f>
        <v/>
      </c>
      <c r="BJ95" s="175" t="str">
        <f ca="1">IF($C95=BJ$2,OFFSET('Position Data Citi SS final'!$A71,0,MATCH(BJ$1,'Position Data Citi SS final'!$1:$1,0)-1),"")</f>
        <v/>
      </c>
      <c r="BK95" s="175" t="str">
        <f ca="1">IF($C95=BK$2,OFFSET('Position Data Citi SS final'!$A71,0,MATCH(BK$1,'Position Data Citi SS final'!$1:$1,0)-1),"")</f>
        <v/>
      </c>
      <c r="BL95" s="175" t="str">
        <f ca="1">IF($C95=BL$2,OFFSET('Position Data Citi SS final'!$A71,0,MATCH(BL$1,'Position Data Citi SS final'!$1:$1,0)-1),"")</f>
        <v/>
      </c>
      <c r="BM95" s="175" t="str">
        <f ca="1">IF($C95=BM$2,OFFSET('Position Data Citi SS final'!$A71,0,MATCH(BM$1,'Position Data Citi SS final'!$1:$1,0)-1),"")</f>
        <v/>
      </c>
      <c r="BN95" s="178" t="str">
        <f ca="1">IF($C95=BN$2,OFFSET('Position Data Citi SS final'!$A71,0,MATCH(BN$1,'Position Data Citi SS final'!$1:$1,0)-1),"")</f>
        <v/>
      </c>
      <c r="BO95" s="177" t="str">
        <f ca="1">IF($C95=BO$2,OFFSET('Position Data Citi SS final'!$A71,0,MATCH(BO$1,'Position Data Citi SS final'!$1:$1,0)-1),"")</f>
        <v/>
      </c>
      <c r="BP95" s="177" t="str">
        <f ca="1">IF($C95=BP$2,OFFSET('Position Data Citi SS final'!$A71,0,MATCH(BP$1,'Position Data Citi SS final'!$1:$1,0)-1),"")</f>
        <v/>
      </c>
      <c r="BQ95" s="177" t="str">
        <f ca="1">IF($C95=BQ$2,OFFSET('Position Data Citi SS final'!$A71,0,MATCH(BQ$1,'Position Data Citi SS final'!$1:$1,0)-1),"")</f>
        <v/>
      </c>
      <c r="BR95" s="177" t="str">
        <f ca="1">IF($C95=BR$2,OFFSET('Position Data Citi SS final'!$A71,0,MATCH(BR$1,'Position Data Citi SS final'!$1:$1,0)-1),"")</f>
        <v/>
      </c>
      <c r="BS95" s="177" t="str">
        <f ca="1">IF($C95=BS$2,OFFSET('Position Data Citi SS final'!$A71,0,MATCH(BS$1,'Position Data Citi SS final'!$1:$1,0)-1),"")</f>
        <v/>
      </c>
      <c r="BT95" s="175" t="str">
        <f ca="1">IF($C95=BT$2,OFFSET('Position Data Citi SS final'!$A71,0,MATCH(BT$1,'Position Data Citi SS final'!$1:$1,0)-1),"")</f>
        <v/>
      </c>
      <c r="BU95" s="178" t="str">
        <f ca="1">IF($C95=BU$2,OFFSET('Position Data Citi SS final'!$A71,0,MATCH(BU$1,'Position Data Citi SS final'!$1:$1,0)-1),"")</f>
        <v/>
      </c>
      <c r="BV95" s="183" t="str">
        <f ca="1">IF($C95=BV$2,OFFSET('Position Data Citi SS final'!$A71,0,MATCH(BV$1,'Position Data Citi SS final'!$1:$1,0)-1),"")</f>
        <v/>
      </c>
      <c r="BW95" s="175" t="str">
        <f ca="1">IF($C95=BW$2,OFFSET('Position Data Citi SS final'!$A71,0,MATCH(BW$1,'Position Data Citi SS final'!$1:$1,0)-1),"")</f>
        <v/>
      </c>
      <c r="BX95" s="184" t="str">
        <f ca="1">IF($C95=BX$2,OFFSET('Position Data Citi SS final'!$A71,0,MATCH(BX$1,'Position Data Citi SS final'!$1:$1,0)-1),"")</f>
        <v/>
      </c>
      <c r="BY95" s="183" t="str">
        <f ca="1">IF($C95=BY$2,OFFSET('Position Data Citi SS final'!$A71,0,MATCH(BY$1,'Position Data Citi SS final'!$1:$1,0)-1),"")</f>
        <v/>
      </c>
      <c r="BZ95" s="183" t="str">
        <f ca="1">IF($C95=BZ$2,OFFSET('Position Data Citi SS final'!$A71,0,MATCH(BZ$1,'Position Data Citi SS final'!$1:$1,0)-1),"")</f>
        <v/>
      </c>
      <c r="CA95" s="185" t="str">
        <f ca="1">IF($C95=CA$2,OFFSET('Position Data Citi SS final'!$A71,0,MATCH(CA$1,'Position Data Citi SS final'!$1:$1,0)-1),"")</f>
        <v/>
      </c>
      <c r="CB95" s="176" t="str">
        <f ca="1">IF($C95=CB$2,OFFSET('Position Data Citi SS final'!$A71,0,MATCH(CB$1,'Position Data Citi SS final'!$1:$1,0)-1),"")</f>
        <v/>
      </c>
      <c r="CC95" s="183" t="str">
        <f ca="1">IF($C95=CC$2,OFFSET('Position Data Citi SS final'!$A71,0,MATCH(CC$1,'Position Data Citi SS final'!$1:$1,0)-1),"")</f>
        <v/>
      </c>
      <c r="CD95" s="183" t="str">
        <f ca="1">IF($C95=CD$2,OFFSET('Position Data Citi SS final'!$A71,0,MATCH(CD$1,'Position Data Citi SS final'!$1:$1,0)-1),"")</f>
        <v/>
      </c>
      <c r="CE95" s="181" t="str">
        <f ca="1">IF($C95=CE$2,OFFSET('Position Data Citi SS final'!$A71,0,MATCH(CE$1,'Position Data Citi SS final'!$1:$1,0)-1),"")</f>
        <v/>
      </c>
      <c r="CF95" s="181" t="str">
        <f ca="1">IF($C95=CF$2,OFFSET('Position Data Citi SS final'!$A71,0,MATCH(CF$1,'Position Data Citi SS final'!$1:$1,0)-1),"")</f>
        <v/>
      </c>
      <c r="CG95" s="181" t="str">
        <f ca="1">IF($C95=CG$2,OFFSET('Position Data Citi SS final'!$A71,0,MATCH(CG$1,'Position Data Citi SS final'!$1:$1,0)-1),"")</f>
        <v/>
      </c>
      <c r="CH95" s="181" t="str">
        <f ca="1">IF($C95=CH$2,OFFSET('Position Data Citi SS final'!$A71,0,MATCH(CH$1,'Position Data Citi SS final'!$1:$1,0)-1),"")</f>
        <v/>
      </c>
      <c r="CI95" s="181" t="str">
        <f ca="1">IF($C95=CI$2,OFFSET('Position Data Citi SS final'!$A71,0,MATCH(CI$1,'Position Data Citi SS final'!$1:$1,0)-1),"")</f>
        <v/>
      </c>
      <c r="CJ95" s="184" t="str">
        <f ca="1">IF($C95=CJ$2,OFFSET('Position Data Citi SS final'!$A71,0,MATCH(CJ$1,'Position Data Citi SS final'!$1:$1,0)-1),"")</f>
        <v/>
      </c>
      <c r="CK95" s="186" t="str">
        <f ca="1">IF($C95=CK$2,OFFSET('Position Data Citi SS final'!$A71,0,MATCH(CK$1,'Position Data Citi SS final'!$1:$1,0)-1),"")</f>
        <v/>
      </c>
      <c r="CL95" s="174" t="str">
        <f ca="1">IF($C95=CL$2,OFFSET('Position Data Citi SS final'!$A71,0,MATCH(CL$1,'Position Data Citi SS final'!$1:$1,0)-1),"")</f>
        <v/>
      </c>
      <c r="CM95" s="199" t="str">
        <f ca="1">IF($C95=CM$2,OFFSET('Position Data Citi SS final'!$A71,0,MATCH(CM$1,'Position Data Citi SS final'!$1:$1,0)-1),"")</f>
        <v/>
      </c>
      <c r="CN95" s="174" t="str">
        <f ca="1">IF($C95=CN$2,OFFSET('Position Data Citi SS final'!$A71,0,MATCH(CN$1,'Position Data Citi SS final'!$1:$1,0)-1),"")</f>
        <v/>
      </c>
      <c r="CO95" s="186" t="str">
        <f ca="1">IF($C95=CO$2,OFFSET('Position Data Citi SS final'!$A71,0,MATCH(CO$1,'Position Data Citi SS final'!$1:$1,0)-1),"")</f>
        <v/>
      </c>
      <c r="CP95" s="199" t="str">
        <f ca="1">IF($C95=CP$2,OFFSET('Position Data Citi SS final'!$A71,0,MATCH(CP$1,'Position Data Citi SS final'!$1:$1,0)-1),"")</f>
        <v/>
      </c>
      <c r="CQ95" s="187" t="str">
        <f ca="1">IF($C95=CQ$2,OFFSET('Position Data Citi SS final'!$A71,0,MATCH(CQ$1,'Position Data Citi SS final'!$1:$1,0)-1),"")</f>
        <v/>
      </c>
      <c r="CR95" s="174" t="str">
        <f ca="1">IF($C95=CR$2,OFFSET('Position Data Citi SS final'!$A71,0,MATCH(CR$1,'Position Data Citi SS final'!$1:$1,0)-1),"")</f>
        <v/>
      </c>
      <c r="CS95" s="188" t="str">
        <f ca="1">IF($C95=CS$2,OFFSET('Position Data Citi SS final'!$A71,0,MATCH(CS$1,'Position Data Citi SS final'!$1:$1,0)-1),"")</f>
        <v/>
      </c>
      <c r="CT95" s="188" t="str">
        <f ca="1">IF($C95=CT$2,OFFSET('Position Data Citi SS final'!$A71,0,MATCH(CT$1,'Position Data Citi SS final'!$1:$1,0)-1),"")</f>
        <v/>
      </c>
      <c r="CU95" s="184" t="str">
        <f ca="1">IF($C95=CU$2,OFFSET('Position Data Citi SS final'!$A71,0,MATCH(CU$1,'Position Data Citi SS final'!$1:$1,0)-1),"")</f>
        <v/>
      </c>
      <c r="CV95" s="175" t="str">
        <f ca="1">IF($C95=CV$2,OFFSET('Position Data Citi SS final'!$A71,0,MATCH(CV$1,'Position Data Citi SS final'!$1:$1,0)-1),"")</f>
        <v/>
      </c>
      <c r="CW95" s="175" t="str">
        <f ca="1">IF($C95=CW$2,OFFSET('Position Data Citi SS final'!$A71,0,MATCH(CW$1,'Position Data Citi SS final'!$1:$1,0)-1),"")</f>
        <v/>
      </c>
      <c r="CX95" s="199" t="str">
        <f ca="1">IF($C95=CX$2,OFFSET('Position Data Citi SS final'!$A71,0,MATCH(CX$1,'Position Data Citi SS final'!$1:$1,0)-1),"")</f>
        <v/>
      </c>
      <c r="CY95" s="175" t="str">
        <f ca="1">IF($C95=CY$2,OFFSET('Position Data Citi SS final'!$A71,0,MATCH(CY$1,'Position Data Citi SS final'!$1:$1,0)-1),"")</f>
        <v/>
      </c>
      <c r="CZ95" s="175" t="str">
        <f ca="1">IF($C95=CZ$2,OFFSET('Position Data Citi SS final'!$A71,0,MATCH(CZ$1,'Position Data Citi SS final'!$1:$1,0)-1),"")</f>
        <v/>
      </c>
      <c r="DA95" s="175" t="str">
        <f ca="1">IF($C95=DA$2,OFFSET('Position Data Citi SS final'!$A71,0,MATCH(DA$1,'Position Data Citi SS final'!$1:$1,0)-1),"")</f>
        <v/>
      </c>
      <c r="DB95" s="189" t="str">
        <f ca="1">IF($C95=DB$2,OFFSET('Position Data Citi SS final'!$A71,0,MATCH(DB$1,'Position Data Citi SS final'!$1:$1,0)-1),"")</f>
        <v/>
      </c>
      <c r="DC95" s="175" t="str">
        <f ca="1">IF($C95=DC$2,OFFSET('Position Data Citi SS final'!$A71,0,MATCH(DC$1,'Position Data Citi SS final'!$1:$1,0)-1),"")</f>
        <v/>
      </c>
      <c r="DD95" s="175" t="str">
        <f ca="1">IF($C95=DD$2,OFFSET('Position Data Citi SS final'!$A71,0,MATCH(DD$1,'Position Data Citi SS final'!$1:$1,0)-1),"")</f>
        <v/>
      </c>
      <c r="DE95" s="190" t="str">
        <f ca="1">IF($C95=DE$2,OFFSET('Position Data Citi SS final'!$A71,0,MATCH(DE$1,'Position Data Citi SS final'!$1:$1,0)-1),"")</f>
        <v/>
      </c>
      <c r="DF95" s="189" t="str">
        <f ca="1">IF($C95=DF$2,OFFSET('Position Data Citi SS final'!$A71,0,MATCH(DF$1,'Position Data Citi SS final'!$1:$1,0)-1),"")</f>
        <v/>
      </c>
      <c r="DG95" s="190" t="str">
        <f ca="1">IF($C95=DG$2,OFFSET('Position Data Citi SS final'!$A71,0,MATCH(DG$1,'Position Data Citi SS final'!$1:$1,0)-1),"")</f>
        <v/>
      </c>
      <c r="DH95" s="175" t="str">
        <f ca="1">IF($C95=DH$2,OFFSET('Position Data Citi SS final'!$A71,0,MATCH(DH$1,'Position Data Citi SS final'!$1:$1,0)-1),"")</f>
        <v/>
      </c>
      <c r="DI95" s="191" t="str">
        <f ca="1">IF($C95=DI$2,OFFSET('Position Data Citi SS final'!$A71,0,MATCH(DI$1,'Position Data Citi SS final'!$1:$1,0)-1),"")</f>
        <v/>
      </c>
      <c r="DJ95" s="192" t="str">
        <f ca="1">IF($C95=DJ$2,OFFSET('Position Data Citi SS final'!$A71,0,MATCH(DJ$1,'Position Data Citi SS final'!$1:$1,0)-1),"")</f>
        <v/>
      </c>
      <c r="DK95" s="193" t="str">
        <f ca="1">IF($C95=DK$2,OFFSET('Position Data Citi SS final'!$A71,0,MATCH(DK$1,'Position Data Citi SS final'!$1:$1,0)-1),"")</f>
        <v/>
      </c>
      <c r="DL95" s="200" t="str">
        <f ca="1">IF($C95=DL$2,OFFSET('Position Data Citi SS final'!$A71,0,MATCH(DL$1,'Position Data Citi SS final'!$1:$1,0)-1),"")</f>
        <v/>
      </c>
      <c r="DM95" s="175" t="str">
        <f ca="1">IF($C95=DM$2,OFFSET('Position Data Citi SS final'!$A71,0,MATCH(DM$1,'Position Data Citi SS final'!$1:$1,0)-1),"")</f>
        <v/>
      </c>
    </row>
    <row r="96" spans="2:117" s="179" customFormat="1">
      <c r="B96" s="179" t="s">
        <v>1427</v>
      </c>
      <c r="C96" s="170" t="str">
        <f>'Position Data Citi SS final'!C72</f>
        <v>Money Market Instruments</v>
      </c>
      <c r="D96" s="171" t="str">
        <f>'Position Data Citi SS final'!F72</f>
        <v>A.6.1 - A.6.20</v>
      </c>
      <c r="E96" s="172" t="str">
        <f>'Position Data Citi SS final'!D72</f>
        <v>MONEY MARKETS</v>
      </c>
      <c r="F96" s="213" t="str">
        <f>'Position Data Citi SS final'!E72</f>
        <v>CERTIFICATE OF DEPOSIT</v>
      </c>
      <c r="G96" s="173">
        <f>'Position Data Citi SS final'!AG72</f>
        <v>12000188.16</v>
      </c>
      <c r="H96" s="173">
        <f>'Position Data Citi SS final'!AF72</f>
        <v>10000156.800000001</v>
      </c>
      <c r="I96" s="194" t="str">
        <f>'Position Data Citi SS final'!A72</f>
        <v>S2BA</v>
      </c>
      <c r="J96" s="195" t="str">
        <f ca="1">IF($C96=J$2,OFFSET('Position Data Citi SS final'!$A72,0,MATCH(J$1,'Position Data Citi SS final'!$1:$1,0)-1),"")</f>
        <v>MoneyMarketInstrument</v>
      </c>
      <c r="K96" s="195" t="str">
        <f ca="1">IF($C96=K$2,OFFSET('Position Data Citi SS final'!$A72,0,MATCH(K$1,'Position Data Citi SS final'!$1:$1,0)-1),"")</f>
        <v>BNP PARIBAS CD 0.78% 09/12/2019</v>
      </c>
      <c r="L96" s="195" t="str">
        <f ca="1">IF($C96=L$2,OFFSET('Position Data Citi SS final'!$A72,0,MATCH(L$1,'Position Data Citi SS final'!$1:$1,0)-1),"")</f>
        <v>DU000AM88669</v>
      </c>
      <c r="M96" s="174" t="str">
        <f ca="1">IF($C96=M$2,OFFSET('Position Data Citi SS final'!$A72,0,MATCH(M$1,'Position Data Citi SS final'!$1:$1,0)-1),"")</f>
        <v>DYXXXX</v>
      </c>
      <c r="N96" s="175">
        <f ca="1">IF($C96=N$2,OFFSET('Position Data Citi SS final'!$A72,0,MATCH(N$1,'Position Data Citi SS final'!$1:$1,0)-1),"")</f>
        <v>0</v>
      </c>
      <c r="O96" s="195" t="str">
        <f ca="1">IF($C96=O$2,OFFSET('Position Data Citi SS final'!$A72,0,MATCH(O$1,'Position Data Citi SS final'!$1:$1,0)-1),"")</f>
        <v>Default Issuer</v>
      </c>
      <c r="P96" s="196">
        <f ca="1">IF($C96=P$2,OFFSET('Position Data Citi SS final'!$A72,0,MATCH(P$1,'Position Data Citi SS final'!$1:$1,0)-1),"")</f>
        <v>0</v>
      </c>
      <c r="Q96" s="196">
        <f ca="1">IF($C96=Q$2,OFFSET('Position Data Citi SS final'!$A72,0,MATCH(Q$1,'Position Data Citi SS final'!$1:$1,0)-1),"")</f>
        <v>0</v>
      </c>
      <c r="R96" s="178">
        <f ca="1">IF($C96=R$2,OFFSET('Position Data Citi SS final'!$A72,0,MATCH(R$1,'Position Data Citi SS final'!$1:$1,0)-1),"")</f>
        <v>0</v>
      </c>
      <c r="S96" s="178" t="str">
        <f ca="1">IF($C96=S$2,OFFSET('Position Data Citi SS final'!$A72,0,MATCH(S$1,'Position Data Citi SS final'!$1:$1,0)-1),"")</f>
        <v>GBP</v>
      </c>
      <c r="T96" s="177">
        <f ca="1">IF($C96=T$2,OFFSET('Position Data Citi SS final'!$A72,0,MATCH(T$1,'Position Data Citi SS final'!$1:$1,0)-1),"")</f>
        <v>10000000</v>
      </c>
      <c r="U96" s="177">
        <f ca="1">IF($C96=U$2,OFFSET('Position Data Citi SS final'!$A72,0,MATCH(U$1,'Position Data Citi SS final'!$1:$1,0)-1),"")</f>
        <v>1.2000188160000003</v>
      </c>
      <c r="V96" s="197">
        <f ca="1">IF($C96=V$2,OFFSET('Position Data Citi SS final'!$A72,0,MATCH(V$1,'Position Data Citi SS final'!$1:$1,0)-1),"")</f>
        <v>1.0000156800000002</v>
      </c>
      <c r="W96" s="177">
        <f ca="1">IF($C96=W$2,OFFSET('Position Data Citi SS final'!$A72,0,MATCH(W$1,'Position Data Citi SS final'!$1:$1,0)-1),"")</f>
        <v>24874.523999999463</v>
      </c>
      <c r="X96" s="177">
        <f ca="1">IF($C96=X$2,OFFSET('Position Data Citi SS final'!$A72,0,MATCH(X$1,'Position Data Citi SS final'!$1:$1,0)-1),"")</f>
        <v>20728.769999999553</v>
      </c>
      <c r="Y96" s="177">
        <f ca="1">IF($C96=Y$2,OFFSET('Position Data Citi SS final'!$A72,0,MATCH(Y$1,'Position Data Citi SS final'!$1:$1,0)-1),"")</f>
        <v>12000188.16</v>
      </c>
      <c r="Z96" s="177">
        <f ca="1">IF($C96=Z$2,OFFSET('Position Data Citi SS final'!$A72,0,MATCH(Z$1,'Position Data Citi SS final'!$1:$1,0)-1),"")</f>
        <v>10000156.800000001</v>
      </c>
      <c r="AA96" s="198" t="str">
        <f ca="1">IF($C96=AA$2,OFFSET('Position Data Citi SS final'!$A72,0,MATCH(AA$1,'Position Data Citi SS final'!$1:$1,0)-1),"")</f>
        <v>MarkToMarket</v>
      </c>
      <c r="AB96" s="177">
        <f ca="1">IF($C96=AB$2,OFFSET('Position Data Citi SS final'!$A72,0,MATCH(AB$1,'Position Data Citi SS final'!$1:$1,0)-1),"")</f>
        <v>0</v>
      </c>
      <c r="AC96" s="178">
        <f ca="1">IF($C96=AC$2,OFFSET('Position Data Citi SS final'!$A72,0,MATCH(AC$1,'Position Data Citi SS final'!$1:$1,0)-1),"")</f>
        <v>0</v>
      </c>
      <c r="AD96" s="76" t="str">
        <f ca="1">IF($C96=AD$2,OFFSET('Position Data Citi SS final'!$A72,0,MATCH(AD$1,'Position Data Citi SS final'!$1:$1,0)-1),"")</f>
        <v/>
      </c>
      <c r="AE96" s="179" t="str">
        <f ca="1">IF($C96=AE$2,OFFSET('Position Data Citi SS final'!$A72,0,MATCH(AE$1,'Position Data Citi SS final'!$1:$1,0)-1),"")</f>
        <v/>
      </c>
      <c r="AF96" s="177" t="str">
        <f ca="1">IF($C96=AF$2,OFFSET('Position Data Citi SS final'!$A72,0,MATCH(AF$1,'Position Data Citi SS final'!$1:$1,0)-1),"")</f>
        <v/>
      </c>
      <c r="AG96" s="177" t="str">
        <f ca="1">IF($C96=AG$2,OFFSET('Position Data Citi SS final'!$A72,0,MATCH(AG$1,'Position Data Citi SS final'!$1:$1,0)-1),"")</f>
        <v/>
      </c>
      <c r="AH96" s="175" t="str">
        <f ca="1">IF($C96=AH$2,OFFSET('Position Data Citi SS final'!$A72,0,MATCH(AH$1,'Position Data Citi SS final'!$1:$1,0)-1),"")</f>
        <v/>
      </c>
      <c r="AI96" s="175" t="str">
        <f ca="1">IF($C96=AI$2,OFFSET('Position Data Citi SS final'!$A72,0,MATCH(AI$1,'Position Data Citi SS final'!$1:$1,0)-1),"")</f>
        <v/>
      </c>
      <c r="AJ96" s="175" t="str">
        <f ca="1">IF($C96=AJ$2,OFFSET('Position Data Citi SS final'!$A72,0,MATCH(AJ$1,'Position Data Citi SS final'!$1:$1,0)-1),"")</f>
        <v/>
      </c>
      <c r="AK96" s="177" t="str">
        <f ca="1">IF($C96=AK$2,OFFSET('Position Data Citi SS final'!$A72,0,MATCH(AK$1,'Position Data Citi SS final'!$1:$1,0)-1),"")</f>
        <v/>
      </c>
      <c r="AL96" s="178" t="str">
        <f ca="1">IF($C96=AL$2,OFFSET('Position Data Citi SS final'!$A72,0,MATCH(AL$1,'Position Data Citi SS final'!$1:$1,0)-1),"")</f>
        <v/>
      </c>
      <c r="AM96" s="177" t="str">
        <f ca="1">IF($C96=AM$2,OFFSET('Position Data Citi SS final'!$A72,0,MATCH(AM$1,'Position Data Citi SS final'!$1:$1,0)-1),"")</f>
        <v/>
      </c>
      <c r="AN96" s="177" t="str">
        <f ca="1">IF($C96=AN$2,OFFSET('Position Data Citi SS final'!$A72,0,MATCH(AN$1,'Position Data Citi SS final'!$1:$1,0)-1),"")</f>
        <v/>
      </c>
      <c r="AO96" s="177" t="str">
        <f ca="1">IF($C96=AO$2,OFFSET('Position Data Citi SS final'!$A72,0,MATCH(AO$1,'Position Data Citi SS final'!$1:$1,0)-1),"")</f>
        <v/>
      </c>
      <c r="AP96" s="177" t="str">
        <f ca="1">IF($C96=AP$2,OFFSET('Position Data Citi SS final'!$A72,0,MATCH(AP$1,'Position Data Citi SS final'!$1:$1,0)-1),"")</f>
        <v/>
      </c>
      <c r="AQ96" s="177" t="str">
        <f ca="1">IF($C96=AQ$2,OFFSET('Position Data Citi SS final'!$A72,0,MATCH(AQ$1,'Position Data Citi SS final'!$1:$1,0)-1),"")</f>
        <v/>
      </c>
      <c r="AR96" s="177" t="str">
        <f ca="1">IF($C96=AR$2,OFFSET('Position Data Citi SS final'!$A72,0,MATCH(AR$1,'Position Data Citi SS final'!$1:$1,0)-1),"")</f>
        <v/>
      </c>
      <c r="AS96" s="177" t="str">
        <f ca="1">IF($C96=AS$2,OFFSET('Position Data Citi SS final'!$A72,0,MATCH(AS$1,'Position Data Citi SS final'!$1:$1,0)-1),"")</f>
        <v/>
      </c>
      <c r="AT96" s="177" t="str">
        <f ca="1">IF($C96=AT$2,OFFSET('Position Data Citi SS final'!$A72,0,MATCH(AT$1,'Position Data Citi SS final'!$1:$1,0)-1),"")</f>
        <v/>
      </c>
      <c r="AU96" s="198" t="str">
        <f ca="1">IF($C96=AU$2,OFFSET('Position Data Citi SS final'!$A72,0,MATCH(AU$1,'Position Data Citi SS final'!$1:$1,0)-1),"")</f>
        <v/>
      </c>
      <c r="AV96" s="177" t="str">
        <f ca="1">IF($C96=AV$2,OFFSET('Position Data Citi SS final'!$A72,0,MATCH(AV$1,'Position Data Citi SS final'!$1:$1,0)-1),"")</f>
        <v/>
      </c>
      <c r="AW96" s="179" t="str">
        <f ca="1">IF($C96=AW$2,OFFSET('Position Data Citi SS final'!$A72,0,MATCH(AW$1,'Position Data Citi SS final'!$1:$1,0)-1),"")</f>
        <v/>
      </c>
      <c r="AX96" s="170" t="str">
        <f ca="1">IF($C96=AX$2,OFFSET('Position Data Citi SS final'!$A72,0,MATCH(AX$1,'Position Data Citi SS final'!$1:$1,0)-1),"")</f>
        <v/>
      </c>
      <c r="AY96" s="180" t="str">
        <f ca="1">IF($C96=AY$2,OFFSET('Position Data Citi SS final'!$A72,0,MATCH(AY$1,'Position Data Citi SS final'!$1:$1,0)-1),"")</f>
        <v/>
      </c>
      <c r="AZ96" s="181" t="str">
        <f ca="1">IF($C96=AZ$2,OFFSET('Position Data Citi SS final'!$A72,0,MATCH(AZ$1,'Position Data Citi SS final'!$1:$1,0)-1),"")</f>
        <v/>
      </c>
      <c r="BA96" s="179" t="str">
        <f ca="1">IF($C96=BA$2,OFFSET('Position Data Citi SS final'!$A72,0,MATCH(BA$1,'Position Data Citi SS final'!$1:$1,0)-1),"")</f>
        <v/>
      </c>
      <c r="BB96" s="182" t="str">
        <f ca="1">IF($C96=BB$2,OFFSET('Position Data Citi SS final'!$A72,0,MATCH(BB$1,'Position Data Citi SS final'!$1:$1,0)-1),"")</f>
        <v/>
      </c>
      <c r="BC96" s="181" t="str">
        <f ca="1">IF($C96=BC$2,OFFSET('Position Data Citi SS final'!$A72,0,MATCH(BC$1,'Position Data Citi SS final'!$1:$1,0)-1),"")</f>
        <v/>
      </c>
      <c r="BD96" s="175" t="str">
        <f ca="1">IF($C96=BD$2,OFFSET('Position Data Citi SS final'!$A72,0,MATCH(BD$1,'Position Data Citi SS final'!$1:$1,0)-1),"")</f>
        <v/>
      </c>
      <c r="BE96" s="175" t="str">
        <f ca="1">IF($C96=BE$2,OFFSET('Position Data Citi SS final'!$A72,0,MATCH(BE$1,'Position Data Citi SS final'!$1:$1,0)-1),"")</f>
        <v/>
      </c>
      <c r="BF96" s="175" t="str">
        <f ca="1">IF($C96=BF$2,OFFSET('Position Data Citi SS final'!$A72,0,MATCH(BF$1,'Position Data Citi SS final'!$1:$1,0)-1),"")</f>
        <v/>
      </c>
      <c r="BG96" s="175" t="str">
        <f ca="1">IF($C96=BG$2,OFFSET('Position Data Citi SS final'!$A72,0,MATCH(BG$1,'Position Data Citi SS final'!$1:$1,0)-1),"")</f>
        <v/>
      </c>
      <c r="BH96" s="175" t="str">
        <f ca="1">IF($C96=BH$2,OFFSET('Position Data Citi SS final'!$A72,0,MATCH(BH$1,'Position Data Citi SS final'!$1:$1,0)-1),"")</f>
        <v/>
      </c>
      <c r="BI96" s="175" t="str">
        <f ca="1">IF($C96=BI$2,OFFSET('Position Data Citi SS final'!$A72,0,MATCH(BI$1,'Position Data Citi SS final'!$1:$1,0)-1),"")</f>
        <v/>
      </c>
      <c r="BJ96" s="175" t="str">
        <f ca="1">IF($C96=BJ$2,OFFSET('Position Data Citi SS final'!$A72,0,MATCH(BJ$1,'Position Data Citi SS final'!$1:$1,0)-1),"")</f>
        <v/>
      </c>
      <c r="BK96" s="175" t="str">
        <f ca="1">IF($C96=BK$2,OFFSET('Position Data Citi SS final'!$A72,0,MATCH(BK$1,'Position Data Citi SS final'!$1:$1,0)-1),"")</f>
        <v/>
      </c>
      <c r="BL96" s="175" t="str">
        <f ca="1">IF($C96=BL$2,OFFSET('Position Data Citi SS final'!$A72,0,MATCH(BL$1,'Position Data Citi SS final'!$1:$1,0)-1),"")</f>
        <v/>
      </c>
      <c r="BM96" s="175" t="str">
        <f ca="1">IF($C96=BM$2,OFFSET('Position Data Citi SS final'!$A72,0,MATCH(BM$1,'Position Data Citi SS final'!$1:$1,0)-1),"")</f>
        <v/>
      </c>
      <c r="BN96" s="178" t="str">
        <f ca="1">IF($C96=BN$2,OFFSET('Position Data Citi SS final'!$A72,0,MATCH(BN$1,'Position Data Citi SS final'!$1:$1,0)-1),"")</f>
        <v/>
      </c>
      <c r="BO96" s="177" t="str">
        <f ca="1">IF($C96=BO$2,OFFSET('Position Data Citi SS final'!$A72,0,MATCH(BO$1,'Position Data Citi SS final'!$1:$1,0)-1),"")</f>
        <v/>
      </c>
      <c r="BP96" s="177" t="str">
        <f ca="1">IF($C96=BP$2,OFFSET('Position Data Citi SS final'!$A72,0,MATCH(BP$1,'Position Data Citi SS final'!$1:$1,0)-1),"")</f>
        <v/>
      </c>
      <c r="BQ96" s="177" t="str">
        <f ca="1">IF($C96=BQ$2,OFFSET('Position Data Citi SS final'!$A72,0,MATCH(BQ$1,'Position Data Citi SS final'!$1:$1,0)-1),"")</f>
        <v/>
      </c>
      <c r="BR96" s="177" t="str">
        <f ca="1">IF($C96=BR$2,OFFSET('Position Data Citi SS final'!$A72,0,MATCH(BR$1,'Position Data Citi SS final'!$1:$1,0)-1),"")</f>
        <v/>
      </c>
      <c r="BS96" s="177" t="str">
        <f ca="1">IF($C96=BS$2,OFFSET('Position Data Citi SS final'!$A72,0,MATCH(BS$1,'Position Data Citi SS final'!$1:$1,0)-1),"")</f>
        <v/>
      </c>
      <c r="BT96" s="175" t="str">
        <f ca="1">IF($C96=BT$2,OFFSET('Position Data Citi SS final'!$A72,0,MATCH(BT$1,'Position Data Citi SS final'!$1:$1,0)-1),"")</f>
        <v/>
      </c>
      <c r="BU96" s="178" t="str">
        <f ca="1">IF($C96=BU$2,OFFSET('Position Data Citi SS final'!$A72,0,MATCH(BU$1,'Position Data Citi SS final'!$1:$1,0)-1),"")</f>
        <v/>
      </c>
      <c r="BV96" s="183" t="str">
        <f ca="1">IF($C96=BV$2,OFFSET('Position Data Citi SS final'!$A72,0,MATCH(BV$1,'Position Data Citi SS final'!$1:$1,0)-1),"")</f>
        <v/>
      </c>
      <c r="BW96" s="175" t="str">
        <f ca="1">IF($C96=BW$2,OFFSET('Position Data Citi SS final'!$A72,0,MATCH(BW$1,'Position Data Citi SS final'!$1:$1,0)-1),"")</f>
        <v/>
      </c>
      <c r="BX96" s="184" t="str">
        <f ca="1">IF($C96=BX$2,OFFSET('Position Data Citi SS final'!$A72,0,MATCH(BX$1,'Position Data Citi SS final'!$1:$1,0)-1),"")</f>
        <v/>
      </c>
      <c r="BY96" s="183" t="str">
        <f ca="1">IF($C96=BY$2,OFFSET('Position Data Citi SS final'!$A72,0,MATCH(BY$1,'Position Data Citi SS final'!$1:$1,0)-1),"")</f>
        <v/>
      </c>
      <c r="BZ96" s="183" t="str">
        <f ca="1">IF($C96=BZ$2,OFFSET('Position Data Citi SS final'!$A72,0,MATCH(BZ$1,'Position Data Citi SS final'!$1:$1,0)-1),"")</f>
        <v/>
      </c>
      <c r="CA96" s="185" t="str">
        <f ca="1">IF($C96=CA$2,OFFSET('Position Data Citi SS final'!$A72,0,MATCH(CA$1,'Position Data Citi SS final'!$1:$1,0)-1),"")</f>
        <v/>
      </c>
      <c r="CB96" s="176" t="str">
        <f ca="1">IF($C96=CB$2,OFFSET('Position Data Citi SS final'!$A72,0,MATCH(CB$1,'Position Data Citi SS final'!$1:$1,0)-1),"")</f>
        <v/>
      </c>
      <c r="CC96" s="183" t="str">
        <f ca="1">IF($C96=CC$2,OFFSET('Position Data Citi SS final'!$A72,0,MATCH(CC$1,'Position Data Citi SS final'!$1:$1,0)-1),"")</f>
        <v/>
      </c>
      <c r="CD96" s="183" t="str">
        <f ca="1">IF($C96=CD$2,OFFSET('Position Data Citi SS final'!$A72,0,MATCH(CD$1,'Position Data Citi SS final'!$1:$1,0)-1),"")</f>
        <v/>
      </c>
      <c r="CE96" s="181" t="str">
        <f ca="1">IF($C96=CE$2,OFFSET('Position Data Citi SS final'!$A72,0,MATCH(CE$1,'Position Data Citi SS final'!$1:$1,0)-1),"")</f>
        <v/>
      </c>
      <c r="CF96" s="181" t="str">
        <f ca="1">IF($C96=CF$2,OFFSET('Position Data Citi SS final'!$A72,0,MATCH(CF$1,'Position Data Citi SS final'!$1:$1,0)-1),"")</f>
        <v/>
      </c>
      <c r="CG96" s="181" t="str">
        <f ca="1">IF($C96=CG$2,OFFSET('Position Data Citi SS final'!$A72,0,MATCH(CG$1,'Position Data Citi SS final'!$1:$1,0)-1),"")</f>
        <v/>
      </c>
      <c r="CH96" s="181" t="str">
        <f ca="1">IF($C96=CH$2,OFFSET('Position Data Citi SS final'!$A72,0,MATCH(CH$1,'Position Data Citi SS final'!$1:$1,0)-1),"")</f>
        <v/>
      </c>
      <c r="CI96" s="181" t="str">
        <f ca="1">IF($C96=CI$2,OFFSET('Position Data Citi SS final'!$A72,0,MATCH(CI$1,'Position Data Citi SS final'!$1:$1,0)-1),"")</f>
        <v/>
      </c>
      <c r="CJ96" s="184" t="str">
        <f ca="1">IF($C96=CJ$2,OFFSET('Position Data Citi SS final'!$A72,0,MATCH(CJ$1,'Position Data Citi SS final'!$1:$1,0)-1),"")</f>
        <v/>
      </c>
      <c r="CK96" s="186" t="str">
        <f ca="1">IF($C96=CK$2,OFFSET('Position Data Citi SS final'!$A72,0,MATCH(CK$1,'Position Data Citi SS final'!$1:$1,0)-1),"")</f>
        <v/>
      </c>
      <c r="CL96" s="174" t="str">
        <f ca="1">IF($C96=CL$2,OFFSET('Position Data Citi SS final'!$A72,0,MATCH(CL$1,'Position Data Citi SS final'!$1:$1,0)-1),"")</f>
        <v/>
      </c>
      <c r="CM96" s="199" t="str">
        <f ca="1">IF($C96=CM$2,OFFSET('Position Data Citi SS final'!$A72,0,MATCH(CM$1,'Position Data Citi SS final'!$1:$1,0)-1),"")</f>
        <v/>
      </c>
      <c r="CN96" s="174" t="str">
        <f ca="1">IF($C96=CN$2,OFFSET('Position Data Citi SS final'!$A72,0,MATCH(CN$1,'Position Data Citi SS final'!$1:$1,0)-1),"")</f>
        <v/>
      </c>
      <c r="CO96" s="186" t="str">
        <f ca="1">IF($C96=CO$2,OFFSET('Position Data Citi SS final'!$A72,0,MATCH(CO$1,'Position Data Citi SS final'!$1:$1,0)-1),"")</f>
        <v/>
      </c>
      <c r="CP96" s="199" t="str">
        <f ca="1">IF($C96=CP$2,OFFSET('Position Data Citi SS final'!$A72,0,MATCH(CP$1,'Position Data Citi SS final'!$1:$1,0)-1),"")</f>
        <v/>
      </c>
      <c r="CQ96" s="187" t="str">
        <f ca="1">IF($C96=CQ$2,OFFSET('Position Data Citi SS final'!$A72,0,MATCH(CQ$1,'Position Data Citi SS final'!$1:$1,0)-1),"")</f>
        <v/>
      </c>
      <c r="CR96" s="174" t="str">
        <f ca="1">IF($C96=CR$2,OFFSET('Position Data Citi SS final'!$A72,0,MATCH(CR$1,'Position Data Citi SS final'!$1:$1,0)-1),"")</f>
        <v/>
      </c>
      <c r="CS96" s="188" t="str">
        <f ca="1">IF($C96=CS$2,OFFSET('Position Data Citi SS final'!$A72,0,MATCH(CS$1,'Position Data Citi SS final'!$1:$1,0)-1),"")</f>
        <v/>
      </c>
      <c r="CT96" s="188" t="str">
        <f ca="1">IF($C96=CT$2,OFFSET('Position Data Citi SS final'!$A72,0,MATCH(CT$1,'Position Data Citi SS final'!$1:$1,0)-1),"")</f>
        <v/>
      </c>
      <c r="CU96" s="184" t="str">
        <f ca="1">IF($C96=CU$2,OFFSET('Position Data Citi SS final'!$A72,0,MATCH(CU$1,'Position Data Citi SS final'!$1:$1,0)-1),"")</f>
        <v/>
      </c>
      <c r="CV96" s="175" t="str">
        <f ca="1">IF($C96=CV$2,OFFSET('Position Data Citi SS final'!$A72,0,MATCH(CV$1,'Position Data Citi SS final'!$1:$1,0)-1),"")</f>
        <v/>
      </c>
      <c r="CW96" s="175" t="str">
        <f ca="1">IF($C96=CW$2,OFFSET('Position Data Citi SS final'!$A72,0,MATCH(CW$1,'Position Data Citi SS final'!$1:$1,0)-1),"")</f>
        <v/>
      </c>
      <c r="CX96" s="199" t="str">
        <f ca="1">IF($C96=CX$2,OFFSET('Position Data Citi SS final'!$A72,0,MATCH(CX$1,'Position Data Citi SS final'!$1:$1,0)-1),"")</f>
        <v/>
      </c>
      <c r="CY96" s="175" t="str">
        <f ca="1">IF($C96=CY$2,OFFSET('Position Data Citi SS final'!$A72,0,MATCH(CY$1,'Position Data Citi SS final'!$1:$1,0)-1),"")</f>
        <v/>
      </c>
      <c r="CZ96" s="175" t="str">
        <f ca="1">IF($C96=CZ$2,OFFSET('Position Data Citi SS final'!$A72,0,MATCH(CZ$1,'Position Data Citi SS final'!$1:$1,0)-1),"")</f>
        <v/>
      </c>
      <c r="DA96" s="175" t="str">
        <f ca="1">IF($C96=DA$2,OFFSET('Position Data Citi SS final'!$A72,0,MATCH(DA$1,'Position Data Citi SS final'!$1:$1,0)-1),"")</f>
        <v/>
      </c>
      <c r="DB96" s="189" t="str">
        <f ca="1">IF($C96=DB$2,OFFSET('Position Data Citi SS final'!$A72,0,MATCH(DB$1,'Position Data Citi SS final'!$1:$1,0)-1),"")</f>
        <v/>
      </c>
      <c r="DC96" s="175" t="str">
        <f ca="1">IF($C96=DC$2,OFFSET('Position Data Citi SS final'!$A72,0,MATCH(DC$1,'Position Data Citi SS final'!$1:$1,0)-1),"")</f>
        <v/>
      </c>
      <c r="DD96" s="175" t="str">
        <f ca="1">IF($C96=DD$2,OFFSET('Position Data Citi SS final'!$A72,0,MATCH(DD$1,'Position Data Citi SS final'!$1:$1,0)-1),"")</f>
        <v/>
      </c>
      <c r="DE96" s="190" t="str">
        <f ca="1">IF($C96=DE$2,OFFSET('Position Data Citi SS final'!$A72,0,MATCH(DE$1,'Position Data Citi SS final'!$1:$1,0)-1),"")</f>
        <v/>
      </c>
      <c r="DF96" s="189" t="str">
        <f ca="1">IF($C96=DF$2,OFFSET('Position Data Citi SS final'!$A72,0,MATCH(DF$1,'Position Data Citi SS final'!$1:$1,0)-1),"")</f>
        <v/>
      </c>
      <c r="DG96" s="190" t="str">
        <f ca="1">IF($C96=DG$2,OFFSET('Position Data Citi SS final'!$A72,0,MATCH(DG$1,'Position Data Citi SS final'!$1:$1,0)-1),"")</f>
        <v/>
      </c>
      <c r="DH96" s="175" t="str">
        <f ca="1">IF($C96=DH$2,OFFSET('Position Data Citi SS final'!$A72,0,MATCH(DH$1,'Position Data Citi SS final'!$1:$1,0)-1),"")</f>
        <v/>
      </c>
      <c r="DI96" s="191" t="str">
        <f ca="1">IF($C96=DI$2,OFFSET('Position Data Citi SS final'!$A72,0,MATCH(DI$1,'Position Data Citi SS final'!$1:$1,0)-1),"")</f>
        <v/>
      </c>
      <c r="DJ96" s="192" t="str">
        <f ca="1">IF($C96=DJ$2,OFFSET('Position Data Citi SS final'!$A72,0,MATCH(DJ$1,'Position Data Citi SS final'!$1:$1,0)-1),"")</f>
        <v/>
      </c>
      <c r="DK96" s="193" t="str">
        <f ca="1">IF($C96=DK$2,OFFSET('Position Data Citi SS final'!$A72,0,MATCH(DK$1,'Position Data Citi SS final'!$1:$1,0)-1),"")</f>
        <v/>
      </c>
      <c r="DL96" s="200" t="str">
        <f ca="1">IF($C96=DL$2,OFFSET('Position Data Citi SS final'!$A72,0,MATCH(DL$1,'Position Data Citi SS final'!$1:$1,0)-1),"")</f>
        <v/>
      </c>
      <c r="DM96" s="175" t="str">
        <f ca="1">IF($C96=DM$2,OFFSET('Position Data Citi SS final'!$A72,0,MATCH(DM$1,'Position Data Citi SS final'!$1:$1,0)-1),"")</f>
        <v/>
      </c>
    </row>
    <row r="97" spans="2:117" s="179" customFormat="1">
      <c r="B97" s="179" t="s">
        <v>1427</v>
      </c>
      <c r="C97" s="170" t="str">
        <f>'Position Data Citi SS final'!C73</f>
        <v>Money Market Instruments</v>
      </c>
      <c r="D97" s="171" t="str">
        <f>'Position Data Citi SS final'!F73</f>
        <v>A.6.1 - A.6.20</v>
      </c>
      <c r="E97" s="172" t="str">
        <f>'Position Data Citi SS final'!D73</f>
        <v>MONEY MARKETS</v>
      </c>
      <c r="F97" s="213" t="str">
        <f>'Position Data Citi SS final'!E73</f>
        <v>CERTIFICATE OF DEPOSIT</v>
      </c>
      <c r="G97" s="173">
        <f>'Position Data Citi SS final'!AG73</f>
        <v>6000118.8599999994</v>
      </c>
      <c r="H97" s="173">
        <f>'Position Data Citi SS final'!AF73</f>
        <v>5000099.05</v>
      </c>
      <c r="I97" s="194" t="str">
        <f>'Position Data Citi SS final'!A73</f>
        <v>S2BA</v>
      </c>
      <c r="J97" s="195" t="str">
        <f ca="1">IF($C97=J$2,OFFSET('Position Data Citi SS final'!$A73,0,MATCH(J$1,'Position Data Citi SS final'!$1:$1,0)-1),"")</f>
        <v>MoneyMarketInstrument</v>
      </c>
      <c r="K97" s="195" t="str">
        <f ca="1">IF($C97=K$2,OFFSET('Position Data Citi SS final'!$A73,0,MATCH(K$1,'Position Data Citi SS final'!$1:$1,0)-1),"")</f>
        <v>HANDELSBANKEN PLC CD 0.77% 18/11/2019</v>
      </c>
      <c r="L97" s="195" t="str">
        <f ca="1">IF($C97=L$2,OFFSET('Position Data Citi SS final'!$A73,0,MATCH(L$1,'Position Data Citi SS final'!$1:$1,0)-1),"")</f>
        <v>DU000AM88750</v>
      </c>
      <c r="M97" s="174" t="str">
        <f ca="1">IF($C97=M$2,OFFSET('Position Data Citi SS final'!$A73,0,MATCH(M$1,'Position Data Citi SS final'!$1:$1,0)-1),"")</f>
        <v>DYXXXX</v>
      </c>
      <c r="N97" s="175">
        <f ca="1">IF($C97=N$2,OFFSET('Position Data Citi SS final'!$A73,0,MATCH(N$1,'Position Data Citi SS final'!$1:$1,0)-1),"")</f>
        <v>0</v>
      </c>
      <c r="O97" s="195" t="str">
        <f ca="1">IF($C97=O$2,OFFSET('Position Data Citi SS final'!$A73,0,MATCH(O$1,'Position Data Citi SS final'!$1:$1,0)-1),"")</f>
        <v>Default Issuer</v>
      </c>
      <c r="P97" s="196">
        <f ca="1">IF($C97=P$2,OFFSET('Position Data Citi SS final'!$A73,0,MATCH(P$1,'Position Data Citi SS final'!$1:$1,0)-1),"")</f>
        <v>0</v>
      </c>
      <c r="Q97" s="196">
        <f ca="1">IF($C97=Q$2,OFFSET('Position Data Citi SS final'!$A73,0,MATCH(Q$1,'Position Data Citi SS final'!$1:$1,0)-1),"")</f>
        <v>0</v>
      </c>
      <c r="R97" s="178">
        <f ca="1">IF($C97=R$2,OFFSET('Position Data Citi SS final'!$A73,0,MATCH(R$1,'Position Data Citi SS final'!$1:$1,0)-1),"")</f>
        <v>0</v>
      </c>
      <c r="S97" s="178" t="str">
        <f ca="1">IF($C97=S$2,OFFSET('Position Data Citi SS final'!$A73,0,MATCH(S$1,'Position Data Citi SS final'!$1:$1,0)-1),"")</f>
        <v>GBP</v>
      </c>
      <c r="T97" s="177">
        <f ca="1">IF($C97=T$2,OFFSET('Position Data Citi SS final'!$A73,0,MATCH(T$1,'Position Data Citi SS final'!$1:$1,0)-1),"")</f>
        <v>5000000</v>
      </c>
      <c r="U97" s="177">
        <f ca="1">IF($C97=U$2,OFFSET('Position Data Citi SS final'!$A73,0,MATCH(U$1,'Position Data Citi SS final'!$1:$1,0)-1),"")</f>
        <v>1.200023772</v>
      </c>
      <c r="V97" s="197">
        <f ca="1">IF($C97=V$2,OFFSET('Position Data Citi SS final'!$A73,0,MATCH(V$1,'Position Data Citi SS final'!$1:$1,0)-1),"")</f>
        <v>1.00001981</v>
      </c>
      <c r="W97" s="177">
        <f ca="1">IF($C97=W$2,OFFSET('Position Data Citi SS final'!$A73,0,MATCH(W$1,'Position Data Citi SS final'!$1:$1,0)-1),"")</f>
        <v>11771.507999999822</v>
      </c>
      <c r="X97" s="177">
        <f ca="1">IF($C97=X$2,OFFSET('Position Data Citi SS final'!$A73,0,MATCH(X$1,'Position Data Citi SS final'!$1:$1,0)-1),"")</f>
        <v>9809.589999999851</v>
      </c>
      <c r="Y97" s="177">
        <f ca="1">IF($C97=Y$2,OFFSET('Position Data Citi SS final'!$A73,0,MATCH(Y$1,'Position Data Citi SS final'!$1:$1,0)-1),"")</f>
        <v>6000118.8599999994</v>
      </c>
      <c r="Z97" s="177">
        <f ca="1">IF($C97=Z$2,OFFSET('Position Data Citi SS final'!$A73,0,MATCH(Z$1,'Position Data Citi SS final'!$1:$1,0)-1),"")</f>
        <v>5000099.05</v>
      </c>
      <c r="AA97" s="198" t="str">
        <f ca="1">IF($C97=AA$2,OFFSET('Position Data Citi SS final'!$A73,0,MATCH(AA$1,'Position Data Citi SS final'!$1:$1,0)-1),"")</f>
        <v>MarkToMarket</v>
      </c>
      <c r="AB97" s="177">
        <f ca="1">IF($C97=AB$2,OFFSET('Position Data Citi SS final'!$A73,0,MATCH(AB$1,'Position Data Citi SS final'!$1:$1,0)-1),"")</f>
        <v>0</v>
      </c>
      <c r="AC97" s="178">
        <f ca="1">IF($C97=AC$2,OFFSET('Position Data Citi SS final'!$A73,0,MATCH(AC$1,'Position Data Citi SS final'!$1:$1,0)-1),"")</f>
        <v>0</v>
      </c>
      <c r="AD97" s="76" t="str">
        <f ca="1">IF($C97=AD$2,OFFSET('Position Data Citi SS final'!$A73,0,MATCH(AD$1,'Position Data Citi SS final'!$1:$1,0)-1),"")</f>
        <v/>
      </c>
      <c r="AE97" s="179" t="str">
        <f ca="1">IF($C97=AE$2,OFFSET('Position Data Citi SS final'!$A73,0,MATCH(AE$1,'Position Data Citi SS final'!$1:$1,0)-1),"")</f>
        <v/>
      </c>
      <c r="AF97" s="177" t="str">
        <f ca="1">IF($C97=AF$2,OFFSET('Position Data Citi SS final'!$A73,0,MATCH(AF$1,'Position Data Citi SS final'!$1:$1,0)-1),"")</f>
        <v/>
      </c>
      <c r="AG97" s="177" t="str">
        <f ca="1">IF($C97=AG$2,OFFSET('Position Data Citi SS final'!$A73,0,MATCH(AG$1,'Position Data Citi SS final'!$1:$1,0)-1),"")</f>
        <v/>
      </c>
      <c r="AH97" s="175" t="str">
        <f ca="1">IF($C97=AH$2,OFFSET('Position Data Citi SS final'!$A73,0,MATCH(AH$1,'Position Data Citi SS final'!$1:$1,0)-1),"")</f>
        <v/>
      </c>
      <c r="AI97" s="175" t="str">
        <f ca="1">IF($C97=AI$2,OFFSET('Position Data Citi SS final'!$A73,0,MATCH(AI$1,'Position Data Citi SS final'!$1:$1,0)-1),"")</f>
        <v/>
      </c>
      <c r="AJ97" s="175" t="str">
        <f ca="1">IF($C97=AJ$2,OFFSET('Position Data Citi SS final'!$A73,0,MATCH(AJ$1,'Position Data Citi SS final'!$1:$1,0)-1),"")</f>
        <v/>
      </c>
      <c r="AK97" s="177" t="str">
        <f ca="1">IF($C97=AK$2,OFFSET('Position Data Citi SS final'!$A73,0,MATCH(AK$1,'Position Data Citi SS final'!$1:$1,0)-1),"")</f>
        <v/>
      </c>
      <c r="AL97" s="178" t="str">
        <f ca="1">IF($C97=AL$2,OFFSET('Position Data Citi SS final'!$A73,0,MATCH(AL$1,'Position Data Citi SS final'!$1:$1,0)-1),"")</f>
        <v/>
      </c>
      <c r="AM97" s="177" t="str">
        <f ca="1">IF($C97=AM$2,OFFSET('Position Data Citi SS final'!$A73,0,MATCH(AM$1,'Position Data Citi SS final'!$1:$1,0)-1),"")</f>
        <v/>
      </c>
      <c r="AN97" s="177" t="str">
        <f ca="1">IF($C97=AN$2,OFFSET('Position Data Citi SS final'!$A73,0,MATCH(AN$1,'Position Data Citi SS final'!$1:$1,0)-1),"")</f>
        <v/>
      </c>
      <c r="AO97" s="177" t="str">
        <f ca="1">IF($C97=AO$2,OFFSET('Position Data Citi SS final'!$A73,0,MATCH(AO$1,'Position Data Citi SS final'!$1:$1,0)-1),"")</f>
        <v/>
      </c>
      <c r="AP97" s="177" t="str">
        <f ca="1">IF($C97=AP$2,OFFSET('Position Data Citi SS final'!$A73,0,MATCH(AP$1,'Position Data Citi SS final'!$1:$1,0)-1),"")</f>
        <v/>
      </c>
      <c r="AQ97" s="177" t="str">
        <f ca="1">IF($C97=AQ$2,OFFSET('Position Data Citi SS final'!$A73,0,MATCH(AQ$1,'Position Data Citi SS final'!$1:$1,0)-1),"")</f>
        <v/>
      </c>
      <c r="AR97" s="177" t="str">
        <f ca="1">IF($C97=AR$2,OFFSET('Position Data Citi SS final'!$A73,0,MATCH(AR$1,'Position Data Citi SS final'!$1:$1,0)-1),"")</f>
        <v/>
      </c>
      <c r="AS97" s="177" t="str">
        <f ca="1">IF($C97=AS$2,OFFSET('Position Data Citi SS final'!$A73,0,MATCH(AS$1,'Position Data Citi SS final'!$1:$1,0)-1),"")</f>
        <v/>
      </c>
      <c r="AT97" s="177" t="str">
        <f ca="1">IF($C97=AT$2,OFFSET('Position Data Citi SS final'!$A73,0,MATCH(AT$1,'Position Data Citi SS final'!$1:$1,0)-1),"")</f>
        <v/>
      </c>
      <c r="AU97" s="198" t="str">
        <f ca="1">IF($C97=AU$2,OFFSET('Position Data Citi SS final'!$A73,0,MATCH(AU$1,'Position Data Citi SS final'!$1:$1,0)-1),"")</f>
        <v/>
      </c>
      <c r="AV97" s="177" t="str">
        <f ca="1">IF($C97=AV$2,OFFSET('Position Data Citi SS final'!$A73,0,MATCH(AV$1,'Position Data Citi SS final'!$1:$1,0)-1),"")</f>
        <v/>
      </c>
      <c r="AW97" s="179" t="str">
        <f ca="1">IF($C97=AW$2,OFFSET('Position Data Citi SS final'!$A73,0,MATCH(AW$1,'Position Data Citi SS final'!$1:$1,0)-1),"")</f>
        <v/>
      </c>
      <c r="AX97" s="170" t="str">
        <f ca="1">IF($C97=AX$2,OFFSET('Position Data Citi SS final'!$A73,0,MATCH(AX$1,'Position Data Citi SS final'!$1:$1,0)-1),"")</f>
        <v/>
      </c>
      <c r="AY97" s="180" t="str">
        <f ca="1">IF($C97=AY$2,OFFSET('Position Data Citi SS final'!$A73,0,MATCH(AY$1,'Position Data Citi SS final'!$1:$1,0)-1),"")</f>
        <v/>
      </c>
      <c r="AZ97" s="181" t="str">
        <f ca="1">IF($C97=AZ$2,OFFSET('Position Data Citi SS final'!$A73,0,MATCH(AZ$1,'Position Data Citi SS final'!$1:$1,0)-1),"")</f>
        <v/>
      </c>
      <c r="BA97" s="179" t="str">
        <f ca="1">IF($C97=BA$2,OFFSET('Position Data Citi SS final'!$A73,0,MATCH(BA$1,'Position Data Citi SS final'!$1:$1,0)-1),"")</f>
        <v/>
      </c>
      <c r="BB97" s="182" t="str">
        <f ca="1">IF($C97=BB$2,OFFSET('Position Data Citi SS final'!$A73,0,MATCH(BB$1,'Position Data Citi SS final'!$1:$1,0)-1),"")</f>
        <v/>
      </c>
      <c r="BC97" s="181" t="str">
        <f ca="1">IF($C97=BC$2,OFFSET('Position Data Citi SS final'!$A73,0,MATCH(BC$1,'Position Data Citi SS final'!$1:$1,0)-1),"")</f>
        <v/>
      </c>
      <c r="BD97" s="175" t="str">
        <f ca="1">IF($C97=BD$2,OFFSET('Position Data Citi SS final'!$A73,0,MATCH(BD$1,'Position Data Citi SS final'!$1:$1,0)-1),"")</f>
        <v/>
      </c>
      <c r="BE97" s="175" t="str">
        <f ca="1">IF($C97=BE$2,OFFSET('Position Data Citi SS final'!$A73,0,MATCH(BE$1,'Position Data Citi SS final'!$1:$1,0)-1),"")</f>
        <v/>
      </c>
      <c r="BF97" s="175" t="str">
        <f ca="1">IF($C97=BF$2,OFFSET('Position Data Citi SS final'!$A73,0,MATCH(BF$1,'Position Data Citi SS final'!$1:$1,0)-1),"")</f>
        <v/>
      </c>
      <c r="BG97" s="175" t="str">
        <f ca="1">IF($C97=BG$2,OFFSET('Position Data Citi SS final'!$A73,0,MATCH(BG$1,'Position Data Citi SS final'!$1:$1,0)-1),"")</f>
        <v/>
      </c>
      <c r="BH97" s="175" t="str">
        <f ca="1">IF($C97=BH$2,OFFSET('Position Data Citi SS final'!$A73,0,MATCH(BH$1,'Position Data Citi SS final'!$1:$1,0)-1),"")</f>
        <v/>
      </c>
      <c r="BI97" s="175" t="str">
        <f ca="1">IF($C97=BI$2,OFFSET('Position Data Citi SS final'!$A73,0,MATCH(BI$1,'Position Data Citi SS final'!$1:$1,0)-1),"")</f>
        <v/>
      </c>
      <c r="BJ97" s="175" t="str">
        <f ca="1">IF($C97=BJ$2,OFFSET('Position Data Citi SS final'!$A73,0,MATCH(BJ$1,'Position Data Citi SS final'!$1:$1,0)-1),"")</f>
        <v/>
      </c>
      <c r="BK97" s="175" t="str">
        <f ca="1">IF($C97=BK$2,OFFSET('Position Data Citi SS final'!$A73,0,MATCH(BK$1,'Position Data Citi SS final'!$1:$1,0)-1),"")</f>
        <v/>
      </c>
      <c r="BL97" s="175" t="str">
        <f ca="1">IF($C97=BL$2,OFFSET('Position Data Citi SS final'!$A73,0,MATCH(BL$1,'Position Data Citi SS final'!$1:$1,0)-1),"")</f>
        <v/>
      </c>
      <c r="BM97" s="175" t="str">
        <f ca="1">IF($C97=BM$2,OFFSET('Position Data Citi SS final'!$A73,0,MATCH(BM$1,'Position Data Citi SS final'!$1:$1,0)-1),"")</f>
        <v/>
      </c>
      <c r="BN97" s="178" t="str">
        <f ca="1">IF($C97=BN$2,OFFSET('Position Data Citi SS final'!$A73,0,MATCH(BN$1,'Position Data Citi SS final'!$1:$1,0)-1),"")</f>
        <v/>
      </c>
      <c r="BO97" s="177" t="str">
        <f ca="1">IF($C97=BO$2,OFFSET('Position Data Citi SS final'!$A73,0,MATCH(BO$1,'Position Data Citi SS final'!$1:$1,0)-1),"")</f>
        <v/>
      </c>
      <c r="BP97" s="177" t="str">
        <f ca="1">IF($C97=BP$2,OFFSET('Position Data Citi SS final'!$A73,0,MATCH(BP$1,'Position Data Citi SS final'!$1:$1,0)-1),"")</f>
        <v/>
      </c>
      <c r="BQ97" s="177" t="str">
        <f ca="1">IF($C97=BQ$2,OFFSET('Position Data Citi SS final'!$A73,0,MATCH(BQ$1,'Position Data Citi SS final'!$1:$1,0)-1),"")</f>
        <v/>
      </c>
      <c r="BR97" s="177" t="str">
        <f ca="1">IF($C97=BR$2,OFFSET('Position Data Citi SS final'!$A73,0,MATCH(BR$1,'Position Data Citi SS final'!$1:$1,0)-1),"")</f>
        <v/>
      </c>
      <c r="BS97" s="177" t="str">
        <f ca="1">IF($C97=BS$2,OFFSET('Position Data Citi SS final'!$A73,0,MATCH(BS$1,'Position Data Citi SS final'!$1:$1,0)-1),"")</f>
        <v/>
      </c>
      <c r="BT97" s="175" t="str">
        <f ca="1">IF($C97=BT$2,OFFSET('Position Data Citi SS final'!$A73,0,MATCH(BT$1,'Position Data Citi SS final'!$1:$1,0)-1),"")</f>
        <v/>
      </c>
      <c r="BU97" s="178" t="str">
        <f ca="1">IF($C97=BU$2,OFFSET('Position Data Citi SS final'!$A73,0,MATCH(BU$1,'Position Data Citi SS final'!$1:$1,0)-1),"")</f>
        <v/>
      </c>
      <c r="BV97" s="183" t="str">
        <f ca="1">IF($C97=BV$2,OFFSET('Position Data Citi SS final'!$A73,0,MATCH(BV$1,'Position Data Citi SS final'!$1:$1,0)-1),"")</f>
        <v/>
      </c>
      <c r="BW97" s="175" t="str">
        <f ca="1">IF($C97=BW$2,OFFSET('Position Data Citi SS final'!$A73,0,MATCH(BW$1,'Position Data Citi SS final'!$1:$1,0)-1),"")</f>
        <v/>
      </c>
      <c r="BX97" s="184" t="str">
        <f ca="1">IF($C97=BX$2,OFFSET('Position Data Citi SS final'!$A73,0,MATCH(BX$1,'Position Data Citi SS final'!$1:$1,0)-1),"")</f>
        <v/>
      </c>
      <c r="BY97" s="183" t="str">
        <f ca="1">IF($C97=BY$2,OFFSET('Position Data Citi SS final'!$A73,0,MATCH(BY$1,'Position Data Citi SS final'!$1:$1,0)-1),"")</f>
        <v/>
      </c>
      <c r="BZ97" s="183" t="str">
        <f ca="1">IF($C97=BZ$2,OFFSET('Position Data Citi SS final'!$A73,0,MATCH(BZ$1,'Position Data Citi SS final'!$1:$1,0)-1),"")</f>
        <v/>
      </c>
      <c r="CA97" s="185" t="str">
        <f ca="1">IF($C97=CA$2,OFFSET('Position Data Citi SS final'!$A73,0,MATCH(CA$1,'Position Data Citi SS final'!$1:$1,0)-1),"")</f>
        <v/>
      </c>
      <c r="CB97" s="176" t="str">
        <f ca="1">IF($C97=CB$2,OFFSET('Position Data Citi SS final'!$A73,0,MATCH(CB$1,'Position Data Citi SS final'!$1:$1,0)-1),"")</f>
        <v/>
      </c>
      <c r="CC97" s="183" t="str">
        <f ca="1">IF($C97=CC$2,OFFSET('Position Data Citi SS final'!$A73,0,MATCH(CC$1,'Position Data Citi SS final'!$1:$1,0)-1),"")</f>
        <v/>
      </c>
      <c r="CD97" s="183" t="str">
        <f ca="1">IF($C97=CD$2,OFFSET('Position Data Citi SS final'!$A73,0,MATCH(CD$1,'Position Data Citi SS final'!$1:$1,0)-1),"")</f>
        <v/>
      </c>
      <c r="CE97" s="181" t="str">
        <f ca="1">IF($C97=CE$2,OFFSET('Position Data Citi SS final'!$A73,0,MATCH(CE$1,'Position Data Citi SS final'!$1:$1,0)-1),"")</f>
        <v/>
      </c>
      <c r="CF97" s="181" t="str">
        <f ca="1">IF($C97=CF$2,OFFSET('Position Data Citi SS final'!$A73,0,MATCH(CF$1,'Position Data Citi SS final'!$1:$1,0)-1),"")</f>
        <v/>
      </c>
      <c r="CG97" s="181" t="str">
        <f ca="1">IF($C97=CG$2,OFFSET('Position Data Citi SS final'!$A73,0,MATCH(CG$1,'Position Data Citi SS final'!$1:$1,0)-1),"")</f>
        <v/>
      </c>
      <c r="CH97" s="181" t="str">
        <f ca="1">IF($C97=CH$2,OFFSET('Position Data Citi SS final'!$A73,0,MATCH(CH$1,'Position Data Citi SS final'!$1:$1,0)-1),"")</f>
        <v/>
      </c>
      <c r="CI97" s="181" t="str">
        <f ca="1">IF($C97=CI$2,OFFSET('Position Data Citi SS final'!$A73,0,MATCH(CI$1,'Position Data Citi SS final'!$1:$1,0)-1),"")</f>
        <v/>
      </c>
      <c r="CJ97" s="184" t="str">
        <f ca="1">IF($C97=CJ$2,OFFSET('Position Data Citi SS final'!$A73,0,MATCH(CJ$1,'Position Data Citi SS final'!$1:$1,0)-1),"")</f>
        <v/>
      </c>
      <c r="CK97" s="186" t="str">
        <f ca="1">IF($C97=CK$2,OFFSET('Position Data Citi SS final'!$A73,0,MATCH(CK$1,'Position Data Citi SS final'!$1:$1,0)-1),"")</f>
        <v/>
      </c>
      <c r="CL97" s="174" t="str">
        <f ca="1">IF($C97=CL$2,OFFSET('Position Data Citi SS final'!$A73,0,MATCH(CL$1,'Position Data Citi SS final'!$1:$1,0)-1),"")</f>
        <v/>
      </c>
      <c r="CM97" s="199" t="str">
        <f ca="1">IF($C97=CM$2,OFFSET('Position Data Citi SS final'!$A73,0,MATCH(CM$1,'Position Data Citi SS final'!$1:$1,0)-1),"")</f>
        <v/>
      </c>
      <c r="CN97" s="174" t="str">
        <f ca="1">IF($C97=CN$2,OFFSET('Position Data Citi SS final'!$A73,0,MATCH(CN$1,'Position Data Citi SS final'!$1:$1,0)-1),"")</f>
        <v/>
      </c>
      <c r="CO97" s="186" t="str">
        <f ca="1">IF($C97=CO$2,OFFSET('Position Data Citi SS final'!$A73,0,MATCH(CO$1,'Position Data Citi SS final'!$1:$1,0)-1),"")</f>
        <v/>
      </c>
      <c r="CP97" s="199" t="str">
        <f ca="1">IF($C97=CP$2,OFFSET('Position Data Citi SS final'!$A73,0,MATCH(CP$1,'Position Data Citi SS final'!$1:$1,0)-1),"")</f>
        <v/>
      </c>
      <c r="CQ97" s="187" t="str">
        <f ca="1">IF($C97=CQ$2,OFFSET('Position Data Citi SS final'!$A73,0,MATCH(CQ$1,'Position Data Citi SS final'!$1:$1,0)-1),"")</f>
        <v/>
      </c>
      <c r="CR97" s="174" t="str">
        <f ca="1">IF($C97=CR$2,OFFSET('Position Data Citi SS final'!$A73,0,MATCH(CR$1,'Position Data Citi SS final'!$1:$1,0)-1),"")</f>
        <v/>
      </c>
      <c r="CS97" s="188" t="str">
        <f ca="1">IF($C97=CS$2,OFFSET('Position Data Citi SS final'!$A73,0,MATCH(CS$1,'Position Data Citi SS final'!$1:$1,0)-1),"")</f>
        <v/>
      </c>
      <c r="CT97" s="188" t="str">
        <f ca="1">IF($C97=CT$2,OFFSET('Position Data Citi SS final'!$A73,0,MATCH(CT$1,'Position Data Citi SS final'!$1:$1,0)-1),"")</f>
        <v/>
      </c>
      <c r="CU97" s="184" t="str">
        <f ca="1">IF($C97=CU$2,OFFSET('Position Data Citi SS final'!$A73,0,MATCH(CU$1,'Position Data Citi SS final'!$1:$1,0)-1),"")</f>
        <v/>
      </c>
      <c r="CV97" s="175" t="str">
        <f ca="1">IF($C97=CV$2,OFFSET('Position Data Citi SS final'!$A73,0,MATCH(CV$1,'Position Data Citi SS final'!$1:$1,0)-1),"")</f>
        <v/>
      </c>
      <c r="CW97" s="175" t="str">
        <f ca="1">IF($C97=CW$2,OFFSET('Position Data Citi SS final'!$A73,0,MATCH(CW$1,'Position Data Citi SS final'!$1:$1,0)-1),"")</f>
        <v/>
      </c>
      <c r="CX97" s="199" t="str">
        <f ca="1">IF($C97=CX$2,OFFSET('Position Data Citi SS final'!$A73,0,MATCH(CX$1,'Position Data Citi SS final'!$1:$1,0)-1),"")</f>
        <v/>
      </c>
      <c r="CY97" s="175" t="str">
        <f ca="1">IF($C97=CY$2,OFFSET('Position Data Citi SS final'!$A73,0,MATCH(CY$1,'Position Data Citi SS final'!$1:$1,0)-1),"")</f>
        <v/>
      </c>
      <c r="CZ97" s="175" t="str">
        <f ca="1">IF($C97=CZ$2,OFFSET('Position Data Citi SS final'!$A73,0,MATCH(CZ$1,'Position Data Citi SS final'!$1:$1,0)-1),"")</f>
        <v/>
      </c>
      <c r="DA97" s="175" t="str">
        <f ca="1">IF($C97=DA$2,OFFSET('Position Data Citi SS final'!$A73,0,MATCH(DA$1,'Position Data Citi SS final'!$1:$1,0)-1),"")</f>
        <v/>
      </c>
      <c r="DB97" s="189" t="str">
        <f ca="1">IF($C97=DB$2,OFFSET('Position Data Citi SS final'!$A73,0,MATCH(DB$1,'Position Data Citi SS final'!$1:$1,0)-1),"")</f>
        <v/>
      </c>
      <c r="DC97" s="175" t="str">
        <f ca="1">IF($C97=DC$2,OFFSET('Position Data Citi SS final'!$A73,0,MATCH(DC$1,'Position Data Citi SS final'!$1:$1,0)-1),"")</f>
        <v/>
      </c>
      <c r="DD97" s="175" t="str">
        <f ca="1">IF($C97=DD$2,OFFSET('Position Data Citi SS final'!$A73,0,MATCH(DD$1,'Position Data Citi SS final'!$1:$1,0)-1),"")</f>
        <v/>
      </c>
      <c r="DE97" s="190" t="str">
        <f ca="1">IF($C97=DE$2,OFFSET('Position Data Citi SS final'!$A73,0,MATCH(DE$1,'Position Data Citi SS final'!$1:$1,0)-1),"")</f>
        <v/>
      </c>
      <c r="DF97" s="189" t="str">
        <f ca="1">IF($C97=DF$2,OFFSET('Position Data Citi SS final'!$A73,0,MATCH(DF$1,'Position Data Citi SS final'!$1:$1,0)-1),"")</f>
        <v/>
      </c>
      <c r="DG97" s="190" t="str">
        <f ca="1">IF($C97=DG$2,OFFSET('Position Data Citi SS final'!$A73,0,MATCH(DG$1,'Position Data Citi SS final'!$1:$1,0)-1),"")</f>
        <v/>
      </c>
      <c r="DH97" s="175" t="str">
        <f ca="1">IF($C97=DH$2,OFFSET('Position Data Citi SS final'!$A73,0,MATCH(DH$1,'Position Data Citi SS final'!$1:$1,0)-1),"")</f>
        <v/>
      </c>
      <c r="DI97" s="191" t="str">
        <f ca="1">IF($C97=DI$2,OFFSET('Position Data Citi SS final'!$A73,0,MATCH(DI$1,'Position Data Citi SS final'!$1:$1,0)-1),"")</f>
        <v/>
      </c>
      <c r="DJ97" s="192" t="str">
        <f ca="1">IF($C97=DJ$2,OFFSET('Position Data Citi SS final'!$A73,0,MATCH(DJ$1,'Position Data Citi SS final'!$1:$1,0)-1),"")</f>
        <v/>
      </c>
      <c r="DK97" s="193" t="str">
        <f ca="1">IF($C97=DK$2,OFFSET('Position Data Citi SS final'!$A73,0,MATCH(DK$1,'Position Data Citi SS final'!$1:$1,0)-1),"")</f>
        <v/>
      </c>
      <c r="DL97" s="200" t="str">
        <f ca="1">IF($C97=DL$2,OFFSET('Position Data Citi SS final'!$A73,0,MATCH(DL$1,'Position Data Citi SS final'!$1:$1,0)-1),"")</f>
        <v/>
      </c>
      <c r="DM97" s="175" t="str">
        <f ca="1">IF($C97=DM$2,OFFSET('Position Data Citi SS final'!$A73,0,MATCH(DM$1,'Position Data Citi SS final'!$1:$1,0)-1),"")</f>
        <v/>
      </c>
    </row>
    <row r="98" spans="2:117" s="179" customFormat="1">
      <c r="B98" s="179" t="s">
        <v>1427</v>
      </c>
      <c r="C98" s="170" t="str">
        <f>'Position Data Citi SS final'!C74</f>
        <v>Money Market Instruments</v>
      </c>
      <c r="D98" s="171" t="str">
        <f>'Position Data Citi SS final'!F74</f>
        <v>A.6.1 - A.6.20</v>
      </c>
      <c r="E98" s="172" t="str">
        <f>'Position Data Citi SS final'!D74</f>
        <v>MONEY MARKETS</v>
      </c>
      <c r="F98" s="213" t="str">
        <f>'Position Data Citi SS final'!E74</f>
        <v>CERTIFICATE OF DEPOSIT</v>
      </c>
      <c r="G98" s="173">
        <f>'Position Data Citi SS final'!AG74</f>
        <v>8394797.5439999998</v>
      </c>
      <c r="H98" s="173">
        <f>'Position Data Citi SS final'!AF74</f>
        <v>6995664.6200000001</v>
      </c>
      <c r="I98" s="194" t="str">
        <f>'Position Data Citi SS final'!A74</f>
        <v>S2BA</v>
      </c>
      <c r="J98" s="195" t="str">
        <f ca="1">IF($C98=J$2,OFFSET('Position Data Citi SS final'!$A74,0,MATCH(J$1,'Position Data Citi SS final'!$1:$1,0)-1),"")</f>
        <v>MoneyMarketInstrument</v>
      </c>
      <c r="K98" s="195" t="str">
        <f ca="1">IF($C98=K$2,OFFSET('Position Data Citi SS final'!$A74,0,MATCH(K$1,'Position Data Citi SS final'!$1:$1,0)-1),"")</f>
        <v>ABN AMRO BANK CD 0% 12/12/2019</v>
      </c>
      <c r="L98" s="195" t="str">
        <f ca="1">IF($C98=L$2,OFFSET('Position Data Citi SS final'!$A74,0,MATCH(L$1,'Position Data Citi SS final'!$1:$1,0)-1),"")</f>
        <v>DU000AM89208</v>
      </c>
      <c r="M98" s="174" t="str">
        <f ca="1">IF($C98=M$2,OFFSET('Position Data Citi SS final'!$A74,0,MATCH(M$1,'Position Data Citi SS final'!$1:$1,0)-1),"")</f>
        <v>DYXXXX</v>
      </c>
      <c r="N98" s="175">
        <f ca="1">IF($C98=N$2,OFFSET('Position Data Citi SS final'!$A74,0,MATCH(N$1,'Position Data Citi SS final'!$1:$1,0)-1),"")</f>
        <v>0</v>
      </c>
      <c r="O98" s="195" t="str">
        <f ca="1">IF($C98=O$2,OFFSET('Position Data Citi SS final'!$A74,0,MATCH(O$1,'Position Data Citi SS final'!$1:$1,0)-1),"")</f>
        <v>Default Issuer</v>
      </c>
      <c r="P98" s="196">
        <f ca="1">IF($C98=P$2,OFFSET('Position Data Citi SS final'!$A74,0,MATCH(P$1,'Position Data Citi SS final'!$1:$1,0)-1),"")</f>
        <v>0</v>
      </c>
      <c r="Q98" s="196">
        <f ca="1">IF($C98=Q$2,OFFSET('Position Data Citi SS final'!$A74,0,MATCH(Q$1,'Position Data Citi SS final'!$1:$1,0)-1),"")</f>
        <v>0</v>
      </c>
      <c r="R98" s="178">
        <f ca="1">IF($C98=R$2,OFFSET('Position Data Citi SS final'!$A74,0,MATCH(R$1,'Position Data Citi SS final'!$1:$1,0)-1),"")</f>
        <v>0</v>
      </c>
      <c r="S98" s="178" t="str">
        <f ca="1">IF($C98=S$2,OFFSET('Position Data Citi SS final'!$A74,0,MATCH(S$1,'Position Data Citi SS final'!$1:$1,0)-1),"")</f>
        <v>GBP</v>
      </c>
      <c r="T98" s="177">
        <f ca="1">IF($C98=T$2,OFFSET('Position Data Citi SS final'!$A74,0,MATCH(T$1,'Position Data Citi SS final'!$1:$1,0)-1),"")</f>
        <v>7000000</v>
      </c>
      <c r="U98" s="177">
        <f ca="1">IF($C98=U$2,OFFSET('Position Data Citi SS final'!$A74,0,MATCH(U$1,'Position Data Citi SS final'!$1:$1,0)-1),"")</f>
        <v>1.1992567919999999</v>
      </c>
      <c r="V98" s="197">
        <f ca="1">IF($C98=V$2,OFFSET('Position Data Citi SS final'!$A74,0,MATCH(V$1,'Position Data Citi SS final'!$1:$1,0)-1),"")</f>
        <v>0.99938066000000003</v>
      </c>
      <c r="W98" s="177">
        <f ca="1">IF($C98=W$2,OFFSET('Position Data Citi SS final'!$A74,0,MATCH(W$1,'Position Data Citi SS final'!$1:$1,0)-1),"")</f>
        <v>0</v>
      </c>
      <c r="X98" s="177">
        <f ca="1">IF($C98=X$2,OFFSET('Position Data Citi SS final'!$A74,0,MATCH(X$1,'Position Data Citi SS final'!$1:$1,0)-1),"")</f>
        <v>0</v>
      </c>
      <c r="Y98" s="177">
        <f ca="1">IF($C98=Y$2,OFFSET('Position Data Citi SS final'!$A74,0,MATCH(Y$1,'Position Data Citi SS final'!$1:$1,0)-1),"")</f>
        <v>8394797.5439999998</v>
      </c>
      <c r="Z98" s="177">
        <f ca="1">IF($C98=Z$2,OFFSET('Position Data Citi SS final'!$A74,0,MATCH(Z$1,'Position Data Citi SS final'!$1:$1,0)-1),"")</f>
        <v>6995664.6200000001</v>
      </c>
      <c r="AA98" s="198" t="str">
        <f ca="1">IF($C98=AA$2,OFFSET('Position Data Citi SS final'!$A74,0,MATCH(AA$1,'Position Data Citi SS final'!$1:$1,0)-1),"")</f>
        <v>MarkToMarket</v>
      </c>
      <c r="AB98" s="177">
        <f ca="1">IF($C98=AB$2,OFFSET('Position Data Citi SS final'!$A74,0,MATCH(AB$1,'Position Data Citi SS final'!$1:$1,0)-1),"")</f>
        <v>0</v>
      </c>
      <c r="AC98" s="178">
        <f ca="1">IF($C98=AC$2,OFFSET('Position Data Citi SS final'!$A74,0,MATCH(AC$1,'Position Data Citi SS final'!$1:$1,0)-1),"")</f>
        <v>0</v>
      </c>
      <c r="AD98" s="76" t="str">
        <f ca="1">IF($C98=AD$2,OFFSET('Position Data Citi SS final'!$A74,0,MATCH(AD$1,'Position Data Citi SS final'!$1:$1,0)-1),"")</f>
        <v/>
      </c>
      <c r="AE98" s="179" t="str">
        <f ca="1">IF($C98=AE$2,OFFSET('Position Data Citi SS final'!$A74,0,MATCH(AE$1,'Position Data Citi SS final'!$1:$1,0)-1),"")</f>
        <v/>
      </c>
      <c r="AF98" s="177" t="str">
        <f ca="1">IF($C98=AF$2,OFFSET('Position Data Citi SS final'!$A74,0,MATCH(AF$1,'Position Data Citi SS final'!$1:$1,0)-1),"")</f>
        <v/>
      </c>
      <c r="AG98" s="177" t="str">
        <f ca="1">IF($C98=AG$2,OFFSET('Position Data Citi SS final'!$A74,0,MATCH(AG$1,'Position Data Citi SS final'!$1:$1,0)-1),"")</f>
        <v/>
      </c>
      <c r="AH98" s="175" t="str">
        <f ca="1">IF($C98=AH$2,OFFSET('Position Data Citi SS final'!$A74,0,MATCH(AH$1,'Position Data Citi SS final'!$1:$1,0)-1),"")</f>
        <v/>
      </c>
      <c r="AI98" s="175" t="str">
        <f ca="1">IF($C98=AI$2,OFFSET('Position Data Citi SS final'!$A74,0,MATCH(AI$1,'Position Data Citi SS final'!$1:$1,0)-1),"")</f>
        <v/>
      </c>
      <c r="AJ98" s="175" t="str">
        <f ca="1">IF($C98=AJ$2,OFFSET('Position Data Citi SS final'!$A74,0,MATCH(AJ$1,'Position Data Citi SS final'!$1:$1,0)-1),"")</f>
        <v/>
      </c>
      <c r="AK98" s="177" t="str">
        <f ca="1">IF($C98=AK$2,OFFSET('Position Data Citi SS final'!$A74,0,MATCH(AK$1,'Position Data Citi SS final'!$1:$1,0)-1),"")</f>
        <v/>
      </c>
      <c r="AL98" s="178" t="str">
        <f ca="1">IF($C98=AL$2,OFFSET('Position Data Citi SS final'!$A74,0,MATCH(AL$1,'Position Data Citi SS final'!$1:$1,0)-1),"")</f>
        <v/>
      </c>
      <c r="AM98" s="177" t="str">
        <f ca="1">IF($C98=AM$2,OFFSET('Position Data Citi SS final'!$A74,0,MATCH(AM$1,'Position Data Citi SS final'!$1:$1,0)-1),"")</f>
        <v/>
      </c>
      <c r="AN98" s="177" t="str">
        <f ca="1">IF($C98=AN$2,OFFSET('Position Data Citi SS final'!$A74,0,MATCH(AN$1,'Position Data Citi SS final'!$1:$1,0)-1),"")</f>
        <v/>
      </c>
      <c r="AO98" s="177" t="str">
        <f ca="1">IF($C98=AO$2,OFFSET('Position Data Citi SS final'!$A74,0,MATCH(AO$1,'Position Data Citi SS final'!$1:$1,0)-1),"")</f>
        <v/>
      </c>
      <c r="AP98" s="177" t="str">
        <f ca="1">IF($C98=AP$2,OFFSET('Position Data Citi SS final'!$A74,0,MATCH(AP$1,'Position Data Citi SS final'!$1:$1,0)-1),"")</f>
        <v/>
      </c>
      <c r="AQ98" s="177" t="str">
        <f ca="1">IF($C98=AQ$2,OFFSET('Position Data Citi SS final'!$A74,0,MATCH(AQ$1,'Position Data Citi SS final'!$1:$1,0)-1),"")</f>
        <v/>
      </c>
      <c r="AR98" s="177" t="str">
        <f ca="1">IF($C98=AR$2,OFFSET('Position Data Citi SS final'!$A74,0,MATCH(AR$1,'Position Data Citi SS final'!$1:$1,0)-1),"")</f>
        <v/>
      </c>
      <c r="AS98" s="177" t="str">
        <f ca="1">IF($C98=AS$2,OFFSET('Position Data Citi SS final'!$A74,0,MATCH(AS$1,'Position Data Citi SS final'!$1:$1,0)-1),"")</f>
        <v/>
      </c>
      <c r="AT98" s="177" t="str">
        <f ca="1">IF($C98=AT$2,OFFSET('Position Data Citi SS final'!$A74,0,MATCH(AT$1,'Position Data Citi SS final'!$1:$1,0)-1),"")</f>
        <v/>
      </c>
      <c r="AU98" s="198" t="str">
        <f ca="1">IF($C98=AU$2,OFFSET('Position Data Citi SS final'!$A74,0,MATCH(AU$1,'Position Data Citi SS final'!$1:$1,0)-1),"")</f>
        <v/>
      </c>
      <c r="AV98" s="177" t="str">
        <f ca="1">IF($C98=AV$2,OFFSET('Position Data Citi SS final'!$A74,0,MATCH(AV$1,'Position Data Citi SS final'!$1:$1,0)-1),"")</f>
        <v/>
      </c>
      <c r="AW98" s="179" t="str">
        <f ca="1">IF($C98=AW$2,OFFSET('Position Data Citi SS final'!$A74,0,MATCH(AW$1,'Position Data Citi SS final'!$1:$1,0)-1),"")</f>
        <v/>
      </c>
      <c r="AX98" s="170" t="str">
        <f ca="1">IF($C98=AX$2,OFFSET('Position Data Citi SS final'!$A74,0,MATCH(AX$1,'Position Data Citi SS final'!$1:$1,0)-1),"")</f>
        <v/>
      </c>
      <c r="AY98" s="180" t="str">
        <f ca="1">IF($C98=AY$2,OFFSET('Position Data Citi SS final'!$A74,0,MATCH(AY$1,'Position Data Citi SS final'!$1:$1,0)-1),"")</f>
        <v/>
      </c>
      <c r="AZ98" s="181" t="str">
        <f ca="1">IF($C98=AZ$2,OFFSET('Position Data Citi SS final'!$A74,0,MATCH(AZ$1,'Position Data Citi SS final'!$1:$1,0)-1),"")</f>
        <v/>
      </c>
      <c r="BA98" s="179" t="str">
        <f ca="1">IF($C98=BA$2,OFFSET('Position Data Citi SS final'!$A74,0,MATCH(BA$1,'Position Data Citi SS final'!$1:$1,0)-1),"")</f>
        <v/>
      </c>
      <c r="BB98" s="182" t="str">
        <f ca="1">IF($C98=BB$2,OFFSET('Position Data Citi SS final'!$A74,0,MATCH(BB$1,'Position Data Citi SS final'!$1:$1,0)-1),"")</f>
        <v/>
      </c>
      <c r="BC98" s="181" t="str">
        <f ca="1">IF($C98=BC$2,OFFSET('Position Data Citi SS final'!$A74,0,MATCH(BC$1,'Position Data Citi SS final'!$1:$1,0)-1),"")</f>
        <v/>
      </c>
      <c r="BD98" s="175" t="str">
        <f ca="1">IF($C98=BD$2,OFFSET('Position Data Citi SS final'!$A74,0,MATCH(BD$1,'Position Data Citi SS final'!$1:$1,0)-1),"")</f>
        <v/>
      </c>
      <c r="BE98" s="175" t="str">
        <f ca="1">IF($C98=BE$2,OFFSET('Position Data Citi SS final'!$A74,0,MATCH(BE$1,'Position Data Citi SS final'!$1:$1,0)-1),"")</f>
        <v/>
      </c>
      <c r="BF98" s="175" t="str">
        <f ca="1">IF($C98=BF$2,OFFSET('Position Data Citi SS final'!$A74,0,MATCH(BF$1,'Position Data Citi SS final'!$1:$1,0)-1),"")</f>
        <v/>
      </c>
      <c r="BG98" s="175" t="str">
        <f ca="1">IF($C98=BG$2,OFFSET('Position Data Citi SS final'!$A74,0,MATCH(BG$1,'Position Data Citi SS final'!$1:$1,0)-1),"")</f>
        <v/>
      </c>
      <c r="BH98" s="175" t="str">
        <f ca="1">IF($C98=BH$2,OFFSET('Position Data Citi SS final'!$A74,0,MATCH(BH$1,'Position Data Citi SS final'!$1:$1,0)-1),"")</f>
        <v/>
      </c>
      <c r="BI98" s="175" t="str">
        <f ca="1">IF($C98=BI$2,OFFSET('Position Data Citi SS final'!$A74,0,MATCH(BI$1,'Position Data Citi SS final'!$1:$1,0)-1),"")</f>
        <v/>
      </c>
      <c r="BJ98" s="175" t="str">
        <f ca="1">IF($C98=BJ$2,OFFSET('Position Data Citi SS final'!$A74,0,MATCH(BJ$1,'Position Data Citi SS final'!$1:$1,0)-1),"")</f>
        <v/>
      </c>
      <c r="BK98" s="175" t="str">
        <f ca="1">IF($C98=BK$2,OFFSET('Position Data Citi SS final'!$A74,0,MATCH(BK$1,'Position Data Citi SS final'!$1:$1,0)-1),"")</f>
        <v/>
      </c>
      <c r="BL98" s="175" t="str">
        <f ca="1">IF($C98=BL$2,OFFSET('Position Data Citi SS final'!$A74,0,MATCH(BL$1,'Position Data Citi SS final'!$1:$1,0)-1),"")</f>
        <v/>
      </c>
      <c r="BM98" s="175" t="str">
        <f ca="1">IF($C98=BM$2,OFFSET('Position Data Citi SS final'!$A74,0,MATCH(BM$1,'Position Data Citi SS final'!$1:$1,0)-1),"")</f>
        <v/>
      </c>
      <c r="BN98" s="178" t="str">
        <f ca="1">IF($C98=BN$2,OFFSET('Position Data Citi SS final'!$A74,0,MATCH(BN$1,'Position Data Citi SS final'!$1:$1,0)-1),"")</f>
        <v/>
      </c>
      <c r="BO98" s="177" t="str">
        <f ca="1">IF($C98=BO$2,OFFSET('Position Data Citi SS final'!$A74,0,MATCH(BO$1,'Position Data Citi SS final'!$1:$1,0)-1),"")</f>
        <v/>
      </c>
      <c r="BP98" s="177" t="str">
        <f ca="1">IF($C98=BP$2,OFFSET('Position Data Citi SS final'!$A74,0,MATCH(BP$1,'Position Data Citi SS final'!$1:$1,0)-1),"")</f>
        <v/>
      </c>
      <c r="BQ98" s="177" t="str">
        <f ca="1">IF($C98=BQ$2,OFFSET('Position Data Citi SS final'!$A74,0,MATCH(BQ$1,'Position Data Citi SS final'!$1:$1,0)-1),"")</f>
        <v/>
      </c>
      <c r="BR98" s="177" t="str">
        <f ca="1">IF($C98=BR$2,OFFSET('Position Data Citi SS final'!$A74,0,MATCH(BR$1,'Position Data Citi SS final'!$1:$1,0)-1),"")</f>
        <v/>
      </c>
      <c r="BS98" s="177" t="str">
        <f ca="1">IF($C98=BS$2,OFFSET('Position Data Citi SS final'!$A74,0,MATCH(BS$1,'Position Data Citi SS final'!$1:$1,0)-1),"")</f>
        <v/>
      </c>
      <c r="BT98" s="175" t="str">
        <f ca="1">IF($C98=BT$2,OFFSET('Position Data Citi SS final'!$A74,0,MATCH(BT$1,'Position Data Citi SS final'!$1:$1,0)-1),"")</f>
        <v/>
      </c>
      <c r="BU98" s="178" t="str">
        <f ca="1">IF($C98=BU$2,OFFSET('Position Data Citi SS final'!$A74,0,MATCH(BU$1,'Position Data Citi SS final'!$1:$1,0)-1),"")</f>
        <v/>
      </c>
      <c r="BV98" s="183" t="str">
        <f ca="1">IF($C98=BV$2,OFFSET('Position Data Citi SS final'!$A74,0,MATCH(BV$1,'Position Data Citi SS final'!$1:$1,0)-1),"")</f>
        <v/>
      </c>
      <c r="BW98" s="175" t="str">
        <f ca="1">IF($C98=BW$2,OFFSET('Position Data Citi SS final'!$A74,0,MATCH(BW$1,'Position Data Citi SS final'!$1:$1,0)-1),"")</f>
        <v/>
      </c>
      <c r="BX98" s="184" t="str">
        <f ca="1">IF($C98=BX$2,OFFSET('Position Data Citi SS final'!$A74,0,MATCH(BX$1,'Position Data Citi SS final'!$1:$1,0)-1),"")</f>
        <v/>
      </c>
      <c r="BY98" s="183" t="str">
        <f ca="1">IF($C98=BY$2,OFFSET('Position Data Citi SS final'!$A74,0,MATCH(BY$1,'Position Data Citi SS final'!$1:$1,0)-1),"")</f>
        <v/>
      </c>
      <c r="BZ98" s="183" t="str">
        <f ca="1">IF($C98=BZ$2,OFFSET('Position Data Citi SS final'!$A74,0,MATCH(BZ$1,'Position Data Citi SS final'!$1:$1,0)-1),"")</f>
        <v/>
      </c>
      <c r="CA98" s="185" t="str">
        <f ca="1">IF($C98=CA$2,OFFSET('Position Data Citi SS final'!$A74,0,MATCH(CA$1,'Position Data Citi SS final'!$1:$1,0)-1),"")</f>
        <v/>
      </c>
      <c r="CB98" s="176" t="str">
        <f ca="1">IF($C98=CB$2,OFFSET('Position Data Citi SS final'!$A74,0,MATCH(CB$1,'Position Data Citi SS final'!$1:$1,0)-1),"")</f>
        <v/>
      </c>
      <c r="CC98" s="183" t="str">
        <f ca="1">IF($C98=CC$2,OFFSET('Position Data Citi SS final'!$A74,0,MATCH(CC$1,'Position Data Citi SS final'!$1:$1,0)-1),"")</f>
        <v/>
      </c>
      <c r="CD98" s="183" t="str">
        <f ca="1">IF($C98=CD$2,OFFSET('Position Data Citi SS final'!$A74,0,MATCH(CD$1,'Position Data Citi SS final'!$1:$1,0)-1),"")</f>
        <v/>
      </c>
      <c r="CE98" s="181" t="str">
        <f ca="1">IF($C98=CE$2,OFFSET('Position Data Citi SS final'!$A74,0,MATCH(CE$1,'Position Data Citi SS final'!$1:$1,0)-1),"")</f>
        <v/>
      </c>
      <c r="CF98" s="181" t="str">
        <f ca="1">IF($C98=CF$2,OFFSET('Position Data Citi SS final'!$A74,0,MATCH(CF$1,'Position Data Citi SS final'!$1:$1,0)-1),"")</f>
        <v/>
      </c>
      <c r="CG98" s="181" t="str">
        <f ca="1">IF($C98=CG$2,OFFSET('Position Data Citi SS final'!$A74,0,MATCH(CG$1,'Position Data Citi SS final'!$1:$1,0)-1),"")</f>
        <v/>
      </c>
      <c r="CH98" s="181" t="str">
        <f ca="1">IF($C98=CH$2,OFFSET('Position Data Citi SS final'!$A74,0,MATCH(CH$1,'Position Data Citi SS final'!$1:$1,0)-1),"")</f>
        <v/>
      </c>
      <c r="CI98" s="181" t="str">
        <f ca="1">IF($C98=CI$2,OFFSET('Position Data Citi SS final'!$A74,0,MATCH(CI$1,'Position Data Citi SS final'!$1:$1,0)-1),"")</f>
        <v/>
      </c>
      <c r="CJ98" s="184" t="str">
        <f ca="1">IF($C98=CJ$2,OFFSET('Position Data Citi SS final'!$A74,0,MATCH(CJ$1,'Position Data Citi SS final'!$1:$1,0)-1),"")</f>
        <v/>
      </c>
      <c r="CK98" s="186" t="str">
        <f ca="1">IF($C98=CK$2,OFFSET('Position Data Citi SS final'!$A74,0,MATCH(CK$1,'Position Data Citi SS final'!$1:$1,0)-1),"")</f>
        <v/>
      </c>
      <c r="CL98" s="174" t="str">
        <f ca="1">IF($C98=CL$2,OFFSET('Position Data Citi SS final'!$A74,0,MATCH(CL$1,'Position Data Citi SS final'!$1:$1,0)-1),"")</f>
        <v/>
      </c>
      <c r="CM98" s="199" t="str">
        <f ca="1">IF($C98=CM$2,OFFSET('Position Data Citi SS final'!$A74,0,MATCH(CM$1,'Position Data Citi SS final'!$1:$1,0)-1),"")</f>
        <v/>
      </c>
      <c r="CN98" s="174" t="str">
        <f ca="1">IF($C98=CN$2,OFFSET('Position Data Citi SS final'!$A74,0,MATCH(CN$1,'Position Data Citi SS final'!$1:$1,0)-1),"")</f>
        <v/>
      </c>
      <c r="CO98" s="186" t="str">
        <f ca="1">IF($C98=CO$2,OFFSET('Position Data Citi SS final'!$A74,0,MATCH(CO$1,'Position Data Citi SS final'!$1:$1,0)-1),"")</f>
        <v/>
      </c>
      <c r="CP98" s="199" t="str">
        <f ca="1">IF($C98=CP$2,OFFSET('Position Data Citi SS final'!$A74,0,MATCH(CP$1,'Position Data Citi SS final'!$1:$1,0)-1),"")</f>
        <v/>
      </c>
      <c r="CQ98" s="187" t="str">
        <f ca="1">IF($C98=CQ$2,OFFSET('Position Data Citi SS final'!$A74,0,MATCH(CQ$1,'Position Data Citi SS final'!$1:$1,0)-1),"")</f>
        <v/>
      </c>
      <c r="CR98" s="174" t="str">
        <f ca="1">IF($C98=CR$2,OFFSET('Position Data Citi SS final'!$A74,0,MATCH(CR$1,'Position Data Citi SS final'!$1:$1,0)-1),"")</f>
        <v/>
      </c>
      <c r="CS98" s="188" t="str">
        <f ca="1">IF($C98=CS$2,OFFSET('Position Data Citi SS final'!$A74,0,MATCH(CS$1,'Position Data Citi SS final'!$1:$1,0)-1),"")</f>
        <v/>
      </c>
      <c r="CT98" s="188" t="str">
        <f ca="1">IF($C98=CT$2,OFFSET('Position Data Citi SS final'!$A74,0,MATCH(CT$1,'Position Data Citi SS final'!$1:$1,0)-1),"")</f>
        <v/>
      </c>
      <c r="CU98" s="184" t="str">
        <f ca="1">IF($C98=CU$2,OFFSET('Position Data Citi SS final'!$A74,0,MATCH(CU$1,'Position Data Citi SS final'!$1:$1,0)-1),"")</f>
        <v/>
      </c>
      <c r="CV98" s="175" t="str">
        <f ca="1">IF($C98=CV$2,OFFSET('Position Data Citi SS final'!$A74,0,MATCH(CV$1,'Position Data Citi SS final'!$1:$1,0)-1),"")</f>
        <v/>
      </c>
      <c r="CW98" s="175" t="str">
        <f ca="1">IF($C98=CW$2,OFFSET('Position Data Citi SS final'!$A74,0,MATCH(CW$1,'Position Data Citi SS final'!$1:$1,0)-1),"")</f>
        <v/>
      </c>
      <c r="CX98" s="199" t="str">
        <f ca="1">IF($C98=CX$2,OFFSET('Position Data Citi SS final'!$A74,0,MATCH(CX$1,'Position Data Citi SS final'!$1:$1,0)-1),"")</f>
        <v/>
      </c>
      <c r="CY98" s="175" t="str">
        <f ca="1">IF($C98=CY$2,OFFSET('Position Data Citi SS final'!$A74,0,MATCH(CY$1,'Position Data Citi SS final'!$1:$1,0)-1),"")</f>
        <v/>
      </c>
      <c r="CZ98" s="175" t="str">
        <f ca="1">IF($C98=CZ$2,OFFSET('Position Data Citi SS final'!$A74,0,MATCH(CZ$1,'Position Data Citi SS final'!$1:$1,0)-1),"")</f>
        <v/>
      </c>
      <c r="DA98" s="175" t="str">
        <f ca="1">IF($C98=DA$2,OFFSET('Position Data Citi SS final'!$A74,0,MATCH(DA$1,'Position Data Citi SS final'!$1:$1,0)-1),"")</f>
        <v/>
      </c>
      <c r="DB98" s="189" t="str">
        <f ca="1">IF($C98=DB$2,OFFSET('Position Data Citi SS final'!$A74,0,MATCH(DB$1,'Position Data Citi SS final'!$1:$1,0)-1),"")</f>
        <v/>
      </c>
      <c r="DC98" s="175" t="str">
        <f ca="1">IF($C98=DC$2,OFFSET('Position Data Citi SS final'!$A74,0,MATCH(DC$1,'Position Data Citi SS final'!$1:$1,0)-1),"")</f>
        <v/>
      </c>
      <c r="DD98" s="175" t="str">
        <f ca="1">IF($C98=DD$2,OFFSET('Position Data Citi SS final'!$A74,0,MATCH(DD$1,'Position Data Citi SS final'!$1:$1,0)-1),"")</f>
        <v/>
      </c>
      <c r="DE98" s="190" t="str">
        <f ca="1">IF($C98=DE$2,OFFSET('Position Data Citi SS final'!$A74,0,MATCH(DE$1,'Position Data Citi SS final'!$1:$1,0)-1),"")</f>
        <v/>
      </c>
      <c r="DF98" s="189" t="str">
        <f ca="1">IF($C98=DF$2,OFFSET('Position Data Citi SS final'!$A74,0,MATCH(DF$1,'Position Data Citi SS final'!$1:$1,0)-1),"")</f>
        <v/>
      </c>
      <c r="DG98" s="190" t="str">
        <f ca="1">IF($C98=DG$2,OFFSET('Position Data Citi SS final'!$A74,0,MATCH(DG$1,'Position Data Citi SS final'!$1:$1,0)-1),"")</f>
        <v/>
      </c>
      <c r="DH98" s="175" t="str">
        <f ca="1">IF($C98=DH$2,OFFSET('Position Data Citi SS final'!$A74,0,MATCH(DH$1,'Position Data Citi SS final'!$1:$1,0)-1),"")</f>
        <v/>
      </c>
      <c r="DI98" s="191" t="str">
        <f ca="1">IF($C98=DI$2,OFFSET('Position Data Citi SS final'!$A74,0,MATCH(DI$1,'Position Data Citi SS final'!$1:$1,0)-1),"")</f>
        <v/>
      </c>
      <c r="DJ98" s="192" t="str">
        <f ca="1">IF($C98=DJ$2,OFFSET('Position Data Citi SS final'!$A74,0,MATCH(DJ$1,'Position Data Citi SS final'!$1:$1,0)-1),"")</f>
        <v/>
      </c>
      <c r="DK98" s="193" t="str">
        <f ca="1">IF($C98=DK$2,OFFSET('Position Data Citi SS final'!$A74,0,MATCH(DK$1,'Position Data Citi SS final'!$1:$1,0)-1),"")</f>
        <v/>
      </c>
      <c r="DL98" s="200" t="str">
        <f ca="1">IF($C98=DL$2,OFFSET('Position Data Citi SS final'!$A74,0,MATCH(DL$1,'Position Data Citi SS final'!$1:$1,0)-1),"")</f>
        <v/>
      </c>
      <c r="DM98" s="175" t="str">
        <f ca="1">IF($C98=DM$2,OFFSET('Position Data Citi SS final'!$A74,0,MATCH(DM$1,'Position Data Citi SS final'!$1:$1,0)-1),"")</f>
        <v/>
      </c>
    </row>
    <row r="99" spans="2:117" s="179" customFormat="1">
      <c r="B99" s="179" t="s">
        <v>1427</v>
      </c>
      <c r="C99" s="170" t="str">
        <f>'Position Data Citi SS final'!C75</f>
        <v>Money Market Instruments</v>
      </c>
      <c r="D99" s="171" t="str">
        <f>'Position Data Citi SS final'!F75</f>
        <v>A.6.1 - A.6.20</v>
      </c>
      <c r="E99" s="172" t="str">
        <f>'Position Data Citi SS final'!D75</f>
        <v>MONEY MARKETS</v>
      </c>
      <c r="F99" s="213" t="str">
        <f>'Position Data Citi SS final'!E75</f>
        <v>COMMERCIAL PAPERS</v>
      </c>
      <c r="G99" s="173">
        <f>'Position Data Citi SS final'!AG75</f>
        <v>9556893.9839999992</v>
      </c>
      <c r="H99" s="173">
        <f>'Position Data Citi SS final'!AF75</f>
        <v>7964078.3200000003</v>
      </c>
      <c r="I99" s="194" t="str">
        <f>'Position Data Citi SS final'!A75</f>
        <v>S2BA</v>
      </c>
      <c r="J99" s="195" t="str">
        <f ca="1">IF($C99=J$2,OFFSET('Position Data Citi SS final'!$A75,0,MATCH(J$1,'Position Data Citi SS final'!$1:$1,0)-1),"")</f>
        <v>MoneyMarketInstrument</v>
      </c>
      <c r="K99" s="195" t="str">
        <f ca="1">IF($C99=K$2,OFFSET('Position Data Citi SS final'!$A75,0,MATCH(K$1,'Position Data Citi SS final'!$1:$1,0)-1),"")</f>
        <v>ING BANK CP 0% 20/05/2020</v>
      </c>
      <c r="L99" s="195" t="str">
        <f ca="1">IF($C99=L$2,OFFSET('Position Data Citi SS final'!$A75,0,MATCH(L$1,'Position Data Citi SS final'!$1:$1,0)-1),"")</f>
        <v>DU000AM90319</v>
      </c>
      <c r="M99" s="174" t="str">
        <f ca="1">IF($C99=M$2,OFFSET('Position Data Citi SS final'!$A75,0,MATCH(M$1,'Position Data Citi SS final'!$1:$1,0)-1),"")</f>
        <v>DYXXXX</v>
      </c>
      <c r="N99" s="175">
        <f ca="1">IF($C99=N$2,OFFSET('Position Data Citi SS final'!$A75,0,MATCH(N$1,'Position Data Citi SS final'!$1:$1,0)-1),"")</f>
        <v>0</v>
      </c>
      <c r="O99" s="195" t="str">
        <f ca="1">IF($C99=O$2,OFFSET('Position Data Citi SS final'!$A75,0,MATCH(O$1,'Position Data Citi SS final'!$1:$1,0)-1),"")</f>
        <v>Default Issuer</v>
      </c>
      <c r="P99" s="196">
        <f ca="1">IF($C99=P$2,OFFSET('Position Data Citi SS final'!$A75,0,MATCH(P$1,'Position Data Citi SS final'!$1:$1,0)-1),"")</f>
        <v>0</v>
      </c>
      <c r="Q99" s="196">
        <f ca="1">IF($C99=Q$2,OFFSET('Position Data Citi SS final'!$A75,0,MATCH(Q$1,'Position Data Citi SS final'!$1:$1,0)-1),"")</f>
        <v>0</v>
      </c>
      <c r="R99" s="178">
        <f ca="1">IF($C99=R$2,OFFSET('Position Data Citi SS final'!$A75,0,MATCH(R$1,'Position Data Citi SS final'!$1:$1,0)-1),"")</f>
        <v>0</v>
      </c>
      <c r="S99" s="178" t="str">
        <f ca="1">IF($C99=S$2,OFFSET('Position Data Citi SS final'!$A75,0,MATCH(S$1,'Position Data Citi SS final'!$1:$1,0)-1),"")</f>
        <v>GBP</v>
      </c>
      <c r="T99" s="177">
        <f ca="1">IF($C99=T$2,OFFSET('Position Data Citi SS final'!$A75,0,MATCH(T$1,'Position Data Citi SS final'!$1:$1,0)-1),"")</f>
        <v>8000000</v>
      </c>
      <c r="U99" s="177">
        <f ca="1">IF($C99=U$2,OFFSET('Position Data Citi SS final'!$A75,0,MATCH(U$1,'Position Data Citi SS final'!$1:$1,0)-1),"")</f>
        <v>1.194611748</v>
      </c>
      <c r="V99" s="197">
        <f ca="1">IF($C99=V$2,OFFSET('Position Data Citi SS final'!$A75,0,MATCH(V$1,'Position Data Citi SS final'!$1:$1,0)-1),"")</f>
        <v>0.99550979000000006</v>
      </c>
      <c r="W99" s="177">
        <f ca="1">IF($C99=W$2,OFFSET('Position Data Citi SS final'!$A75,0,MATCH(W$1,'Position Data Citi SS final'!$1:$1,0)-1),"")</f>
        <v>0</v>
      </c>
      <c r="X99" s="177">
        <f ca="1">IF($C99=X$2,OFFSET('Position Data Citi SS final'!$A75,0,MATCH(X$1,'Position Data Citi SS final'!$1:$1,0)-1),"")</f>
        <v>0</v>
      </c>
      <c r="Y99" s="177">
        <f ca="1">IF($C99=Y$2,OFFSET('Position Data Citi SS final'!$A75,0,MATCH(Y$1,'Position Data Citi SS final'!$1:$1,0)-1),"")</f>
        <v>9556893.9839999992</v>
      </c>
      <c r="Z99" s="177">
        <f ca="1">IF($C99=Z$2,OFFSET('Position Data Citi SS final'!$A75,0,MATCH(Z$1,'Position Data Citi SS final'!$1:$1,0)-1),"")</f>
        <v>7964078.3200000003</v>
      </c>
      <c r="AA99" s="198" t="str">
        <f ca="1">IF($C99=AA$2,OFFSET('Position Data Citi SS final'!$A75,0,MATCH(AA$1,'Position Data Citi SS final'!$1:$1,0)-1),"")</f>
        <v>MarkToMarket</v>
      </c>
      <c r="AB99" s="177">
        <f ca="1">IF($C99=AB$2,OFFSET('Position Data Citi SS final'!$A75,0,MATCH(AB$1,'Position Data Citi SS final'!$1:$1,0)-1),"")</f>
        <v>0</v>
      </c>
      <c r="AC99" s="178">
        <f ca="1">IF($C99=AC$2,OFFSET('Position Data Citi SS final'!$A75,0,MATCH(AC$1,'Position Data Citi SS final'!$1:$1,0)-1),"")</f>
        <v>0</v>
      </c>
      <c r="AD99" s="76" t="str">
        <f ca="1">IF($C99=AD$2,OFFSET('Position Data Citi SS final'!$A75,0,MATCH(AD$1,'Position Data Citi SS final'!$1:$1,0)-1),"")</f>
        <v/>
      </c>
      <c r="AE99" s="179" t="str">
        <f ca="1">IF($C99=AE$2,OFFSET('Position Data Citi SS final'!$A75,0,MATCH(AE$1,'Position Data Citi SS final'!$1:$1,0)-1),"")</f>
        <v/>
      </c>
      <c r="AF99" s="177" t="str">
        <f ca="1">IF($C99=AF$2,OFFSET('Position Data Citi SS final'!$A75,0,MATCH(AF$1,'Position Data Citi SS final'!$1:$1,0)-1),"")</f>
        <v/>
      </c>
      <c r="AG99" s="177" t="str">
        <f ca="1">IF($C99=AG$2,OFFSET('Position Data Citi SS final'!$A75,0,MATCH(AG$1,'Position Data Citi SS final'!$1:$1,0)-1),"")</f>
        <v/>
      </c>
      <c r="AH99" s="175" t="str">
        <f ca="1">IF($C99=AH$2,OFFSET('Position Data Citi SS final'!$A75,0,MATCH(AH$1,'Position Data Citi SS final'!$1:$1,0)-1),"")</f>
        <v/>
      </c>
      <c r="AI99" s="175" t="str">
        <f ca="1">IF($C99=AI$2,OFFSET('Position Data Citi SS final'!$A75,0,MATCH(AI$1,'Position Data Citi SS final'!$1:$1,0)-1),"")</f>
        <v/>
      </c>
      <c r="AJ99" s="175" t="str">
        <f ca="1">IF($C99=AJ$2,OFFSET('Position Data Citi SS final'!$A75,0,MATCH(AJ$1,'Position Data Citi SS final'!$1:$1,0)-1),"")</f>
        <v/>
      </c>
      <c r="AK99" s="177" t="str">
        <f ca="1">IF($C99=AK$2,OFFSET('Position Data Citi SS final'!$A75,0,MATCH(AK$1,'Position Data Citi SS final'!$1:$1,0)-1),"")</f>
        <v/>
      </c>
      <c r="AL99" s="178" t="str">
        <f ca="1">IF($C99=AL$2,OFFSET('Position Data Citi SS final'!$A75,0,MATCH(AL$1,'Position Data Citi SS final'!$1:$1,0)-1),"")</f>
        <v/>
      </c>
      <c r="AM99" s="177" t="str">
        <f ca="1">IF($C99=AM$2,OFFSET('Position Data Citi SS final'!$A75,0,MATCH(AM$1,'Position Data Citi SS final'!$1:$1,0)-1),"")</f>
        <v/>
      </c>
      <c r="AN99" s="177" t="str">
        <f ca="1">IF($C99=AN$2,OFFSET('Position Data Citi SS final'!$A75,0,MATCH(AN$1,'Position Data Citi SS final'!$1:$1,0)-1),"")</f>
        <v/>
      </c>
      <c r="AO99" s="177" t="str">
        <f ca="1">IF($C99=AO$2,OFFSET('Position Data Citi SS final'!$A75,0,MATCH(AO$1,'Position Data Citi SS final'!$1:$1,0)-1),"")</f>
        <v/>
      </c>
      <c r="AP99" s="177" t="str">
        <f ca="1">IF($C99=AP$2,OFFSET('Position Data Citi SS final'!$A75,0,MATCH(AP$1,'Position Data Citi SS final'!$1:$1,0)-1),"")</f>
        <v/>
      </c>
      <c r="AQ99" s="177" t="str">
        <f ca="1">IF($C99=AQ$2,OFFSET('Position Data Citi SS final'!$A75,0,MATCH(AQ$1,'Position Data Citi SS final'!$1:$1,0)-1),"")</f>
        <v/>
      </c>
      <c r="AR99" s="177" t="str">
        <f ca="1">IF($C99=AR$2,OFFSET('Position Data Citi SS final'!$A75,0,MATCH(AR$1,'Position Data Citi SS final'!$1:$1,0)-1),"")</f>
        <v/>
      </c>
      <c r="AS99" s="177" t="str">
        <f ca="1">IF($C99=AS$2,OFFSET('Position Data Citi SS final'!$A75,0,MATCH(AS$1,'Position Data Citi SS final'!$1:$1,0)-1),"")</f>
        <v/>
      </c>
      <c r="AT99" s="177" t="str">
        <f ca="1">IF($C99=AT$2,OFFSET('Position Data Citi SS final'!$A75,0,MATCH(AT$1,'Position Data Citi SS final'!$1:$1,0)-1),"")</f>
        <v/>
      </c>
      <c r="AU99" s="198" t="str">
        <f ca="1">IF($C99=AU$2,OFFSET('Position Data Citi SS final'!$A75,0,MATCH(AU$1,'Position Data Citi SS final'!$1:$1,0)-1),"")</f>
        <v/>
      </c>
      <c r="AV99" s="177" t="str">
        <f ca="1">IF($C99=AV$2,OFFSET('Position Data Citi SS final'!$A75,0,MATCH(AV$1,'Position Data Citi SS final'!$1:$1,0)-1),"")</f>
        <v/>
      </c>
      <c r="AW99" s="179" t="str">
        <f ca="1">IF($C99=AW$2,OFFSET('Position Data Citi SS final'!$A75,0,MATCH(AW$1,'Position Data Citi SS final'!$1:$1,0)-1),"")</f>
        <v/>
      </c>
      <c r="AX99" s="170" t="str">
        <f ca="1">IF($C99=AX$2,OFFSET('Position Data Citi SS final'!$A75,0,MATCH(AX$1,'Position Data Citi SS final'!$1:$1,0)-1),"")</f>
        <v/>
      </c>
      <c r="AY99" s="180" t="str">
        <f ca="1">IF($C99=AY$2,OFFSET('Position Data Citi SS final'!$A75,0,MATCH(AY$1,'Position Data Citi SS final'!$1:$1,0)-1),"")</f>
        <v/>
      </c>
      <c r="AZ99" s="181" t="str">
        <f ca="1">IF($C99=AZ$2,OFFSET('Position Data Citi SS final'!$A75,0,MATCH(AZ$1,'Position Data Citi SS final'!$1:$1,0)-1),"")</f>
        <v/>
      </c>
      <c r="BA99" s="179" t="str">
        <f ca="1">IF($C99=BA$2,OFFSET('Position Data Citi SS final'!$A75,0,MATCH(BA$1,'Position Data Citi SS final'!$1:$1,0)-1),"")</f>
        <v/>
      </c>
      <c r="BB99" s="182" t="str">
        <f ca="1">IF($C99=BB$2,OFFSET('Position Data Citi SS final'!$A75,0,MATCH(BB$1,'Position Data Citi SS final'!$1:$1,0)-1),"")</f>
        <v/>
      </c>
      <c r="BC99" s="181" t="str">
        <f ca="1">IF($C99=BC$2,OFFSET('Position Data Citi SS final'!$A75,0,MATCH(BC$1,'Position Data Citi SS final'!$1:$1,0)-1),"")</f>
        <v/>
      </c>
      <c r="BD99" s="175" t="str">
        <f ca="1">IF($C99=BD$2,OFFSET('Position Data Citi SS final'!$A75,0,MATCH(BD$1,'Position Data Citi SS final'!$1:$1,0)-1),"")</f>
        <v/>
      </c>
      <c r="BE99" s="175" t="str">
        <f ca="1">IF($C99=BE$2,OFFSET('Position Data Citi SS final'!$A75,0,MATCH(BE$1,'Position Data Citi SS final'!$1:$1,0)-1),"")</f>
        <v/>
      </c>
      <c r="BF99" s="175" t="str">
        <f ca="1">IF($C99=BF$2,OFFSET('Position Data Citi SS final'!$A75,0,MATCH(BF$1,'Position Data Citi SS final'!$1:$1,0)-1),"")</f>
        <v/>
      </c>
      <c r="BG99" s="175" t="str">
        <f ca="1">IF($C99=BG$2,OFFSET('Position Data Citi SS final'!$A75,0,MATCH(BG$1,'Position Data Citi SS final'!$1:$1,0)-1),"")</f>
        <v/>
      </c>
      <c r="BH99" s="175" t="str">
        <f ca="1">IF($C99=BH$2,OFFSET('Position Data Citi SS final'!$A75,0,MATCH(BH$1,'Position Data Citi SS final'!$1:$1,0)-1),"")</f>
        <v/>
      </c>
      <c r="BI99" s="175" t="str">
        <f ca="1">IF($C99=BI$2,OFFSET('Position Data Citi SS final'!$A75,0,MATCH(BI$1,'Position Data Citi SS final'!$1:$1,0)-1),"")</f>
        <v/>
      </c>
      <c r="BJ99" s="175" t="str">
        <f ca="1">IF($C99=BJ$2,OFFSET('Position Data Citi SS final'!$A75,0,MATCH(BJ$1,'Position Data Citi SS final'!$1:$1,0)-1),"")</f>
        <v/>
      </c>
      <c r="BK99" s="175" t="str">
        <f ca="1">IF($C99=BK$2,OFFSET('Position Data Citi SS final'!$A75,0,MATCH(BK$1,'Position Data Citi SS final'!$1:$1,0)-1),"")</f>
        <v/>
      </c>
      <c r="BL99" s="175" t="str">
        <f ca="1">IF($C99=BL$2,OFFSET('Position Data Citi SS final'!$A75,0,MATCH(BL$1,'Position Data Citi SS final'!$1:$1,0)-1),"")</f>
        <v/>
      </c>
      <c r="BM99" s="175" t="str">
        <f ca="1">IF($C99=BM$2,OFFSET('Position Data Citi SS final'!$A75,0,MATCH(BM$1,'Position Data Citi SS final'!$1:$1,0)-1),"")</f>
        <v/>
      </c>
      <c r="BN99" s="178" t="str">
        <f ca="1">IF($C99=BN$2,OFFSET('Position Data Citi SS final'!$A75,0,MATCH(BN$1,'Position Data Citi SS final'!$1:$1,0)-1),"")</f>
        <v/>
      </c>
      <c r="BO99" s="177" t="str">
        <f ca="1">IF($C99=BO$2,OFFSET('Position Data Citi SS final'!$A75,0,MATCH(BO$1,'Position Data Citi SS final'!$1:$1,0)-1),"")</f>
        <v/>
      </c>
      <c r="BP99" s="177" t="str">
        <f ca="1">IF($C99=BP$2,OFFSET('Position Data Citi SS final'!$A75,0,MATCH(BP$1,'Position Data Citi SS final'!$1:$1,0)-1),"")</f>
        <v/>
      </c>
      <c r="BQ99" s="177" t="str">
        <f ca="1">IF($C99=BQ$2,OFFSET('Position Data Citi SS final'!$A75,0,MATCH(BQ$1,'Position Data Citi SS final'!$1:$1,0)-1),"")</f>
        <v/>
      </c>
      <c r="BR99" s="177" t="str">
        <f ca="1">IF($C99=BR$2,OFFSET('Position Data Citi SS final'!$A75,0,MATCH(BR$1,'Position Data Citi SS final'!$1:$1,0)-1),"")</f>
        <v/>
      </c>
      <c r="BS99" s="177" t="str">
        <f ca="1">IF($C99=BS$2,OFFSET('Position Data Citi SS final'!$A75,0,MATCH(BS$1,'Position Data Citi SS final'!$1:$1,0)-1),"")</f>
        <v/>
      </c>
      <c r="BT99" s="175" t="str">
        <f ca="1">IF($C99=BT$2,OFFSET('Position Data Citi SS final'!$A75,0,MATCH(BT$1,'Position Data Citi SS final'!$1:$1,0)-1),"")</f>
        <v/>
      </c>
      <c r="BU99" s="178" t="str">
        <f ca="1">IF($C99=BU$2,OFFSET('Position Data Citi SS final'!$A75,0,MATCH(BU$1,'Position Data Citi SS final'!$1:$1,0)-1),"")</f>
        <v/>
      </c>
      <c r="BV99" s="183" t="str">
        <f ca="1">IF($C99=BV$2,OFFSET('Position Data Citi SS final'!$A75,0,MATCH(BV$1,'Position Data Citi SS final'!$1:$1,0)-1),"")</f>
        <v/>
      </c>
      <c r="BW99" s="175" t="str">
        <f ca="1">IF($C99=BW$2,OFFSET('Position Data Citi SS final'!$A75,0,MATCH(BW$1,'Position Data Citi SS final'!$1:$1,0)-1),"")</f>
        <v/>
      </c>
      <c r="BX99" s="184" t="str">
        <f ca="1">IF($C99=BX$2,OFFSET('Position Data Citi SS final'!$A75,0,MATCH(BX$1,'Position Data Citi SS final'!$1:$1,0)-1),"")</f>
        <v/>
      </c>
      <c r="BY99" s="183" t="str">
        <f ca="1">IF($C99=BY$2,OFFSET('Position Data Citi SS final'!$A75,0,MATCH(BY$1,'Position Data Citi SS final'!$1:$1,0)-1),"")</f>
        <v/>
      </c>
      <c r="BZ99" s="183" t="str">
        <f ca="1">IF($C99=BZ$2,OFFSET('Position Data Citi SS final'!$A75,0,MATCH(BZ$1,'Position Data Citi SS final'!$1:$1,0)-1),"")</f>
        <v/>
      </c>
      <c r="CA99" s="185" t="str">
        <f ca="1">IF($C99=CA$2,OFFSET('Position Data Citi SS final'!$A75,0,MATCH(CA$1,'Position Data Citi SS final'!$1:$1,0)-1),"")</f>
        <v/>
      </c>
      <c r="CB99" s="176" t="str">
        <f ca="1">IF($C99=CB$2,OFFSET('Position Data Citi SS final'!$A75,0,MATCH(CB$1,'Position Data Citi SS final'!$1:$1,0)-1),"")</f>
        <v/>
      </c>
      <c r="CC99" s="183" t="str">
        <f ca="1">IF($C99=CC$2,OFFSET('Position Data Citi SS final'!$A75,0,MATCH(CC$1,'Position Data Citi SS final'!$1:$1,0)-1),"")</f>
        <v/>
      </c>
      <c r="CD99" s="183" t="str">
        <f ca="1">IF($C99=CD$2,OFFSET('Position Data Citi SS final'!$A75,0,MATCH(CD$1,'Position Data Citi SS final'!$1:$1,0)-1),"")</f>
        <v/>
      </c>
      <c r="CE99" s="181" t="str">
        <f ca="1">IF($C99=CE$2,OFFSET('Position Data Citi SS final'!$A75,0,MATCH(CE$1,'Position Data Citi SS final'!$1:$1,0)-1),"")</f>
        <v/>
      </c>
      <c r="CF99" s="181" t="str">
        <f ca="1">IF($C99=CF$2,OFFSET('Position Data Citi SS final'!$A75,0,MATCH(CF$1,'Position Data Citi SS final'!$1:$1,0)-1),"")</f>
        <v/>
      </c>
      <c r="CG99" s="181" t="str">
        <f ca="1">IF($C99=CG$2,OFFSET('Position Data Citi SS final'!$A75,0,MATCH(CG$1,'Position Data Citi SS final'!$1:$1,0)-1),"")</f>
        <v/>
      </c>
      <c r="CH99" s="181" t="str">
        <f ca="1">IF($C99=CH$2,OFFSET('Position Data Citi SS final'!$A75,0,MATCH(CH$1,'Position Data Citi SS final'!$1:$1,0)-1),"")</f>
        <v/>
      </c>
      <c r="CI99" s="181" t="str">
        <f ca="1">IF($C99=CI$2,OFFSET('Position Data Citi SS final'!$A75,0,MATCH(CI$1,'Position Data Citi SS final'!$1:$1,0)-1),"")</f>
        <v/>
      </c>
      <c r="CJ99" s="184" t="str">
        <f ca="1">IF($C99=CJ$2,OFFSET('Position Data Citi SS final'!$A75,0,MATCH(CJ$1,'Position Data Citi SS final'!$1:$1,0)-1),"")</f>
        <v/>
      </c>
      <c r="CK99" s="186" t="str">
        <f ca="1">IF($C99=CK$2,OFFSET('Position Data Citi SS final'!$A75,0,MATCH(CK$1,'Position Data Citi SS final'!$1:$1,0)-1),"")</f>
        <v/>
      </c>
      <c r="CL99" s="174" t="str">
        <f ca="1">IF($C99=CL$2,OFFSET('Position Data Citi SS final'!$A75,0,MATCH(CL$1,'Position Data Citi SS final'!$1:$1,0)-1),"")</f>
        <v/>
      </c>
      <c r="CM99" s="199" t="str">
        <f ca="1">IF($C99=CM$2,OFFSET('Position Data Citi SS final'!$A75,0,MATCH(CM$1,'Position Data Citi SS final'!$1:$1,0)-1),"")</f>
        <v/>
      </c>
      <c r="CN99" s="174" t="str">
        <f ca="1">IF($C99=CN$2,OFFSET('Position Data Citi SS final'!$A75,0,MATCH(CN$1,'Position Data Citi SS final'!$1:$1,0)-1),"")</f>
        <v/>
      </c>
      <c r="CO99" s="186" t="str">
        <f ca="1">IF($C99=CO$2,OFFSET('Position Data Citi SS final'!$A75,0,MATCH(CO$1,'Position Data Citi SS final'!$1:$1,0)-1),"")</f>
        <v/>
      </c>
      <c r="CP99" s="199" t="str">
        <f ca="1">IF($C99=CP$2,OFFSET('Position Data Citi SS final'!$A75,0,MATCH(CP$1,'Position Data Citi SS final'!$1:$1,0)-1),"")</f>
        <v/>
      </c>
      <c r="CQ99" s="187" t="str">
        <f ca="1">IF($C99=CQ$2,OFFSET('Position Data Citi SS final'!$A75,0,MATCH(CQ$1,'Position Data Citi SS final'!$1:$1,0)-1),"")</f>
        <v/>
      </c>
      <c r="CR99" s="174" t="str">
        <f ca="1">IF($C99=CR$2,OFFSET('Position Data Citi SS final'!$A75,0,MATCH(CR$1,'Position Data Citi SS final'!$1:$1,0)-1),"")</f>
        <v/>
      </c>
      <c r="CS99" s="188" t="str">
        <f ca="1">IF($C99=CS$2,OFFSET('Position Data Citi SS final'!$A75,0,MATCH(CS$1,'Position Data Citi SS final'!$1:$1,0)-1),"")</f>
        <v/>
      </c>
      <c r="CT99" s="188" t="str">
        <f ca="1">IF($C99=CT$2,OFFSET('Position Data Citi SS final'!$A75,0,MATCH(CT$1,'Position Data Citi SS final'!$1:$1,0)-1),"")</f>
        <v/>
      </c>
      <c r="CU99" s="184" t="str">
        <f ca="1">IF($C99=CU$2,OFFSET('Position Data Citi SS final'!$A75,0,MATCH(CU$1,'Position Data Citi SS final'!$1:$1,0)-1),"")</f>
        <v/>
      </c>
      <c r="CV99" s="175" t="str">
        <f ca="1">IF($C99=CV$2,OFFSET('Position Data Citi SS final'!$A75,0,MATCH(CV$1,'Position Data Citi SS final'!$1:$1,0)-1),"")</f>
        <v/>
      </c>
      <c r="CW99" s="175" t="str">
        <f ca="1">IF($C99=CW$2,OFFSET('Position Data Citi SS final'!$A75,0,MATCH(CW$1,'Position Data Citi SS final'!$1:$1,0)-1),"")</f>
        <v/>
      </c>
      <c r="CX99" s="199" t="str">
        <f ca="1">IF($C99=CX$2,OFFSET('Position Data Citi SS final'!$A75,0,MATCH(CX$1,'Position Data Citi SS final'!$1:$1,0)-1),"")</f>
        <v/>
      </c>
      <c r="CY99" s="175" t="str">
        <f ca="1">IF($C99=CY$2,OFFSET('Position Data Citi SS final'!$A75,0,MATCH(CY$1,'Position Data Citi SS final'!$1:$1,0)-1),"")</f>
        <v/>
      </c>
      <c r="CZ99" s="175" t="str">
        <f ca="1">IF($C99=CZ$2,OFFSET('Position Data Citi SS final'!$A75,0,MATCH(CZ$1,'Position Data Citi SS final'!$1:$1,0)-1),"")</f>
        <v/>
      </c>
      <c r="DA99" s="175" t="str">
        <f ca="1">IF($C99=DA$2,OFFSET('Position Data Citi SS final'!$A75,0,MATCH(DA$1,'Position Data Citi SS final'!$1:$1,0)-1),"")</f>
        <v/>
      </c>
      <c r="DB99" s="189" t="str">
        <f ca="1">IF($C99=DB$2,OFFSET('Position Data Citi SS final'!$A75,0,MATCH(DB$1,'Position Data Citi SS final'!$1:$1,0)-1),"")</f>
        <v/>
      </c>
      <c r="DC99" s="175" t="str">
        <f ca="1">IF($C99=DC$2,OFFSET('Position Data Citi SS final'!$A75,0,MATCH(DC$1,'Position Data Citi SS final'!$1:$1,0)-1),"")</f>
        <v/>
      </c>
      <c r="DD99" s="175" t="str">
        <f ca="1">IF($C99=DD$2,OFFSET('Position Data Citi SS final'!$A75,0,MATCH(DD$1,'Position Data Citi SS final'!$1:$1,0)-1),"")</f>
        <v/>
      </c>
      <c r="DE99" s="190" t="str">
        <f ca="1">IF($C99=DE$2,OFFSET('Position Data Citi SS final'!$A75,0,MATCH(DE$1,'Position Data Citi SS final'!$1:$1,0)-1),"")</f>
        <v/>
      </c>
      <c r="DF99" s="189" t="str">
        <f ca="1">IF($C99=DF$2,OFFSET('Position Data Citi SS final'!$A75,0,MATCH(DF$1,'Position Data Citi SS final'!$1:$1,0)-1),"")</f>
        <v/>
      </c>
      <c r="DG99" s="190" t="str">
        <f ca="1">IF($C99=DG$2,OFFSET('Position Data Citi SS final'!$A75,0,MATCH(DG$1,'Position Data Citi SS final'!$1:$1,0)-1),"")</f>
        <v/>
      </c>
      <c r="DH99" s="175" t="str">
        <f ca="1">IF($C99=DH$2,OFFSET('Position Data Citi SS final'!$A75,0,MATCH(DH$1,'Position Data Citi SS final'!$1:$1,0)-1),"")</f>
        <v/>
      </c>
      <c r="DI99" s="191" t="str">
        <f ca="1">IF($C99=DI$2,OFFSET('Position Data Citi SS final'!$A75,0,MATCH(DI$1,'Position Data Citi SS final'!$1:$1,0)-1),"")</f>
        <v/>
      </c>
      <c r="DJ99" s="192" t="str">
        <f ca="1">IF($C99=DJ$2,OFFSET('Position Data Citi SS final'!$A75,0,MATCH(DJ$1,'Position Data Citi SS final'!$1:$1,0)-1),"")</f>
        <v/>
      </c>
      <c r="DK99" s="193" t="str">
        <f ca="1">IF($C99=DK$2,OFFSET('Position Data Citi SS final'!$A75,0,MATCH(DK$1,'Position Data Citi SS final'!$1:$1,0)-1),"")</f>
        <v/>
      </c>
      <c r="DL99" s="200" t="str">
        <f ca="1">IF($C99=DL$2,OFFSET('Position Data Citi SS final'!$A75,0,MATCH(DL$1,'Position Data Citi SS final'!$1:$1,0)-1),"")</f>
        <v/>
      </c>
      <c r="DM99" s="175" t="str">
        <f ca="1">IF($C99=DM$2,OFFSET('Position Data Citi SS final'!$A75,0,MATCH(DM$1,'Position Data Citi SS final'!$1:$1,0)-1),"")</f>
        <v/>
      </c>
    </row>
    <row r="100" spans="2:117" s="179" customFormat="1">
      <c r="B100" s="179" t="s">
        <v>1427</v>
      </c>
      <c r="C100" s="170" t="str">
        <f>'Position Data Citi SS final'!C76</f>
        <v>Money Market Instruments</v>
      </c>
      <c r="D100" s="171" t="str">
        <f>'Position Data Citi SS final'!F76</f>
        <v>A.6.1 - A.6.20</v>
      </c>
      <c r="E100" s="172" t="str">
        <f>'Position Data Citi SS final'!D76</f>
        <v>MONEY MARKETS</v>
      </c>
      <c r="F100" s="213" t="str">
        <f>'Position Data Citi SS final'!E76</f>
        <v>CERTIFICATE OF DEPOSIT</v>
      </c>
      <c r="G100" s="173">
        <f>'Position Data Citi SS final'!AG76</f>
        <v>5987699.7599999998</v>
      </c>
      <c r="H100" s="173">
        <f>'Position Data Citi SS final'!AF76</f>
        <v>4989749.8</v>
      </c>
      <c r="I100" s="194" t="str">
        <f>'Position Data Citi SS final'!A76</f>
        <v>S2BA</v>
      </c>
      <c r="J100" s="195" t="str">
        <f ca="1">IF($C100=J$2,OFFSET('Position Data Citi SS final'!$A76,0,MATCH(J$1,'Position Data Citi SS final'!$1:$1,0)-1),"")</f>
        <v>MoneyMarketInstrument</v>
      </c>
      <c r="K100" s="195" t="str">
        <f ca="1">IF($C100=K$2,OFFSET('Position Data Citi SS final'!$A76,0,MATCH(K$1,'Position Data Citi SS final'!$1:$1,0)-1),"")</f>
        <v>MIZUHO BANK LONDON CD 0% 13/02/2020</v>
      </c>
      <c r="L100" s="195" t="str">
        <f ca="1">IF($C100=L$2,OFFSET('Position Data Citi SS final'!$A76,0,MATCH(L$1,'Position Data Citi SS final'!$1:$1,0)-1),"")</f>
        <v>XS2041711651</v>
      </c>
      <c r="M100" s="174" t="str">
        <f ca="1">IF($C100=M$2,OFFSET('Position Data Citi SS final'!$A76,0,MATCH(M$1,'Position Data Citi SS final'!$1:$1,0)-1),"")</f>
        <v>DYXXXX</v>
      </c>
      <c r="N100" s="175">
        <f ca="1">IF($C100=N$2,OFFSET('Position Data Citi SS final'!$A76,0,MATCH(N$1,'Position Data Citi SS final'!$1:$1,0)-1),"")</f>
        <v>0</v>
      </c>
      <c r="O100" s="195" t="str">
        <f ca="1">IF($C100=O$2,OFFSET('Position Data Citi SS final'!$A76,0,MATCH(O$1,'Position Data Citi SS final'!$1:$1,0)-1),"")</f>
        <v>Default Issuer</v>
      </c>
      <c r="P100" s="196">
        <f ca="1">IF($C100=P$2,OFFSET('Position Data Citi SS final'!$A76,0,MATCH(P$1,'Position Data Citi SS final'!$1:$1,0)-1),"")</f>
        <v>0</v>
      </c>
      <c r="Q100" s="196">
        <f ca="1">IF($C100=Q$2,OFFSET('Position Data Citi SS final'!$A76,0,MATCH(Q$1,'Position Data Citi SS final'!$1:$1,0)-1),"")</f>
        <v>0</v>
      </c>
      <c r="R100" s="178">
        <f ca="1">IF($C100=R$2,OFFSET('Position Data Citi SS final'!$A76,0,MATCH(R$1,'Position Data Citi SS final'!$1:$1,0)-1),"")</f>
        <v>0</v>
      </c>
      <c r="S100" s="178" t="str">
        <f ca="1">IF($C100=S$2,OFFSET('Position Data Citi SS final'!$A76,0,MATCH(S$1,'Position Data Citi SS final'!$1:$1,0)-1),"")</f>
        <v>GBP</v>
      </c>
      <c r="T100" s="177">
        <f ca="1">IF($C100=T$2,OFFSET('Position Data Citi SS final'!$A76,0,MATCH(T$1,'Position Data Citi SS final'!$1:$1,0)-1),"")</f>
        <v>5000000</v>
      </c>
      <c r="U100" s="177">
        <f ca="1">IF($C100=U$2,OFFSET('Position Data Citi SS final'!$A76,0,MATCH(U$1,'Position Data Citi SS final'!$1:$1,0)-1),"")</f>
        <v>1.1975399519999999</v>
      </c>
      <c r="V100" s="197">
        <f ca="1">IF($C100=V$2,OFFSET('Position Data Citi SS final'!$A76,0,MATCH(V$1,'Position Data Citi SS final'!$1:$1,0)-1),"")</f>
        <v>0.99794995999999991</v>
      </c>
      <c r="W100" s="177">
        <f ca="1">IF($C100=W$2,OFFSET('Position Data Citi SS final'!$A76,0,MATCH(W$1,'Position Data Citi SS final'!$1:$1,0)-1),"")</f>
        <v>0</v>
      </c>
      <c r="X100" s="177">
        <f ca="1">IF($C100=X$2,OFFSET('Position Data Citi SS final'!$A76,0,MATCH(X$1,'Position Data Citi SS final'!$1:$1,0)-1),"")</f>
        <v>0</v>
      </c>
      <c r="Y100" s="177">
        <f ca="1">IF($C100=Y$2,OFFSET('Position Data Citi SS final'!$A76,0,MATCH(Y$1,'Position Data Citi SS final'!$1:$1,0)-1),"")</f>
        <v>5987699.7599999998</v>
      </c>
      <c r="Z100" s="177">
        <f ca="1">IF($C100=Z$2,OFFSET('Position Data Citi SS final'!$A76,0,MATCH(Z$1,'Position Data Citi SS final'!$1:$1,0)-1),"")</f>
        <v>4989749.8</v>
      </c>
      <c r="AA100" s="198" t="str">
        <f ca="1">IF($C100=AA$2,OFFSET('Position Data Citi SS final'!$A76,0,MATCH(AA$1,'Position Data Citi SS final'!$1:$1,0)-1),"")</f>
        <v>MarkToMarket</v>
      </c>
      <c r="AB100" s="177">
        <f ca="1">IF($C100=AB$2,OFFSET('Position Data Citi SS final'!$A76,0,MATCH(AB$1,'Position Data Citi SS final'!$1:$1,0)-1),"")</f>
        <v>0</v>
      </c>
      <c r="AC100" s="178">
        <f ca="1">IF($C100=AC$2,OFFSET('Position Data Citi SS final'!$A76,0,MATCH(AC$1,'Position Data Citi SS final'!$1:$1,0)-1),"")</f>
        <v>0</v>
      </c>
      <c r="AD100" s="76" t="str">
        <f ca="1">IF($C100=AD$2,OFFSET('Position Data Citi SS final'!$A76,0,MATCH(AD$1,'Position Data Citi SS final'!$1:$1,0)-1),"")</f>
        <v/>
      </c>
      <c r="AE100" s="179" t="str">
        <f ca="1">IF($C100=AE$2,OFFSET('Position Data Citi SS final'!$A76,0,MATCH(AE$1,'Position Data Citi SS final'!$1:$1,0)-1),"")</f>
        <v/>
      </c>
      <c r="AF100" s="177" t="str">
        <f ca="1">IF($C100=AF$2,OFFSET('Position Data Citi SS final'!$A76,0,MATCH(AF$1,'Position Data Citi SS final'!$1:$1,0)-1),"")</f>
        <v/>
      </c>
      <c r="AG100" s="177" t="str">
        <f ca="1">IF($C100=AG$2,OFFSET('Position Data Citi SS final'!$A76,0,MATCH(AG$1,'Position Data Citi SS final'!$1:$1,0)-1),"")</f>
        <v/>
      </c>
      <c r="AH100" s="175" t="str">
        <f ca="1">IF($C100=AH$2,OFFSET('Position Data Citi SS final'!$A76,0,MATCH(AH$1,'Position Data Citi SS final'!$1:$1,0)-1),"")</f>
        <v/>
      </c>
      <c r="AI100" s="175" t="str">
        <f ca="1">IF($C100=AI$2,OFFSET('Position Data Citi SS final'!$A76,0,MATCH(AI$1,'Position Data Citi SS final'!$1:$1,0)-1),"")</f>
        <v/>
      </c>
      <c r="AJ100" s="175" t="str">
        <f ca="1">IF($C100=AJ$2,OFFSET('Position Data Citi SS final'!$A76,0,MATCH(AJ$1,'Position Data Citi SS final'!$1:$1,0)-1),"")</f>
        <v/>
      </c>
      <c r="AK100" s="177" t="str">
        <f ca="1">IF($C100=AK$2,OFFSET('Position Data Citi SS final'!$A76,0,MATCH(AK$1,'Position Data Citi SS final'!$1:$1,0)-1),"")</f>
        <v/>
      </c>
      <c r="AL100" s="178" t="str">
        <f ca="1">IF($C100=AL$2,OFFSET('Position Data Citi SS final'!$A76,0,MATCH(AL$1,'Position Data Citi SS final'!$1:$1,0)-1),"")</f>
        <v/>
      </c>
      <c r="AM100" s="177" t="str">
        <f ca="1">IF($C100=AM$2,OFFSET('Position Data Citi SS final'!$A76,0,MATCH(AM$1,'Position Data Citi SS final'!$1:$1,0)-1),"")</f>
        <v/>
      </c>
      <c r="AN100" s="177" t="str">
        <f ca="1">IF($C100=AN$2,OFFSET('Position Data Citi SS final'!$A76,0,MATCH(AN$1,'Position Data Citi SS final'!$1:$1,0)-1),"")</f>
        <v/>
      </c>
      <c r="AO100" s="177" t="str">
        <f ca="1">IF($C100=AO$2,OFFSET('Position Data Citi SS final'!$A76,0,MATCH(AO$1,'Position Data Citi SS final'!$1:$1,0)-1),"")</f>
        <v/>
      </c>
      <c r="AP100" s="177" t="str">
        <f ca="1">IF($C100=AP$2,OFFSET('Position Data Citi SS final'!$A76,0,MATCH(AP$1,'Position Data Citi SS final'!$1:$1,0)-1),"")</f>
        <v/>
      </c>
      <c r="AQ100" s="177" t="str">
        <f ca="1">IF($C100=AQ$2,OFFSET('Position Data Citi SS final'!$A76,0,MATCH(AQ$1,'Position Data Citi SS final'!$1:$1,0)-1),"")</f>
        <v/>
      </c>
      <c r="AR100" s="177" t="str">
        <f ca="1">IF($C100=AR$2,OFFSET('Position Data Citi SS final'!$A76,0,MATCH(AR$1,'Position Data Citi SS final'!$1:$1,0)-1),"")</f>
        <v/>
      </c>
      <c r="AS100" s="177" t="str">
        <f ca="1">IF($C100=AS$2,OFFSET('Position Data Citi SS final'!$A76,0,MATCH(AS$1,'Position Data Citi SS final'!$1:$1,0)-1),"")</f>
        <v/>
      </c>
      <c r="AT100" s="177" t="str">
        <f ca="1">IF($C100=AT$2,OFFSET('Position Data Citi SS final'!$A76,0,MATCH(AT$1,'Position Data Citi SS final'!$1:$1,0)-1),"")</f>
        <v/>
      </c>
      <c r="AU100" s="198" t="str">
        <f ca="1">IF($C100=AU$2,OFFSET('Position Data Citi SS final'!$A76,0,MATCH(AU$1,'Position Data Citi SS final'!$1:$1,0)-1),"")</f>
        <v/>
      </c>
      <c r="AV100" s="177" t="str">
        <f ca="1">IF($C100=AV$2,OFFSET('Position Data Citi SS final'!$A76,0,MATCH(AV$1,'Position Data Citi SS final'!$1:$1,0)-1),"")</f>
        <v/>
      </c>
      <c r="AW100" s="179" t="str">
        <f ca="1">IF($C100=AW$2,OFFSET('Position Data Citi SS final'!$A76,0,MATCH(AW$1,'Position Data Citi SS final'!$1:$1,0)-1),"")</f>
        <v/>
      </c>
      <c r="AX100" s="170" t="str">
        <f ca="1">IF($C100=AX$2,OFFSET('Position Data Citi SS final'!$A76,0,MATCH(AX$1,'Position Data Citi SS final'!$1:$1,0)-1),"")</f>
        <v/>
      </c>
      <c r="AY100" s="180" t="str">
        <f ca="1">IF($C100=AY$2,OFFSET('Position Data Citi SS final'!$A76,0,MATCH(AY$1,'Position Data Citi SS final'!$1:$1,0)-1),"")</f>
        <v/>
      </c>
      <c r="AZ100" s="181" t="str">
        <f ca="1">IF($C100=AZ$2,OFFSET('Position Data Citi SS final'!$A76,0,MATCH(AZ$1,'Position Data Citi SS final'!$1:$1,0)-1),"")</f>
        <v/>
      </c>
      <c r="BA100" s="179" t="str">
        <f ca="1">IF($C100=BA$2,OFFSET('Position Data Citi SS final'!$A76,0,MATCH(BA$1,'Position Data Citi SS final'!$1:$1,0)-1),"")</f>
        <v/>
      </c>
      <c r="BB100" s="182" t="str">
        <f ca="1">IF($C100=BB$2,OFFSET('Position Data Citi SS final'!$A76,0,MATCH(BB$1,'Position Data Citi SS final'!$1:$1,0)-1),"")</f>
        <v/>
      </c>
      <c r="BC100" s="181" t="str">
        <f ca="1">IF($C100=BC$2,OFFSET('Position Data Citi SS final'!$A76,0,MATCH(BC$1,'Position Data Citi SS final'!$1:$1,0)-1),"")</f>
        <v/>
      </c>
      <c r="BD100" s="175" t="str">
        <f ca="1">IF($C100=BD$2,OFFSET('Position Data Citi SS final'!$A76,0,MATCH(BD$1,'Position Data Citi SS final'!$1:$1,0)-1),"")</f>
        <v/>
      </c>
      <c r="BE100" s="175" t="str">
        <f ca="1">IF($C100=BE$2,OFFSET('Position Data Citi SS final'!$A76,0,MATCH(BE$1,'Position Data Citi SS final'!$1:$1,0)-1),"")</f>
        <v/>
      </c>
      <c r="BF100" s="175" t="str">
        <f ca="1">IF($C100=BF$2,OFFSET('Position Data Citi SS final'!$A76,0,MATCH(BF$1,'Position Data Citi SS final'!$1:$1,0)-1),"")</f>
        <v/>
      </c>
      <c r="BG100" s="175" t="str">
        <f ca="1">IF($C100=BG$2,OFFSET('Position Data Citi SS final'!$A76,0,MATCH(BG$1,'Position Data Citi SS final'!$1:$1,0)-1),"")</f>
        <v/>
      </c>
      <c r="BH100" s="175" t="str">
        <f ca="1">IF($C100=BH$2,OFFSET('Position Data Citi SS final'!$A76,0,MATCH(BH$1,'Position Data Citi SS final'!$1:$1,0)-1),"")</f>
        <v/>
      </c>
      <c r="BI100" s="175" t="str">
        <f ca="1">IF($C100=BI$2,OFFSET('Position Data Citi SS final'!$A76,0,MATCH(BI$1,'Position Data Citi SS final'!$1:$1,0)-1),"")</f>
        <v/>
      </c>
      <c r="BJ100" s="175" t="str">
        <f ca="1">IF($C100=BJ$2,OFFSET('Position Data Citi SS final'!$A76,0,MATCH(BJ$1,'Position Data Citi SS final'!$1:$1,0)-1),"")</f>
        <v/>
      </c>
      <c r="BK100" s="175" t="str">
        <f ca="1">IF($C100=BK$2,OFFSET('Position Data Citi SS final'!$A76,0,MATCH(BK$1,'Position Data Citi SS final'!$1:$1,0)-1),"")</f>
        <v/>
      </c>
      <c r="BL100" s="175" t="str">
        <f ca="1">IF($C100=BL$2,OFFSET('Position Data Citi SS final'!$A76,0,MATCH(BL$1,'Position Data Citi SS final'!$1:$1,0)-1),"")</f>
        <v/>
      </c>
      <c r="BM100" s="175" t="str">
        <f ca="1">IF($C100=BM$2,OFFSET('Position Data Citi SS final'!$A76,0,MATCH(BM$1,'Position Data Citi SS final'!$1:$1,0)-1),"")</f>
        <v/>
      </c>
      <c r="BN100" s="178" t="str">
        <f ca="1">IF($C100=BN$2,OFFSET('Position Data Citi SS final'!$A76,0,MATCH(BN$1,'Position Data Citi SS final'!$1:$1,0)-1),"")</f>
        <v/>
      </c>
      <c r="BO100" s="177" t="str">
        <f ca="1">IF($C100=BO$2,OFFSET('Position Data Citi SS final'!$A76,0,MATCH(BO$1,'Position Data Citi SS final'!$1:$1,0)-1),"")</f>
        <v/>
      </c>
      <c r="BP100" s="177" t="str">
        <f ca="1">IF($C100=BP$2,OFFSET('Position Data Citi SS final'!$A76,0,MATCH(BP$1,'Position Data Citi SS final'!$1:$1,0)-1),"")</f>
        <v/>
      </c>
      <c r="BQ100" s="177" t="str">
        <f ca="1">IF($C100=BQ$2,OFFSET('Position Data Citi SS final'!$A76,0,MATCH(BQ$1,'Position Data Citi SS final'!$1:$1,0)-1),"")</f>
        <v/>
      </c>
      <c r="BR100" s="177" t="str">
        <f ca="1">IF($C100=BR$2,OFFSET('Position Data Citi SS final'!$A76,0,MATCH(BR$1,'Position Data Citi SS final'!$1:$1,0)-1),"")</f>
        <v/>
      </c>
      <c r="BS100" s="177" t="str">
        <f ca="1">IF($C100=BS$2,OFFSET('Position Data Citi SS final'!$A76,0,MATCH(BS$1,'Position Data Citi SS final'!$1:$1,0)-1),"")</f>
        <v/>
      </c>
      <c r="BT100" s="175" t="str">
        <f ca="1">IF($C100=BT$2,OFFSET('Position Data Citi SS final'!$A76,0,MATCH(BT$1,'Position Data Citi SS final'!$1:$1,0)-1),"")</f>
        <v/>
      </c>
      <c r="BU100" s="178" t="str">
        <f ca="1">IF($C100=BU$2,OFFSET('Position Data Citi SS final'!$A76,0,MATCH(BU$1,'Position Data Citi SS final'!$1:$1,0)-1),"")</f>
        <v/>
      </c>
      <c r="BV100" s="183" t="str">
        <f ca="1">IF($C100=BV$2,OFFSET('Position Data Citi SS final'!$A76,0,MATCH(BV$1,'Position Data Citi SS final'!$1:$1,0)-1),"")</f>
        <v/>
      </c>
      <c r="BW100" s="175" t="str">
        <f ca="1">IF($C100=BW$2,OFFSET('Position Data Citi SS final'!$A76,0,MATCH(BW$1,'Position Data Citi SS final'!$1:$1,0)-1),"")</f>
        <v/>
      </c>
      <c r="BX100" s="184" t="str">
        <f ca="1">IF($C100=BX$2,OFFSET('Position Data Citi SS final'!$A76,0,MATCH(BX$1,'Position Data Citi SS final'!$1:$1,0)-1),"")</f>
        <v/>
      </c>
      <c r="BY100" s="183" t="str">
        <f ca="1">IF($C100=BY$2,OFFSET('Position Data Citi SS final'!$A76,0,MATCH(BY$1,'Position Data Citi SS final'!$1:$1,0)-1),"")</f>
        <v/>
      </c>
      <c r="BZ100" s="183" t="str">
        <f ca="1">IF($C100=BZ$2,OFFSET('Position Data Citi SS final'!$A76,0,MATCH(BZ$1,'Position Data Citi SS final'!$1:$1,0)-1),"")</f>
        <v/>
      </c>
      <c r="CA100" s="185" t="str">
        <f ca="1">IF($C100=CA$2,OFFSET('Position Data Citi SS final'!$A76,0,MATCH(CA$1,'Position Data Citi SS final'!$1:$1,0)-1),"")</f>
        <v/>
      </c>
      <c r="CB100" s="176" t="str">
        <f ca="1">IF($C100=CB$2,OFFSET('Position Data Citi SS final'!$A76,0,MATCH(CB$1,'Position Data Citi SS final'!$1:$1,0)-1),"")</f>
        <v/>
      </c>
      <c r="CC100" s="183" t="str">
        <f ca="1">IF($C100=CC$2,OFFSET('Position Data Citi SS final'!$A76,0,MATCH(CC$1,'Position Data Citi SS final'!$1:$1,0)-1),"")</f>
        <v/>
      </c>
      <c r="CD100" s="183" t="str">
        <f ca="1">IF($C100=CD$2,OFFSET('Position Data Citi SS final'!$A76,0,MATCH(CD$1,'Position Data Citi SS final'!$1:$1,0)-1),"")</f>
        <v/>
      </c>
      <c r="CE100" s="181" t="str">
        <f ca="1">IF($C100=CE$2,OFFSET('Position Data Citi SS final'!$A76,0,MATCH(CE$1,'Position Data Citi SS final'!$1:$1,0)-1),"")</f>
        <v/>
      </c>
      <c r="CF100" s="181" t="str">
        <f ca="1">IF($C100=CF$2,OFFSET('Position Data Citi SS final'!$A76,0,MATCH(CF$1,'Position Data Citi SS final'!$1:$1,0)-1),"")</f>
        <v/>
      </c>
      <c r="CG100" s="181" t="str">
        <f ca="1">IF($C100=CG$2,OFFSET('Position Data Citi SS final'!$A76,0,MATCH(CG$1,'Position Data Citi SS final'!$1:$1,0)-1),"")</f>
        <v/>
      </c>
      <c r="CH100" s="181" t="str">
        <f ca="1">IF($C100=CH$2,OFFSET('Position Data Citi SS final'!$A76,0,MATCH(CH$1,'Position Data Citi SS final'!$1:$1,0)-1),"")</f>
        <v/>
      </c>
      <c r="CI100" s="181" t="str">
        <f ca="1">IF($C100=CI$2,OFFSET('Position Data Citi SS final'!$A76,0,MATCH(CI$1,'Position Data Citi SS final'!$1:$1,0)-1),"")</f>
        <v/>
      </c>
      <c r="CJ100" s="184" t="str">
        <f ca="1">IF($C100=CJ$2,OFFSET('Position Data Citi SS final'!$A76,0,MATCH(CJ$1,'Position Data Citi SS final'!$1:$1,0)-1),"")</f>
        <v/>
      </c>
      <c r="CK100" s="186" t="str">
        <f ca="1">IF($C100=CK$2,OFFSET('Position Data Citi SS final'!$A76,0,MATCH(CK$1,'Position Data Citi SS final'!$1:$1,0)-1),"")</f>
        <v/>
      </c>
      <c r="CL100" s="174" t="str">
        <f ca="1">IF($C100=CL$2,OFFSET('Position Data Citi SS final'!$A76,0,MATCH(CL$1,'Position Data Citi SS final'!$1:$1,0)-1),"")</f>
        <v/>
      </c>
      <c r="CM100" s="199" t="str">
        <f ca="1">IF($C100=CM$2,OFFSET('Position Data Citi SS final'!$A76,0,MATCH(CM$1,'Position Data Citi SS final'!$1:$1,0)-1),"")</f>
        <v/>
      </c>
      <c r="CN100" s="174" t="str">
        <f ca="1">IF($C100=CN$2,OFFSET('Position Data Citi SS final'!$A76,0,MATCH(CN$1,'Position Data Citi SS final'!$1:$1,0)-1),"")</f>
        <v/>
      </c>
      <c r="CO100" s="186" t="str">
        <f ca="1">IF($C100=CO$2,OFFSET('Position Data Citi SS final'!$A76,0,MATCH(CO$1,'Position Data Citi SS final'!$1:$1,0)-1),"")</f>
        <v/>
      </c>
      <c r="CP100" s="199" t="str">
        <f ca="1">IF($C100=CP$2,OFFSET('Position Data Citi SS final'!$A76,0,MATCH(CP$1,'Position Data Citi SS final'!$1:$1,0)-1),"")</f>
        <v/>
      </c>
      <c r="CQ100" s="187" t="str">
        <f ca="1">IF($C100=CQ$2,OFFSET('Position Data Citi SS final'!$A76,0,MATCH(CQ$1,'Position Data Citi SS final'!$1:$1,0)-1),"")</f>
        <v/>
      </c>
      <c r="CR100" s="174" t="str">
        <f ca="1">IF($C100=CR$2,OFFSET('Position Data Citi SS final'!$A76,0,MATCH(CR$1,'Position Data Citi SS final'!$1:$1,0)-1),"")</f>
        <v/>
      </c>
      <c r="CS100" s="188" t="str">
        <f ca="1">IF($C100=CS$2,OFFSET('Position Data Citi SS final'!$A76,0,MATCH(CS$1,'Position Data Citi SS final'!$1:$1,0)-1),"")</f>
        <v/>
      </c>
      <c r="CT100" s="188" t="str">
        <f ca="1">IF($C100=CT$2,OFFSET('Position Data Citi SS final'!$A76,0,MATCH(CT$1,'Position Data Citi SS final'!$1:$1,0)-1),"")</f>
        <v/>
      </c>
      <c r="CU100" s="184" t="str">
        <f ca="1">IF($C100=CU$2,OFFSET('Position Data Citi SS final'!$A76,0,MATCH(CU$1,'Position Data Citi SS final'!$1:$1,0)-1),"")</f>
        <v/>
      </c>
      <c r="CV100" s="175" t="str">
        <f ca="1">IF($C100=CV$2,OFFSET('Position Data Citi SS final'!$A76,0,MATCH(CV$1,'Position Data Citi SS final'!$1:$1,0)-1),"")</f>
        <v/>
      </c>
      <c r="CW100" s="175" t="str">
        <f ca="1">IF($C100=CW$2,OFFSET('Position Data Citi SS final'!$A76,0,MATCH(CW$1,'Position Data Citi SS final'!$1:$1,0)-1),"")</f>
        <v/>
      </c>
      <c r="CX100" s="199" t="str">
        <f ca="1">IF($C100=CX$2,OFFSET('Position Data Citi SS final'!$A76,0,MATCH(CX$1,'Position Data Citi SS final'!$1:$1,0)-1),"")</f>
        <v/>
      </c>
      <c r="CY100" s="175" t="str">
        <f ca="1">IF($C100=CY$2,OFFSET('Position Data Citi SS final'!$A76,0,MATCH(CY$1,'Position Data Citi SS final'!$1:$1,0)-1),"")</f>
        <v/>
      </c>
      <c r="CZ100" s="175" t="str">
        <f ca="1">IF($C100=CZ$2,OFFSET('Position Data Citi SS final'!$A76,0,MATCH(CZ$1,'Position Data Citi SS final'!$1:$1,0)-1),"")</f>
        <v/>
      </c>
      <c r="DA100" s="175" t="str">
        <f ca="1">IF($C100=DA$2,OFFSET('Position Data Citi SS final'!$A76,0,MATCH(DA$1,'Position Data Citi SS final'!$1:$1,0)-1),"")</f>
        <v/>
      </c>
      <c r="DB100" s="189" t="str">
        <f ca="1">IF($C100=DB$2,OFFSET('Position Data Citi SS final'!$A76,0,MATCH(DB$1,'Position Data Citi SS final'!$1:$1,0)-1),"")</f>
        <v/>
      </c>
      <c r="DC100" s="175" t="str">
        <f ca="1">IF($C100=DC$2,OFFSET('Position Data Citi SS final'!$A76,0,MATCH(DC$1,'Position Data Citi SS final'!$1:$1,0)-1),"")</f>
        <v/>
      </c>
      <c r="DD100" s="175" t="str">
        <f ca="1">IF($C100=DD$2,OFFSET('Position Data Citi SS final'!$A76,0,MATCH(DD$1,'Position Data Citi SS final'!$1:$1,0)-1),"")</f>
        <v/>
      </c>
      <c r="DE100" s="190" t="str">
        <f ca="1">IF($C100=DE$2,OFFSET('Position Data Citi SS final'!$A76,0,MATCH(DE$1,'Position Data Citi SS final'!$1:$1,0)-1),"")</f>
        <v/>
      </c>
      <c r="DF100" s="189" t="str">
        <f ca="1">IF($C100=DF$2,OFFSET('Position Data Citi SS final'!$A76,0,MATCH(DF$1,'Position Data Citi SS final'!$1:$1,0)-1),"")</f>
        <v/>
      </c>
      <c r="DG100" s="190" t="str">
        <f ca="1">IF($C100=DG$2,OFFSET('Position Data Citi SS final'!$A76,0,MATCH(DG$1,'Position Data Citi SS final'!$1:$1,0)-1),"")</f>
        <v/>
      </c>
      <c r="DH100" s="175" t="str">
        <f ca="1">IF($C100=DH$2,OFFSET('Position Data Citi SS final'!$A76,0,MATCH(DH$1,'Position Data Citi SS final'!$1:$1,0)-1),"")</f>
        <v/>
      </c>
      <c r="DI100" s="191" t="str">
        <f ca="1">IF($C100=DI$2,OFFSET('Position Data Citi SS final'!$A76,0,MATCH(DI$1,'Position Data Citi SS final'!$1:$1,0)-1),"")</f>
        <v/>
      </c>
      <c r="DJ100" s="192" t="str">
        <f ca="1">IF($C100=DJ$2,OFFSET('Position Data Citi SS final'!$A76,0,MATCH(DJ$1,'Position Data Citi SS final'!$1:$1,0)-1),"")</f>
        <v/>
      </c>
      <c r="DK100" s="193" t="str">
        <f ca="1">IF($C100=DK$2,OFFSET('Position Data Citi SS final'!$A76,0,MATCH(DK$1,'Position Data Citi SS final'!$1:$1,0)-1),"")</f>
        <v/>
      </c>
      <c r="DL100" s="200" t="str">
        <f ca="1">IF($C100=DL$2,OFFSET('Position Data Citi SS final'!$A76,0,MATCH(DL$1,'Position Data Citi SS final'!$1:$1,0)-1),"")</f>
        <v/>
      </c>
      <c r="DM100" s="175" t="str">
        <f ca="1">IF($C100=DM$2,OFFSET('Position Data Citi SS final'!$A76,0,MATCH(DM$1,'Position Data Citi SS final'!$1:$1,0)-1),"")</f>
        <v/>
      </c>
    </row>
    <row r="101" spans="2:117" s="179" customFormat="1">
      <c r="B101" s="179" t="s">
        <v>1427</v>
      </c>
      <c r="C101" s="170" t="str">
        <f>'Position Data Citi SS final'!C77</f>
        <v>Money Market Instruments</v>
      </c>
      <c r="D101" s="171" t="str">
        <f>'Position Data Citi SS final'!F77</f>
        <v>A.6.1 - A.6.20</v>
      </c>
      <c r="E101" s="172" t="str">
        <f>'Position Data Citi SS final'!D77</f>
        <v>MONEY MARKETS</v>
      </c>
      <c r="F101" s="213" t="str">
        <f>'Position Data Citi SS final'!E77</f>
        <v>COMMERCIAL PAPERS</v>
      </c>
      <c r="G101" s="173">
        <f>'Position Data Citi SS final'!AG77</f>
        <v>5990435.04</v>
      </c>
      <c r="H101" s="173">
        <f>'Position Data Citi SS final'!AF77</f>
        <v>4992029.2</v>
      </c>
      <c r="I101" s="194" t="str">
        <f>'Position Data Citi SS final'!A77</f>
        <v>S2BA</v>
      </c>
      <c r="J101" s="195" t="str">
        <f ca="1">IF($C101=J$2,OFFSET('Position Data Citi SS final'!$A77,0,MATCH(J$1,'Position Data Citi SS final'!$1:$1,0)-1),"")</f>
        <v>MoneyMarketInstrument</v>
      </c>
      <c r="K101" s="195" t="str">
        <f ca="1">IF($C101=K$2,OFFSET('Position Data Citi SS final'!$A77,0,MATCH(K$1,'Position Data Citi SS final'!$1:$1,0)-1),"")</f>
        <v>OP CORPORATE BANK CP 0% 27/01/2020</v>
      </c>
      <c r="L101" s="195" t="str">
        <f ca="1">IF($C101=L$2,OFFSET('Position Data Citi SS final'!$A77,0,MATCH(L$1,'Position Data Citi SS final'!$1:$1,0)-1),"")</f>
        <v>DU000AM90620</v>
      </c>
      <c r="M101" s="174" t="str">
        <f ca="1">IF($C101=M$2,OFFSET('Position Data Citi SS final'!$A77,0,MATCH(M$1,'Position Data Citi SS final'!$1:$1,0)-1),"")</f>
        <v>DYXXXX</v>
      </c>
      <c r="N101" s="175">
        <f ca="1">IF($C101=N$2,OFFSET('Position Data Citi SS final'!$A77,0,MATCH(N$1,'Position Data Citi SS final'!$1:$1,0)-1),"")</f>
        <v>0</v>
      </c>
      <c r="O101" s="195" t="str">
        <f ca="1">IF($C101=O$2,OFFSET('Position Data Citi SS final'!$A77,0,MATCH(O$1,'Position Data Citi SS final'!$1:$1,0)-1),"")</f>
        <v>Default Issuer</v>
      </c>
      <c r="P101" s="196">
        <f ca="1">IF($C101=P$2,OFFSET('Position Data Citi SS final'!$A77,0,MATCH(P$1,'Position Data Citi SS final'!$1:$1,0)-1),"")</f>
        <v>0</v>
      </c>
      <c r="Q101" s="196">
        <f ca="1">IF($C101=Q$2,OFFSET('Position Data Citi SS final'!$A77,0,MATCH(Q$1,'Position Data Citi SS final'!$1:$1,0)-1),"")</f>
        <v>0</v>
      </c>
      <c r="R101" s="178">
        <f ca="1">IF($C101=R$2,OFFSET('Position Data Citi SS final'!$A77,0,MATCH(R$1,'Position Data Citi SS final'!$1:$1,0)-1),"")</f>
        <v>0</v>
      </c>
      <c r="S101" s="178" t="str">
        <f ca="1">IF($C101=S$2,OFFSET('Position Data Citi SS final'!$A77,0,MATCH(S$1,'Position Data Citi SS final'!$1:$1,0)-1),"")</f>
        <v>GBP</v>
      </c>
      <c r="T101" s="177">
        <f ca="1">IF($C101=T$2,OFFSET('Position Data Citi SS final'!$A77,0,MATCH(T$1,'Position Data Citi SS final'!$1:$1,0)-1),"")</f>
        <v>5000000</v>
      </c>
      <c r="U101" s="177">
        <f ca="1">IF($C101=U$2,OFFSET('Position Data Citi SS final'!$A77,0,MATCH(U$1,'Position Data Citi SS final'!$1:$1,0)-1),"")</f>
        <v>1.1980870079999999</v>
      </c>
      <c r="V101" s="197">
        <f ca="1">IF($C101=V$2,OFFSET('Position Data Citi SS final'!$A77,0,MATCH(V$1,'Position Data Citi SS final'!$1:$1,0)-1),"")</f>
        <v>0.99840583999999999</v>
      </c>
      <c r="W101" s="177">
        <f ca="1">IF($C101=W$2,OFFSET('Position Data Citi SS final'!$A77,0,MATCH(W$1,'Position Data Citi SS final'!$1:$1,0)-1),"")</f>
        <v>0</v>
      </c>
      <c r="X101" s="177">
        <f ca="1">IF($C101=X$2,OFFSET('Position Data Citi SS final'!$A77,0,MATCH(X$1,'Position Data Citi SS final'!$1:$1,0)-1),"")</f>
        <v>0</v>
      </c>
      <c r="Y101" s="177">
        <f ca="1">IF($C101=Y$2,OFFSET('Position Data Citi SS final'!$A77,0,MATCH(Y$1,'Position Data Citi SS final'!$1:$1,0)-1),"")</f>
        <v>5990435.04</v>
      </c>
      <c r="Z101" s="177">
        <f ca="1">IF($C101=Z$2,OFFSET('Position Data Citi SS final'!$A77,0,MATCH(Z$1,'Position Data Citi SS final'!$1:$1,0)-1),"")</f>
        <v>4992029.2</v>
      </c>
      <c r="AA101" s="198" t="str">
        <f ca="1">IF($C101=AA$2,OFFSET('Position Data Citi SS final'!$A77,0,MATCH(AA$1,'Position Data Citi SS final'!$1:$1,0)-1),"")</f>
        <v>MarkToMarket</v>
      </c>
      <c r="AB101" s="177">
        <f ca="1">IF($C101=AB$2,OFFSET('Position Data Citi SS final'!$A77,0,MATCH(AB$1,'Position Data Citi SS final'!$1:$1,0)-1),"")</f>
        <v>0</v>
      </c>
      <c r="AC101" s="178">
        <f ca="1">IF($C101=AC$2,OFFSET('Position Data Citi SS final'!$A77,0,MATCH(AC$1,'Position Data Citi SS final'!$1:$1,0)-1),"")</f>
        <v>0</v>
      </c>
      <c r="AD101" s="76" t="str">
        <f ca="1">IF($C101=AD$2,OFFSET('Position Data Citi SS final'!$A77,0,MATCH(AD$1,'Position Data Citi SS final'!$1:$1,0)-1),"")</f>
        <v/>
      </c>
      <c r="AE101" s="179" t="str">
        <f ca="1">IF($C101=AE$2,OFFSET('Position Data Citi SS final'!$A77,0,MATCH(AE$1,'Position Data Citi SS final'!$1:$1,0)-1),"")</f>
        <v/>
      </c>
      <c r="AF101" s="177" t="str">
        <f ca="1">IF($C101=AF$2,OFFSET('Position Data Citi SS final'!$A77,0,MATCH(AF$1,'Position Data Citi SS final'!$1:$1,0)-1),"")</f>
        <v/>
      </c>
      <c r="AG101" s="177" t="str">
        <f ca="1">IF($C101=AG$2,OFFSET('Position Data Citi SS final'!$A77,0,MATCH(AG$1,'Position Data Citi SS final'!$1:$1,0)-1),"")</f>
        <v/>
      </c>
      <c r="AH101" s="175" t="str">
        <f ca="1">IF($C101=AH$2,OFFSET('Position Data Citi SS final'!$A77,0,MATCH(AH$1,'Position Data Citi SS final'!$1:$1,0)-1),"")</f>
        <v/>
      </c>
      <c r="AI101" s="175" t="str">
        <f ca="1">IF($C101=AI$2,OFFSET('Position Data Citi SS final'!$A77,0,MATCH(AI$1,'Position Data Citi SS final'!$1:$1,0)-1),"")</f>
        <v/>
      </c>
      <c r="AJ101" s="175" t="str">
        <f ca="1">IF($C101=AJ$2,OFFSET('Position Data Citi SS final'!$A77,0,MATCH(AJ$1,'Position Data Citi SS final'!$1:$1,0)-1),"")</f>
        <v/>
      </c>
      <c r="AK101" s="177" t="str">
        <f ca="1">IF($C101=AK$2,OFFSET('Position Data Citi SS final'!$A77,0,MATCH(AK$1,'Position Data Citi SS final'!$1:$1,0)-1),"")</f>
        <v/>
      </c>
      <c r="AL101" s="178" t="str">
        <f ca="1">IF($C101=AL$2,OFFSET('Position Data Citi SS final'!$A77,0,MATCH(AL$1,'Position Data Citi SS final'!$1:$1,0)-1),"")</f>
        <v/>
      </c>
      <c r="AM101" s="177" t="str">
        <f ca="1">IF($C101=AM$2,OFFSET('Position Data Citi SS final'!$A77,0,MATCH(AM$1,'Position Data Citi SS final'!$1:$1,0)-1),"")</f>
        <v/>
      </c>
      <c r="AN101" s="177" t="str">
        <f ca="1">IF($C101=AN$2,OFFSET('Position Data Citi SS final'!$A77,0,MATCH(AN$1,'Position Data Citi SS final'!$1:$1,0)-1),"")</f>
        <v/>
      </c>
      <c r="AO101" s="177" t="str">
        <f ca="1">IF($C101=AO$2,OFFSET('Position Data Citi SS final'!$A77,0,MATCH(AO$1,'Position Data Citi SS final'!$1:$1,0)-1),"")</f>
        <v/>
      </c>
      <c r="AP101" s="177" t="str">
        <f ca="1">IF($C101=AP$2,OFFSET('Position Data Citi SS final'!$A77,0,MATCH(AP$1,'Position Data Citi SS final'!$1:$1,0)-1),"")</f>
        <v/>
      </c>
      <c r="AQ101" s="177" t="str">
        <f ca="1">IF($C101=AQ$2,OFFSET('Position Data Citi SS final'!$A77,0,MATCH(AQ$1,'Position Data Citi SS final'!$1:$1,0)-1),"")</f>
        <v/>
      </c>
      <c r="AR101" s="177" t="str">
        <f ca="1">IF($C101=AR$2,OFFSET('Position Data Citi SS final'!$A77,0,MATCH(AR$1,'Position Data Citi SS final'!$1:$1,0)-1),"")</f>
        <v/>
      </c>
      <c r="AS101" s="177" t="str">
        <f ca="1">IF($C101=AS$2,OFFSET('Position Data Citi SS final'!$A77,0,MATCH(AS$1,'Position Data Citi SS final'!$1:$1,0)-1),"")</f>
        <v/>
      </c>
      <c r="AT101" s="177" t="str">
        <f ca="1">IF($C101=AT$2,OFFSET('Position Data Citi SS final'!$A77,0,MATCH(AT$1,'Position Data Citi SS final'!$1:$1,0)-1),"")</f>
        <v/>
      </c>
      <c r="AU101" s="198" t="str">
        <f ca="1">IF($C101=AU$2,OFFSET('Position Data Citi SS final'!$A77,0,MATCH(AU$1,'Position Data Citi SS final'!$1:$1,0)-1),"")</f>
        <v/>
      </c>
      <c r="AV101" s="177" t="str">
        <f ca="1">IF($C101=AV$2,OFFSET('Position Data Citi SS final'!$A77,0,MATCH(AV$1,'Position Data Citi SS final'!$1:$1,0)-1),"")</f>
        <v/>
      </c>
      <c r="AW101" s="179" t="str">
        <f ca="1">IF($C101=AW$2,OFFSET('Position Data Citi SS final'!$A77,0,MATCH(AW$1,'Position Data Citi SS final'!$1:$1,0)-1),"")</f>
        <v/>
      </c>
      <c r="AX101" s="170" t="str">
        <f ca="1">IF($C101=AX$2,OFFSET('Position Data Citi SS final'!$A77,0,MATCH(AX$1,'Position Data Citi SS final'!$1:$1,0)-1),"")</f>
        <v/>
      </c>
      <c r="AY101" s="180" t="str">
        <f ca="1">IF($C101=AY$2,OFFSET('Position Data Citi SS final'!$A77,0,MATCH(AY$1,'Position Data Citi SS final'!$1:$1,0)-1),"")</f>
        <v/>
      </c>
      <c r="AZ101" s="181" t="str">
        <f ca="1">IF($C101=AZ$2,OFFSET('Position Data Citi SS final'!$A77,0,MATCH(AZ$1,'Position Data Citi SS final'!$1:$1,0)-1),"")</f>
        <v/>
      </c>
      <c r="BA101" s="179" t="str">
        <f ca="1">IF($C101=BA$2,OFFSET('Position Data Citi SS final'!$A77,0,MATCH(BA$1,'Position Data Citi SS final'!$1:$1,0)-1),"")</f>
        <v/>
      </c>
      <c r="BB101" s="182" t="str">
        <f ca="1">IF($C101=BB$2,OFFSET('Position Data Citi SS final'!$A77,0,MATCH(BB$1,'Position Data Citi SS final'!$1:$1,0)-1),"")</f>
        <v/>
      </c>
      <c r="BC101" s="181" t="str">
        <f ca="1">IF($C101=BC$2,OFFSET('Position Data Citi SS final'!$A77,0,MATCH(BC$1,'Position Data Citi SS final'!$1:$1,0)-1),"")</f>
        <v/>
      </c>
      <c r="BD101" s="175" t="str">
        <f ca="1">IF($C101=BD$2,OFFSET('Position Data Citi SS final'!$A77,0,MATCH(BD$1,'Position Data Citi SS final'!$1:$1,0)-1),"")</f>
        <v/>
      </c>
      <c r="BE101" s="175" t="str">
        <f ca="1">IF($C101=BE$2,OFFSET('Position Data Citi SS final'!$A77,0,MATCH(BE$1,'Position Data Citi SS final'!$1:$1,0)-1),"")</f>
        <v/>
      </c>
      <c r="BF101" s="175" t="str">
        <f ca="1">IF($C101=BF$2,OFFSET('Position Data Citi SS final'!$A77,0,MATCH(BF$1,'Position Data Citi SS final'!$1:$1,0)-1),"")</f>
        <v/>
      </c>
      <c r="BG101" s="175" t="str">
        <f ca="1">IF($C101=BG$2,OFFSET('Position Data Citi SS final'!$A77,0,MATCH(BG$1,'Position Data Citi SS final'!$1:$1,0)-1),"")</f>
        <v/>
      </c>
      <c r="BH101" s="175" t="str">
        <f ca="1">IF($C101=BH$2,OFFSET('Position Data Citi SS final'!$A77,0,MATCH(BH$1,'Position Data Citi SS final'!$1:$1,0)-1),"")</f>
        <v/>
      </c>
      <c r="BI101" s="175" t="str">
        <f ca="1">IF($C101=BI$2,OFFSET('Position Data Citi SS final'!$A77,0,MATCH(BI$1,'Position Data Citi SS final'!$1:$1,0)-1),"")</f>
        <v/>
      </c>
      <c r="BJ101" s="175" t="str">
        <f ca="1">IF($C101=BJ$2,OFFSET('Position Data Citi SS final'!$A77,0,MATCH(BJ$1,'Position Data Citi SS final'!$1:$1,0)-1),"")</f>
        <v/>
      </c>
      <c r="BK101" s="175" t="str">
        <f ca="1">IF($C101=BK$2,OFFSET('Position Data Citi SS final'!$A77,0,MATCH(BK$1,'Position Data Citi SS final'!$1:$1,0)-1),"")</f>
        <v/>
      </c>
      <c r="BL101" s="175" t="str">
        <f ca="1">IF($C101=BL$2,OFFSET('Position Data Citi SS final'!$A77,0,MATCH(BL$1,'Position Data Citi SS final'!$1:$1,0)-1),"")</f>
        <v/>
      </c>
      <c r="BM101" s="175" t="str">
        <f ca="1">IF($C101=BM$2,OFFSET('Position Data Citi SS final'!$A77,0,MATCH(BM$1,'Position Data Citi SS final'!$1:$1,0)-1),"")</f>
        <v/>
      </c>
      <c r="BN101" s="178" t="str">
        <f ca="1">IF($C101=BN$2,OFFSET('Position Data Citi SS final'!$A77,0,MATCH(BN$1,'Position Data Citi SS final'!$1:$1,0)-1),"")</f>
        <v/>
      </c>
      <c r="BO101" s="177" t="str">
        <f ca="1">IF($C101=BO$2,OFFSET('Position Data Citi SS final'!$A77,0,MATCH(BO$1,'Position Data Citi SS final'!$1:$1,0)-1),"")</f>
        <v/>
      </c>
      <c r="BP101" s="177" t="str">
        <f ca="1">IF($C101=BP$2,OFFSET('Position Data Citi SS final'!$A77,0,MATCH(BP$1,'Position Data Citi SS final'!$1:$1,0)-1),"")</f>
        <v/>
      </c>
      <c r="BQ101" s="177" t="str">
        <f ca="1">IF($C101=BQ$2,OFFSET('Position Data Citi SS final'!$A77,0,MATCH(BQ$1,'Position Data Citi SS final'!$1:$1,0)-1),"")</f>
        <v/>
      </c>
      <c r="BR101" s="177" t="str">
        <f ca="1">IF($C101=BR$2,OFFSET('Position Data Citi SS final'!$A77,0,MATCH(BR$1,'Position Data Citi SS final'!$1:$1,0)-1),"")</f>
        <v/>
      </c>
      <c r="BS101" s="177" t="str">
        <f ca="1">IF($C101=BS$2,OFFSET('Position Data Citi SS final'!$A77,0,MATCH(BS$1,'Position Data Citi SS final'!$1:$1,0)-1),"")</f>
        <v/>
      </c>
      <c r="BT101" s="175" t="str">
        <f ca="1">IF($C101=BT$2,OFFSET('Position Data Citi SS final'!$A77,0,MATCH(BT$1,'Position Data Citi SS final'!$1:$1,0)-1),"")</f>
        <v/>
      </c>
      <c r="BU101" s="178" t="str">
        <f ca="1">IF($C101=BU$2,OFFSET('Position Data Citi SS final'!$A77,0,MATCH(BU$1,'Position Data Citi SS final'!$1:$1,0)-1),"")</f>
        <v/>
      </c>
      <c r="BV101" s="183" t="str">
        <f ca="1">IF($C101=BV$2,OFFSET('Position Data Citi SS final'!$A77,0,MATCH(BV$1,'Position Data Citi SS final'!$1:$1,0)-1),"")</f>
        <v/>
      </c>
      <c r="BW101" s="175" t="str">
        <f ca="1">IF($C101=BW$2,OFFSET('Position Data Citi SS final'!$A77,0,MATCH(BW$1,'Position Data Citi SS final'!$1:$1,0)-1),"")</f>
        <v/>
      </c>
      <c r="BX101" s="184" t="str">
        <f ca="1">IF($C101=BX$2,OFFSET('Position Data Citi SS final'!$A77,0,MATCH(BX$1,'Position Data Citi SS final'!$1:$1,0)-1),"")</f>
        <v/>
      </c>
      <c r="BY101" s="183" t="str">
        <f ca="1">IF($C101=BY$2,OFFSET('Position Data Citi SS final'!$A77,0,MATCH(BY$1,'Position Data Citi SS final'!$1:$1,0)-1),"")</f>
        <v/>
      </c>
      <c r="BZ101" s="183" t="str">
        <f ca="1">IF($C101=BZ$2,OFFSET('Position Data Citi SS final'!$A77,0,MATCH(BZ$1,'Position Data Citi SS final'!$1:$1,0)-1),"")</f>
        <v/>
      </c>
      <c r="CA101" s="185" t="str">
        <f ca="1">IF($C101=CA$2,OFFSET('Position Data Citi SS final'!$A77,0,MATCH(CA$1,'Position Data Citi SS final'!$1:$1,0)-1),"")</f>
        <v/>
      </c>
      <c r="CB101" s="176" t="str">
        <f ca="1">IF($C101=CB$2,OFFSET('Position Data Citi SS final'!$A77,0,MATCH(CB$1,'Position Data Citi SS final'!$1:$1,0)-1),"")</f>
        <v/>
      </c>
      <c r="CC101" s="183" t="str">
        <f ca="1">IF($C101=CC$2,OFFSET('Position Data Citi SS final'!$A77,0,MATCH(CC$1,'Position Data Citi SS final'!$1:$1,0)-1),"")</f>
        <v/>
      </c>
      <c r="CD101" s="183" t="str">
        <f ca="1">IF($C101=CD$2,OFFSET('Position Data Citi SS final'!$A77,0,MATCH(CD$1,'Position Data Citi SS final'!$1:$1,0)-1),"")</f>
        <v/>
      </c>
      <c r="CE101" s="181" t="str">
        <f ca="1">IF($C101=CE$2,OFFSET('Position Data Citi SS final'!$A77,0,MATCH(CE$1,'Position Data Citi SS final'!$1:$1,0)-1),"")</f>
        <v/>
      </c>
      <c r="CF101" s="181" t="str">
        <f ca="1">IF($C101=CF$2,OFFSET('Position Data Citi SS final'!$A77,0,MATCH(CF$1,'Position Data Citi SS final'!$1:$1,0)-1),"")</f>
        <v/>
      </c>
      <c r="CG101" s="181" t="str">
        <f ca="1">IF($C101=CG$2,OFFSET('Position Data Citi SS final'!$A77,0,MATCH(CG$1,'Position Data Citi SS final'!$1:$1,0)-1),"")</f>
        <v/>
      </c>
      <c r="CH101" s="181" t="str">
        <f ca="1">IF($C101=CH$2,OFFSET('Position Data Citi SS final'!$A77,0,MATCH(CH$1,'Position Data Citi SS final'!$1:$1,0)-1),"")</f>
        <v/>
      </c>
      <c r="CI101" s="181" t="str">
        <f ca="1">IF($C101=CI$2,OFFSET('Position Data Citi SS final'!$A77,0,MATCH(CI$1,'Position Data Citi SS final'!$1:$1,0)-1),"")</f>
        <v/>
      </c>
      <c r="CJ101" s="184" t="str">
        <f ca="1">IF($C101=CJ$2,OFFSET('Position Data Citi SS final'!$A77,0,MATCH(CJ$1,'Position Data Citi SS final'!$1:$1,0)-1),"")</f>
        <v/>
      </c>
      <c r="CK101" s="186" t="str">
        <f ca="1">IF($C101=CK$2,OFFSET('Position Data Citi SS final'!$A77,0,MATCH(CK$1,'Position Data Citi SS final'!$1:$1,0)-1),"")</f>
        <v/>
      </c>
      <c r="CL101" s="174" t="str">
        <f ca="1">IF($C101=CL$2,OFFSET('Position Data Citi SS final'!$A77,0,MATCH(CL$1,'Position Data Citi SS final'!$1:$1,0)-1),"")</f>
        <v/>
      </c>
      <c r="CM101" s="199" t="str">
        <f ca="1">IF($C101=CM$2,OFFSET('Position Data Citi SS final'!$A77,0,MATCH(CM$1,'Position Data Citi SS final'!$1:$1,0)-1),"")</f>
        <v/>
      </c>
      <c r="CN101" s="174" t="str">
        <f ca="1">IF($C101=CN$2,OFFSET('Position Data Citi SS final'!$A77,0,MATCH(CN$1,'Position Data Citi SS final'!$1:$1,0)-1),"")</f>
        <v/>
      </c>
      <c r="CO101" s="186" t="str">
        <f ca="1">IF($C101=CO$2,OFFSET('Position Data Citi SS final'!$A77,0,MATCH(CO$1,'Position Data Citi SS final'!$1:$1,0)-1),"")</f>
        <v/>
      </c>
      <c r="CP101" s="199" t="str">
        <f ca="1">IF($C101=CP$2,OFFSET('Position Data Citi SS final'!$A77,0,MATCH(CP$1,'Position Data Citi SS final'!$1:$1,0)-1),"")</f>
        <v/>
      </c>
      <c r="CQ101" s="187" t="str">
        <f ca="1">IF($C101=CQ$2,OFFSET('Position Data Citi SS final'!$A77,0,MATCH(CQ$1,'Position Data Citi SS final'!$1:$1,0)-1),"")</f>
        <v/>
      </c>
      <c r="CR101" s="174" t="str">
        <f ca="1">IF($C101=CR$2,OFFSET('Position Data Citi SS final'!$A77,0,MATCH(CR$1,'Position Data Citi SS final'!$1:$1,0)-1),"")</f>
        <v/>
      </c>
      <c r="CS101" s="188" t="str">
        <f ca="1">IF($C101=CS$2,OFFSET('Position Data Citi SS final'!$A77,0,MATCH(CS$1,'Position Data Citi SS final'!$1:$1,0)-1),"")</f>
        <v/>
      </c>
      <c r="CT101" s="188" t="str">
        <f ca="1">IF($C101=CT$2,OFFSET('Position Data Citi SS final'!$A77,0,MATCH(CT$1,'Position Data Citi SS final'!$1:$1,0)-1),"")</f>
        <v/>
      </c>
      <c r="CU101" s="184" t="str">
        <f ca="1">IF($C101=CU$2,OFFSET('Position Data Citi SS final'!$A77,0,MATCH(CU$1,'Position Data Citi SS final'!$1:$1,0)-1),"")</f>
        <v/>
      </c>
      <c r="CV101" s="175" t="str">
        <f ca="1">IF($C101=CV$2,OFFSET('Position Data Citi SS final'!$A77,0,MATCH(CV$1,'Position Data Citi SS final'!$1:$1,0)-1),"")</f>
        <v/>
      </c>
      <c r="CW101" s="175" t="str">
        <f ca="1">IF($C101=CW$2,OFFSET('Position Data Citi SS final'!$A77,0,MATCH(CW$1,'Position Data Citi SS final'!$1:$1,0)-1),"")</f>
        <v/>
      </c>
      <c r="CX101" s="199" t="str">
        <f ca="1">IF($C101=CX$2,OFFSET('Position Data Citi SS final'!$A77,0,MATCH(CX$1,'Position Data Citi SS final'!$1:$1,0)-1),"")</f>
        <v/>
      </c>
      <c r="CY101" s="175" t="str">
        <f ca="1">IF($C101=CY$2,OFFSET('Position Data Citi SS final'!$A77,0,MATCH(CY$1,'Position Data Citi SS final'!$1:$1,0)-1),"")</f>
        <v/>
      </c>
      <c r="CZ101" s="175" t="str">
        <f ca="1">IF($C101=CZ$2,OFFSET('Position Data Citi SS final'!$A77,0,MATCH(CZ$1,'Position Data Citi SS final'!$1:$1,0)-1),"")</f>
        <v/>
      </c>
      <c r="DA101" s="175" t="str">
        <f ca="1">IF($C101=DA$2,OFFSET('Position Data Citi SS final'!$A77,0,MATCH(DA$1,'Position Data Citi SS final'!$1:$1,0)-1),"")</f>
        <v/>
      </c>
      <c r="DB101" s="189" t="str">
        <f ca="1">IF($C101=DB$2,OFFSET('Position Data Citi SS final'!$A77,0,MATCH(DB$1,'Position Data Citi SS final'!$1:$1,0)-1),"")</f>
        <v/>
      </c>
      <c r="DC101" s="175" t="str">
        <f ca="1">IF($C101=DC$2,OFFSET('Position Data Citi SS final'!$A77,0,MATCH(DC$1,'Position Data Citi SS final'!$1:$1,0)-1),"")</f>
        <v/>
      </c>
      <c r="DD101" s="175" t="str">
        <f ca="1">IF($C101=DD$2,OFFSET('Position Data Citi SS final'!$A77,0,MATCH(DD$1,'Position Data Citi SS final'!$1:$1,0)-1),"")</f>
        <v/>
      </c>
      <c r="DE101" s="190" t="str">
        <f ca="1">IF($C101=DE$2,OFFSET('Position Data Citi SS final'!$A77,0,MATCH(DE$1,'Position Data Citi SS final'!$1:$1,0)-1),"")</f>
        <v/>
      </c>
      <c r="DF101" s="189" t="str">
        <f ca="1">IF($C101=DF$2,OFFSET('Position Data Citi SS final'!$A77,0,MATCH(DF$1,'Position Data Citi SS final'!$1:$1,0)-1),"")</f>
        <v/>
      </c>
      <c r="DG101" s="190" t="str">
        <f ca="1">IF($C101=DG$2,OFFSET('Position Data Citi SS final'!$A77,0,MATCH(DG$1,'Position Data Citi SS final'!$1:$1,0)-1),"")</f>
        <v/>
      </c>
      <c r="DH101" s="175" t="str">
        <f ca="1">IF($C101=DH$2,OFFSET('Position Data Citi SS final'!$A77,0,MATCH(DH$1,'Position Data Citi SS final'!$1:$1,0)-1),"")</f>
        <v/>
      </c>
      <c r="DI101" s="191" t="str">
        <f ca="1">IF($C101=DI$2,OFFSET('Position Data Citi SS final'!$A77,0,MATCH(DI$1,'Position Data Citi SS final'!$1:$1,0)-1),"")</f>
        <v/>
      </c>
      <c r="DJ101" s="192" t="str">
        <f ca="1">IF($C101=DJ$2,OFFSET('Position Data Citi SS final'!$A77,0,MATCH(DJ$1,'Position Data Citi SS final'!$1:$1,0)-1),"")</f>
        <v/>
      </c>
      <c r="DK101" s="193" t="str">
        <f ca="1">IF($C101=DK$2,OFFSET('Position Data Citi SS final'!$A77,0,MATCH(DK$1,'Position Data Citi SS final'!$1:$1,0)-1),"")</f>
        <v/>
      </c>
      <c r="DL101" s="200" t="str">
        <f ca="1">IF($C101=DL$2,OFFSET('Position Data Citi SS final'!$A77,0,MATCH(DL$1,'Position Data Citi SS final'!$1:$1,0)-1),"")</f>
        <v/>
      </c>
      <c r="DM101" s="175" t="str">
        <f ca="1">IF($C101=DM$2,OFFSET('Position Data Citi SS final'!$A77,0,MATCH(DM$1,'Position Data Citi SS final'!$1:$1,0)-1),"")</f>
        <v/>
      </c>
    </row>
    <row r="102" spans="2:117" s="179" customFormat="1">
      <c r="B102" s="179" t="s">
        <v>1427</v>
      </c>
      <c r="C102" s="170" t="str">
        <f>'Position Data Citi SS final'!C78</f>
        <v>Money Market Instruments</v>
      </c>
      <c r="D102" s="171" t="str">
        <f>'Position Data Citi SS final'!F78</f>
        <v>A.6.1 - A.6.20</v>
      </c>
      <c r="E102" s="172" t="str">
        <f>'Position Data Citi SS final'!D78</f>
        <v>MONEY MARKETS</v>
      </c>
      <c r="F102" s="213" t="str">
        <f>'Position Data Citi SS final'!E78</f>
        <v>CERTIFICATE OF DEPOSIT</v>
      </c>
      <c r="G102" s="173">
        <f>'Position Data Citi SS final'!AG78</f>
        <v>5998182.4800000004</v>
      </c>
      <c r="H102" s="173">
        <f>'Position Data Citi SS final'!AF78</f>
        <v>4998485.4000000004</v>
      </c>
      <c r="I102" s="194" t="str">
        <f>'Position Data Citi SS final'!A78</f>
        <v>S2BA</v>
      </c>
      <c r="J102" s="195" t="str">
        <f ca="1">IF($C102=J$2,OFFSET('Position Data Citi SS final'!$A78,0,MATCH(J$1,'Position Data Citi SS final'!$1:$1,0)-1),"")</f>
        <v>MoneyMarketInstrument</v>
      </c>
      <c r="K102" s="195" t="str">
        <f ca="1">IF($C102=K$2,OFFSET('Position Data Citi SS final'!$A78,0,MATCH(K$1,'Position Data Citi SS final'!$1:$1,0)-1),"")</f>
        <v>SUMITOMO MITSUI BANK CD 0% 27/11/2019</v>
      </c>
      <c r="L102" s="195" t="str">
        <f ca="1">IF($C102=L$2,OFFSET('Position Data Citi SS final'!$A78,0,MATCH(L$1,'Position Data Citi SS final'!$1:$1,0)-1),"")</f>
        <v>DU000AM90712</v>
      </c>
      <c r="M102" s="174" t="str">
        <f ca="1">IF($C102=M$2,OFFSET('Position Data Citi SS final'!$A78,0,MATCH(M$1,'Position Data Citi SS final'!$1:$1,0)-1),"")</f>
        <v>DYXXXX</v>
      </c>
      <c r="N102" s="175">
        <f ca="1">IF($C102=N$2,OFFSET('Position Data Citi SS final'!$A78,0,MATCH(N$1,'Position Data Citi SS final'!$1:$1,0)-1),"")</f>
        <v>0</v>
      </c>
      <c r="O102" s="195" t="str">
        <f ca="1">IF($C102=O$2,OFFSET('Position Data Citi SS final'!$A78,0,MATCH(O$1,'Position Data Citi SS final'!$1:$1,0)-1),"")</f>
        <v>Default Issuer</v>
      </c>
      <c r="P102" s="196">
        <f ca="1">IF($C102=P$2,OFFSET('Position Data Citi SS final'!$A78,0,MATCH(P$1,'Position Data Citi SS final'!$1:$1,0)-1),"")</f>
        <v>0</v>
      </c>
      <c r="Q102" s="196">
        <f ca="1">IF($C102=Q$2,OFFSET('Position Data Citi SS final'!$A78,0,MATCH(Q$1,'Position Data Citi SS final'!$1:$1,0)-1),"")</f>
        <v>0</v>
      </c>
      <c r="R102" s="178">
        <f ca="1">IF($C102=R$2,OFFSET('Position Data Citi SS final'!$A78,0,MATCH(R$1,'Position Data Citi SS final'!$1:$1,0)-1),"")</f>
        <v>0</v>
      </c>
      <c r="S102" s="178" t="str">
        <f ca="1">IF($C102=S$2,OFFSET('Position Data Citi SS final'!$A78,0,MATCH(S$1,'Position Data Citi SS final'!$1:$1,0)-1),"")</f>
        <v>GBP</v>
      </c>
      <c r="T102" s="177">
        <f ca="1">IF($C102=T$2,OFFSET('Position Data Citi SS final'!$A78,0,MATCH(T$1,'Position Data Citi SS final'!$1:$1,0)-1),"")</f>
        <v>5000000</v>
      </c>
      <c r="U102" s="177">
        <f ca="1">IF($C102=U$2,OFFSET('Position Data Citi SS final'!$A78,0,MATCH(U$1,'Position Data Citi SS final'!$1:$1,0)-1),"")</f>
        <v>1.1996364960000001</v>
      </c>
      <c r="V102" s="197">
        <f ca="1">IF($C102=V$2,OFFSET('Position Data Citi SS final'!$A78,0,MATCH(V$1,'Position Data Citi SS final'!$1:$1,0)-1),"")</f>
        <v>0.99969708000000013</v>
      </c>
      <c r="W102" s="177">
        <f ca="1">IF($C102=W$2,OFFSET('Position Data Citi SS final'!$A78,0,MATCH(W$1,'Position Data Citi SS final'!$1:$1,0)-1),"")</f>
        <v>0</v>
      </c>
      <c r="X102" s="177">
        <f ca="1">IF($C102=X$2,OFFSET('Position Data Citi SS final'!$A78,0,MATCH(X$1,'Position Data Citi SS final'!$1:$1,0)-1),"")</f>
        <v>0</v>
      </c>
      <c r="Y102" s="177">
        <f ca="1">IF($C102=Y$2,OFFSET('Position Data Citi SS final'!$A78,0,MATCH(Y$1,'Position Data Citi SS final'!$1:$1,0)-1),"")</f>
        <v>5998182.4800000004</v>
      </c>
      <c r="Z102" s="177">
        <f ca="1">IF($C102=Z$2,OFFSET('Position Data Citi SS final'!$A78,0,MATCH(Z$1,'Position Data Citi SS final'!$1:$1,0)-1),"")</f>
        <v>4998485.4000000004</v>
      </c>
      <c r="AA102" s="198" t="str">
        <f ca="1">IF($C102=AA$2,OFFSET('Position Data Citi SS final'!$A78,0,MATCH(AA$1,'Position Data Citi SS final'!$1:$1,0)-1),"")</f>
        <v>MarkToMarket</v>
      </c>
      <c r="AB102" s="177">
        <f ca="1">IF($C102=AB$2,OFFSET('Position Data Citi SS final'!$A78,0,MATCH(AB$1,'Position Data Citi SS final'!$1:$1,0)-1),"")</f>
        <v>0</v>
      </c>
      <c r="AC102" s="178">
        <f ca="1">IF($C102=AC$2,OFFSET('Position Data Citi SS final'!$A78,0,MATCH(AC$1,'Position Data Citi SS final'!$1:$1,0)-1),"")</f>
        <v>0</v>
      </c>
      <c r="AD102" s="76" t="str">
        <f ca="1">IF($C102=AD$2,OFFSET('Position Data Citi SS final'!$A78,0,MATCH(AD$1,'Position Data Citi SS final'!$1:$1,0)-1),"")</f>
        <v/>
      </c>
      <c r="AE102" s="179" t="str">
        <f ca="1">IF($C102=AE$2,OFFSET('Position Data Citi SS final'!$A78,0,MATCH(AE$1,'Position Data Citi SS final'!$1:$1,0)-1),"")</f>
        <v/>
      </c>
      <c r="AF102" s="177" t="str">
        <f ca="1">IF($C102=AF$2,OFFSET('Position Data Citi SS final'!$A78,0,MATCH(AF$1,'Position Data Citi SS final'!$1:$1,0)-1),"")</f>
        <v/>
      </c>
      <c r="AG102" s="177" t="str">
        <f ca="1">IF($C102=AG$2,OFFSET('Position Data Citi SS final'!$A78,0,MATCH(AG$1,'Position Data Citi SS final'!$1:$1,0)-1),"")</f>
        <v/>
      </c>
      <c r="AH102" s="175" t="str">
        <f ca="1">IF($C102=AH$2,OFFSET('Position Data Citi SS final'!$A78,0,MATCH(AH$1,'Position Data Citi SS final'!$1:$1,0)-1),"")</f>
        <v/>
      </c>
      <c r="AI102" s="175" t="str">
        <f ca="1">IF($C102=AI$2,OFFSET('Position Data Citi SS final'!$A78,0,MATCH(AI$1,'Position Data Citi SS final'!$1:$1,0)-1),"")</f>
        <v/>
      </c>
      <c r="AJ102" s="175" t="str">
        <f ca="1">IF($C102=AJ$2,OFFSET('Position Data Citi SS final'!$A78,0,MATCH(AJ$1,'Position Data Citi SS final'!$1:$1,0)-1),"")</f>
        <v/>
      </c>
      <c r="AK102" s="177" t="str">
        <f ca="1">IF($C102=AK$2,OFFSET('Position Data Citi SS final'!$A78,0,MATCH(AK$1,'Position Data Citi SS final'!$1:$1,0)-1),"")</f>
        <v/>
      </c>
      <c r="AL102" s="178" t="str">
        <f ca="1">IF($C102=AL$2,OFFSET('Position Data Citi SS final'!$A78,0,MATCH(AL$1,'Position Data Citi SS final'!$1:$1,0)-1),"")</f>
        <v/>
      </c>
      <c r="AM102" s="177" t="str">
        <f ca="1">IF($C102=AM$2,OFFSET('Position Data Citi SS final'!$A78,0,MATCH(AM$1,'Position Data Citi SS final'!$1:$1,0)-1),"")</f>
        <v/>
      </c>
      <c r="AN102" s="177" t="str">
        <f ca="1">IF($C102=AN$2,OFFSET('Position Data Citi SS final'!$A78,0,MATCH(AN$1,'Position Data Citi SS final'!$1:$1,0)-1),"")</f>
        <v/>
      </c>
      <c r="AO102" s="177" t="str">
        <f ca="1">IF($C102=AO$2,OFFSET('Position Data Citi SS final'!$A78,0,MATCH(AO$1,'Position Data Citi SS final'!$1:$1,0)-1),"")</f>
        <v/>
      </c>
      <c r="AP102" s="177" t="str">
        <f ca="1">IF($C102=AP$2,OFFSET('Position Data Citi SS final'!$A78,0,MATCH(AP$1,'Position Data Citi SS final'!$1:$1,0)-1),"")</f>
        <v/>
      </c>
      <c r="AQ102" s="177" t="str">
        <f ca="1">IF($C102=AQ$2,OFFSET('Position Data Citi SS final'!$A78,0,MATCH(AQ$1,'Position Data Citi SS final'!$1:$1,0)-1),"")</f>
        <v/>
      </c>
      <c r="AR102" s="177" t="str">
        <f ca="1">IF($C102=AR$2,OFFSET('Position Data Citi SS final'!$A78,0,MATCH(AR$1,'Position Data Citi SS final'!$1:$1,0)-1),"")</f>
        <v/>
      </c>
      <c r="AS102" s="177" t="str">
        <f ca="1">IF($C102=AS$2,OFFSET('Position Data Citi SS final'!$A78,0,MATCH(AS$1,'Position Data Citi SS final'!$1:$1,0)-1),"")</f>
        <v/>
      </c>
      <c r="AT102" s="177" t="str">
        <f ca="1">IF($C102=AT$2,OFFSET('Position Data Citi SS final'!$A78,0,MATCH(AT$1,'Position Data Citi SS final'!$1:$1,0)-1),"")</f>
        <v/>
      </c>
      <c r="AU102" s="198" t="str">
        <f ca="1">IF($C102=AU$2,OFFSET('Position Data Citi SS final'!$A78,0,MATCH(AU$1,'Position Data Citi SS final'!$1:$1,0)-1),"")</f>
        <v/>
      </c>
      <c r="AV102" s="177" t="str">
        <f ca="1">IF($C102=AV$2,OFFSET('Position Data Citi SS final'!$A78,0,MATCH(AV$1,'Position Data Citi SS final'!$1:$1,0)-1),"")</f>
        <v/>
      </c>
      <c r="AW102" s="179" t="str">
        <f ca="1">IF($C102=AW$2,OFFSET('Position Data Citi SS final'!$A78,0,MATCH(AW$1,'Position Data Citi SS final'!$1:$1,0)-1),"")</f>
        <v/>
      </c>
      <c r="AX102" s="170" t="str">
        <f ca="1">IF($C102=AX$2,OFFSET('Position Data Citi SS final'!$A78,0,MATCH(AX$1,'Position Data Citi SS final'!$1:$1,0)-1),"")</f>
        <v/>
      </c>
      <c r="AY102" s="180" t="str">
        <f ca="1">IF($C102=AY$2,OFFSET('Position Data Citi SS final'!$A78,0,MATCH(AY$1,'Position Data Citi SS final'!$1:$1,0)-1),"")</f>
        <v/>
      </c>
      <c r="AZ102" s="181" t="str">
        <f ca="1">IF($C102=AZ$2,OFFSET('Position Data Citi SS final'!$A78,0,MATCH(AZ$1,'Position Data Citi SS final'!$1:$1,0)-1),"")</f>
        <v/>
      </c>
      <c r="BA102" s="179" t="str">
        <f ca="1">IF($C102=BA$2,OFFSET('Position Data Citi SS final'!$A78,0,MATCH(BA$1,'Position Data Citi SS final'!$1:$1,0)-1),"")</f>
        <v/>
      </c>
      <c r="BB102" s="182" t="str">
        <f ca="1">IF($C102=BB$2,OFFSET('Position Data Citi SS final'!$A78,0,MATCH(BB$1,'Position Data Citi SS final'!$1:$1,0)-1),"")</f>
        <v/>
      </c>
      <c r="BC102" s="181" t="str">
        <f ca="1">IF($C102=BC$2,OFFSET('Position Data Citi SS final'!$A78,0,MATCH(BC$1,'Position Data Citi SS final'!$1:$1,0)-1),"")</f>
        <v/>
      </c>
      <c r="BD102" s="175" t="str">
        <f ca="1">IF($C102=BD$2,OFFSET('Position Data Citi SS final'!$A78,0,MATCH(BD$1,'Position Data Citi SS final'!$1:$1,0)-1),"")</f>
        <v/>
      </c>
      <c r="BE102" s="175" t="str">
        <f ca="1">IF($C102=BE$2,OFFSET('Position Data Citi SS final'!$A78,0,MATCH(BE$1,'Position Data Citi SS final'!$1:$1,0)-1),"")</f>
        <v/>
      </c>
      <c r="BF102" s="175" t="str">
        <f ca="1">IF($C102=BF$2,OFFSET('Position Data Citi SS final'!$A78,0,MATCH(BF$1,'Position Data Citi SS final'!$1:$1,0)-1),"")</f>
        <v/>
      </c>
      <c r="BG102" s="175" t="str">
        <f ca="1">IF($C102=BG$2,OFFSET('Position Data Citi SS final'!$A78,0,MATCH(BG$1,'Position Data Citi SS final'!$1:$1,0)-1),"")</f>
        <v/>
      </c>
      <c r="BH102" s="175" t="str">
        <f ca="1">IF($C102=BH$2,OFFSET('Position Data Citi SS final'!$A78,0,MATCH(BH$1,'Position Data Citi SS final'!$1:$1,0)-1),"")</f>
        <v/>
      </c>
      <c r="BI102" s="175" t="str">
        <f ca="1">IF($C102=BI$2,OFFSET('Position Data Citi SS final'!$A78,0,MATCH(BI$1,'Position Data Citi SS final'!$1:$1,0)-1),"")</f>
        <v/>
      </c>
      <c r="BJ102" s="175" t="str">
        <f ca="1">IF($C102=BJ$2,OFFSET('Position Data Citi SS final'!$A78,0,MATCH(BJ$1,'Position Data Citi SS final'!$1:$1,0)-1),"")</f>
        <v/>
      </c>
      <c r="BK102" s="175" t="str">
        <f ca="1">IF($C102=BK$2,OFFSET('Position Data Citi SS final'!$A78,0,MATCH(BK$1,'Position Data Citi SS final'!$1:$1,0)-1),"")</f>
        <v/>
      </c>
      <c r="BL102" s="175" t="str">
        <f ca="1">IF($C102=BL$2,OFFSET('Position Data Citi SS final'!$A78,0,MATCH(BL$1,'Position Data Citi SS final'!$1:$1,0)-1),"")</f>
        <v/>
      </c>
      <c r="BM102" s="175" t="str">
        <f ca="1">IF($C102=BM$2,OFFSET('Position Data Citi SS final'!$A78,0,MATCH(BM$1,'Position Data Citi SS final'!$1:$1,0)-1),"")</f>
        <v/>
      </c>
      <c r="BN102" s="178" t="str">
        <f ca="1">IF($C102=BN$2,OFFSET('Position Data Citi SS final'!$A78,0,MATCH(BN$1,'Position Data Citi SS final'!$1:$1,0)-1),"")</f>
        <v/>
      </c>
      <c r="BO102" s="177" t="str">
        <f ca="1">IF($C102=BO$2,OFFSET('Position Data Citi SS final'!$A78,0,MATCH(BO$1,'Position Data Citi SS final'!$1:$1,0)-1),"")</f>
        <v/>
      </c>
      <c r="BP102" s="177" t="str">
        <f ca="1">IF($C102=BP$2,OFFSET('Position Data Citi SS final'!$A78,0,MATCH(BP$1,'Position Data Citi SS final'!$1:$1,0)-1),"")</f>
        <v/>
      </c>
      <c r="BQ102" s="177" t="str">
        <f ca="1">IF($C102=BQ$2,OFFSET('Position Data Citi SS final'!$A78,0,MATCH(BQ$1,'Position Data Citi SS final'!$1:$1,0)-1),"")</f>
        <v/>
      </c>
      <c r="BR102" s="177" t="str">
        <f ca="1">IF($C102=BR$2,OFFSET('Position Data Citi SS final'!$A78,0,MATCH(BR$1,'Position Data Citi SS final'!$1:$1,0)-1),"")</f>
        <v/>
      </c>
      <c r="BS102" s="177" t="str">
        <f ca="1">IF($C102=BS$2,OFFSET('Position Data Citi SS final'!$A78,0,MATCH(BS$1,'Position Data Citi SS final'!$1:$1,0)-1),"")</f>
        <v/>
      </c>
      <c r="BT102" s="175" t="str">
        <f ca="1">IF($C102=BT$2,OFFSET('Position Data Citi SS final'!$A78,0,MATCH(BT$1,'Position Data Citi SS final'!$1:$1,0)-1),"")</f>
        <v/>
      </c>
      <c r="BU102" s="178" t="str">
        <f ca="1">IF($C102=BU$2,OFFSET('Position Data Citi SS final'!$A78,0,MATCH(BU$1,'Position Data Citi SS final'!$1:$1,0)-1),"")</f>
        <v/>
      </c>
      <c r="BV102" s="183" t="str">
        <f ca="1">IF($C102=BV$2,OFFSET('Position Data Citi SS final'!$A78,0,MATCH(BV$1,'Position Data Citi SS final'!$1:$1,0)-1),"")</f>
        <v/>
      </c>
      <c r="BW102" s="175" t="str">
        <f ca="1">IF($C102=BW$2,OFFSET('Position Data Citi SS final'!$A78,0,MATCH(BW$1,'Position Data Citi SS final'!$1:$1,0)-1),"")</f>
        <v/>
      </c>
      <c r="BX102" s="184" t="str">
        <f ca="1">IF($C102=BX$2,OFFSET('Position Data Citi SS final'!$A78,0,MATCH(BX$1,'Position Data Citi SS final'!$1:$1,0)-1),"")</f>
        <v/>
      </c>
      <c r="BY102" s="183" t="str">
        <f ca="1">IF($C102=BY$2,OFFSET('Position Data Citi SS final'!$A78,0,MATCH(BY$1,'Position Data Citi SS final'!$1:$1,0)-1),"")</f>
        <v/>
      </c>
      <c r="BZ102" s="183" t="str">
        <f ca="1">IF($C102=BZ$2,OFFSET('Position Data Citi SS final'!$A78,0,MATCH(BZ$1,'Position Data Citi SS final'!$1:$1,0)-1),"")</f>
        <v/>
      </c>
      <c r="CA102" s="185" t="str">
        <f ca="1">IF($C102=CA$2,OFFSET('Position Data Citi SS final'!$A78,0,MATCH(CA$1,'Position Data Citi SS final'!$1:$1,0)-1),"")</f>
        <v/>
      </c>
      <c r="CB102" s="176" t="str">
        <f ca="1">IF($C102=CB$2,OFFSET('Position Data Citi SS final'!$A78,0,MATCH(CB$1,'Position Data Citi SS final'!$1:$1,0)-1),"")</f>
        <v/>
      </c>
      <c r="CC102" s="183" t="str">
        <f ca="1">IF($C102=CC$2,OFFSET('Position Data Citi SS final'!$A78,0,MATCH(CC$1,'Position Data Citi SS final'!$1:$1,0)-1),"")</f>
        <v/>
      </c>
      <c r="CD102" s="183" t="str">
        <f ca="1">IF($C102=CD$2,OFFSET('Position Data Citi SS final'!$A78,0,MATCH(CD$1,'Position Data Citi SS final'!$1:$1,0)-1),"")</f>
        <v/>
      </c>
      <c r="CE102" s="181" t="str">
        <f ca="1">IF($C102=CE$2,OFFSET('Position Data Citi SS final'!$A78,0,MATCH(CE$1,'Position Data Citi SS final'!$1:$1,0)-1),"")</f>
        <v/>
      </c>
      <c r="CF102" s="181" t="str">
        <f ca="1">IF($C102=CF$2,OFFSET('Position Data Citi SS final'!$A78,0,MATCH(CF$1,'Position Data Citi SS final'!$1:$1,0)-1),"")</f>
        <v/>
      </c>
      <c r="CG102" s="181" t="str">
        <f ca="1">IF($C102=CG$2,OFFSET('Position Data Citi SS final'!$A78,0,MATCH(CG$1,'Position Data Citi SS final'!$1:$1,0)-1),"")</f>
        <v/>
      </c>
      <c r="CH102" s="181" t="str">
        <f ca="1">IF($C102=CH$2,OFFSET('Position Data Citi SS final'!$A78,0,MATCH(CH$1,'Position Data Citi SS final'!$1:$1,0)-1),"")</f>
        <v/>
      </c>
      <c r="CI102" s="181" t="str">
        <f ca="1">IF($C102=CI$2,OFFSET('Position Data Citi SS final'!$A78,0,MATCH(CI$1,'Position Data Citi SS final'!$1:$1,0)-1),"")</f>
        <v/>
      </c>
      <c r="CJ102" s="184" t="str">
        <f ca="1">IF($C102=CJ$2,OFFSET('Position Data Citi SS final'!$A78,0,MATCH(CJ$1,'Position Data Citi SS final'!$1:$1,0)-1),"")</f>
        <v/>
      </c>
      <c r="CK102" s="186" t="str">
        <f ca="1">IF($C102=CK$2,OFFSET('Position Data Citi SS final'!$A78,0,MATCH(CK$1,'Position Data Citi SS final'!$1:$1,0)-1),"")</f>
        <v/>
      </c>
      <c r="CL102" s="174" t="str">
        <f ca="1">IF($C102=CL$2,OFFSET('Position Data Citi SS final'!$A78,0,MATCH(CL$1,'Position Data Citi SS final'!$1:$1,0)-1),"")</f>
        <v/>
      </c>
      <c r="CM102" s="199" t="str">
        <f ca="1">IF($C102=CM$2,OFFSET('Position Data Citi SS final'!$A78,0,MATCH(CM$1,'Position Data Citi SS final'!$1:$1,0)-1),"")</f>
        <v/>
      </c>
      <c r="CN102" s="174" t="str">
        <f ca="1">IF($C102=CN$2,OFFSET('Position Data Citi SS final'!$A78,0,MATCH(CN$1,'Position Data Citi SS final'!$1:$1,0)-1),"")</f>
        <v/>
      </c>
      <c r="CO102" s="186" t="str">
        <f ca="1">IF($C102=CO$2,OFFSET('Position Data Citi SS final'!$A78,0,MATCH(CO$1,'Position Data Citi SS final'!$1:$1,0)-1),"")</f>
        <v/>
      </c>
      <c r="CP102" s="199" t="str">
        <f ca="1">IF($C102=CP$2,OFFSET('Position Data Citi SS final'!$A78,0,MATCH(CP$1,'Position Data Citi SS final'!$1:$1,0)-1),"")</f>
        <v/>
      </c>
      <c r="CQ102" s="187" t="str">
        <f ca="1">IF($C102=CQ$2,OFFSET('Position Data Citi SS final'!$A78,0,MATCH(CQ$1,'Position Data Citi SS final'!$1:$1,0)-1),"")</f>
        <v/>
      </c>
      <c r="CR102" s="174" t="str">
        <f ca="1">IF($C102=CR$2,OFFSET('Position Data Citi SS final'!$A78,0,MATCH(CR$1,'Position Data Citi SS final'!$1:$1,0)-1),"")</f>
        <v/>
      </c>
      <c r="CS102" s="188" t="str">
        <f ca="1">IF($C102=CS$2,OFFSET('Position Data Citi SS final'!$A78,0,MATCH(CS$1,'Position Data Citi SS final'!$1:$1,0)-1),"")</f>
        <v/>
      </c>
      <c r="CT102" s="188" t="str">
        <f ca="1">IF($C102=CT$2,OFFSET('Position Data Citi SS final'!$A78,0,MATCH(CT$1,'Position Data Citi SS final'!$1:$1,0)-1),"")</f>
        <v/>
      </c>
      <c r="CU102" s="184" t="str">
        <f ca="1">IF($C102=CU$2,OFFSET('Position Data Citi SS final'!$A78,0,MATCH(CU$1,'Position Data Citi SS final'!$1:$1,0)-1),"")</f>
        <v/>
      </c>
      <c r="CV102" s="175" t="str">
        <f ca="1">IF($C102=CV$2,OFFSET('Position Data Citi SS final'!$A78,0,MATCH(CV$1,'Position Data Citi SS final'!$1:$1,0)-1),"")</f>
        <v/>
      </c>
      <c r="CW102" s="175" t="str">
        <f ca="1">IF($C102=CW$2,OFFSET('Position Data Citi SS final'!$A78,0,MATCH(CW$1,'Position Data Citi SS final'!$1:$1,0)-1),"")</f>
        <v/>
      </c>
      <c r="CX102" s="199" t="str">
        <f ca="1">IF($C102=CX$2,OFFSET('Position Data Citi SS final'!$A78,0,MATCH(CX$1,'Position Data Citi SS final'!$1:$1,0)-1),"")</f>
        <v/>
      </c>
      <c r="CY102" s="175" t="str">
        <f ca="1">IF($C102=CY$2,OFFSET('Position Data Citi SS final'!$A78,0,MATCH(CY$1,'Position Data Citi SS final'!$1:$1,0)-1),"")</f>
        <v/>
      </c>
      <c r="CZ102" s="175" t="str">
        <f ca="1">IF($C102=CZ$2,OFFSET('Position Data Citi SS final'!$A78,0,MATCH(CZ$1,'Position Data Citi SS final'!$1:$1,0)-1),"")</f>
        <v/>
      </c>
      <c r="DA102" s="175" t="str">
        <f ca="1">IF($C102=DA$2,OFFSET('Position Data Citi SS final'!$A78,0,MATCH(DA$1,'Position Data Citi SS final'!$1:$1,0)-1),"")</f>
        <v/>
      </c>
      <c r="DB102" s="189" t="str">
        <f ca="1">IF($C102=DB$2,OFFSET('Position Data Citi SS final'!$A78,0,MATCH(DB$1,'Position Data Citi SS final'!$1:$1,0)-1),"")</f>
        <v/>
      </c>
      <c r="DC102" s="175" t="str">
        <f ca="1">IF($C102=DC$2,OFFSET('Position Data Citi SS final'!$A78,0,MATCH(DC$1,'Position Data Citi SS final'!$1:$1,0)-1),"")</f>
        <v/>
      </c>
      <c r="DD102" s="175" t="str">
        <f ca="1">IF($C102=DD$2,OFFSET('Position Data Citi SS final'!$A78,0,MATCH(DD$1,'Position Data Citi SS final'!$1:$1,0)-1),"")</f>
        <v/>
      </c>
      <c r="DE102" s="190" t="str">
        <f ca="1">IF($C102=DE$2,OFFSET('Position Data Citi SS final'!$A78,0,MATCH(DE$1,'Position Data Citi SS final'!$1:$1,0)-1),"")</f>
        <v/>
      </c>
      <c r="DF102" s="189" t="str">
        <f ca="1">IF($C102=DF$2,OFFSET('Position Data Citi SS final'!$A78,0,MATCH(DF$1,'Position Data Citi SS final'!$1:$1,0)-1),"")</f>
        <v/>
      </c>
      <c r="DG102" s="190" t="str">
        <f ca="1">IF($C102=DG$2,OFFSET('Position Data Citi SS final'!$A78,0,MATCH(DG$1,'Position Data Citi SS final'!$1:$1,0)-1),"")</f>
        <v/>
      </c>
      <c r="DH102" s="175" t="str">
        <f ca="1">IF($C102=DH$2,OFFSET('Position Data Citi SS final'!$A78,0,MATCH(DH$1,'Position Data Citi SS final'!$1:$1,0)-1),"")</f>
        <v/>
      </c>
      <c r="DI102" s="191" t="str">
        <f ca="1">IF($C102=DI$2,OFFSET('Position Data Citi SS final'!$A78,0,MATCH(DI$1,'Position Data Citi SS final'!$1:$1,0)-1),"")</f>
        <v/>
      </c>
      <c r="DJ102" s="192" t="str">
        <f ca="1">IF($C102=DJ$2,OFFSET('Position Data Citi SS final'!$A78,0,MATCH(DJ$1,'Position Data Citi SS final'!$1:$1,0)-1),"")</f>
        <v/>
      </c>
      <c r="DK102" s="193" t="str">
        <f ca="1">IF($C102=DK$2,OFFSET('Position Data Citi SS final'!$A78,0,MATCH(DK$1,'Position Data Citi SS final'!$1:$1,0)-1),"")</f>
        <v/>
      </c>
      <c r="DL102" s="200" t="str">
        <f ca="1">IF($C102=DL$2,OFFSET('Position Data Citi SS final'!$A78,0,MATCH(DL$1,'Position Data Citi SS final'!$1:$1,0)-1),"")</f>
        <v/>
      </c>
      <c r="DM102" s="175" t="str">
        <f ca="1">IF($C102=DM$2,OFFSET('Position Data Citi SS final'!$A78,0,MATCH(DM$1,'Position Data Citi SS final'!$1:$1,0)-1),"")</f>
        <v/>
      </c>
    </row>
    <row r="103" spans="2:117" s="179" customFormat="1">
      <c r="B103" s="179" t="s">
        <v>1427</v>
      </c>
      <c r="C103" s="170" t="str">
        <f>'Position Data Citi SS final'!C79</f>
        <v>Money Market Instruments</v>
      </c>
      <c r="D103" s="171" t="str">
        <f>'Position Data Citi SS final'!F79</f>
        <v>A.6.1 - A.6.20</v>
      </c>
      <c r="E103" s="172" t="str">
        <f>'Position Data Citi SS final'!D79</f>
        <v>MONEY MARKETS</v>
      </c>
      <c r="F103" s="213" t="str">
        <f>'Position Data Citi SS final'!E79</f>
        <v>CERTIFICATE OF DEPOSIT</v>
      </c>
      <c r="G103" s="173">
        <f>'Position Data Citi SS final'!AG79</f>
        <v>12000131.880000001</v>
      </c>
      <c r="H103" s="173">
        <f>'Position Data Citi SS final'!AF79</f>
        <v>10000109.9</v>
      </c>
      <c r="I103" s="194" t="str">
        <f>'Position Data Citi SS final'!A79</f>
        <v>S2BA</v>
      </c>
      <c r="J103" s="195" t="str">
        <f ca="1">IF($C103=J$2,OFFSET('Position Data Citi SS final'!$A79,0,MATCH(J$1,'Position Data Citi SS final'!$1:$1,0)-1),"")</f>
        <v>MoneyMarketInstrument</v>
      </c>
      <c r="K103" s="195" t="str">
        <f ca="1">IF($C103=K$2,OFFSET('Position Data Citi SS final'!$A79,0,MATCH(K$1,'Position Data Citi SS final'!$1:$1,0)-1),"")</f>
        <v>LANDESKREDITBANK CD 0.8% 03/01/2020</v>
      </c>
      <c r="L103" s="195" t="str">
        <f ca="1">IF($C103=L$2,OFFSET('Position Data Citi SS final'!$A79,0,MATCH(L$1,'Position Data Citi SS final'!$1:$1,0)-1),"")</f>
        <v>GB00BHLDD964</v>
      </c>
      <c r="M103" s="174" t="str">
        <f ca="1">IF($C103=M$2,OFFSET('Position Data Citi SS final'!$A79,0,MATCH(M$1,'Position Data Citi SS final'!$1:$1,0)-1),"")</f>
        <v>DYXXXX</v>
      </c>
      <c r="N103" s="175">
        <f ca="1">IF($C103=N$2,OFFSET('Position Data Citi SS final'!$A79,0,MATCH(N$1,'Position Data Citi SS final'!$1:$1,0)-1),"")</f>
        <v>0</v>
      </c>
      <c r="O103" s="195" t="str">
        <f ca="1">IF($C103=O$2,OFFSET('Position Data Citi SS final'!$A79,0,MATCH(O$1,'Position Data Citi SS final'!$1:$1,0)-1),"")</f>
        <v>Default Issuer</v>
      </c>
      <c r="P103" s="196">
        <f ca="1">IF($C103=P$2,OFFSET('Position Data Citi SS final'!$A79,0,MATCH(P$1,'Position Data Citi SS final'!$1:$1,0)-1),"")</f>
        <v>0</v>
      </c>
      <c r="Q103" s="196">
        <f ca="1">IF($C103=Q$2,OFFSET('Position Data Citi SS final'!$A79,0,MATCH(Q$1,'Position Data Citi SS final'!$1:$1,0)-1),"")</f>
        <v>0</v>
      </c>
      <c r="R103" s="178">
        <f ca="1">IF($C103=R$2,OFFSET('Position Data Citi SS final'!$A79,0,MATCH(R$1,'Position Data Citi SS final'!$1:$1,0)-1),"")</f>
        <v>0</v>
      </c>
      <c r="S103" s="178" t="str">
        <f ca="1">IF($C103=S$2,OFFSET('Position Data Citi SS final'!$A79,0,MATCH(S$1,'Position Data Citi SS final'!$1:$1,0)-1),"")</f>
        <v>GBP</v>
      </c>
      <c r="T103" s="177">
        <f ca="1">IF($C103=T$2,OFFSET('Position Data Citi SS final'!$A79,0,MATCH(T$1,'Position Data Citi SS final'!$1:$1,0)-1),"")</f>
        <v>10000000</v>
      </c>
      <c r="U103" s="177">
        <f ca="1">IF($C103=U$2,OFFSET('Position Data Citi SS final'!$A79,0,MATCH(U$1,'Position Data Citi SS final'!$1:$1,0)-1),"")</f>
        <v>1.200013188</v>
      </c>
      <c r="V103" s="197">
        <f ca="1">IF($C103=V$2,OFFSET('Position Data Citi SS final'!$A79,0,MATCH(V$1,'Position Data Citi SS final'!$1:$1,0)-1),"")</f>
        <v>1.00001099</v>
      </c>
      <c r="W103" s="177">
        <f ca="1">IF($C103=W$2,OFFSET('Position Data Citi SS final'!$A79,0,MATCH(W$1,'Position Data Citi SS final'!$1:$1,0)-1),"")</f>
        <v>18673.96799999848</v>
      </c>
      <c r="X103" s="177">
        <f ca="1">IF($C103=X$2,OFFSET('Position Data Citi SS final'!$A79,0,MATCH(X$1,'Position Data Citi SS final'!$1:$1,0)-1),"")</f>
        <v>15561.639999998733</v>
      </c>
      <c r="Y103" s="177">
        <f ca="1">IF($C103=Y$2,OFFSET('Position Data Citi SS final'!$A79,0,MATCH(Y$1,'Position Data Citi SS final'!$1:$1,0)-1),"")</f>
        <v>12000131.880000001</v>
      </c>
      <c r="Z103" s="177">
        <f ca="1">IF($C103=Z$2,OFFSET('Position Data Citi SS final'!$A79,0,MATCH(Z$1,'Position Data Citi SS final'!$1:$1,0)-1),"")</f>
        <v>10000109.9</v>
      </c>
      <c r="AA103" s="198" t="str">
        <f ca="1">IF($C103=AA$2,OFFSET('Position Data Citi SS final'!$A79,0,MATCH(AA$1,'Position Data Citi SS final'!$1:$1,0)-1),"")</f>
        <v>MarkToMarket</v>
      </c>
      <c r="AB103" s="177">
        <f ca="1">IF($C103=AB$2,OFFSET('Position Data Citi SS final'!$A79,0,MATCH(AB$1,'Position Data Citi SS final'!$1:$1,0)-1),"")</f>
        <v>0</v>
      </c>
      <c r="AC103" s="178">
        <f ca="1">IF($C103=AC$2,OFFSET('Position Data Citi SS final'!$A79,0,MATCH(AC$1,'Position Data Citi SS final'!$1:$1,0)-1),"")</f>
        <v>0</v>
      </c>
      <c r="AD103" s="76" t="str">
        <f ca="1">IF($C103=AD$2,OFFSET('Position Data Citi SS final'!$A79,0,MATCH(AD$1,'Position Data Citi SS final'!$1:$1,0)-1),"")</f>
        <v/>
      </c>
      <c r="AE103" s="179" t="str">
        <f ca="1">IF($C103=AE$2,OFFSET('Position Data Citi SS final'!$A79,0,MATCH(AE$1,'Position Data Citi SS final'!$1:$1,0)-1),"")</f>
        <v/>
      </c>
      <c r="AF103" s="177" t="str">
        <f ca="1">IF($C103=AF$2,OFFSET('Position Data Citi SS final'!$A79,0,MATCH(AF$1,'Position Data Citi SS final'!$1:$1,0)-1),"")</f>
        <v/>
      </c>
      <c r="AG103" s="177" t="str">
        <f ca="1">IF($C103=AG$2,OFFSET('Position Data Citi SS final'!$A79,0,MATCH(AG$1,'Position Data Citi SS final'!$1:$1,0)-1),"")</f>
        <v/>
      </c>
      <c r="AH103" s="175" t="str">
        <f ca="1">IF($C103=AH$2,OFFSET('Position Data Citi SS final'!$A79,0,MATCH(AH$1,'Position Data Citi SS final'!$1:$1,0)-1),"")</f>
        <v/>
      </c>
      <c r="AI103" s="175" t="str">
        <f ca="1">IF($C103=AI$2,OFFSET('Position Data Citi SS final'!$A79,0,MATCH(AI$1,'Position Data Citi SS final'!$1:$1,0)-1),"")</f>
        <v/>
      </c>
      <c r="AJ103" s="175" t="str">
        <f ca="1">IF($C103=AJ$2,OFFSET('Position Data Citi SS final'!$A79,0,MATCH(AJ$1,'Position Data Citi SS final'!$1:$1,0)-1),"")</f>
        <v/>
      </c>
      <c r="AK103" s="177" t="str">
        <f ca="1">IF($C103=AK$2,OFFSET('Position Data Citi SS final'!$A79,0,MATCH(AK$1,'Position Data Citi SS final'!$1:$1,0)-1),"")</f>
        <v/>
      </c>
      <c r="AL103" s="178" t="str">
        <f ca="1">IF($C103=AL$2,OFFSET('Position Data Citi SS final'!$A79,0,MATCH(AL$1,'Position Data Citi SS final'!$1:$1,0)-1),"")</f>
        <v/>
      </c>
      <c r="AM103" s="177" t="str">
        <f ca="1">IF($C103=AM$2,OFFSET('Position Data Citi SS final'!$A79,0,MATCH(AM$1,'Position Data Citi SS final'!$1:$1,0)-1),"")</f>
        <v/>
      </c>
      <c r="AN103" s="177" t="str">
        <f ca="1">IF($C103=AN$2,OFFSET('Position Data Citi SS final'!$A79,0,MATCH(AN$1,'Position Data Citi SS final'!$1:$1,0)-1),"")</f>
        <v/>
      </c>
      <c r="AO103" s="177" t="str">
        <f ca="1">IF($C103=AO$2,OFFSET('Position Data Citi SS final'!$A79,0,MATCH(AO$1,'Position Data Citi SS final'!$1:$1,0)-1),"")</f>
        <v/>
      </c>
      <c r="AP103" s="177" t="str">
        <f ca="1">IF($C103=AP$2,OFFSET('Position Data Citi SS final'!$A79,0,MATCH(AP$1,'Position Data Citi SS final'!$1:$1,0)-1),"")</f>
        <v/>
      </c>
      <c r="AQ103" s="177" t="str">
        <f ca="1">IF($C103=AQ$2,OFFSET('Position Data Citi SS final'!$A79,0,MATCH(AQ$1,'Position Data Citi SS final'!$1:$1,0)-1),"")</f>
        <v/>
      </c>
      <c r="AR103" s="177" t="str">
        <f ca="1">IF($C103=AR$2,OFFSET('Position Data Citi SS final'!$A79,0,MATCH(AR$1,'Position Data Citi SS final'!$1:$1,0)-1),"")</f>
        <v/>
      </c>
      <c r="AS103" s="177" t="str">
        <f ca="1">IF($C103=AS$2,OFFSET('Position Data Citi SS final'!$A79,0,MATCH(AS$1,'Position Data Citi SS final'!$1:$1,0)-1),"")</f>
        <v/>
      </c>
      <c r="AT103" s="177" t="str">
        <f ca="1">IF($C103=AT$2,OFFSET('Position Data Citi SS final'!$A79,0,MATCH(AT$1,'Position Data Citi SS final'!$1:$1,0)-1),"")</f>
        <v/>
      </c>
      <c r="AU103" s="198" t="str">
        <f ca="1">IF($C103=AU$2,OFFSET('Position Data Citi SS final'!$A79,0,MATCH(AU$1,'Position Data Citi SS final'!$1:$1,0)-1),"")</f>
        <v/>
      </c>
      <c r="AV103" s="177" t="str">
        <f ca="1">IF($C103=AV$2,OFFSET('Position Data Citi SS final'!$A79,0,MATCH(AV$1,'Position Data Citi SS final'!$1:$1,0)-1),"")</f>
        <v/>
      </c>
      <c r="AW103" s="179" t="str">
        <f ca="1">IF($C103=AW$2,OFFSET('Position Data Citi SS final'!$A79,0,MATCH(AW$1,'Position Data Citi SS final'!$1:$1,0)-1),"")</f>
        <v/>
      </c>
      <c r="AX103" s="170" t="str">
        <f ca="1">IF($C103=AX$2,OFFSET('Position Data Citi SS final'!$A79,0,MATCH(AX$1,'Position Data Citi SS final'!$1:$1,0)-1),"")</f>
        <v/>
      </c>
      <c r="AY103" s="180" t="str">
        <f ca="1">IF($C103=AY$2,OFFSET('Position Data Citi SS final'!$A79,0,MATCH(AY$1,'Position Data Citi SS final'!$1:$1,0)-1),"")</f>
        <v/>
      </c>
      <c r="AZ103" s="181" t="str">
        <f ca="1">IF($C103=AZ$2,OFFSET('Position Data Citi SS final'!$A79,0,MATCH(AZ$1,'Position Data Citi SS final'!$1:$1,0)-1),"")</f>
        <v/>
      </c>
      <c r="BA103" s="179" t="str">
        <f ca="1">IF($C103=BA$2,OFFSET('Position Data Citi SS final'!$A79,0,MATCH(BA$1,'Position Data Citi SS final'!$1:$1,0)-1),"")</f>
        <v/>
      </c>
      <c r="BB103" s="182" t="str">
        <f ca="1">IF($C103=BB$2,OFFSET('Position Data Citi SS final'!$A79,0,MATCH(BB$1,'Position Data Citi SS final'!$1:$1,0)-1),"")</f>
        <v/>
      </c>
      <c r="BC103" s="181" t="str">
        <f ca="1">IF($C103=BC$2,OFFSET('Position Data Citi SS final'!$A79,0,MATCH(BC$1,'Position Data Citi SS final'!$1:$1,0)-1),"")</f>
        <v/>
      </c>
      <c r="BD103" s="175" t="str">
        <f ca="1">IF($C103=BD$2,OFFSET('Position Data Citi SS final'!$A79,0,MATCH(BD$1,'Position Data Citi SS final'!$1:$1,0)-1),"")</f>
        <v/>
      </c>
      <c r="BE103" s="175" t="str">
        <f ca="1">IF($C103=BE$2,OFFSET('Position Data Citi SS final'!$A79,0,MATCH(BE$1,'Position Data Citi SS final'!$1:$1,0)-1),"")</f>
        <v/>
      </c>
      <c r="BF103" s="175" t="str">
        <f ca="1">IF($C103=BF$2,OFFSET('Position Data Citi SS final'!$A79,0,MATCH(BF$1,'Position Data Citi SS final'!$1:$1,0)-1),"")</f>
        <v/>
      </c>
      <c r="BG103" s="175" t="str">
        <f ca="1">IF($C103=BG$2,OFFSET('Position Data Citi SS final'!$A79,0,MATCH(BG$1,'Position Data Citi SS final'!$1:$1,0)-1),"")</f>
        <v/>
      </c>
      <c r="BH103" s="175" t="str">
        <f ca="1">IF($C103=BH$2,OFFSET('Position Data Citi SS final'!$A79,0,MATCH(BH$1,'Position Data Citi SS final'!$1:$1,0)-1),"")</f>
        <v/>
      </c>
      <c r="BI103" s="175" t="str">
        <f ca="1">IF($C103=BI$2,OFFSET('Position Data Citi SS final'!$A79,0,MATCH(BI$1,'Position Data Citi SS final'!$1:$1,0)-1),"")</f>
        <v/>
      </c>
      <c r="BJ103" s="175" t="str">
        <f ca="1">IF($C103=BJ$2,OFFSET('Position Data Citi SS final'!$A79,0,MATCH(BJ$1,'Position Data Citi SS final'!$1:$1,0)-1),"")</f>
        <v/>
      </c>
      <c r="BK103" s="175" t="str">
        <f ca="1">IF($C103=BK$2,OFFSET('Position Data Citi SS final'!$A79,0,MATCH(BK$1,'Position Data Citi SS final'!$1:$1,0)-1),"")</f>
        <v/>
      </c>
      <c r="BL103" s="175" t="str">
        <f ca="1">IF($C103=BL$2,OFFSET('Position Data Citi SS final'!$A79,0,MATCH(BL$1,'Position Data Citi SS final'!$1:$1,0)-1),"")</f>
        <v/>
      </c>
      <c r="BM103" s="175" t="str">
        <f ca="1">IF($C103=BM$2,OFFSET('Position Data Citi SS final'!$A79,0,MATCH(BM$1,'Position Data Citi SS final'!$1:$1,0)-1),"")</f>
        <v/>
      </c>
      <c r="BN103" s="178" t="str">
        <f ca="1">IF($C103=BN$2,OFFSET('Position Data Citi SS final'!$A79,0,MATCH(BN$1,'Position Data Citi SS final'!$1:$1,0)-1),"")</f>
        <v/>
      </c>
      <c r="BO103" s="177" t="str">
        <f ca="1">IF($C103=BO$2,OFFSET('Position Data Citi SS final'!$A79,0,MATCH(BO$1,'Position Data Citi SS final'!$1:$1,0)-1),"")</f>
        <v/>
      </c>
      <c r="BP103" s="177" t="str">
        <f ca="1">IF($C103=BP$2,OFFSET('Position Data Citi SS final'!$A79,0,MATCH(BP$1,'Position Data Citi SS final'!$1:$1,0)-1),"")</f>
        <v/>
      </c>
      <c r="BQ103" s="177" t="str">
        <f ca="1">IF($C103=BQ$2,OFFSET('Position Data Citi SS final'!$A79,0,MATCH(BQ$1,'Position Data Citi SS final'!$1:$1,0)-1),"")</f>
        <v/>
      </c>
      <c r="BR103" s="177" t="str">
        <f ca="1">IF($C103=BR$2,OFFSET('Position Data Citi SS final'!$A79,0,MATCH(BR$1,'Position Data Citi SS final'!$1:$1,0)-1),"")</f>
        <v/>
      </c>
      <c r="BS103" s="177" t="str">
        <f ca="1">IF($C103=BS$2,OFFSET('Position Data Citi SS final'!$A79,0,MATCH(BS$1,'Position Data Citi SS final'!$1:$1,0)-1),"")</f>
        <v/>
      </c>
      <c r="BT103" s="175" t="str">
        <f ca="1">IF($C103=BT$2,OFFSET('Position Data Citi SS final'!$A79,0,MATCH(BT$1,'Position Data Citi SS final'!$1:$1,0)-1),"")</f>
        <v/>
      </c>
      <c r="BU103" s="178" t="str">
        <f ca="1">IF($C103=BU$2,OFFSET('Position Data Citi SS final'!$A79,0,MATCH(BU$1,'Position Data Citi SS final'!$1:$1,0)-1),"")</f>
        <v/>
      </c>
      <c r="BV103" s="183" t="str">
        <f ca="1">IF($C103=BV$2,OFFSET('Position Data Citi SS final'!$A79,0,MATCH(BV$1,'Position Data Citi SS final'!$1:$1,0)-1),"")</f>
        <v/>
      </c>
      <c r="BW103" s="175" t="str">
        <f ca="1">IF($C103=BW$2,OFFSET('Position Data Citi SS final'!$A79,0,MATCH(BW$1,'Position Data Citi SS final'!$1:$1,0)-1),"")</f>
        <v/>
      </c>
      <c r="BX103" s="184" t="str">
        <f ca="1">IF($C103=BX$2,OFFSET('Position Data Citi SS final'!$A79,0,MATCH(BX$1,'Position Data Citi SS final'!$1:$1,0)-1),"")</f>
        <v/>
      </c>
      <c r="BY103" s="183" t="str">
        <f ca="1">IF($C103=BY$2,OFFSET('Position Data Citi SS final'!$A79,0,MATCH(BY$1,'Position Data Citi SS final'!$1:$1,0)-1),"")</f>
        <v/>
      </c>
      <c r="BZ103" s="183" t="str">
        <f ca="1">IF($C103=BZ$2,OFFSET('Position Data Citi SS final'!$A79,0,MATCH(BZ$1,'Position Data Citi SS final'!$1:$1,0)-1),"")</f>
        <v/>
      </c>
      <c r="CA103" s="185" t="str">
        <f ca="1">IF($C103=CA$2,OFFSET('Position Data Citi SS final'!$A79,0,MATCH(CA$1,'Position Data Citi SS final'!$1:$1,0)-1),"")</f>
        <v/>
      </c>
      <c r="CB103" s="176" t="str">
        <f ca="1">IF($C103=CB$2,OFFSET('Position Data Citi SS final'!$A79,0,MATCH(CB$1,'Position Data Citi SS final'!$1:$1,0)-1),"")</f>
        <v/>
      </c>
      <c r="CC103" s="183" t="str">
        <f ca="1">IF($C103=CC$2,OFFSET('Position Data Citi SS final'!$A79,0,MATCH(CC$1,'Position Data Citi SS final'!$1:$1,0)-1),"")</f>
        <v/>
      </c>
      <c r="CD103" s="183" t="str">
        <f ca="1">IF($C103=CD$2,OFFSET('Position Data Citi SS final'!$A79,0,MATCH(CD$1,'Position Data Citi SS final'!$1:$1,0)-1),"")</f>
        <v/>
      </c>
      <c r="CE103" s="181" t="str">
        <f ca="1">IF($C103=CE$2,OFFSET('Position Data Citi SS final'!$A79,0,MATCH(CE$1,'Position Data Citi SS final'!$1:$1,0)-1),"")</f>
        <v/>
      </c>
      <c r="CF103" s="181" t="str">
        <f ca="1">IF($C103=CF$2,OFFSET('Position Data Citi SS final'!$A79,0,MATCH(CF$1,'Position Data Citi SS final'!$1:$1,0)-1),"")</f>
        <v/>
      </c>
      <c r="CG103" s="181" t="str">
        <f ca="1">IF($C103=CG$2,OFFSET('Position Data Citi SS final'!$A79,0,MATCH(CG$1,'Position Data Citi SS final'!$1:$1,0)-1),"")</f>
        <v/>
      </c>
      <c r="CH103" s="181" t="str">
        <f ca="1">IF($C103=CH$2,OFFSET('Position Data Citi SS final'!$A79,0,MATCH(CH$1,'Position Data Citi SS final'!$1:$1,0)-1),"")</f>
        <v/>
      </c>
      <c r="CI103" s="181" t="str">
        <f ca="1">IF($C103=CI$2,OFFSET('Position Data Citi SS final'!$A79,0,MATCH(CI$1,'Position Data Citi SS final'!$1:$1,0)-1),"")</f>
        <v/>
      </c>
      <c r="CJ103" s="184" t="str">
        <f ca="1">IF($C103=CJ$2,OFFSET('Position Data Citi SS final'!$A79,0,MATCH(CJ$1,'Position Data Citi SS final'!$1:$1,0)-1),"")</f>
        <v/>
      </c>
      <c r="CK103" s="186" t="str">
        <f ca="1">IF($C103=CK$2,OFFSET('Position Data Citi SS final'!$A79,0,MATCH(CK$1,'Position Data Citi SS final'!$1:$1,0)-1),"")</f>
        <v/>
      </c>
      <c r="CL103" s="174" t="str">
        <f ca="1">IF($C103=CL$2,OFFSET('Position Data Citi SS final'!$A79,0,MATCH(CL$1,'Position Data Citi SS final'!$1:$1,0)-1),"")</f>
        <v/>
      </c>
      <c r="CM103" s="199" t="str">
        <f ca="1">IF($C103=CM$2,OFFSET('Position Data Citi SS final'!$A79,0,MATCH(CM$1,'Position Data Citi SS final'!$1:$1,0)-1),"")</f>
        <v/>
      </c>
      <c r="CN103" s="174" t="str">
        <f ca="1">IF($C103=CN$2,OFFSET('Position Data Citi SS final'!$A79,0,MATCH(CN$1,'Position Data Citi SS final'!$1:$1,0)-1),"")</f>
        <v/>
      </c>
      <c r="CO103" s="186" t="str">
        <f ca="1">IF($C103=CO$2,OFFSET('Position Data Citi SS final'!$A79,0,MATCH(CO$1,'Position Data Citi SS final'!$1:$1,0)-1),"")</f>
        <v/>
      </c>
      <c r="CP103" s="199" t="str">
        <f ca="1">IF($C103=CP$2,OFFSET('Position Data Citi SS final'!$A79,0,MATCH(CP$1,'Position Data Citi SS final'!$1:$1,0)-1),"")</f>
        <v/>
      </c>
      <c r="CQ103" s="187" t="str">
        <f ca="1">IF($C103=CQ$2,OFFSET('Position Data Citi SS final'!$A79,0,MATCH(CQ$1,'Position Data Citi SS final'!$1:$1,0)-1),"")</f>
        <v/>
      </c>
      <c r="CR103" s="174" t="str">
        <f ca="1">IF($C103=CR$2,OFFSET('Position Data Citi SS final'!$A79,0,MATCH(CR$1,'Position Data Citi SS final'!$1:$1,0)-1),"")</f>
        <v/>
      </c>
      <c r="CS103" s="188" t="str">
        <f ca="1">IF($C103=CS$2,OFFSET('Position Data Citi SS final'!$A79,0,MATCH(CS$1,'Position Data Citi SS final'!$1:$1,0)-1),"")</f>
        <v/>
      </c>
      <c r="CT103" s="188" t="str">
        <f ca="1">IF($C103=CT$2,OFFSET('Position Data Citi SS final'!$A79,0,MATCH(CT$1,'Position Data Citi SS final'!$1:$1,0)-1),"")</f>
        <v/>
      </c>
      <c r="CU103" s="184" t="str">
        <f ca="1">IF($C103=CU$2,OFFSET('Position Data Citi SS final'!$A79,0,MATCH(CU$1,'Position Data Citi SS final'!$1:$1,0)-1),"")</f>
        <v/>
      </c>
      <c r="CV103" s="175" t="str">
        <f ca="1">IF($C103=CV$2,OFFSET('Position Data Citi SS final'!$A79,0,MATCH(CV$1,'Position Data Citi SS final'!$1:$1,0)-1),"")</f>
        <v/>
      </c>
      <c r="CW103" s="175" t="str">
        <f ca="1">IF($C103=CW$2,OFFSET('Position Data Citi SS final'!$A79,0,MATCH(CW$1,'Position Data Citi SS final'!$1:$1,0)-1),"")</f>
        <v/>
      </c>
      <c r="CX103" s="199" t="str">
        <f ca="1">IF($C103=CX$2,OFFSET('Position Data Citi SS final'!$A79,0,MATCH(CX$1,'Position Data Citi SS final'!$1:$1,0)-1),"")</f>
        <v/>
      </c>
      <c r="CY103" s="175" t="str">
        <f ca="1">IF($C103=CY$2,OFFSET('Position Data Citi SS final'!$A79,0,MATCH(CY$1,'Position Data Citi SS final'!$1:$1,0)-1),"")</f>
        <v/>
      </c>
      <c r="CZ103" s="175" t="str">
        <f ca="1">IF($C103=CZ$2,OFFSET('Position Data Citi SS final'!$A79,0,MATCH(CZ$1,'Position Data Citi SS final'!$1:$1,0)-1),"")</f>
        <v/>
      </c>
      <c r="DA103" s="175" t="str">
        <f ca="1">IF($C103=DA$2,OFFSET('Position Data Citi SS final'!$A79,0,MATCH(DA$1,'Position Data Citi SS final'!$1:$1,0)-1),"")</f>
        <v/>
      </c>
      <c r="DB103" s="189" t="str">
        <f ca="1">IF($C103=DB$2,OFFSET('Position Data Citi SS final'!$A79,0,MATCH(DB$1,'Position Data Citi SS final'!$1:$1,0)-1),"")</f>
        <v/>
      </c>
      <c r="DC103" s="175" t="str">
        <f ca="1">IF($C103=DC$2,OFFSET('Position Data Citi SS final'!$A79,0,MATCH(DC$1,'Position Data Citi SS final'!$1:$1,0)-1),"")</f>
        <v/>
      </c>
      <c r="DD103" s="175" t="str">
        <f ca="1">IF($C103=DD$2,OFFSET('Position Data Citi SS final'!$A79,0,MATCH(DD$1,'Position Data Citi SS final'!$1:$1,0)-1),"")</f>
        <v/>
      </c>
      <c r="DE103" s="190" t="str">
        <f ca="1">IF($C103=DE$2,OFFSET('Position Data Citi SS final'!$A79,0,MATCH(DE$1,'Position Data Citi SS final'!$1:$1,0)-1),"")</f>
        <v/>
      </c>
      <c r="DF103" s="189" t="str">
        <f ca="1">IF($C103=DF$2,OFFSET('Position Data Citi SS final'!$A79,0,MATCH(DF$1,'Position Data Citi SS final'!$1:$1,0)-1),"")</f>
        <v/>
      </c>
      <c r="DG103" s="190" t="str">
        <f ca="1">IF($C103=DG$2,OFFSET('Position Data Citi SS final'!$A79,0,MATCH(DG$1,'Position Data Citi SS final'!$1:$1,0)-1),"")</f>
        <v/>
      </c>
      <c r="DH103" s="175" t="str">
        <f ca="1">IF($C103=DH$2,OFFSET('Position Data Citi SS final'!$A79,0,MATCH(DH$1,'Position Data Citi SS final'!$1:$1,0)-1),"")</f>
        <v/>
      </c>
      <c r="DI103" s="191" t="str">
        <f ca="1">IF($C103=DI$2,OFFSET('Position Data Citi SS final'!$A79,0,MATCH(DI$1,'Position Data Citi SS final'!$1:$1,0)-1),"")</f>
        <v/>
      </c>
      <c r="DJ103" s="192" t="str">
        <f ca="1">IF($C103=DJ$2,OFFSET('Position Data Citi SS final'!$A79,0,MATCH(DJ$1,'Position Data Citi SS final'!$1:$1,0)-1),"")</f>
        <v/>
      </c>
      <c r="DK103" s="193" t="str">
        <f ca="1">IF($C103=DK$2,OFFSET('Position Data Citi SS final'!$A79,0,MATCH(DK$1,'Position Data Citi SS final'!$1:$1,0)-1),"")</f>
        <v/>
      </c>
      <c r="DL103" s="200" t="str">
        <f ca="1">IF($C103=DL$2,OFFSET('Position Data Citi SS final'!$A79,0,MATCH(DL$1,'Position Data Citi SS final'!$1:$1,0)-1),"")</f>
        <v/>
      </c>
      <c r="DM103" s="175" t="str">
        <f ca="1">IF($C103=DM$2,OFFSET('Position Data Citi SS final'!$A79,0,MATCH(DM$1,'Position Data Citi SS final'!$1:$1,0)-1),"")</f>
        <v/>
      </c>
    </row>
    <row r="104" spans="2:117" s="179" customFormat="1">
      <c r="B104" s="179" t="s">
        <v>1427</v>
      </c>
      <c r="C104" s="170" t="str">
        <f>'Position Data Citi SS final'!C80</f>
        <v>Money Market Instruments</v>
      </c>
      <c r="D104" s="171" t="str">
        <f>'Position Data Citi SS final'!F80</f>
        <v>A.6.1 - A.6.20</v>
      </c>
      <c r="E104" s="172" t="str">
        <f>'Position Data Citi SS final'!D80</f>
        <v>MONEY MARKETS</v>
      </c>
      <c r="F104" s="213" t="str">
        <f>'Position Data Citi SS final'!E80</f>
        <v>CERTIFICATE OF DEPOSIT</v>
      </c>
      <c r="G104" s="173">
        <f>'Position Data Citi SS final'!AG80</f>
        <v>11975399.639999999</v>
      </c>
      <c r="H104" s="173">
        <f>'Position Data Citi SS final'!AF80</f>
        <v>9979499.6999999993</v>
      </c>
      <c r="I104" s="194" t="str">
        <f>'Position Data Citi SS final'!A80</f>
        <v>S2BA</v>
      </c>
      <c r="J104" s="195" t="str">
        <f ca="1">IF($C104=J$2,OFFSET('Position Data Citi SS final'!$A80,0,MATCH(J$1,'Position Data Citi SS final'!$1:$1,0)-1),"")</f>
        <v>MoneyMarketInstrument</v>
      </c>
      <c r="K104" s="195" t="str">
        <f ca="1">IF($C104=K$2,OFFSET('Position Data Citi SS final'!$A80,0,MATCH(K$1,'Position Data Citi SS final'!$1:$1,0)-1),"")</f>
        <v>MIZUHO BANK CD 0% 13/02/2020</v>
      </c>
      <c r="L104" s="195" t="str">
        <f ca="1">IF($C104=L$2,OFFSET('Position Data Citi SS final'!$A80,0,MATCH(L$1,'Position Data Citi SS final'!$1:$1,0)-1),"")</f>
        <v>DU000AM90799</v>
      </c>
      <c r="M104" s="174" t="str">
        <f ca="1">IF($C104=M$2,OFFSET('Position Data Citi SS final'!$A80,0,MATCH(M$1,'Position Data Citi SS final'!$1:$1,0)-1),"")</f>
        <v>DYXXXX</v>
      </c>
      <c r="N104" s="175">
        <f ca="1">IF($C104=N$2,OFFSET('Position Data Citi SS final'!$A80,0,MATCH(N$1,'Position Data Citi SS final'!$1:$1,0)-1),"")</f>
        <v>0</v>
      </c>
      <c r="O104" s="195" t="str">
        <f ca="1">IF($C104=O$2,OFFSET('Position Data Citi SS final'!$A80,0,MATCH(O$1,'Position Data Citi SS final'!$1:$1,0)-1),"")</f>
        <v>Default Issuer</v>
      </c>
      <c r="P104" s="196">
        <f ca="1">IF($C104=P$2,OFFSET('Position Data Citi SS final'!$A80,0,MATCH(P$1,'Position Data Citi SS final'!$1:$1,0)-1),"")</f>
        <v>0</v>
      </c>
      <c r="Q104" s="196">
        <f ca="1">IF($C104=Q$2,OFFSET('Position Data Citi SS final'!$A80,0,MATCH(Q$1,'Position Data Citi SS final'!$1:$1,0)-1),"")</f>
        <v>0</v>
      </c>
      <c r="R104" s="178">
        <f ca="1">IF($C104=R$2,OFFSET('Position Data Citi SS final'!$A80,0,MATCH(R$1,'Position Data Citi SS final'!$1:$1,0)-1),"")</f>
        <v>0</v>
      </c>
      <c r="S104" s="178" t="str">
        <f ca="1">IF($C104=S$2,OFFSET('Position Data Citi SS final'!$A80,0,MATCH(S$1,'Position Data Citi SS final'!$1:$1,0)-1),"")</f>
        <v>GBP</v>
      </c>
      <c r="T104" s="177">
        <f ca="1">IF($C104=T$2,OFFSET('Position Data Citi SS final'!$A80,0,MATCH(T$1,'Position Data Citi SS final'!$1:$1,0)-1),"")</f>
        <v>10000000</v>
      </c>
      <c r="U104" s="177">
        <f ca="1">IF($C104=U$2,OFFSET('Position Data Citi SS final'!$A80,0,MATCH(U$1,'Position Data Citi SS final'!$1:$1,0)-1),"")</f>
        <v>1.197539964</v>
      </c>
      <c r="V104" s="197">
        <f ca="1">IF($C104=V$2,OFFSET('Position Data Citi SS final'!$A80,0,MATCH(V$1,'Position Data Citi SS final'!$1:$1,0)-1),"")</f>
        <v>0.99794996999999996</v>
      </c>
      <c r="W104" s="177">
        <f ca="1">IF($C104=W$2,OFFSET('Position Data Citi SS final'!$A80,0,MATCH(W$1,'Position Data Citi SS final'!$1:$1,0)-1),"")</f>
        <v>0</v>
      </c>
      <c r="X104" s="177">
        <f ca="1">IF($C104=X$2,OFFSET('Position Data Citi SS final'!$A80,0,MATCH(X$1,'Position Data Citi SS final'!$1:$1,0)-1),"")</f>
        <v>0</v>
      </c>
      <c r="Y104" s="177">
        <f ca="1">IF($C104=Y$2,OFFSET('Position Data Citi SS final'!$A80,0,MATCH(Y$1,'Position Data Citi SS final'!$1:$1,0)-1),"")</f>
        <v>11975399.639999999</v>
      </c>
      <c r="Z104" s="177">
        <f ca="1">IF($C104=Z$2,OFFSET('Position Data Citi SS final'!$A80,0,MATCH(Z$1,'Position Data Citi SS final'!$1:$1,0)-1),"")</f>
        <v>9979499.6999999993</v>
      </c>
      <c r="AA104" s="198" t="str">
        <f ca="1">IF($C104=AA$2,OFFSET('Position Data Citi SS final'!$A80,0,MATCH(AA$1,'Position Data Citi SS final'!$1:$1,0)-1),"")</f>
        <v>MarkToMarket</v>
      </c>
      <c r="AB104" s="177">
        <f ca="1">IF($C104=AB$2,OFFSET('Position Data Citi SS final'!$A80,0,MATCH(AB$1,'Position Data Citi SS final'!$1:$1,0)-1),"")</f>
        <v>0</v>
      </c>
      <c r="AC104" s="178">
        <f ca="1">IF($C104=AC$2,OFFSET('Position Data Citi SS final'!$A80,0,MATCH(AC$1,'Position Data Citi SS final'!$1:$1,0)-1),"")</f>
        <v>0</v>
      </c>
      <c r="AD104" s="76" t="str">
        <f ca="1">IF($C104=AD$2,OFFSET('Position Data Citi SS final'!$A80,0,MATCH(AD$1,'Position Data Citi SS final'!$1:$1,0)-1),"")</f>
        <v/>
      </c>
      <c r="AE104" s="179" t="str">
        <f ca="1">IF($C104=AE$2,OFFSET('Position Data Citi SS final'!$A80,0,MATCH(AE$1,'Position Data Citi SS final'!$1:$1,0)-1),"")</f>
        <v/>
      </c>
      <c r="AF104" s="177" t="str">
        <f ca="1">IF($C104=AF$2,OFFSET('Position Data Citi SS final'!$A80,0,MATCH(AF$1,'Position Data Citi SS final'!$1:$1,0)-1),"")</f>
        <v/>
      </c>
      <c r="AG104" s="177" t="str">
        <f ca="1">IF($C104=AG$2,OFFSET('Position Data Citi SS final'!$A80,0,MATCH(AG$1,'Position Data Citi SS final'!$1:$1,0)-1),"")</f>
        <v/>
      </c>
      <c r="AH104" s="175" t="str">
        <f ca="1">IF($C104=AH$2,OFFSET('Position Data Citi SS final'!$A80,0,MATCH(AH$1,'Position Data Citi SS final'!$1:$1,0)-1),"")</f>
        <v/>
      </c>
      <c r="AI104" s="175" t="str">
        <f ca="1">IF($C104=AI$2,OFFSET('Position Data Citi SS final'!$A80,0,MATCH(AI$1,'Position Data Citi SS final'!$1:$1,0)-1),"")</f>
        <v/>
      </c>
      <c r="AJ104" s="175" t="str">
        <f ca="1">IF($C104=AJ$2,OFFSET('Position Data Citi SS final'!$A80,0,MATCH(AJ$1,'Position Data Citi SS final'!$1:$1,0)-1),"")</f>
        <v/>
      </c>
      <c r="AK104" s="177" t="str">
        <f ca="1">IF($C104=AK$2,OFFSET('Position Data Citi SS final'!$A80,0,MATCH(AK$1,'Position Data Citi SS final'!$1:$1,0)-1),"")</f>
        <v/>
      </c>
      <c r="AL104" s="178" t="str">
        <f ca="1">IF($C104=AL$2,OFFSET('Position Data Citi SS final'!$A80,0,MATCH(AL$1,'Position Data Citi SS final'!$1:$1,0)-1),"")</f>
        <v/>
      </c>
      <c r="AM104" s="177" t="str">
        <f ca="1">IF($C104=AM$2,OFFSET('Position Data Citi SS final'!$A80,0,MATCH(AM$1,'Position Data Citi SS final'!$1:$1,0)-1),"")</f>
        <v/>
      </c>
      <c r="AN104" s="177" t="str">
        <f ca="1">IF($C104=AN$2,OFFSET('Position Data Citi SS final'!$A80,0,MATCH(AN$1,'Position Data Citi SS final'!$1:$1,0)-1),"")</f>
        <v/>
      </c>
      <c r="AO104" s="177" t="str">
        <f ca="1">IF($C104=AO$2,OFFSET('Position Data Citi SS final'!$A80,0,MATCH(AO$1,'Position Data Citi SS final'!$1:$1,0)-1),"")</f>
        <v/>
      </c>
      <c r="AP104" s="177" t="str">
        <f ca="1">IF($C104=AP$2,OFFSET('Position Data Citi SS final'!$A80,0,MATCH(AP$1,'Position Data Citi SS final'!$1:$1,0)-1),"")</f>
        <v/>
      </c>
      <c r="AQ104" s="177" t="str">
        <f ca="1">IF($C104=AQ$2,OFFSET('Position Data Citi SS final'!$A80,0,MATCH(AQ$1,'Position Data Citi SS final'!$1:$1,0)-1),"")</f>
        <v/>
      </c>
      <c r="AR104" s="177" t="str">
        <f ca="1">IF($C104=AR$2,OFFSET('Position Data Citi SS final'!$A80,0,MATCH(AR$1,'Position Data Citi SS final'!$1:$1,0)-1),"")</f>
        <v/>
      </c>
      <c r="AS104" s="177" t="str">
        <f ca="1">IF($C104=AS$2,OFFSET('Position Data Citi SS final'!$A80,0,MATCH(AS$1,'Position Data Citi SS final'!$1:$1,0)-1),"")</f>
        <v/>
      </c>
      <c r="AT104" s="177" t="str">
        <f ca="1">IF($C104=AT$2,OFFSET('Position Data Citi SS final'!$A80,0,MATCH(AT$1,'Position Data Citi SS final'!$1:$1,0)-1),"")</f>
        <v/>
      </c>
      <c r="AU104" s="198" t="str">
        <f ca="1">IF($C104=AU$2,OFFSET('Position Data Citi SS final'!$A80,0,MATCH(AU$1,'Position Data Citi SS final'!$1:$1,0)-1),"")</f>
        <v/>
      </c>
      <c r="AV104" s="177" t="str">
        <f ca="1">IF($C104=AV$2,OFFSET('Position Data Citi SS final'!$A80,0,MATCH(AV$1,'Position Data Citi SS final'!$1:$1,0)-1),"")</f>
        <v/>
      </c>
      <c r="AW104" s="179" t="str">
        <f ca="1">IF($C104=AW$2,OFFSET('Position Data Citi SS final'!$A80,0,MATCH(AW$1,'Position Data Citi SS final'!$1:$1,0)-1),"")</f>
        <v/>
      </c>
      <c r="AX104" s="170" t="str">
        <f ca="1">IF($C104=AX$2,OFFSET('Position Data Citi SS final'!$A80,0,MATCH(AX$1,'Position Data Citi SS final'!$1:$1,0)-1),"")</f>
        <v/>
      </c>
      <c r="AY104" s="180" t="str">
        <f ca="1">IF($C104=AY$2,OFFSET('Position Data Citi SS final'!$A80,0,MATCH(AY$1,'Position Data Citi SS final'!$1:$1,0)-1),"")</f>
        <v/>
      </c>
      <c r="AZ104" s="181" t="str">
        <f ca="1">IF($C104=AZ$2,OFFSET('Position Data Citi SS final'!$A80,0,MATCH(AZ$1,'Position Data Citi SS final'!$1:$1,0)-1),"")</f>
        <v/>
      </c>
      <c r="BA104" s="179" t="str">
        <f ca="1">IF($C104=BA$2,OFFSET('Position Data Citi SS final'!$A80,0,MATCH(BA$1,'Position Data Citi SS final'!$1:$1,0)-1),"")</f>
        <v/>
      </c>
      <c r="BB104" s="182" t="str">
        <f ca="1">IF($C104=BB$2,OFFSET('Position Data Citi SS final'!$A80,0,MATCH(BB$1,'Position Data Citi SS final'!$1:$1,0)-1),"")</f>
        <v/>
      </c>
      <c r="BC104" s="181" t="str">
        <f ca="1">IF($C104=BC$2,OFFSET('Position Data Citi SS final'!$A80,0,MATCH(BC$1,'Position Data Citi SS final'!$1:$1,0)-1),"")</f>
        <v/>
      </c>
      <c r="BD104" s="175" t="str">
        <f ca="1">IF($C104=BD$2,OFFSET('Position Data Citi SS final'!$A80,0,MATCH(BD$1,'Position Data Citi SS final'!$1:$1,0)-1),"")</f>
        <v/>
      </c>
      <c r="BE104" s="175" t="str">
        <f ca="1">IF($C104=BE$2,OFFSET('Position Data Citi SS final'!$A80,0,MATCH(BE$1,'Position Data Citi SS final'!$1:$1,0)-1),"")</f>
        <v/>
      </c>
      <c r="BF104" s="175" t="str">
        <f ca="1">IF($C104=BF$2,OFFSET('Position Data Citi SS final'!$A80,0,MATCH(BF$1,'Position Data Citi SS final'!$1:$1,0)-1),"")</f>
        <v/>
      </c>
      <c r="BG104" s="175" t="str">
        <f ca="1">IF($C104=BG$2,OFFSET('Position Data Citi SS final'!$A80,0,MATCH(BG$1,'Position Data Citi SS final'!$1:$1,0)-1),"")</f>
        <v/>
      </c>
      <c r="BH104" s="175" t="str">
        <f ca="1">IF($C104=BH$2,OFFSET('Position Data Citi SS final'!$A80,0,MATCH(BH$1,'Position Data Citi SS final'!$1:$1,0)-1),"")</f>
        <v/>
      </c>
      <c r="BI104" s="175" t="str">
        <f ca="1">IF($C104=BI$2,OFFSET('Position Data Citi SS final'!$A80,0,MATCH(BI$1,'Position Data Citi SS final'!$1:$1,0)-1),"")</f>
        <v/>
      </c>
      <c r="BJ104" s="175" t="str">
        <f ca="1">IF($C104=BJ$2,OFFSET('Position Data Citi SS final'!$A80,0,MATCH(BJ$1,'Position Data Citi SS final'!$1:$1,0)-1),"")</f>
        <v/>
      </c>
      <c r="BK104" s="175" t="str">
        <f ca="1">IF($C104=BK$2,OFFSET('Position Data Citi SS final'!$A80,0,MATCH(BK$1,'Position Data Citi SS final'!$1:$1,0)-1),"")</f>
        <v/>
      </c>
      <c r="BL104" s="175" t="str">
        <f ca="1">IF($C104=BL$2,OFFSET('Position Data Citi SS final'!$A80,0,MATCH(BL$1,'Position Data Citi SS final'!$1:$1,0)-1),"")</f>
        <v/>
      </c>
      <c r="BM104" s="175" t="str">
        <f ca="1">IF($C104=BM$2,OFFSET('Position Data Citi SS final'!$A80,0,MATCH(BM$1,'Position Data Citi SS final'!$1:$1,0)-1),"")</f>
        <v/>
      </c>
      <c r="BN104" s="178" t="str">
        <f ca="1">IF($C104=BN$2,OFFSET('Position Data Citi SS final'!$A80,0,MATCH(BN$1,'Position Data Citi SS final'!$1:$1,0)-1),"")</f>
        <v/>
      </c>
      <c r="BO104" s="177" t="str">
        <f ca="1">IF($C104=BO$2,OFFSET('Position Data Citi SS final'!$A80,0,MATCH(BO$1,'Position Data Citi SS final'!$1:$1,0)-1),"")</f>
        <v/>
      </c>
      <c r="BP104" s="177" t="str">
        <f ca="1">IF($C104=BP$2,OFFSET('Position Data Citi SS final'!$A80,0,MATCH(BP$1,'Position Data Citi SS final'!$1:$1,0)-1),"")</f>
        <v/>
      </c>
      <c r="BQ104" s="177" t="str">
        <f ca="1">IF($C104=BQ$2,OFFSET('Position Data Citi SS final'!$A80,0,MATCH(BQ$1,'Position Data Citi SS final'!$1:$1,0)-1),"")</f>
        <v/>
      </c>
      <c r="BR104" s="177" t="str">
        <f ca="1">IF($C104=BR$2,OFFSET('Position Data Citi SS final'!$A80,0,MATCH(BR$1,'Position Data Citi SS final'!$1:$1,0)-1),"")</f>
        <v/>
      </c>
      <c r="BS104" s="177" t="str">
        <f ca="1">IF($C104=BS$2,OFFSET('Position Data Citi SS final'!$A80,0,MATCH(BS$1,'Position Data Citi SS final'!$1:$1,0)-1),"")</f>
        <v/>
      </c>
      <c r="BT104" s="175" t="str">
        <f ca="1">IF($C104=BT$2,OFFSET('Position Data Citi SS final'!$A80,0,MATCH(BT$1,'Position Data Citi SS final'!$1:$1,0)-1),"")</f>
        <v/>
      </c>
      <c r="BU104" s="178" t="str">
        <f ca="1">IF($C104=BU$2,OFFSET('Position Data Citi SS final'!$A80,0,MATCH(BU$1,'Position Data Citi SS final'!$1:$1,0)-1),"")</f>
        <v/>
      </c>
      <c r="BV104" s="183" t="str">
        <f ca="1">IF($C104=BV$2,OFFSET('Position Data Citi SS final'!$A80,0,MATCH(BV$1,'Position Data Citi SS final'!$1:$1,0)-1),"")</f>
        <v/>
      </c>
      <c r="BW104" s="175" t="str">
        <f ca="1">IF($C104=BW$2,OFFSET('Position Data Citi SS final'!$A80,0,MATCH(BW$1,'Position Data Citi SS final'!$1:$1,0)-1),"")</f>
        <v/>
      </c>
      <c r="BX104" s="184" t="str">
        <f ca="1">IF($C104=BX$2,OFFSET('Position Data Citi SS final'!$A80,0,MATCH(BX$1,'Position Data Citi SS final'!$1:$1,0)-1),"")</f>
        <v/>
      </c>
      <c r="BY104" s="183" t="str">
        <f ca="1">IF($C104=BY$2,OFFSET('Position Data Citi SS final'!$A80,0,MATCH(BY$1,'Position Data Citi SS final'!$1:$1,0)-1),"")</f>
        <v/>
      </c>
      <c r="BZ104" s="183" t="str">
        <f ca="1">IF($C104=BZ$2,OFFSET('Position Data Citi SS final'!$A80,0,MATCH(BZ$1,'Position Data Citi SS final'!$1:$1,0)-1),"")</f>
        <v/>
      </c>
      <c r="CA104" s="185" t="str">
        <f ca="1">IF($C104=CA$2,OFFSET('Position Data Citi SS final'!$A80,0,MATCH(CA$1,'Position Data Citi SS final'!$1:$1,0)-1),"")</f>
        <v/>
      </c>
      <c r="CB104" s="176" t="str">
        <f ca="1">IF($C104=CB$2,OFFSET('Position Data Citi SS final'!$A80,0,MATCH(CB$1,'Position Data Citi SS final'!$1:$1,0)-1),"")</f>
        <v/>
      </c>
      <c r="CC104" s="183" t="str">
        <f ca="1">IF($C104=CC$2,OFFSET('Position Data Citi SS final'!$A80,0,MATCH(CC$1,'Position Data Citi SS final'!$1:$1,0)-1),"")</f>
        <v/>
      </c>
      <c r="CD104" s="183" t="str">
        <f ca="1">IF($C104=CD$2,OFFSET('Position Data Citi SS final'!$A80,0,MATCH(CD$1,'Position Data Citi SS final'!$1:$1,0)-1),"")</f>
        <v/>
      </c>
      <c r="CE104" s="181" t="str">
        <f ca="1">IF($C104=CE$2,OFFSET('Position Data Citi SS final'!$A80,0,MATCH(CE$1,'Position Data Citi SS final'!$1:$1,0)-1),"")</f>
        <v/>
      </c>
      <c r="CF104" s="181" t="str">
        <f ca="1">IF($C104=CF$2,OFFSET('Position Data Citi SS final'!$A80,0,MATCH(CF$1,'Position Data Citi SS final'!$1:$1,0)-1),"")</f>
        <v/>
      </c>
      <c r="CG104" s="181" t="str">
        <f ca="1">IF($C104=CG$2,OFFSET('Position Data Citi SS final'!$A80,0,MATCH(CG$1,'Position Data Citi SS final'!$1:$1,0)-1),"")</f>
        <v/>
      </c>
      <c r="CH104" s="181" t="str">
        <f ca="1">IF($C104=CH$2,OFFSET('Position Data Citi SS final'!$A80,0,MATCH(CH$1,'Position Data Citi SS final'!$1:$1,0)-1),"")</f>
        <v/>
      </c>
      <c r="CI104" s="181" t="str">
        <f ca="1">IF($C104=CI$2,OFFSET('Position Data Citi SS final'!$A80,0,MATCH(CI$1,'Position Data Citi SS final'!$1:$1,0)-1),"")</f>
        <v/>
      </c>
      <c r="CJ104" s="184" t="str">
        <f ca="1">IF($C104=CJ$2,OFFSET('Position Data Citi SS final'!$A80,0,MATCH(CJ$1,'Position Data Citi SS final'!$1:$1,0)-1),"")</f>
        <v/>
      </c>
      <c r="CK104" s="186" t="str">
        <f ca="1">IF($C104=CK$2,OFFSET('Position Data Citi SS final'!$A80,0,MATCH(CK$1,'Position Data Citi SS final'!$1:$1,0)-1),"")</f>
        <v/>
      </c>
      <c r="CL104" s="174" t="str">
        <f ca="1">IF($C104=CL$2,OFFSET('Position Data Citi SS final'!$A80,0,MATCH(CL$1,'Position Data Citi SS final'!$1:$1,0)-1),"")</f>
        <v/>
      </c>
      <c r="CM104" s="199" t="str">
        <f ca="1">IF($C104=CM$2,OFFSET('Position Data Citi SS final'!$A80,0,MATCH(CM$1,'Position Data Citi SS final'!$1:$1,0)-1),"")</f>
        <v/>
      </c>
      <c r="CN104" s="174" t="str">
        <f ca="1">IF($C104=CN$2,OFFSET('Position Data Citi SS final'!$A80,0,MATCH(CN$1,'Position Data Citi SS final'!$1:$1,0)-1),"")</f>
        <v/>
      </c>
      <c r="CO104" s="186" t="str">
        <f ca="1">IF($C104=CO$2,OFFSET('Position Data Citi SS final'!$A80,0,MATCH(CO$1,'Position Data Citi SS final'!$1:$1,0)-1),"")</f>
        <v/>
      </c>
      <c r="CP104" s="199" t="str">
        <f ca="1">IF($C104=CP$2,OFFSET('Position Data Citi SS final'!$A80,0,MATCH(CP$1,'Position Data Citi SS final'!$1:$1,0)-1),"")</f>
        <v/>
      </c>
      <c r="CQ104" s="187" t="str">
        <f ca="1">IF($C104=CQ$2,OFFSET('Position Data Citi SS final'!$A80,0,MATCH(CQ$1,'Position Data Citi SS final'!$1:$1,0)-1),"")</f>
        <v/>
      </c>
      <c r="CR104" s="174" t="str">
        <f ca="1">IF($C104=CR$2,OFFSET('Position Data Citi SS final'!$A80,0,MATCH(CR$1,'Position Data Citi SS final'!$1:$1,0)-1),"")</f>
        <v/>
      </c>
      <c r="CS104" s="188" t="str">
        <f ca="1">IF($C104=CS$2,OFFSET('Position Data Citi SS final'!$A80,0,MATCH(CS$1,'Position Data Citi SS final'!$1:$1,0)-1),"")</f>
        <v/>
      </c>
      <c r="CT104" s="188" t="str">
        <f ca="1">IF($C104=CT$2,OFFSET('Position Data Citi SS final'!$A80,0,MATCH(CT$1,'Position Data Citi SS final'!$1:$1,0)-1),"")</f>
        <v/>
      </c>
      <c r="CU104" s="184" t="str">
        <f ca="1">IF($C104=CU$2,OFFSET('Position Data Citi SS final'!$A80,0,MATCH(CU$1,'Position Data Citi SS final'!$1:$1,0)-1),"")</f>
        <v/>
      </c>
      <c r="CV104" s="175" t="str">
        <f ca="1">IF($C104=CV$2,OFFSET('Position Data Citi SS final'!$A80,0,MATCH(CV$1,'Position Data Citi SS final'!$1:$1,0)-1),"")</f>
        <v/>
      </c>
      <c r="CW104" s="175" t="str">
        <f ca="1">IF($C104=CW$2,OFFSET('Position Data Citi SS final'!$A80,0,MATCH(CW$1,'Position Data Citi SS final'!$1:$1,0)-1),"")</f>
        <v/>
      </c>
      <c r="CX104" s="199" t="str">
        <f ca="1">IF($C104=CX$2,OFFSET('Position Data Citi SS final'!$A80,0,MATCH(CX$1,'Position Data Citi SS final'!$1:$1,0)-1),"")</f>
        <v/>
      </c>
      <c r="CY104" s="175" t="str">
        <f ca="1">IF($C104=CY$2,OFFSET('Position Data Citi SS final'!$A80,0,MATCH(CY$1,'Position Data Citi SS final'!$1:$1,0)-1),"")</f>
        <v/>
      </c>
      <c r="CZ104" s="175" t="str">
        <f ca="1">IF($C104=CZ$2,OFFSET('Position Data Citi SS final'!$A80,0,MATCH(CZ$1,'Position Data Citi SS final'!$1:$1,0)-1),"")</f>
        <v/>
      </c>
      <c r="DA104" s="175" t="str">
        <f ca="1">IF($C104=DA$2,OFFSET('Position Data Citi SS final'!$A80,0,MATCH(DA$1,'Position Data Citi SS final'!$1:$1,0)-1),"")</f>
        <v/>
      </c>
      <c r="DB104" s="189" t="str">
        <f ca="1">IF($C104=DB$2,OFFSET('Position Data Citi SS final'!$A80,0,MATCH(DB$1,'Position Data Citi SS final'!$1:$1,0)-1),"")</f>
        <v/>
      </c>
      <c r="DC104" s="175" t="str">
        <f ca="1">IF($C104=DC$2,OFFSET('Position Data Citi SS final'!$A80,0,MATCH(DC$1,'Position Data Citi SS final'!$1:$1,0)-1),"")</f>
        <v/>
      </c>
      <c r="DD104" s="175" t="str">
        <f ca="1">IF($C104=DD$2,OFFSET('Position Data Citi SS final'!$A80,0,MATCH(DD$1,'Position Data Citi SS final'!$1:$1,0)-1),"")</f>
        <v/>
      </c>
      <c r="DE104" s="190" t="str">
        <f ca="1">IF($C104=DE$2,OFFSET('Position Data Citi SS final'!$A80,0,MATCH(DE$1,'Position Data Citi SS final'!$1:$1,0)-1),"")</f>
        <v/>
      </c>
      <c r="DF104" s="189" t="str">
        <f ca="1">IF($C104=DF$2,OFFSET('Position Data Citi SS final'!$A80,0,MATCH(DF$1,'Position Data Citi SS final'!$1:$1,0)-1),"")</f>
        <v/>
      </c>
      <c r="DG104" s="190" t="str">
        <f ca="1">IF($C104=DG$2,OFFSET('Position Data Citi SS final'!$A80,0,MATCH(DG$1,'Position Data Citi SS final'!$1:$1,0)-1),"")</f>
        <v/>
      </c>
      <c r="DH104" s="175" t="str">
        <f ca="1">IF($C104=DH$2,OFFSET('Position Data Citi SS final'!$A80,0,MATCH(DH$1,'Position Data Citi SS final'!$1:$1,0)-1),"")</f>
        <v/>
      </c>
      <c r="DI104" s="191" t="str">
        <f ca="1">IF($C104=DI$2,OFFSET('Position Data Citi SS final'!$A80,0,MATCH(DI$1,'Position Data Citi SS final'!$1:$1,0)-1),"")</f>
        <v/>
      </c>
      <c r="DJ104" s="192" t="str">
        <f ca="1">IF($C104=DJ$2,OFFSET('Position Data Citi SS final'!$A80,0,MATCH(DJ$1,'Position Data Citi SS final'!$1:$1,0)-1),"")</f>
        <v/>
      </c>
      <c r="DK104" s="193" t="str">
        <f ca="1">IF($C104=DK$2,OFFSET('Position Data Citi SS final'!$A80,0,MATCH(DK$1,'Position Data Citi SS final'!$1:$1,0)-1),"")</f>
        <v/>
      </c>
      <c r="DL104" s="200" t="str">
        <f ca="1">IF($C104=DL$2,OFFSET('Position Data Citi SS final'!$A80,0,MATCH(DL$1,'Position Data Citi SS final'!$1:$1,0)-1),"")</f>
        <v/>
      </c>
      <c r="DM104" s="175" t="str">
        <f ca="1">IF($C104=DM$2,OFFSET('Position Data Citi SS final'!$A80,0,MATCH(DM$1,'Position Data Citi SS final'!$1:$1,0)-1),"")</f>
        <v/>
      </c>
    </row>
    <row r="105" spans="2:117" s="179" customFormat="1">
      <c r="B105" s="179" t="s">
        <v>1427</v>
      </c>
      <c r="C105" s="170" t="str">
        <f>'Position Data Citi SS final'!C81</f>
        <v>Money Market Instruments</v>
      </c>
      <c r="D105" s="171" t="str">
        <f>'Position Data Citi SS final'!F81</f>
        <v>A.6.1 - A.6.20</v>
      </c>
      <c r="E105" s="172" t="str">
        <f>'Position Data Citi SS final'!D81</f>
        <v>MONEY MARKETS</v>
      </c>
      <c r="F105" s="213" t="str">
        <f>'Position Data Citi SS final'!E81</f>
        <v>CERTIFICATE OF DEPOSIT</v>
      </c>
      <c r="G105" s="173">
        <f>'Position Data Citi SS final'!AG81</f>
        <v>5996825.7599999998</v>
      </c>
      <c r="H105" s="173">
        <f>'Position Data Citi SS final'!AF81</f>
        <v>4997354.8</v>
      </c>
      <c r="I105" s="194" t="str">
        <f>'Position Data Citi SS final'!A81</f>
        <v>S2BA</v>
      </c>
      <c r="J105" s="195" t="str">
        <f ca="1">IF($C105=J$2,OFFSET('Position Data Citi SS final'!$A81,0,MATCH(J$1,'Position Data Citi SS final'!$1:$1,0)-1),"")</f>
        <v>MoneyMarketInstrument</v>
      </c>
      <c r="K105" s="195" t="str">
        <f ca="1">IF($C105=K$2,OFFSET('Position Data Citi SS final'!$A81,0,MATCH(K$1,'Position Data Citi SS final'!$1:$1,0)-1),"")</f>
        <v>QATAR NATL CD 0% 06/12/2019</v>
      </c>
      <c r="L105" s="195" t="str">
        <f ca="1">IF($C105=L$2,OFFSET('Position Data Citi SS final'!$A81,0,MATCH(L$1,'Position Data Citi SS final'!$1:$1,0)-1),"")</f>
        <v>DU000AM90861</v>
      </c>
      <c r="M105" s="174" t="str">
        <f ca="1">IF($C105=M$2,OFFSET('Position Data Citi SS final'!$A81,0,MATCH(M$1,'Position Data Citi SS final'!$1:$1,0)-1),"")</f>
        <v>DYXXXX</v>
      </c>
      <c r="N105" s="175">
        <f ca="1">IF($C105=N$2,OFFSET('Position Data Citi SS final'!$A81,0,MATCH(N$1,'Position Data Citi SS final'!$1:$1,0)-1),"")</f>
        <v>0</v>
      </c>
      <c r="O105" s="195" t="str">
        <f ca="1">IF($C105=O$2,OFFSET('Position Data Citi SS final'!$A81,0,MATCH(O$1,'Position Data Citi SS final'!$1:$1,0)-1),"")</f>
        <v>Default Issuer</v>
      </c>
      <c r="P105" s="196">
        <f ca="1">IF($C105=P$2,OFFSET('Position Data Citi SS final'!$A81,0,MATCH(P$1,'Position Data Citi SS final'!$1:$1,0)-1),"")</f>
        <v>0</v>
      </c>
      <c r="Q105" s="196">
        <f ca="1">IF($C105=Q$2,OFFSET('Position Data Citi SS final'!$A81,0,MATCH(Q$1,'Position Data Citi SS final'!$1:$1,0)-1),"")</f>
        <v>0</v>
      </c>
      <c r="R105" s="178">
        <f ca="1">IF($C105=R$2,OFFSET('Position Data Citi SS final'!$A81,0,MATCH(R$1,'Position Data Citi SS final'!$1:$1,0)-1),"")</f>
        <v>0</v>
      </c>
      <c r="S105" s="178" t="str">
        <f ca="1">IF($C105=S$2,OFFSET('Position Data Citi SS final'!$A81,0,MATCH(S$1,'Position Data Citi SS final'!$1:$1,0)-1),"")</f>
        <v>GBP</v>
      </c>
      <c r="T105" s="177">
        <f ca="1">IF($C105=T$2,OFFSET('Position Data Citi SS final'!$A81,0,MATCH(T$1,'Position Data Citi SS final'!$1:$1,0)-1),"")</f>
        <v>5000000</v>
      </c>
      <c r="U105" s="177">
        <f ca="1">IF($C105=U$2,OFFSET('Position Data Citi SS final'!$A81,0,MATCH(U$1,'Position Data Citi SS final'!$1:$1,0)-1),"")</f>
        <v>1.1993651519999999</v>
      </c>
      <c r="V105" s="197">
        <f ca="1">IF($C105=V$2,OFFSET('Position Data Citi SS final'!$A81,0,MATCH(V$1,'Position Data Citi SS final'!$1:$1,0)-1),"")</f>
        <v>0.99947095999999991</v>
      </c>
      <c r="W105" s="177">
        <f ca="1">IF($C105=W$2,OFFSET('Position Data Citi SS final'!$A81,0,MATCH(W$1,'Position Data Citi SS final'!$1:$1,0)-1),"")</f>
        <v>0</v>
      </c>
      <c r="X105" s="177">
        <f ca="1">IF($C105=X$2,OFFSET('Position Data Citi SS final'!$A81,0,MATCH(X$1,'Position Data Citi SS final'!$1:$1,0)-1),"")</f>
        <v>0</v>
      </c>
      <c r="Y105" s="177">
        <f ca="1">IF($C105=Y$2,OFFSET('Position Data Citi SS final'!$A81,0,MATCH(Y$1,'Position Data Citi SS final'!$1:$1,0)-1),"")</f>
        <v>5996825.7599999998</v>
      </c>
      <c r="Z105" s="177">
        <f ca="1">IF($C105=Z$2,OFFSET('Position Data Citi SS final'!$A81,0,MATCH(Z$1,'Position Data Citi SS final'!$1:$1,0)-1),"")</f>
        <v>4997354.8</v>
      </c>
      <c r="AA105" s="198" t="str">
        <f ca="1">IF($C105=AA$2,OFFSET('Position Data Citi SS final'!$A81,0,MATCH(AA$1,'Position Data Citi SS final'!$1:$1,0)-1),"")</f>
        <v>MarkToMarket</v>
      </c>
      <c r="AB105" s="177">
        <f ca="1">IF($C105=AB$2,OFFSET('Position Data Citi SS final'!$A81,0,MATCH(AB$1,'Position Data Citi SS final'!$1:$1,0)-1),"")</f>
        <v>0</v>
      </c>
      <c r="AC105" s="178">
        <f ca="1">IF($C105=AC$2,OFFSET('Position Data Citi SS final'!$A81,0,MATCH(AC$1,'Position Data Citi SS final'!$1:$1,0)-1),"")</f>
        <v>0</v>
      </c>
      <c r="AD105" s="76" t="str">
        <f ca="1">IF($C105=AD$2,OFFSET('Position Data Citi SS final'!$A81,0,MATCH(AD$1,'Position Data Citi SS final'!$1:$1,0)-1),"")</f>
        <v/>
      </c>
      <c r="AE105" s="179" t="str">
        <f ca="1">IF($C105=AE$2,OFFSET('Position Data Citi SS final'!$A81,0,MATCH(AE$1,'Position Data Citi SS final'!$1:$1,0)-1),"")</f>
        <v/>
      </c>
      <c r="AF105" s="177" t="str">
        <f ca="1">IF($C105=AF$2,OFFSET('Position Data Citi SS final'!$A81,0,MATCH(AF$1,'Position Data Citi SS final'!$1:$1,0)-1),"")</f>
        <v/>
      </c>
      <c r="AG105" s="177" t="str">
        <f ca="1">IF($C105=AG$2,OFFSET('Position Data Citi SS final'!$A81,0,MATCH(AG$1,'Position Data Citi SS final'!$1:$1,0)-1),"")</f>
        <v/>
      </c>
      <c r="AH105" s="175" t="str">
        <f ca="1">IF($C105=AH$2,OFFSET('Position Data Citi SS final'!$A81,0,MATCH(AH$1,'Position Data Citi SS final'!$1:$1,0)-1),"")</f>
        <v/>
      </c>
      <c r="AI105" s="175" t="str">
        <f ca="1">IF($C105=AI$2,OFFSET('Position Data Citi SS final'!$A81,0,MATCH(AI$1,'Position Data Citi SS final'!$1:$1,0)-1),"")</f>
        <v/>
      </c>
      <c r="AJ105" s="175" t="str">
        <f ca="1">IF($C105=AJ$2,OFFSET('Position Data Citi SS final'!$A81,0,MATCH(AJ$1,'Position Data Citi SS final'!$1:$1,0)-1),"")</f>
        <v/>
      </c>
      <c r="AK105" s="177" t="str">
        <f ca="1">IF($C105=AK$2,OFFSET('Position Data Citi SS final'!$A81,0,MATCH(AK$1,'Position Data Citi SS final'!$1:$1,0)-1),"")</f>
        <v/>
      </c>
      <c r="AL105" s="178" t="str">
        <f ca="1">IF($C105=AL$2,OFFSET('Position Data Citi SS final'!$A81,0,MATCH(AL$1,'Position Data Citi SS final'!$1:$1,0)-1),"")</f>
        <v/>
      </c>
      <c r="AM105" s="177" t="str">
        <f ca="1">IF($C105=AM$2,OFFSET('Position Data Citi SS final'!$A81,0,MATCH(AM$1,'Position Data Citi SS final'!$1:$1,0)-1),"")</f>
        <v/>
      </c>
      <c r="AN105" s="177" t="str">
        <f ca="1">IF($C105=AN$2,OFFSET('Position Data Citi SS final'!$A81,0,MATCH(AN$1,'Position Data Citi SS final'!$1:$1,0)-1),"")</f>
        <v/>
      </c>
      <c r="AO105" s="177" t="str">
        <f ca="1">IF($C105=AO$2,OFFSET('Position Data Citi SS final'!$A81,0,MATCH(AO$1,'Position Data Citi SS final'!$1:$1,0)-1),"")</f>
        <v/>
      </c>
      <c r="AP105" s="177" t="str">
        <f ca="1">IF($C105=AP$2,OFFSET('Position Data Citi SS final'!$A81,0,MATCH(AP$1,'Position Data Citi SS final'!$1:$1,0)-1),"")</f>
        <v/>
      </c>
      <c r="AQ105" s="177" t="str">
        <f ca="1">IF($C105=AQ$2,OFFSET('Position Data Citi SS final'!$A81,0,MATCH(AQ$1,'Position Data Citi SS final'!$1:$1,0)-1),"")</f>
        <v/>
      </c>
      <c r="AR105" s="177" t="str">
        <f ca="1">IF($C105=AR$2,OFFSET('Position Data Citi SS final'!$A81,0,MATCH(AR$1,'Position Data Citi SS final'!$1:$1,0)-1),"")</f>
        <v/>
      </c>
      <c r="AS105" s="177" t="str">
        <f ca="1">IF($C105=AS$2,OFFSET('Position Data Citi SS final'!$A81,0,MATCH(AS$1,'Position Data Citi SS final'!$1:$1,0)-1),"")</f>
        <v/>
      </c>
      <c r="AT105" s="177" t="str">
        <f ca="1">IF($C105=AT$2,OFFSET('Position Data Citi SS final'!$A81,0,MATCH(AT$1,'Position Data Citi SS final'!$1:$1,0)-1),"")</f>
        <v/>
      </c>
      <c r="AU105" s="198" t="str">
        <f ca="1">IF($C105=AU$2,OFFSET('Position Data Citi SS final'!$A81,0,MATCH(AU$1,'Position Data Citi SS final'!$1:$1,0)-1),"")</f>
        <v/>
      </c>
      <c r="AV105" s="177" t="str">
        <f ca="1">IF($C105=AV$2,OFFSET('Position Data Citi SS final'!$A81,0,MATCH(AV$1,'Position Data Citi SS final'!$1:$1,0)-1),"")</f>
        <v/>
      </c>
      <c r="AW105" s="179" t="str">
        <f ca="1">IF($C105=AW$2,OFFSET('Position Data Citi SS final'!$A81,0,MATCH(AW$1,'Position Data Citi SS final'!$1:$1,0)-1),"")</f>
        <v/>
      </c>
      <c r="AX105" s="170" t="str">
        <f ca="1">IF($C105=AX$2,OFFSET('Position Data Citi SS final'!$A81,0,MATCH(AX$1,'Position Data Citi SS final'!$1:$1,0)-1),"")</f>
        <v/>
      </c>
      <c r="AY105" s="180" t="str">
        <f ca="1">IF($C105=AY$2,OFFSET('Position Data Citi SS final'!$A81,0,MATCH(AY$1,'Position Data Citi SS final'!$1:$1,0)-1),"")</f>
        <v/>
      </c>
      <c r="AZ105" s="181" t="str">
        <f ca="1">IF($C105=AZ$2,OFFSET('Position Data Citi SS final'!$A81,0,MATCH(AZ$1,'Position Data Citi SS final'!$1:$1,0)-1),"")</f>
        <v/>
      </c>
      <c r="BA105" s="179" t="str">
        <f ca="1">IF($C105=BA$2,OFFSET('Position Data Citi SS final'!$A81,0,MATCH(BA$1,'Position Data Citi SS final'!$1:$1,0)-1),"")</f>
        <v/>
      </c>
      <c r="BB105" s="182" t="str">
        <f ca="1">IF($C105=BB$2,OFFSET('Position Data Citi SS final'!$A81,0,MATCH(BB$1,'Position Data Citi SS final'!$1:$1,0)-1),"")</f>
        <v/>
      </c>
      <c r="BC105" s="181" t="str">
        <f ca="1">IF($C105=BC$2,OFFSET('Position Data Citi SS final'!$A81,0,MATCH(BC$1,'Position Data Citi SS final'!$1:$1,0)-1),"")</f>
        <v/>
      </c>
      <c r="BD105" s="175" t="str">
        <f ca="1">IF($C105=BD$2,OFFSET('Position Data Citi SS final'!$A81,0,MATCH(BD$1,'Position Data Citi SS final'!$1:$1,0)-1),"")</f>
        <v/>
      </c>
      <c r="BE105" s="175" t="str">
        <f ca="1">IF($C105=BE$2,OFFSET('Position Data Citi SS final'!$A81,0,MATCH(BE$1,'Position Data Citi SS final'!$1:$1,0)-1),"")</f>
        <v/>
      </c>
      <c r="BF105" s="175" t="str">
        <f ca="1">IF($C105=BF$2,OFFSET('Position Data Citi SS final'!$A81,0,MATCH(BF$1,'Position Data Citi SS final'!$1:$1,0)-1),"")</f>
        <v/>
      </c>
      <c r="BG105" s="175" t="str">
        <f ca="1">IF($C105=BG$2,OFFSET('Position Data Citi SS final'!$A81,0,MATCH(BG$1,'Position Data Citi SS final'!$1:$1,0)-1),"")</f>
        <v/>
      </c>
      <c r="BH105" s="175" t="str">
        <f ca="1">IF($C105=BH$2,OFFSET('Position Data Citi SS final'!$A81,0,MATCH(BH$1,'Position Data Citi SS final'!$1:$1,0)-1),"")</f>
        <v/>
      </c>
      <c r="BI105" s="175" t="str">
        <f ca="1">IF($C105=BI$2,OFFSET('Position Data Citi SS final'!$A81,0,MATCH(BI$1,'Position Data Citi SS final'!$1:$1,0)-1),"")</f>
        <v/>
      </c>
      <c r="BJ105" s="175" t="str">
        <f ca="1">IF($C105=BJ$2,OFFSET('Position Data Citi SS final'!$A81,0,MATCH(BJ$1,'Position Data Citi SS final'!$1:$1,0)-1),"")</f>
        <v/>
      </c>
      <c r="BK105" s="175" t="str">
        <f ca="1">IF($C105=BK$2,OFFSET('Position Data Citi SS final'!$A81,0,MATCH(BK$1,'Position Data Citi SS final'!$1:$1,0)-1),"")</f>
        <v/>
      </c>
      <c r="BL105" s="175" t="str">
        <f ca="1">IF($C105=BL$2,OFFSET('Position Data Citi SS final'!$A81,0,MATCH(BL$1,'Position Data Citi SS final'!$1:$1,0)-1),"")</f>
        <v/>
      </c>
      <c r="BM105" s="175" t="str">
        <f ca="1">IF($C105=BM$2,OFFSET('Position Data Citi SS final'!$A81,0,MATCH(BM$1,'Position Data Citi SS final'!$1:$1,0)-1),"")</f>
        <v/>
      </c>
      <c r="BN105" s="178" t="str">
        <f ca="1">IF($C105=BN$2,OFFSET('Position Data Citi SS final'!$A81,0,MATCH(BN$1,'Position Data Citi SS final'!$1:$1,0)-1),"")</f>
        <v/>
      </c>
      <c r="BO105" s="177" t="str">
        <f ca="1">IF($C105=BO$2,OFFSET('Position Data Citi SS final'!$A81,0,MATCH(BO$1,'Position Data Citi SS final'!$1:$1,0)-1),"")</f>
        <v/>
      </c>
      <c r="BP105" s="177" t="str">
        <f ca="1">IF($C105=BP$2,OFFSET('Position Data Citi SS final'!$A81,0,MATCH(BP$1,'Position Data Citi SS final'!$1:$1,0)-1),"")</f>
        <v/>
      </c>
      <c r="BQ105" s="177" t="str">
        <f ca="1">IF($C105=BQ$2,OFFSET('Position Data Citi SS final'!$A81,0,MATCH(BQ$1,'Position Data Citi SS final'!$1:$1,0)-1),"")</f>
        <v/>
      </c>
      <c r="BR105" s="177" t="str">
        <f ca="1">IF($C105=BR$2,OFFSET('Position Data Citi SS final'!$A81,0,MATCH(BR$1,'Position Data Citi SS final'!$1:$1,0)-1),"")</f>
        <v/>
      </c>
      <c r="BS105" s="177" t="str">
        <f ca="1">IF($C105=BS$2,OFFSET('Position Data Citi SS final'!$A81,0,MATCH(BS$1,'Position Data Citi SS final'!$1:$1,0)-1),"")</f>
        <v/>
      </c>
      <c r="BT105" s="175" t="str">
        <f ca="1">IF($C105=BT$2,OFFSET('Position Data Citi SS final'!$A81,0,MATCH(BT$1,'Position Data Citi SS final'!$1:$1,0)-1),"")</f>
        <v/>
      </c>
      <c r="BU105" s="178" t="str">
        <f ca="1">IF($C105=BU$2,OFFSET('Position Data Citi SS final'!$A81,0,MATCH(BU$1,'Position Data Citi SS final'!$1:$1,0)-1),"")</f>
        <v/>
      </c>
      <c r="BV105" s="183" t="str">
        <f ca="1">IF($C105=BV$2,OFFSET('Position Data Citi SS final'!$A81,0,MATCH(BV$1,'Position Data Citi SS final'!$1:$1,0)-1),"")</f>
        <v/>
      </c>
      <c r="BW105" s="175" t="str">
        <f ca="1">IF($C105=BW$2,OFFSET('Position Data Citi SS final'!$A81,0,MATCH(BW$1,'Position Data Citi SS final'!$1:$1,0)-1),"")</f>
        <v/>
      </c>
      <c r="BX105" s="184" t="str">
        <f ca="1">IF($C105=BX$2,OFFSET('Position Data Citi SS final'!$A81,0,MATCH(BX$1,'Position Data Citi SS final'!$1:$1,0)-1),"")</f>
        <v/>
      </c>
      <c r="BY105" s="183" t="str">
        <f ca="1">IF($C105=BY$2,OFFSET('Position Data Citi SS final'!$A81,0,MATCH(BY$1,'Position Data Citi SS final'!$1:$1,0)-1),"")</f>
        <v/>
      </c>
      <c r="BZ105" s="183" t="str">
        <f ca="1">IF($C105=BZ$2,OFFSET('Position Data Citi SS final'!$A81,0,MATCH(BZ$1,'Position Data Citi SS final'!$1:$1,0)-1),"")</f>
        <v/>
      </c>
      <c r="CA105" s="185" t="str">
        <f ca="1">IF($C105=CA$2,OFFSET('Position Data Citi SS final'!$A81,0,MATCH(CA$1,'Position Data Citi SS final'!$1:$1,0)-1),"")</f>
        <v/>
      </c>
      <c r="CB105" s="176" t="str">
        <f ca="1">IF($C105=CB$2,OFFSET('Position Data Citi SS final'!$A81,0,MATCH(CB$1,'Position Data Citi SS final'!$1:$1,0)-1),"")</f>
        <v/>
      </c>
      <c r="CC105" s="183" t="str">
        <f ca="1">IF($C105=CC$2,OFFSET('Position Data Citi SS final'!$A81,0,MATCH(CC$1,'Position Data Citi SS final'!$1:$1,0)-1),"")</f>
        <v/>
      </c>
      <c r="CD105" s="183" t="str">
        <f ca="1">IF($C105=CD$2,OFFSET('Position Data Citi SS final'!$A81,0,MATCH(CD$1,'Position Data Citi SS final'!$1:$1,0)-1),"")</f>
        <v/>
      </c>
      <c r="CE105" s="181" t="str">
        <f ca="1">IF($C105=CE$2,OFFSET('Position Data Citi SS final'!$A81,0,MATCH(CE$1,'Position Data Citi SS final'!$1:$1,0)-1),"")</f>
        <v/>
      </c>
      <c r="CF105" s="181" t="str">
        <f ca="1">IF($C105=CF$2,OFFSET('Position Data Citi SS final'!$A81,0,MATCH(CF$1,'Position Data Citi SS final'!$1:$1,0)-1),"")</f>
        <v/>
      </c>
      <c r="CG105" s="181" t="str">
        <f ca="1">IF($C105=CG$2,OFFSET('Position Data Citi SS final'!$A81,0,MATCH(CG$1,'Position Data Citi SS final'!$1:$1,0)-1),"")</f>
        <v/>
      </c>
      <c r="CH105" s="181" t="str">
        <f ca="1">IF($C105=CH$2,OFFSET('Position Data Citi SS final'!$A81,0,MATCH(CH$1,'Position Data Citi SS final'!$1:$1,0)-1),"")</f>
        <v/>
      </c>
      <c r="CI105" s="181" t="str">
        <f ca="1">IF($C105=CI$2,OFFSET('Position Data Citi SS final'!$A81,0,MATCH(CI$1,'Position Data Citi SS final'!$1:$1,0)-1),"")</f>
        <v/>
      </c>
      <c r="CJ105" s="184" t="str">
        <f ca="1">IF($C105=CJ$2,OFFSET('Position Data Citi SS final'!$A81,0,MATCH(CJ$1,'Position Data Citi SS final'!$1:$1,0)-1),"")</f>
        <v/>
      </c>
      <c r="CK105" s="186" t="str">
        <f ca="1">IF($C105=CK$2,OFFSET('Position Data Citi SS final'!$A81,0,MATCH(CK$1,'Position Data Citi SS final'!$1:$1,0)-1),"")</f>
        <v/>
      </c>
      <c r="CL105" s="174" t="str">
        <f ca="1">IF($C105=CL$2,OFFSET('Position Data Citi SS final'!$A81,0,MATCH(CL$1,'Position Data Citi SS final'!$1:$1,0)-1),"")</f>
        <v/>
      </c>
      <c r="CM105" s="199" t="str">
        <f ca="1">IF($C105=CM$2,OFFSET('Position Data Citi SS final'!$A81,0,MATCH(CM$1,'Position Data Citi SS final'!$1:$1,0)-1),"")</f>
        <v/>
      </c>
      <c r="CN105" s="174" t="str">
        <f ca="1">IF($C105=CN$2,OFFSET('Position Data Citi SS final'!$A81,0,MATCH(CN$1,'Position Data Citi SS final'!$1:$1,0)-1),"")</f>
        <v/>
      </c>
      <c r="CO105" s="186" t="str">
        <f ca="1">IF($C105=CO$2,OFFSET('Position Data Citi SS final'!$A81,0,MATCH(CO$1,'Position Data Citi SS final'!$1:$1,0)-1),"")</f>
        <v/>
      </c>
      <c r="CP105" s="199" t="str">
        <f ca="1">IF($C105=CP$2,OFFSET('Position Data Citi SS final'!$A81,0,MATCH(CP$1,'Position Data Citi SS final'!$1:$1,0)-1),"")</f>
        <v/>
      </c>
      <c r="CQ105" s="187" t="str">
        <f ca="1">IF($C105=CQ$2,OFFSET('Position Data Citi SS final'!$A81,0,MATCH(CQ$1,'Position Data Citi SS final'!$1:$1,0)-1),"")</f>
        <v/>
      </c>
      <c r="CR105" s="174" t="str">
        <f ca="1">IF($C105=CR$2,OFFSET('Position Data Citi SS final'!$A81,0,MATCH(CR$1,'Position Data Citi SS final'!$1:$1,0)-1),"")</f>
        <v/>
      </c>
      <c r="CS105" s="188" t="str">
        <f ca="1">IF($C105=CS$2,OFFSET('Position Data Citi SS final'!$A81,0,MATCH(CS$1,'Position Data Citi SS final'!$1:$1,0)-1),"")</f>
        <v/>
      </c>
      <c r="CT105" s="188" t="str">
        <f ca="1">IF($C105=CT$2,OFFSET('Position Data Citi SS final'!$A81,0,MATCH(CT$1,'Position Data Citi SS final'!$1:$1,0)-1),"")</f>
        <v/>
      </c>
      <c r="CU105" s="184" t="str">
        <f ca="1">IF($C105=CU$2,OFFSET('Position Data Citi SS final'!$A81,0,MATCH(CU$1,'Position Data Citi SS final'!$1:$1,0)-1),"")</f>
        <v/>
      </c>
      <c r="CV105" s="175" t="str">
        <f ca="1">IF($C105=CV$2,OFFSET('Position Data Citi SS final'!$A81,0,MATCH(CV$1,'Position Data Citi SS final'!$1:$1,0)-1),"")</f>
        <v/>
      </c>
      <c r="CW105" s="175" t="str">
        <f ca="1">IF($C105=CW$2,OFFSET('Position Data Citi SS final'!$A81,0,MATCH(CW$1,'Position Data Citi SS final'!$1:$1,0)-1),"")</f>
        <v/>
      </c>
      <c r="CX105" s="199" t="str">
        <f ca="1">IF($C105=CX$2,OFFSET('Position Data Citi SS final'!$A81,0,MATCH(CX$1,'Position Data Citi SS final'!$1:$1,0)-1),"")</f>
        <v/>
      </c>
      <c r="CY105" s="175" t="str">
        <f ca="1">IF($C105=CY$2,OFFSET('Position Data Citi SS final'!$A81,0,MATCH(CY$1,'Position Data Citi SS final'!$1:$1,0)-1),"")</f>
        <v/>
      </c>
      <c r="CZ105" s="175" t="str">
        <f ca="1">IF($C105=CZ$2,OFFSET('Position Data Citi SS final'!$A81,0,MATCH(CZ$1,'Position Data Citi SS final'!$1:$1,0)-1),"")</f>
        <v/>
      </c>
      <c r="DA105" s="175" t="str">
        <f ca="1">IF($C105=DA$2,OFFSET('Position Data Citi SS final'!$A81,0,MATCH(DA$1,'Position Data Citi SS final'!$1:$1,0)-1),"")</f>
        <v/>
      </c>
      <c r="DB105" s="189" t="str">
        <f ca="1">IF($C105=DB$2,OFFSET('Position Data Citi SS final'!$A81,0,MATCH(DB$1,'Position Data Citi SS final'!$1:$1,0)-1),"")</f>
        <v/>
      </c>
      <c r="DC105" s="175" t="str">
        <f ca="1">IF($C105=DC$2,OFFSET('Position Data Citi SS final'!$A81,0,MATCH(DC$1,'Position Data Citi SS final'!$1:$1,0)-1),"")</f>
        <v/>
      </c>
      <c r="DD105" s="175" t="str">
        <f ca="1">IF($C105=DD$2,OFFSET('Position Data Citi SS final'!$A81,0,MATCH(DD$1,'Position Data Citi SS final'!$1:$1,0)-1),"")</f>
        <v/>
      </c>
      <c r="DE105" s="190" t="str">
        <f ca="1">IF($C105=DE$2,OFFSET('Position Data Citi SS final'!$A81,0,MATCH(DE$1,'Position Data Citi SS final'!$1:$1,0)-1),"")</f>
        <v/>
      </c>
      <c r="DF105" s="189" t="str">
        <f ca="1">IF($C105=DF$2,OFFSET('Position Data Citi SS final'!$A81,0,MATCH(DF$1,'Position Data Citi SS final'!$1:$1,0)-1),"")</f>
        <v/>
      </c>
      <c r="DG105" s="190" t="str">
        <f ca="1">IF($C105=DG$2,OFFSET('Position Data Citi SS final'!$A81,0,MATCH(DG$1,'Position Data Citi SS final'!$1:$1,0)-1),"")</f>
        <v/>
      </c>
      <c r="DH105" s="175" t="str">
        <f ca="1">IF($C105=DH$2,OFFSET('Position Data Citi SS final'!$A81,0,MATCH(DH$1,'Position Data Citi SS final'!$1:$1,0)-1),"")</f>
        <v/>
      </c>
      <c r="DI105" s="191" t="str">
        <f ca="1">IF($C105=DI$2,OFFSET('Position Data Citi SS final'!$A81,0,MATCH(DI$1,'Position Data Citi SS final'!$1:$1,0)-1),"")</f>
        <v/>
      </c>
      <c r="DJ105" s="192" t="str">
        <f ca="1">IF($C105=DJ$2,OFFSET('Position Data Citi SS final'!$A81,0,MATCH(DJ$1,'Position Data Citi SS final'!$1:$1,0)-1),"")</f>
        <v/>
      </c>
      <c r="DK105" s="193" t="str">
        <f ca="1">IF($C105=DK$2,OFFSET('Position Data Citi SS final'!$A81,0,MATCH(DK$1,'Position Data Citi SS final'!$1:$1,0)-1),"")</f>
        <v/>
      </c>
      <c r="DL105" s="200" t="str">
        <f ca="1">IF($C105=DL$2,OFFSET('Position Data Citi SS final'!$A81,0,MATCH(DL$1,'Position Data Citi SS final'!$1:$1,0)-1),"")</f>
        <v/>
      </c>
      <c r="DM105" s="175" t="str">
        <f ca="1">IF($C105=DM$2,OFFSET('Position Data Citi SS final'!$A81,0,MATCH(DM$1,'Position Data Citi SS final'!$1:$1,0)-1),"")</f>
        <v/>
      </c>
    </row>
    <row r="106" spans="2:117" s="179" customFormat="1">
      <c r="B106" s="179" t="s">
        <v>1427</v>
      </c>
      <c r="C106" s="170" t="str">
        <f>'Position Data Citi SS final'!C82</f>
        <v>0. OUT-OF-SCOPE (Non-Asset)</v>
      </c>
      <c r="D106" s="171" t="e">
        <f>'Position Data Citi SS final'!F82</f>
        <v>#N/A</v>
      </c>
      <c r="E106" s="172" t="str">
        <f>'Position Data Citi SS final'!D82</f>
        <v>PAYABLES</v>
      </c>
      <c r="F106" s="213" t="str">
        <f>'Position Data Citi SS final'!E82</f>
        <v>GENERAL LEDGER</v>
      </c>
      <c r="G106" s="173">
        <f>'Position Data Citi SS final'!AG82</f>
        <v>-98107.98</v>
      </c>
      <c r="H106" s="173">
        <f>'Position Data Citi SS final'!AF82</f>
        <v>-81756.649999999994</v>
      </c>
      <c r="I106" s="194" t="str">
        <f>'Position Data Citi SS final'!A82</f>
        <v>S2BA</v>
      </c>
      <c r="J106" s="195" t="str">
        <f ca="1">IF($C106=J$2,OFFSET('Position Data Citi SS final'!$A82,0,MATCH(J$1,'Position Data Citi SS final'!$1:$1,0)-1),"")</f>
        <v/>
      </c>
      <c r="K106" s="195" t="str">
        <f ca="1">IF($C106=K$2,OFFSET('Position Data Citi SS final'!$A82,0,MATCH(K$1,'Position Data Citi SS final'!$1:$1,0)-1),"")</f>
        <v/>
      </c>
      <c r="L106" s="195" t="str">
        <f ca="1">IF($C106=L$2,OFFSET('Position Data Citi SS final'!$A82,0,MATCH(L$1,'Position Data Citi SS final'!$1:$1,0)-1),"")</f>
        <v/>
      </c>
      <c r="M106" s="174" t="str">
        <f ca="1">IF($C106=M$2,OFFSET('Position Data Citi SS final'!$A82,0,MATCH(M$1,'Position Data Citi SS final'!$1:$1,0)-1),"")</f>
        <v/>
      </c>
      <c r="N106" s="175" t="str">
        <f ca="1">IF($C106=N$2,OFFSET('Position Data Citi SS final'!$A82,0,MATCH(N$1,'Position Data Citi SS final'!$1:$1,0)-1),"")</f>
        <v/>
      </c>
      <c r="O106" s="195" t="str">
        <f ca="1">IF($C106=O$2,OFFSET('Position Data Citi SS final'!$A82,0,MATCH(O$1,'Position Data Citi SS final'!$1:$1,0)-1),"")</f>
        <v/>
      </c>
      <c r="P106" s="196" t="str">
        <f ca="1">IF($C106=P$2,OFFSET('Position Data Citi SS final'!$A82,0,MATCH(P$1,'Position Data Citi SS final'!$1:$1,0)-1),"")</f>
        <v/>
      </c>
      <c r="Q106" s="196" t="str">
        <f ca="1">IF($C106=Q$2,OFFSET('Position Data Citi SS final'!$A82,0,MATCH(Q$1,'Position Data Citi SS final'!$1:$1,0)-1),"")</f>
        <v/>
      </c>
      <c r="R106" s="178" t="str">
        <f ca="1">IF($C106=R$2,OFFSET('Position Data Citi SS final'!$A82,0,MATCH(R$1,'Position Data Citi SS final'!$1:$1,0)-1),"")</f>
        <v/>
      </c>
      <c r="S106" s="178" t="str">
        <f ca="1">IF($C106=S$2,OFFSET('Position Data Citi SS final'!$A82,0,MATCH(S$1,'Position Data Citi SS final'!$1:$1,0)-1),"")</f>
        <v/>
      </c>
      <c r="T106" s="177" t="str">
        <f ca="1">IF($C106=T$2,OFFSET('Position Data Citi SS final'!$A82,0,MATCH(T$1,'Position Data Citi SS final'!$1:$1,0)-1),"")</f>
        <v/>
      </c>
      <c r="U106" s="177" t="str">
        <f ca="1">IF($C106=U$2,OFFSET('Position Data Citi SS final'!$A82,0,MATCH(U$1,'Position Data Citi SS final'!$1:$1,0)-1),"")</f>
        <v/>
      </c>
      <c r="V106" s="197" t="str">
        <f ca="1">IF($C106=V$2,OFFSET('Position Data Citi SS final'!$A82,0,MATCH(V$1,'Position Data Citi SS final'!$1:$1,0)-1),"")</f>
        <v/>
      </c>
      <c r="W106" s="177" t="str">
        <f ca="1">IF($C106=W$2,OFFSET('Position Data Citi SS final'!$A82,0,MATCH(W$1,'Position Data Citi SS final'!$1:$1,0)-1),"")</f>
        <v/>
      </c>
      <c r="X106" s="177" t="str">
        <f ca="1">IF($C106=X$2,OFFSET('Position Data Citi SS final'!$A82,0,MATCH(X$1,'Position Data Citi SS final'!$1:$1,0)-1),"")</f>
        <v/>
      </c>
      <c r="Y106" s="177" t="str">
        <f ca="1">IF($C106=Y$2,OFFSET('Position Data Citi SS final'!$A82,0,MATCH(Y$1,'Position Data Citi SS final'!$1:$1,0)-1),"")</f>
        <v/>
      </c>
      <c r="Z106" s="177" t="str">
        <f ca="1">IF($C106=Z$2,OFFSET('Position Data Citi SS final'!$A82,0,MATCH(Z$1,'Position Data Citi SS final'!$1:$1,0)-1),"")</f>
        <v/>
      </c>
      <c r="AA106" s="198" t="str">
        <f ca="1">IF($C106=AA$2,OFFSET('Position Data Citi SS final'!$A82,0,MATCH(AA$1,'Position Data Citi SS final'!$1:$1,0)-1),"")</f>
        <v/>
      </c>
      <c r="AB106" s="177" t="str">
        <f ca="1">IF($C106=AB$2,OFFSET('Position Data Citi SS final'!$A82,0,MATCH(AB$1,'Position Data Citi SS final'!$1:$1,0)-1),"")</f>
        <v/>
      </c>
      <c r="AC106" s="178" t="str">
        <f ca="1">IF($C106=AC$2,OFFSET('Position Data Citi SS final'!$A82,0,MATCH(AC$1,'Position Data Citi SS final'!$1:$1,0)-1),"")</f>
        <v/>
      </c>
      <c r="AD106" s="76" t="str">
        <f ca="1">IF($C106=AD$2,OFFSET('Position Data Citi SS final'!$A82,0,MATCH(AD$1,'Position Data Citi SS final'!$1:$1,0)-1),"")</f>
        <v/>
      </c>
      <c r="AE106" s="179" t="str">
        <f ca="1">IF($C106=AE$2,OFFSET('Position Data Citi SS final'!$A82,0,MATCH(AE$1,'Position Data Citi SS final'!$1:$1,0)-1),"")</f>
        <v/>
      </c>
      <c r="AF106" s="177" t="str">
        <f ca="1">IF($C106=AF$2,OFFSET('Position Data Citi SS final'!$A82,0,MATCH(AF$1,'Position Data Citi SS final'!$1:$1,0)-1),"")</f>
        <v/>
      </c>
      <c r="AG106" s="177" t="str">
        <f ca="1">IF($C106=AG$2,OFFSET('Position Data Citi SS final'!$A82,0,MATCH(AG$1,'Position Data Citi SS final'!$1:$1,0)-1),"")</f>
        <v/>
      </c>
      <c r="AH106" s="175" t="str">
        <f ca="1">IF($C106=AH$2,OFFSET('Position Data Citi SS final'!$A82,0,MATCH(AH$1,'Position Data Citi SS final'!$1:$1,0)-1),"")</f>
        <v/>
      </c>
      <c r="AI106" s="175" t="str">
        <f ca="1">IF($C106=AI$2,OFFSET('Position Data Citi SS final'!$A82,0,MATCH(AI$1,'Position Data Citi SS final'!$1:$1,0)-1),"")</f>
        <v/>
      </c>
      <c r="AJ106" s="175" t="str">
        <f ca="1">IF($C106=AJ$2,OFFSET('Position Data Citi SS final'!$A82,0,MATCH(AJ$1,'Position Data Citi SS final'!$1:$1,0)-1),"")</f>
        <v/>
      </c>
      <c r="AK106" s="177" t="str">
        <f ca="1">IF($C106=AK$2,OFFSET('Position Data Citi SS final'!$A82,0,MATCH(AK$1,'Position Data Citi SS final'!$1:$1,0)-1),"")</f>
        <v/>
      </c>
      <c r="AL106" s="178" t="str">
        <f ca="1">IF($C106=AL$2,OFFSET('Position Data Citi SS final'!$A82,0,MATCH(AL$1,'Position Data Citi SS final'!$1:$1,0)-1),"")</f>
        <v/>
      </c>
      <c r="AM106" s="177" t="str">
        <f ca="1">IF($C106=AM$2,OFFSET('Position Data Citi SS final'!$A82,0,MATCH(AM$1,'Position Data Citi SS final'!$1:$1,0)-1),"")</f>
        <v/>
      </c>
      <c r="AN106" s="177" t="str">
        <f ca="1">IF($C106=AN$2,OFFSET('Position Data Citi SS final'!$A82,0,MATCH(AN$1,'Position Data Citi SS final'!$1:$1,0)-1),"")</f>
        <v/>
      </c>
      <c r="AO106" s="177" t="str">
        <f ca="1">IF($C106=AO$2,OFFSET('Position Data Citi SS final'!$A82,0,MATCH(AO$1,'Position Data Citi SS final'!$1:$1,0)-1),"")</f>
        <v/>
      </c>
      <c r="AP106" s="177" t="str">
        <f ca="1">IF($C106=AP$2,OFFSET('Position Data Citi SS final'!$A82,0,MATCH(AP$1,'Position Data Citi SS final'!$1:$1,0)-1),"")</f>
        <v/>
      </c>
      <c r="AQ106" s="177" t="str">
        <f ca="1">IF($C106=AQ$2,OFFSET('Position Data Citi SS final'!$A82,0,MATCH(AQ$1,'Position Data Citi SS final'!$1:$1,0)-1),"")</f>
        <v/>
      </c>
      <c r="AR106" s="177" t="str">
        <f ca="1">IF($C106=AR$2,OFFSET('Position Data Citi SS final'!$A82,0,MATCH(AR$1,'Position Data Citi SS final'!$1:$1,0)-1),"")</f>
        <v/>
      </c>
      <c r="AS106" s="177" t="str">
        <f ca="1">IF($C106=AS$2,OFFSET('Position Data Citi SS final'!$A82,0,MATCH(AS$1,'Position Data Citi SS final'!$1:$1,0)-1),"")</f>
        <v/>
      </c>
      <c r="AT106" s="177" t="str">
        <f ca="1">IF($C106=AT$2,OFFSET('Position Data Citi SS final'!$A82,0,MATCH(AT$1,'Position Data Citi SS final'!$1:$1,0)-1),"")</f>
        <v/>
      </c>
      <c r="AU106" s="198" t="str">
        <f ca="1">IF($C106=AU$2,OFFSET('Position Data Citi SS final'!$A82,0,MATCH(AU$1,'Position Data Citi SS final'!$1:$1,0)-1),"")</f>
        <v/>
      </c>
      <c r="AV106" s="177" t="str">
        <f ca="1">IF($C106=AV$2,OFFSET('Position Data Citi SS final'!$A82,0,MATCH(AV$1,'Position Data Citi SS final'!$1:$1,0)-1),"")</f>
        <v/>
      </c>
      <c r="AW106" s="179" t="str">
        <f ca="1">IF($C106=AW$2,OFFSET('Position Data Citi SS final'!$A82,0,MATCH(AW$1,'Position Data Citi SS final'!$1:$1,0)-1),"")</f>
        <v/>
      </c>
      <c r="AX106" s="170" t="str">
        <f ca="1">IF($C106=AX$2,OFFSET('Position Data Citi SS final'!$A82,0,MATCH(AX$1,'Position Data Citi SS final'!$1:$1,0)-1),"")</f>
        <v/>
      </c>
      <c r="AY106" s="180" t="str">
        <f ca="1">IF($C106=AY$2,OFFSET('Position Data Citi SS final'!$A82,0,MATCH(AY$1,'Position Data Citi SS final'!$1:$1,0)-1),"")</f>
        <v/>
      </c>
      <c r="AZ106" s="181" t="str">
        <f ca="1">IF($C106=AZ$2,OFFSET('Position Data Citi SS final'!$A82,0,MATCH(AZ$1,'Position Data Citi SS final'!$1:$1,0)-1),"")</f>
        <v/>
      </c>
      <c r="BA106" s="179" t="str">
        <f ca="1">IF($C106=BA$2,OFFSET('Position Data Citi SS final'!$A82,0,MATCH(BA$1,'Position Data Citi SS final'!$1:$1,0)-1),"")</f>
        <v/>
      </c>
      <c r="BB106" s="182" t="str">
        <f ca="1">IF($C106=BB$2,OFFSET('Position Data Citi SS final'!$A82,0,MATCH(BB$1,'Position Data Citi SS final'!$1:$1,0)-1),"")</f>
        <v/>
      </c>
      <c r="BC106" s="181" t="str">
        <f ca="1">IF($C106=BC$2,OFFSET('Position Data Citi SS final'!$A82,0,MATCH(BC$1,'Position Data Citi SS final'!$1:$1,0)-1),"")</f>
        <v/>
      </c>
      <c r="BD106" s="175" t="str">
        <f ca="1">IF($C106=BD$2,OFFSET('Position Data Citi SS final'!$A82,0,MATCH(BD$1,'Position Data Citi SS final'!$1:$1,0)-1),"")</f>
        <v/>
      </c>
      <c r="BE106" s="175" t="str">
        <f ca="1">IF($C106=BE$2,OFFSET('Position Data Citi SS final'!$A82,0,MATCH(BE$1,'Position Data Citi SS final'!$1:$1,0)-1),"")</f>
        <v/>
      </c>
      <c r="BF106" s="175" t="str">
        <f ca="1">IF($C106=BF$2,OFFSET('Position Data Citi SS final'!$A82,0,MATCH(BF$1,'Position Data Citi SS final'!$1:$1,0)-1),"")</f>
        <v/>
      </c>
      <c r="BG106" s="175" t="str">
        <f ca="1">IF($C106=BG$2,OFFSET('Position Data Citi SS final'!$A82,0,MATCH(BG$1,'Position Data Citi SS final'!$1:$1,0)-1),"")</f>
        <v/>
      </c>
      <c r="BH106" s="175" t="str">
        <f ca="1">IF($C106=BH$2,OFFSET('Position Data Citi SS final'!$A82,0,MATCH(BH$1,'Position Data Citi SS final'!$1:$1,0)-1),"")</f>
        <v/>
      </c>
      <c r="BI106" s="175" t="str">
        <f ca="1">IF($C106=BI$2,OFFSET('Position Data Citi SS final'!$A82,0,MATCH(BI$1,'Position Data Citi SS final'!$1:$1,0)-1),"")</f>
        <v/>
      </c>
      <c r="BJ106" s="175" t="str">
        <f ca="1">IF($C106=BJ$2,OFFSET('Position Data Citi SS final'!$A82,0,MATCH(BJ$1,'Position Data Citi SS final'!$1:$1,0)-1),"")</f>
        <v/>
      </c>
      <c r="BK106" s="175" t="str">
        <f ca="1">IF($C106=BK$2,OFFSET('Position Data Citi SS final'!$A82,0,MATCH(BK$1,'Position Data Citi SS final'!$1:$1,0)-1),"")</f>
        <v/>
      </c>
      <c r="BL106" s="175" t="str">
        <f ca="1">IF($C106=BL$2,OFFSET('Position Data Citi SS final'!$A82,0,MATCH(BL$1,'Position Data Citi SS final'!$1:$1,0)-1),"")</f>
        <v/>
      </c>
      <c r="BM106" s="175" t="str">
        <f ca="1">IF($C106=BM$2,OFFSET('Position Data Citi SS final'!$A82,0,MATCH(BM$1,'Position Data Citi SS final'!$1:$1,0)-1),"")</f>
        <v/>
      </c>
      <c r="BN106" s="178" t="str">
        <f ca="1">IF($C106=BN$2,OFFSET('Position Data Citi SS final'!$A82,0,MATCH(BN$1,'Position Data Citi SS final'!$1:$1,0)-1),"")</f>
        <v/>
      </c>
      <c r="BO106" s="177" t="str">
        <f ca="1">IF($C106=BO$2,OFFSET('Position Data Citi SS final'!$A82,0,MATCH(BO$1,'Position Data Citi SS final'!$1:$1,0)-1),"")</f>
        <v/>
      </c>
      <c r="BP106" s="177" t="str">
        <f ca="1">IF($C106=BP$2,OFFSET('Position Data Citi SS final'!$A82,0,MATCH(BP$1,'Position Data Citi SS final'!$1:$1,0)-1),"")</f>
        <v/>
      </c>
      <c r="BQ106" s="177" t="str">
        <f ca="1">IF($C106=BQ$2,OFFSET('Position Data Citi SS final'!$A82,0,MATCH(BQ$1,'Position Data Citi SS final'!$1:$1,0)-1),"")</f>
        <v/>
      </c>
      <c r="BR106" s="177" t="str">
        <f ca="1">IF($C106=BR$2,OFFSET('Position Data Citi SS final'!$A82,0,MATCH(BR$1,'Position Data Citi SS final'!$1:$1,0)-1),"")</f>
        <v/>
      </c>
      <c r="BS106" s="177" t="str">
        <f ca="1">IF($C106=BS$2,OFFSET('Position Data Citi SS final'!$A82,0,MATCH(BS$1,'Position Data Citi SS final'!$1:$1,0)-1),"")</f>
        <v/>
      </c>
      <c r="BT106" s="175" t="str">
        <f ca="1">IF($C106=BT$2,OFFSET('Position Data Citi SS final'!$A82,0,MATCH(BT$1,'Position Data Citi SS final'!$1:$1,0)-1),"")</f>
        <v/>
      </c>
      <c r="BU106" s="178" t="str">
        <f ca="1">IF($C106=BU$2,OFFSET('Position Data Citi SS final'!$A82,0,MATCH(BU$1,'Position Data Citi SS final'!$1:$1,0)-1),"")</f>
        <v/>
      </c>
      <c r="BV106" s="183" t="str">
        <f ca="1">IF($C106=BV$2,OFFSET('Position Data Citi SS final'!$A82,0,MATCH(BV$1,'Position Data Citi SS final'!$1:$1,0)-1),"")</f>
        <v/>
      </c>
      <c r="BW106" s="175" t="str">
        <f ca="1">IF($C106=BW$2,OFFSET('Position Data Citi SS final'!$A82,0,MATCH(BW$1,'Position Data Citi SS final'!$1:$1,0)-1),"")</f>
        <v/>
      </c>
      <c r="BX106" s="184" t="str">
        <f ca="1">IF($C106=BX$2,OFFSET('Position Data Citi SS final'!$A82,0,MATCH(BX$1,'Position Data Citi SS final'!$1:$1,0)-1),"")</f>
        <v/>
      </c>
      <c r="BY106" s="183" t="str">
        <f ca="1">IF($C106=BY$2,OFFSET('Position Data Citi SS final'!$A82,0,MATCH(BY$1,'Position Data Citi SS final'!$1:$1,0)-1),"")</f>
        <v/>
      </c>
      <c r="BZ106" s="183" t="str">
        <f ca="1">IF($C106=BZ$2,OFFSET('Position Data Citi SS final'!$A82,0,MATCH(BZ$1,'Position Data Citi SS final'!$1:$1,0)-1),"")</f>
        <v/>
      </c>
      <c r="CA106" s="185" t="str">
        <f ca="1">IF($C106=CA$2,OFFSET('Position Data Citi SS final'!$A82,0,MATCH(CA$1,'Position Data Citi SS final'!$1:$1,0)-1),"")</f>
        <v/>
      </c>
      <c r="CB106" s="176" t="str">
        <f ca="1">IF($C106=CB$2,OFFSET('Position Data Citi SS final'!$A82,0,MATCH(CB$1,'Position Data Citi SS final'!$1:$1,0)-1),"")</f>
        <v/>
      </c>
      <c r="CC106" s="183" t="str">
        <f ca="1">IF($C106=CC$2,OFFSET('Position Data Citi SS final'!$A82,0,MATCH(CC$1,'Position Data Citi SS final'!$1:$1,0)-1),"")</f>
        <v/>
      </c>
      <c r="CD106" s="183" t="str">
        <f ca="1">IF($C106=CD$2,OFFSET('Position Data Citi SS final'!$A82,0,MATCH(CD$1,'Position Data Citi SS final'!$1:$1,0)-1),"")</f>
        <v/>
      </c>
      <c r="CE106" s="181" t="str">
        <f ca="1">IF($C106=CE$2,OFFSET('Position Data Citi SS final'!$A82,0,MATCH(CE$1,'Position Data Citi SS final'!$1:$1,0)-1),"")</f>
        <v/>
      </c>
      <c r="CF106" s="181" t="str">
        <f ca="1">IF($C106=CF$2,OFFSET('Position Data Citi SS final'!$A82,0,MATCH(CF$1,'Position Data Citi SS final'!$1:$1,0)-1),"")</f>
        <v/>
      </c>
      <c r="CG106" s="181" t="str">
        <f ca="1">IF($C106=CG$2,OFFSET('Position Data Citi SS final'!$A82,0,MATCH(CG$1,'Position Data Citi SS final'!$1:$1,0)-1),"")</f>
        <v/>
      </c>
      <c r="CH106" s="181" t="str">
        <f ca="1">IF($C106=CH$2,OFFSET('Position Data Citi SS final'!$A82,0,MATCH(CH$1,'Position Data Citi SS final'!$1:$1,0)-1),"")</f>
        <v/>
      </c>
      <c r="CI106" s="181" t="str">
        <f ca="1">IF($C106=CI$2,OFFSET('Position Data Citi SS final'!$A82,0,MATCH(CI$1,'Position Data Citi SS final'!$1:$1,0)-1),"")</f>
        <v/>
      </c>
      <c r="CJ106" s="184" t="str">
        <f ca="1">IF($C106=CJ$2,OFFSET('Position Data Citi SS final'!$A82,0,MATCH(CJ$1,'Position Data Citi SS final'!$1:$1,0)-1),"")</f>
        <v/>
      </c>
      <c r="CK106" s="186" t="str">
        <f ca="1">IF($C106=CK$2,OFFSET('Position Data Citi SS final'!$A82,0,MATCH(CK$1,'Position Data Citi SS final'!$1:$1,0)-1),"")</f>
        <v/>
      </c>
      <c r="CL106" s="174" t="str">
        <f ca="1">IF($C106=CL$2,OFFSET('Position Data Citi SS final'!$A82,0,MATCH(CL$1,'Position Data Citi SS final'!$1:$1,0)-1),"")</f>
        <v/>
      </c>
      <c r="CM106" s="199" t="str">
        <f ca="1">IF($C106=CM$2,OFFSET('Position Data Citi SS final'!$A82,0,MATCH(CM$1,'Position Data Citi SS final'!$1:$1,0)-1),"")</f>
        <v/>
      </c>
      <c r="CN106" s="174" t="str">
        <f ca="1">IF($C106=CN$2,OFFSET('Position Data Citi SS final'!$A82,0,MATCH(CN$1,'Position Data Citi SS final'!$1:$1,0)-1),"")</f>
        <v/>
      </c>
      <c r="CO106" s="186" t="str">
        <f ca="1">IF($C106=CO$2,OFFSET('Position Data Citi SS final'!$A82,0,MATCH(CO$1,'Position Data Citi SS final'!$1:$1,0)-1),"")</f>
        <v/>
      </c>
      <c r="CP106" s="199" t="str">
        <f ca="1">IF($C106=CP$2,OFFSET('Position Data Citi SS final'!$A82,0,MATCH(CP$1,'Position Data Citi SS final'!$1:$1,0)-1),"")</f>
        <v/>
      </c>
      <c r="CQ106" s="187" t="str">
        <f ca="1">IF($C106=CQ$2,OFFSET('Position Data Citi SS final'!$A82,0,MATCH(CQ$1,'Position Data Citi SS final'!$1:$1,0)-1),"")</f>
        <v/>
      </c>
      <c r="CR106" s="174" t="str">
        <f ca="1">IF($C106=CR$2,OFFSET('Position Data Citi SS final'!$A82,0,MATCH(CR$1,'Position Data Citi SS final'!$1:$1,0)-1),"")</f>
        <v/>
      </c>
      <c r="CS106" s="188" t="str">
        <f ca="1">IF($C106=CS$2,OFFSET('Position Data Citi SS final'!$A82,0,MATCH(CS$1,'Position Data Citi SS final'!$1:$1,0)-1),"")</f>
        <v/>
      </c>
      <c r="CT106" s="188" t="str">
        <f ca="1">IF($C106=CT$2,OFFSET('Position Data Citi SS final'!$A82,0,MATCH(CT$1,'Position Data Citi SS final'!$1:$1,0)-1),"")</f>
        <v/>
      </c>
      <c r="CU106" s="184" t="str">
        <f ca="1">IF($C106=CU$2,OFFSET('Position Data Citi SS final'!$A82,0,MATCH(CU$1,'Position Data Citi SS final'!$1:$1,0)-1),"")</f>
        <v/>
      </c>
      <c r="CV106" s="175" t="str">
        <f ca="1">IF($C106=CV$2,OFFSET('Position Data Citi SS final'!$A82,0,MATCH(CV$1,'Position Data Citi SS final'!$1:$1,0)-1),"")</f>
        <v/>
      </c>
      <c r="CW106" s="175" t="str">
        <f ca="1">IF($C106=CW$2,OFFSET('Position Data Citi SS final'!$A82,0,MATCH(CW$1,'Position Data Citi SS final'!$1:$1,0)-1),"")</f>
        <v/>
      </c>
      <c r="CX106" s="199" t="str">
        <f ca="1">IF($C106=CX$2,OFFSET('Position Data Citi SS final'!$A82,0,MATCH(CX$1,'Position Data Citi SS final'!$1:$1,0)-1),"")</f>
        <v/>
      </c>
      <c r="CY106" s="175" t="str">
        <f ca="1">IF($C106=CY$2,OFFSET('Position Data Citi SS final'!$A82,0,MATCH(CY$1,'Position Data Citi SS final'!$1:$1,0)-1),"")</f>
        <v/>
      </c>
      <c r="CZ106" s="175" t="str">
        <f ca="1">IF($C106=CZ$2,OFFSET('Position Data Citi SS final'!$A82,0,MATCH(CZ$1,'Position Data Citi SS final'!$1:$1,0)-1),"")</f>
        <v/>
      </c>
      <c r="DA106" s="175" t="str">
        <f ca="1">IF($C106=DA$2,OFFSET('Position Data Citi SS final'!$A82,0,MATCH(DA$1,'Position Data Citi SS final'!$1:$1,0)-1),"")</f>
        <v/>
      </c>
      <c r="DB106" s="189" t="str">
        <f ca="1">IF($C106=DB$2,OFFSET('Position Data Citi SS final'!$A82,0,MATCH(DB$1,'Position Data Citi SS final'!$1:$1,0)-1),"")</f>
        <v/>
      </c>
      <c r="DC106" s="175" t="str">
        <f ca="1">IF($C106=DC$2,OFFSET('Position Data Citi SS final'!$A82,0,MATCH(DC$1,'Position Data Citi SS final'!$1:$1,0)-1),"")</f>
        <v/>
      </c>
      <c r="DD106" s="175" t="str">
        <f ca="1">IF($C106=DD$2,OFFSET('Position Data Citi SS final'!$A82,0,MATCH(DD$1,'Position Data Citi SS final'!$1:$1,0)-1),"")</f>
        <v/>
      </c>
      <c r="DE106" s="190" t="str">
        <f ca="1">IF($C106=DE$2,OFFSET('Position Data Citi SS final'!$A82,0,MATCH(DE$1,'Position Data Citi SS final'!$1:$1,0)-1),"")</f>
        <v/>
      </c>
      <c r="DF106" s="189" t="str">
        <f ca="1">IF($C106=DF$2,OFFSET('Position Data Citi SS final'!$A82,0,MATCH(DF$1,'Position Data Citi SS final'!$1:$1,0)-1),"")</f>
        <v/>
      </c>
      <c r="DG106" s="190" t="str">
        <f ca="1">IF($C106=DG$2,OFFSET('Position Data Citi SS final'!$A82,0,MATCH(DG$1,'Position Data Citi SS final'!$1:$1,0)-1),"")</f>
        <v/>
      </c>
      <c r="DH106" s="175" t="str">
        <f ca="1">IF($C106=DH$2,OFFSET('Position Data Citi SS final'!$A82,0,MATCH(DH$1,'Position Data Citi SS final'!$1:$1,0)-1),"")</f>
        <v/>
      </c>
      <c r="DI106" s="191" t="str">
        <f ca="1">IF($C106=DI$2,OFFSET('Position Data Citi SS final'!$A82,0,MATCH(DI$1,'Position Data Citi SS final'!$1:$1,0)-1),"")</f>
        <v/>
      </c>
      <c r="DJ106" s="192" t="str">
        <f ca="1">IF($C106=DJ$2,OFFSET('Position Data Citi SS final'!$A82,0,MATCH(DJ$1,'Position Data Citi SS final'!$1:$1,0)-1),"")</f>
        <v/>
      </c>
      <c r="DK106" s="193" t="str">
        <f ca="1">IF($C106=DK$2,OFFSET('Position Data Citi SS final'!$A82,0,MATCH(DK$1,'Position Data Citi SS final'!$1:$1,0)-1),"")</f>
        <v/>
      </c>
      <c r="DL106" s="200" t="str">
        <f ca="1">IF($C106=DL$2,OFFSET('Position Data Citi SS final'!$A82,0,MATCH(DL$1,'Position Data Citi SS final'!$1:$1,0)-1),"")</f>
        <v/>
      </c>
      <c r="DM106" s="175" t="str">
        <f ca="1">IF($C106=DM$2,OFFSET('Position Data Citi SS final'!$A82,0,MATCH(DM$1,'Position Data Citi SS final'!$1:$1,0)-1),"")</f>
        <v/>
      </c>
    </row>
    <row r="107" spans="2:117" s="179" customFormat="1">
      <c r="B107" s="179" t="s">
        <v>1427</v>
      </c>
      <c r="C107" s="170" t="str">
        <f>'Position Data Citi SS final'!C83</f>
        <v>0. OUT-OF-SCOPE (Non-Asset)</v>
      </c>
      <c r="D107" s="171" t="e">
        <f>'Position Data Citi SS final'!F83</f>
        <v>#N/A</v>
      </c>
      <c r="E107" s="172" t="str">
        <f>'Position Data Citi SS final'!D83</f>
        <v>PAYABLES</v>
      </c>
      <c r="F107" s="213" t="str">
        <f>'Position Data Citi SS final'!E83</f>
        <v>GENERAL LEDGER</v>
      </c>
      <c r="G107" s="173">
        <f>'Position Data Citi SS final'!AG83</f>
        <v>18159</v>
      </c>
      <c r="H107" s="173">
        <f>'Position Data Citi SS final'!AF83</f>
        <v>15132.5</v>
      </c>
      <c r="I107" s="194" t="str">
        <f>'Position Data Citi SS final'!A83</f>
        <v>S2BA</v>
      </c>
      <c r="J107" s="195" t="str">
        <f ca="1">IF($C107=J$2,OFFSET('Position Data Citi SS final'!$A83,0,MATCH(J$1,'Position Data Citi SS final'!$1:$1,0)-1),"")</f>
        <v/>
      </c>
      <c r="K107" s="195" t="str">
        <f ca="1">IF($C107=K$2,OFFSET('Position Data Citi SS final'!$A83,0,MATCH(K$1,'Position Data Citi SS final'!$1:$1,0)-1),"")</f>
        <v/>
      </c>
      <c r="L107" s="195" t="str">
        <f ca="1">IF($C107=L$2,OFFSET('Position Data Citi SS final'!$A83,0,MATCH(L$1,'Position Data Citi SS final'!$1:$1,0)-1),"")</f>
        <v/>
      </c>
      <c r="M107" s="174" t="str">
        <f ca="1">IF($C107=M$2,OFFSET('Position Data Citi SS final'!$A83,0,MATCH(M$1,'Position Data Citi SS final'!$1:$1,0)-1),"")</f>
        <v/>
      </c>
      <c r="N107" s="175" t="str">
        <f ca="1">IF($C107=N$2,OFFSET('Position Data Citi SS final'!$A83,0,MATCH(N$1,'Position Data Citi SS final'!$1:$1,0)-1),"")</f>
        <v/>
      </c>
      <c r="O107" s="195" t="str">
        <f ca="1">IF($C107=O$2,OFFSET('Position Data Citi SS final'!$A83,0,MATCH(O$1,'Position Data Citi SS final'!$1:$1,0)-1),"")</f>
        <v/>
      </c>
      <c r="P107" s="196" t="str">
        <f ca="1">IF($C107=P$2,OFFSET('Position Data Citi SS final'!$A83,0,MATCH(P$1,'Position Data Citi SS final'!$1:$1,0)-1),"")</f>
        <v/>
      </c>
      <c r="Q107" s="196" t="str">
        <f ca="1">IF($C107=Q$2,OFFSET('Position Data Citi SS final'!$A83,0,MATCH(Q$1,'Position Data Citi SS final'!$1:$1,0)-1),"")</f>
        <v/>
      </c>
      <c r="R107" s="178" t="str">
        <f ca="1">IF($C107=R$2,OFFSET('Position Data Citi SS final'!$A83,0,MATCH(R$1,'Position Data Citi SS final'!$1:$1,0)-1),"")</f>
        <v/>
      </c>
      <c r="S107" s="178" t="str">
        <f ca="1">IF($C107=S$2,OFFSET('Position Data Citi SS final'!$A83,0,MATCH(S$1,'Position Data Citi SS final'!$1:$1,0)-1),"")</f>
        <v/>
      </c>
      <c r="T107" s="177" t="str">
        <f ca="1">IF($C107=T$2,OFFSET('Position Data Citi SS final'!$A83,0,MATCH(T$1,'Position Data Citi SS final'!$1:$1,0)-1),"")</f>
        <v/>
      </c>
      <c r="U107" s="177" t="str">
        <f ca="1">IF($C107=U$2,OFFSET('Position Data Citi SS final'!$A83,0,MATCH(U$1,'Position Data Citi SS final'!$1:$1,0)-1),"")</f>
        <v/>
      </c>
      <c r="V107" s="197" t="str">
        <f ca="1">IF($C107=V$2,OFFSET('Position Data Citi SS final'!$A83,0,MATCH(V$1,'Position Data Citi SS final'!$1:$1,0)-1),"")</f>
        <v/>
      </c>
      <c r="W107" s="177" t="str">
        <f ca="1">IF($C107=W$2,OFFSET('Position Data Citi SS final'!$A83,0,MATCH(W$1,'Position Data Citi SS final'!$1:$1,0)-1),"")</f>
        <v/>
      </c>
      <c r="X107" s="177" t="str">
        <f ca="1">IF($C107=X$2,OFFSET('Position Data Citi SS final'!$A83,0,MATCH(X$1,'Position Data Citi SS final'!$1:$1,0)-1),"")</f>
        <v/>
      </c>
      <c r="Y107" s="177" t="str">
        <f ca="1">IF($C107=Y$2,OFFSET('Position Data Citi SS final'!$A83,0,MATCH(Y$1,'Position Data Citi SS final'!$1:$1,0)-1),"")</f>
        <v/>
      </c>
      <c r="Z107" s="177" t="str">
        <f ca="1">IF($C107=Z$2,OFFSET('Position Data Citi SS final'!$A83,0,MATCH(Z$1,'Position Data Citi SS final'!$1:$1,0)-1),"")</f>
        <v/>
      </c>
      <c r="AA107" s="198" t="str">
        <f ca="1">IF($C107=AA$2,OFFSET('Position Data Citi SS final'!$A83,0,MATCH(AA$1,'Position Data Citi SS final'!$1:$1,0)-1),"")</f>
        <v/>
      </c>
      <c r="AB107" s="177" t="str">
        <f ca="1">IF($C107=AB$2,OFFSET('Position Data Citi SS final'!$A83,0,MATCH(AB$1,'Position Data Citi SS final'!$1:$1,0)-1),"")</f>
        <v/>
      </c>
      <c r="AC107" s="178" t="str">
        <f ca="1">IF($C107=AC$2,OFFSET('Position Data Citi SS final'!$A83,0,MATCH(AC$1,'Position Data Citi SS final'!$1:$1,0)-1),"")</f>
        <v/>
      </c>
      <c r="AD107" s="76" t="str">
        <f ca="1">IF($C107=AD$2,OFFSET('Position Data Citi SS final'!$A83,0,MATCH(AD$1,'Position Data Citi SS final'!$1:$1,0)-1),"")</f>
        <v/>
      </c>
      <c r="AE107" s="179" t="str">
        <f ca="1">IF($C107=AE$2,OFFSET('Position Data Citi SS final'!$A83,0,MATCH(AE$1,'Position Data Citi SS final'!$1:$1,0)-1),"")</f>
        <v/>
      </c>
      <c r="AF107" s="177" t="str">
        <f ca="1">IF($C107=AF$2,OFFSET('Position Data Citi SS final'!$A83,0,MATCH(AF$1,'Position Data Citi SS final'!$1:$1,0)-1),"")</f>
        <v/>
      </c>
      <c r="AG107" s="177" t="str">
        <f ca="1">IF($C107=AG$2,OFFSET('Position Data Citi SS final'!$A83,0,MATCH(AG$1,'Position Data Citi SS final'!$1:$1,0)-1),"")</f>
        <v/>
      </c>
      <c r="AH107" s="175" t="str">
        <f ca="1">IF($C107=AH$2,OFFSET('Position Data Citi SS final'!$A83,0,MATCH(AH$1,'Position Data Citi SS final'!$1:$1,0)-1),"")</f>
        <v/>
      </c>
      <c r="AI107" s="175" t="str">
        <f ca="1">IF($C107=AI$2,OFFSET('Position Data Citi SS final'!$A83,0,MATCH(AI$1,'Position Data Citi SS final'!$1:$1,0)-1),"")</f>
        <v/>
      </c>
      <c r="AJ107" s="175" t="str">
        <f ca="1">IF($C107=AJ$2,OFFSET('Position Data Citi SS final'!$A83,0,MATCH(AJ$1,'Position Data Citi SS final'!$1:$1,0)-1),"")</f>
        <v/>
      </c>
      <c r="AK107" s="177" t="str">
        <f ca="1">IF($C107=AK$2,OFFSET('Position Data Citi SS final'!$A83,0,MATCH(AK$1,'Position Data Citi SS final'!$1:$1,0)-1),"")</f>
        <v/>
      </c>
      <c r="AL107" s="178" t="str">
        <f ca="1">IF($C107=AL$2,OFFSET('Position Data Citi SS final'!$A83,0,MATCH(AL$1,'Position Data Citi SS final'!$1:$1,0)-1),"")</f>
        <v/>
      </c>
      <c r="AM107" s="177" t="str">
        <f ca="1">IF($C107=AM$2,OFFSET('Position Data Citi SS final'!$A83,0,MATCH(AM$1,'Position Data Citi SS final'!$1:$1,0)-1),"")</f>
        <v/>
      </c>
      <c r="AN107" s="177" t="str">
        <f ca="1">IF($C107=AN$2,OFFSET('Position Data Citi SS final'!$A83,0,MATCH(AN$1,'Position Data Citi SS final'!$1:$1,0)-1),"")</f>
        <v/>
      </c>
      <c r="AO107" s="177" t="str">
        <f ca="1">IF($C107=AO$2,OFFSET('Position Data Citi SS final'!$A83,0,MATCH(AO$1,'Position Data Citi SS final'!$1:$1,0)-1),"")</f>
        <v/>
      </c>
      <c r="AP107" s="177" t="str">
        <f ca="1">IF($C107=AP$2,OFFSET('Position Data Citi SS final'!$A83,0,MATCH(AP$1,'Position Data Citi SS final'!$1:$1,0)-1),"")</f>
        <v/>
      </c>
      <c r="AQ107" s="177" t="str">
        <f ca="1">IF($C107=AQ$2,OFFSET('Position Data Citi SS final'!$A83,0,MATCH(AQ$1,'Position Data Citi SS final'!$1:$1,0)-1),"")</f>
        <v/>
      </c>
      <c r="AR107" s="177" t="str">
        <f ca="1">IF($C107=AR$2,OFFSET('Position Data Citi SS final'!$A83,0,MATCH(AR$1,'Position Data Citi SS final'!$1:$1,0)-1),"")</f>
        <v/>
      </c>
      <c r="AS107" s="177" t="str">
        <f ca="1">IF($C107=AS$2,OFFSET('Position Data Citi SS final'!$A83,0,MATCH(AS$1,'Position Data Citi SS final'!$1:$1,0)-1),"")</f>
        <v/>
      </c>
      <c r="AT107" s="177" t="str">
        <f ca="1">IF($C107=AT$2,OFFSET('Position Data Citi SS final'!$A83,0,MATCH(AT$1,'Position Data Citi SS final'!$1:$1,0)-1),"")</f>
        <v/>
      </c>
      <c r="AU107" s="198" t="str">
        <f ca="1">IF($C107=AU$2,OFFSET('Position Data Citi SS final'!$A83,0,MATCH(AU$1,'Position Data Citi SS final'!$1:$1,0)-1),"")</f>
        <v/>
      </c>
      <c r="AV107" s="177" t="str">
        <f ca="1">IF($C107=AV$2,OFFSET('Position Data Citi SS final'!$A83,0,MATCH(AV$1,'Position Data Citi SS final'!$1:$1,0)-1),"")</f>
        <v/>
      </c>
      <c r="AW107" s="179" t="str">
        <f ca="1">IF($C107=AW$2,OFFSET('Position Data Citi SS final'!$A83,0,MATCH(AW$1,'Position Data Citi SS final'!$1:$1,0)-1),"")</f>
        <v/>
      </c>
      <c r="AX107" s="170" t="str">
        <f ca="1">IF($C107=AX$2,OFFSET('Position Data Citi SS final'!$A83,0,MATCH(AX$1,'Position Data Citi SS final'!$1:$1,0)-1),"")</f>
        <v/>
      </c>
      <c r="AY107" s="180" t="str">
        <f ca="1">IF($C107=AY$2,OFFSET('Position Data Citi SS final'!$A83,0,MATCH(AY$1,'Position Data Citi SS final'!$1:$1,0)-1),"")</f>
        <v/>
      </c>
      <c r="AZ107" s="181" t="str">
        <f ca="1">IF($C107=AZ$2,OFFSET('Position Data Citi SS final'!$A83,0,MATCH(AZ$1,'Position Data Citi SS final'!$1:$1,0)-1),"")</f>
        <v/>
      </c>
      <c r="BA107" s="179" t="str">
        <f ca="1">IF($C107=BA$2,OFFSET('Position Data Citi SS final'!$A83,0,MATCH(BA$1,'Position Data Citi SS final'!$1:$1,0)-1),"")</f>
        <v/>
      </c>
      <c r="BB107" s="182" t="str">
        <f ca="1">IF($C107=BB$2,OFFSET('Position Data Citi SS final'!$A83,0,MATCH(BB$1,'Position Data Citi SS final'!$1:$1,0)-1),"")</f>
        <v/>
      </c>
      <c r="BC107" s="181" t="str">
        <f ca="1">IF($C107=BC$2,OFFSET('Position Data Citi SS final'!$A83,0,MATCH(BC$1,'Position Data Citi SS final'!$1:$1,0)-1),"")</f>
        <v/>
      </c>
      <c r="BD107" s="175" t="str">
        <f ca="1">IF($C107=BD$2,OFFSET('Position Data Citi SS final'!$A83,0,MATCH(BD$1,'Position Data Citi SS final'!$1:$1,0)-1),"")</f>
        <v/>
      </c>
      <c r="BE107" s="175" t="str">
        <f ca="1">IF($C107=BE$2,OFFSET('Position Data Citi SS final'!$A83,0,MATCH(BE$1,'Position Data Citi SS final'!$1:$1,0)-1),"")</f>
        <v/>
      </c>
      <c r="BF107" s="175" t="str">
        <f ca="1">IF($C107=BF$2,OFFSET('Position Data Citi SS final'!$A83,0,MATCH(BF$1,'Position Data Citi SS final'!$1:$1,0)-1),"")</f>
        <v/>
      </c>
      <c r="BG107" s="175" t="str">
        <f ca="1">IF($C107=BG$2,OFFSET('Position Data Citi SS final'!$A83,0,MATCH(BG$1,'Position Data Citi SS final'!$1:$1,0)-1),"")</f>
        <v/>
      </c>
      <c r="BH107" s="175" t="str">
        <f ca="1">IF($C107=BH$2,OFFSET('Position Data Citi SS final'!$A83,0,MATCH(BH$1,'Position Data Citi SS final'!$1:$1,0)-1),"")</f>
        <v/>
      </c>
      <c r="BI107" s="175" t="str">
        <f ca="1">IF($C107=BI$2,OFFSET('Position Data Citi SS final'!$A83,0,MATCH(BI$1,'Position Data Citi SS final'!$1:$1,0)-1),"")</f>
        <v/>
      </c>
      <c r="BJ107" s="175" t="str">
        <f ca="1">IF($C107=BJ$2,OFFSET('Position Data Citi SS final'!$A83,0,MATCH(BJ$1,'Position Data Citi SS final'!$1:$1,0)-1),"")</f>
        <v/>
      </c>
      <c r="BK107" s="175" t="str">
        <f ca="1">IF($C107=BK$2,OFFSET('Position Data Citi SS final'!$A83,0,MATCH(BK$1,'Position Data Citi SS final'!$1:$1,0)-1),"")</f>
        <v/>
      </c>
      <c r="BL107" s="175" t="str">
        <f ca="1">IF($C107=BL$2,OFFSET('Position Data Citi SS final'!$A83,0,MATCH(BL$1,'Position Data Citi SS final'!$1:$1,0)-1),"")</f>
        <v/>
      </c>
      <c r="BM107" s="175" t="str">
        <f ca="1">IF($C107=BM$2,OFFSET('Position Data Citi SS final'!$A83,0,MATCH(BM$1,'Position Data Citi SS final'!$1:$1,0)-1),"")</f>
        <v/>
      </c>
      <c r="BN107" s="178" t="str">
        <f ca="1">IF($C107=BN$2,OFFSET('Position Data Citi SS final'!$A83,0,MATCH(BN$1,'Position Data Citi SS final'!$1:$1,0)-1),"")</f>
        <v/>
      </c>
      <c r="BO107" s="177" t="str">
        <f ca="1">IF($C107=BO$2,OFFSET('Position Data Citi SS final'!$A83,0,MATCH(BO$1,'Position Data Citi SS final'!$1:$1,0)-1),"")</f>
        <v/>
      </c>
      <c r="BP107" s="177" t="str">
        <f ca="1">IF($C107=BP$2,OFFSET('Position Data Citi SS final'!$A83,0,MATCH(BP$1,'Position Data Citi SS final'!$1:$1,0)-1),"")</f>
        <v/>
      </c>
      <c r="BQ107" s="177" t="str">
        <f ca="1">IF($C107=BQ$2,OFFSET('Position Data Citi SS final'!$A83,0,MATCH(BQ$1,'Position Data Citi SS final'!$1:$1,0)-1),"")</f>
        <v/>
      </c>
      <c r="BR107" s="177" t="str">
        <f ca="1">IF($C107=BR$2,OFFSET('Position Data Citi SS final'!$A83,0,MATCH(BR$1,'Position Data Citi SS final'!$1:$1,0)-1),"")</f>
        <v/>
      </c>
      <c r="BS107" s="177" t="str">
        <f ca="1">IF($C107=BS$2,OFFSET('Position Data Citi SS final'!$A83,0,MATCH(BS$1,'Position Data Citi SS final'!$1:$1,0)-1),"")</f>
        <v/>
      </c>
      <c r="BT107" s="175" t="str">
        <f ca="1">IF($C107=BT$2,OFFSET('Position Data Citi SS final'!$A83,0,MATCH(BT$1,'Position Data Citi SS final'!$1:$1,0)-1),"")</f>
        <v/>
      </c>
      <c r="BU107" s="178" t="str">
        <f ca="1">IF($C107=BU$2,OFFSET('Position Data Citi SS final'!$A83,0,MATCH(BU$1,'Position Data Citi SS final'!$1:$1,0)-1),"")</f>
        <v/>
      </c>
      <c r="BV107" s="183" t="str">
        <f ca="1">IF($C107=BV$2,OFFSET('Position Data Citi SS final'!$A83,0,MATCH(BV$1,'Position Data Citi SS final'!$1:$1,0)-1),"")</f>
        <v/>
      </c>
      <c r="BW107" s="175" t="str">
        <f ca="1">IF($C107=BW$2,OFFSET('Position Data Citi SS final'!$A83,0,MATCH(BW$1,'Position Data Citi SS final'!$1:$1,0)-1),"")</f>
        <v/>
      </c>
      <c r="BX107" s="184" t="str">
        <f ca="1">IF($C107=BX$2,OFFSET('Position Data Citi SS final'!$A83,0,MATCH(BX$1,'Position Data Citi SS final'!$1:$1,0)-1),"")</f>
        <v/>
      </c>
      <c r="BY107" s="183" t="str">
        <f ca="1">IF($C107=BY$2,OFFSET('Position Data Citi SS final'!$A83,0,MATCH(BY$1,'Position Data Citi SS final'!$1:$1,0)-1),"")</f>
        <v/>
      </c>
      <c r="BZ107" s="183" t="str">
        <f ca="1">IF($C107=BZ$2,OFFSET('Position Data Citi SS final'!$A83,0,MATCH(BZ$1,'Position Data Citi SS final'!$1:$1,0)-1),"")</f>
        <v/>
      </c>
      <c r="CA107" s="185" t="str">
        <f ca="1">IF($C107=CA$2,OFFSET('Position Data Citi SS final'!$A83,0,MATCH(CA$1,'Position Data Citi SS final'!$1:$1,0)-1),"")</f>
        <v/>
      </c>
      <c r="CB107" s="176" t="str">
        <f ca="1">IF($C107=CB$2,OFFSET('Position Data Citi SS final'!$A83,0,MATCH(CB$1,'Position Data Citi SS final'!$1:$1,0)-1),"")</f>
        <v/>
      </c>
      <c r="CC107" s="183" t="str">
        <f ca="1">IF($C107=CC$2,OFFSET('Position Data Citi SS final'!$A83,0,MATCH(CC$1,'Position Data Citi SS final'!$1:$1,0)-1),"")</f>
        <v/>
      </c>
      <c r="CD107" s="183" t="str">
        <f ca="1">IF($C107=CD$2,OFFSET('Position Data Citi SS final'!$A83,0,MATCH(CD$1,'Position Data Citi SS final'!$1:$1,0)-1),"")</f>
        <v/>
      </c>
      <c r="CE107" s="181" t="str">
        <f ca="1">IF($C107=CE$2,OFFSET('Position Data Citi SS final'!$A83,0,MATCH(CE$1,'Position Data Citi SS final'!$1:$1,0)-1),"")</f>
        <v/>
      </c>
      <c r="CF107" s="181" t="str">
        <f ca="1">IF($C107=CF$2,OFFSET('Position Data Citi SS final'!$A83,0,MATCH(CF$1,'Position Data Citi SS final'!$1:$1,0)-1),"")</f>
        <v/>
      </c>
      <c r="CG107" s="181" t="str">
        <f ca="1">IF($C107=CG$2,OFFSET('Position Data Citi SS final'!$A83,0,MATCH(CG$1,'Position Data Citi SS final'!$1:$1,0)-1),"")</f>
        <v/>
      </c>
      <c r="CH107" s="181" t="str">
        <f ca="1">IF($C107=CH$2,OFFSET('Position Data Citi SS final'!$A83,0,MATCH(CH$1,'Position Data Citi SS final'!$1:$1,0)-1),"")</f>
        <v/>
      </c>
      <c r="CI107" s="181" t="str">
        <f ca="1">IF($C107=CI$2,OFFSET('Position Data Citi SS final'!$A83,0,MATCH(CI$1,'Position Data Citi SS final'!$1:$1,0)-1),"")</f>
        <v/>
      </c>
      <c r="CJ107" s="184" t="str">
        <f ca="1">IF($C107=CJ$2,OFFSET('Position Data Citi SS final'!$A83,0,MATCH(CJ$1,'Position Data Citi SS final'!$1:$1,0)-1),"")</f>
        <v/>
      </c>
      <c r="CK107" s="186" t="str">
        <f ca="1">IF($C107=CK$2,OFFSET('Position Data Citi SS final'!$A83,0,MATCH(CK$1,'Position Data Citi SS final'!$1:$1,0)-1),"")</f>
        <v/>
      </c>
      <c r="CL107" s="174" t="str">
        <f ca="1">IF($C107=CL$2,OFFSET('Position Data Citi SS final'!$A83,0,MATCH(CL$1,'Position Data Citi SS final'!$1:$1,0)-1),"")</f>
        <v/>
      </c>
      <c r="CM107" s="199" t="str">
        <f ca="1">IF($C107=CM$2,OFFSET('Position Data Citi SS final'!$A83,0,MATCH(CM$1,'Position Data Citi SS final'!$1:$1,0)-1),"")</f>
        <v/>
      </c>
      <c r="CN107" s="174" t="str">
        <f ca="1">IF($C107=CN$2,OFFSET('Position Data Citi SS final'!$A83,0,MATCH(CN$1,'Position Data Citi SS final'!$1:$1,0)-1),"")</f>
        <v/>
      </c>
      <c r="CO107" s="186" t="str">
        <f ca="1">IF($C107=CO$2,OFFSET('Position Data Citi SS final'!$A83,0,MATCH(CO$1,'Position Data Citi SS final'!$1:$1,0)-1),"")</f>
        <v/>
      </c>
      <c r="CP107" s="199" t="str">
        <f ca="1">IF($C107=CP$2,OFFSET('Position Data Citi SS final'!$A83,0,MATCH(CP$1,'Position Data Citi SS final'!$1:$1,0)-1),"")</f>
        <v/>
      </c>
      <c r="CQ107" s="187" t="str">
        <f ca="1">IF($C107=CQ$2,OFFSET('Position Data Citi SS final'!$A83,0,MATCH(CQ$1,'Position Data Citi SS final'!$1:$1,0)-1),"")</f>
        <v/>
      </c>
      <c r="CR107" s="174" t="str">
        <f ca="1">IF($C107=CR$2,OFFSET('Position Data Citi SS final'!$A83,0,MATCH(CR$1,'Position Data Citi SS final'!$1:$1,0)-1),"")</f>
        <v/>
      </c>
      <c r="CS107" s="188" t="str">
        <f ca="1">IF($C107=CS$2,OFFSET('Position Data Citi SS final'!$A83,0,MATCH(CS$1,'Position Data Citi SS final'!$1:$1,0)-1),"")</f>
        <v/>
      </c>
      <c r="CT107" s="188" t="str">
        <f ca="1">IF($C107=CT$2,OFFSET('Position Data Citi SS final'!$A83,0,MATCH(CT$1,'Position Data Citi SS final'!$1:$1,0)-1),"")</f>
        <v/>
      </c>
      <c r="CU107" s="184" t="str">
        <f ca="1">IF($C107=CU$2,OFFSET('Position Data Citi SS final'!$A83,0,MATCH(CU$1,'Position Data Citi SS final'!$1:$1,0)-1),"")</f>
        <v/>
      </c>
      <c r="CV107" s="175" t="str">
        <f ca="1">IF($C107=CV$2,OFFSET('Position Data Citi SS final'!$A83,0,MATCH(CV$1,'Position Data Citi SS final'!$1:$1,0)-1),"")</f>
        <v/>
      </c>
      <c r="CW107" s="175" t="str">
        <f ca="1">IF($C107=CW$2,OFFSET('Position Data Citi SS final'!$A83,0,MATCH(CW$1,'Position Data Citi SS final'!$1:$1,0)-1),"")</f>
        <v/>
      </c>
      <c r="CX107" s="199" t="str">
        <f ca="1">IF($C107=CX$2,OFFSET('Position Data Citi SS final'!$A83,0,MATCH(CX$1,'Position Data Citi SS final'!$1:$1,0)-1),"")</f>
        <v/>
      </c>
      <c r="CY107" s="175" t="str">
        <f ca="1">IF($C107=CY$2,OFFSET('Position Data Citi SS final'!$A83,0,MATCH(CY$1,'Position Data Citi SS final'!$1:$1,0)-1),"")</f>
        <v/>
      </c>
      <c r="CZ107" s="175" t="str">
        <f ca="1">IF($C107=CZ$2,OFFSET('Position Data Citi SS final'!$A83,0,MATCH(CZ$1,'Position Data Citi SS final'!$1:$1,0)-1),"")</f>
        <v/>
      </c>
      <c r="DA107" s="175" t="str">
        <f ca="1">IF($C107=DA$2,OFFSET('Position Data Citi SS final'!$A83,0,MATCH(DA$1,'Position Data Citi SS final'!$1:$1,0)-1),"")</f>
        <v/>
      </c>
      <c r="DB107" s="189" t="str">
        <f ca="1">IF($C107=DB$2,OFFSET('Position Data Citi SS final'!$A83,0,MATCH(DB$1,'Position Data Citi SS final'!$1:$1,0)-1),"")</f>
        <v/>
      </c>
      <c r="DC107" s="175" t="str">
        <f ca="1">IF($C107=DC$2,OFFSET('Position Data Citi SS final'!$A83,0,MATCH(DC$1,'Position Data Citi SS final'!$1:$1,0)-1),"")</f>
        <v/>
      </c>
      <c r="DD107" s="175" t="str">
        <f ca="1">IF($C107=DD$2,OFFSET('Position Data Citi SS final'!$A83,0,MATCH(DD$1,'Position Data Citi SS final'!$1:$1,0)-1),"")</f>
        <v/>
      </c>
      <c r="DE107" s="190" t="str">
        <f ca="1">IF($C107=DE$2,OFFSET('Position Data Citi SS final'!$A83,0,MATCH(DE$1,'Position Data Citi SS final'!$1:$1,0)-1),"")</f>
        <v/>
      </c>
      <c r="DF107" s="189" t="str">
        <f ca="1">IF($C107=DF$2,OFFSET('Position Data Citi SS final'!$A83,0,MATCH(DF$1,'Position Data Citi SS final'!$1:$1,0)-1),"")</f>
        <v/>
      </c>
      <c r="DG107" s="190" t="str">
        <f ca="1">IF($C107=DG$2,OFFSET('Position Data Citi SS final'!$A83,0,MATCH(DG$1,'Position Data Citi SS final'!$1:$1,0)-1),"")</f>
        <v/>
      </c>
      <c r="DH107" s="175" t="str">
        <f ca="1">IF($C107=DH$2,OFFSET('Position Data Citi SS final'!$A83,0,MATCH(DH$1,'Position Data Citi SS final'!$1:$1,0)-1),"")</f>
        <v/>
      </c>
      <c r="DI107" s="191" t="str">
        <f ca="1">IF($C107=DI$2,OFFSET('Position Data Citi SS final'!$A83,0,MATCH(DI$1,'Position Data Citi SS final'!$1:$1,0)-1),"")</f>
        <v/>
      </c>
      <c r="DJ107" s="192" t="str">
        <f ca="1">IF($C107=DJ$2,OFFSET('Position Data Citi SS final'!$A83,0,MATCH(DJ$1,'Position Data Citi SS final'!$1:$1,0)-1),"")</f>
        <v/>
      </c>
      <c r="DK107" s="193" t="str">
        <f ca="1">IF($C107=DK$2,OFFSET('Position Data Citi SS final'!$A83,0,MATCH(DK$1,'Position Data Citi SS final'!$1:$1,0)-1),"")</f>
        <v/>
      </c>
      <c r="DL107" s="200" t="str">
        <f ca="1">IF($C107=DL$2,OFFSET('Position Data Citi SS final'!$A83,0,MATCH(DL$1,'Position Data Citi SS final'!$1:$1,0)-1),"")</f>
        <v/>
      </c>
      <c r="DM107" s="175" t="str">
        <f ca="1">IF($C107=DM$2,OFFSET('Position Data Citi SS final'!$A83,0,MATCH(DM$1,'Position Data Citi SS final'!$1:$1,0)-1),"")</f>
        <v/>
      </c>
    </row>
    <row r="108" spans="2:117" s="179" customFormat="1">
      <c r="B108" s="179" t="s">
        <v>2746</v>
      </c>
      <c r="C108" s="170" t="str">
        <f>'Position Data Citi SS final'!C84</f>
        <v>Other Assets - Deposit or ancillary liquid asset</v>
      </c>
      <c r="D108" s="171" t="str">
        <f>'Position Data Citi SS final'!F84</f>
        <v>A.6.38, A.6.72- A.6.81</v>
      </c>
      <c r="E108" s="172">
        <f>'Position Data Citi SS final'!D84</f>
        <v>0</v>
      </c>
      <c r="F108" s="213">
        <f>'Position Data Citi SS final'!E84</f>
        <v>0</v>
      </c>
      <c r="G108" s="173">
        <f>'Position Data Citi SS final'!AG84</f>
        <v>15099.92</v>
      </c>
      <c r="H108" s="173">
        <f>'Position Data Citi SS final'!AF84</f>
        <v>15099.92</v>
      </c>
      <c r="I108" s="194" t="str">
        <f>'Position Data Citi SS final'!A84</f>
        <v>ABEK</v>
      </c>
      <c r="J108" s="195" t="str">
        <f ca="1">IF($C108=J$2,OFFSET('Position Data Citi SS final'!$A84,0,MATCH(J$1,'Position Data Citi SS final'!$1:$1,0)-1),"")</f>
        <v/>
      </c>
      <c r="K108" s="195" t="str">
        <f ca="1">IF($C108=K$2,OFFSET('Position Data Citi SS final'!$A84,0,MATCH(K$1,'Position Data Citi SS final'!$1:$1,0)-1),"")</f>
        <v/>
      </c>
      <c r="L108" s="195" t="str">
        <f ca="1">IF($C108=L$2,OFFSET('Position Data Citi SS final'!$A84,0,MATCH(L$1,'Position Data Citi SS final'!$1:$1,0)-1),"")</f>
        <v/>
      </c>
      <c r="M108" s="174" t="str">
        <f ca="1">IF($C108=M$2,OFFSET('Position Data Citi SS final'!$A84,0,MATCH(M$1,'Position Data Citi SS final'!$1:$1,0)-1),"")</f>
        <v/>
      </c>
      <c r="N108" s="175" t="str">
        <f ca="1">IF($C108=N$2,OFFSET('Position Data Citi SS final'!$A84,0,MATCH(N$1,'Position Data Citi SS final'!$1:$1,0)-1),"")</f>
        <v/>
      </c>
      <c r="O108" s="195" t="str">
        <f ca="1">IF($C108=O$2,OFFSET('Position Data Citi SS final'!$A84,0,MATCH(O$1,'Position Data Citi SS final'!$1:$1,0)-1),"")</f>
        <v/>
      </c>
      <c r="P108" s="196" t="str">
        <f ca="1">IF($C108=P$2,OFFSET('Position Data Citi SS final'!$A84,0,MATCH(P$1,'Position Data Citi SS final'!$1:$1,0)-1),"")</f>
        <v/>
      </c>
      <c r="Q108" s="196" t="str">
        <f ca="1">IF($C108=Q$2,OFFSET('Position Data Citi SS final'!$A84,0,MATCH(Q$1,'Position Data Citi SS final'!$1:$1,0)-1),"")</f>
        <v/>
      </c>
      <c r="R108" s="178" t="str">
        <f ca="1">IF($C108=R$2,OFFSET('Position Data Citi SS final'!$A84,0,MATCH(R$1,'Position Data Citi SS final'!$1:$1,0)-1),"")</f>
        <v/>
      </c>
      <c r="S108" s="178" t="str">
        <f ca="1">IF($C108=S$2,OFFSET('Position Data Citi SS final'!$A84,0,MATCH(S$1,'Position Data Citi SS final'!$1:$1,0)-1),"")</f>
        <v/>
      </c>
      <c r="T108" s="177" t="str">
        <f ca="1">IF($C108=T$2,OFFSET('Position Data Citi SS final'!$A84,0,MATCH(T$1,'Position Data Citi SS final'!$1:$1,0)-1),"")</f>
        <v/>
      </c>
      <c r="U108" s="177" t="str">
        <f ca="1">IF($C108=U$2,OFFSET('Position Data Citi SS final'!$A84,0,MATCH(U$1,'Position Data Citi SS final'!$1:$1,0)-1),"")</f>
        <v/>
      </c>
      <c r="V108" s="197" t="str">
        <f ca="1">IF($C108=V$2,OFFSET('Position Data Citi SS final'!$A84,0,MATCH(V$1,'Position Data Citi SS final'!$1:$1,0)-1),"")</f>
        <v/>
      </c>
      <c r="W108" s="177" t="str">
        <f ca="1">IF($C108=W$2,OFFSET('Position Data Citi SS final'!$A84,0,MATCH(W$1,'Position Data Citi SS final'!$1:$1,0)-1),"")</f>
        <v/>
      </c>
      <c r="X108" s="177" t="str">
        <f ca="1">IF($C108=X$2,OFFSET('Position Data Citi SS final'!$A84,0,MATCH(X$1,'Position Data Citi SS final'!$1:$1,0)-1),"")</f>
        <v/>
      </c>
      <c r="Y108" s="177" t="str">
        <f ca="1">IF($C108=Y$2,OFFSET('Position Data Citi SS final'!$A84,0,MATCH(Y$1,'Position Data Citi SS final'!$1:$1,0)-1),"")</f>
        <v/>
      </c>
      <c r="Z108" s="177" t="str">
        <f ca="1">IF($C108=Z$2,OFFSET('Position Data Citi SS final'!$A84,0,MATCH(Z$1,'Position Data Citi SS final'!$1:$1,0)-1),"")</f>
        <v/>
      </c>
      <c r="AA108" s="198" t="str">
        <f ca="1">IF($C108=AA$2,OFFSET('Position Data Citi SS final'!$A84,0,MATCH(AA$1,'Position Data Citi SS final'!$1:$1,0)-1),"")</f>
        <v/>
      </c>
      <c r="AB108" s="177" t="str">
        <f ca="1">IF($C108=AB$2,OFFSET('Position Data Citi SS final'!$A84,0,MATCH(AB$1,'Position Data Citi SS final'!$1:$1,0)-1),"")</f>
        <v/>
      </c>
      <c r="AC108" s="178" t="str">
        <f ca="1">IF($C108=AC$2,OFFSET('Position Data Citi SS final'!$A84,0,MATCH(AC$1,'Position Data Citi SS final'!$1:$1,0)-1),"")</f>
        <v/>
      </c>
      <c r="AD108" s="76" t="str">
        <f ca="1">IF($C108=AD$2,OFFSET('Position Data Citi SS final'!$A84,0,MATCH(AD$1,'Position Data Citi SS final'!$1:$1,0)-1),"")</f>
        <v/>
      </c>
      <c r="AE108" s="179" t="str">
        <f ca="1">IF($C108=AE$2,OFFSET('Position Data Citi SS final'!$A84,0,MATCH(AE$1,'Position Data Citi SS final'!$1:$1,0)-1),"")</f>
        <v/>
      </c>
      <c r="AF108" s="177" t="str">
        <f ca="1">IF($C108=AF$2,OFFSET('Position Data Citi SS final'!$A84,0,MATCH(AF$1,'Position Data Citi SS final'!$1:$1,0)-1),"")</f>
        <v/>
      </c>
      <c r="AG108" s="177" t="str">
        <f ca="1">IF($C108=AG$2,OFFSET('Position Data Citi SS final'!$A84,0,MATCH(AG$1,'Position Data Citi SS final'!$1:$1,0)-1),"")</f>
        <v/>
      </c>
      <c r="AH108" s="175" t="str">
        <f ca="1">IF($C108=AH$2,OFFSET('Position Data Citi SS final'!$A84,0,MATCH(AH$1,'Position Data Citi SS final'!$1:$1,0)-1),"")</f>
        <v/>
      </c>
      <c r="AI108" s="175" t="str">
        <f ca="1">IF($C108=AI$2,OFFSET('Position Data Citi SS final'!$A84,0,MATCH(AI$1,'Position Data Citi SS final'!$1:$1,0)-1),"")</f>
        <v/>
      </c>
      <c r="AJ108" s="175" t="str">
        <f ca="1">IF($C108=AJ$2,OFFSET('Position Data Citi SS final'!$A84,0,MATCH(AJ$1,'Position Data Citi SS final'!$1:$1,0)-1),"")</f>
        <v/>
      </c>
      <c r="AK108" s="177" t="str">
        <f ca="1">IF($C108=AK$2,OFFSET('Position Data Citi SS final'!$A84,0,MATCH(AK$1,'Position Data Citi SS final'!$1:$1,0)-1),"")</f>
        <v/>
      </c>
      <c r="AL108" s="178" t="str">
        <f ca="1">IF($C108=AL$2,OFFSET('Position Data Citi SS final'!$A84,0,MATCH(AL$1,'Position Data Citi SS final'!$1:$1,0)-1),"")</f>
        <v/>
      </c>
      <c r="AM108" s="177" t="str">
        <f ca="1">IF($C108=AM$2,OFFSET('Position Data Citi SS final'!$A84,0,MATCH(AM$1,'Position Data Citi SS final'!$1:$1,0)-1),"")</f>
        <v/>
      </c>
      <c r="AN108" s="177" t="str">
        <f ca="1">IF($C108=AN$2,OFFSET('Position Data Citi SS final'!$A84,0,MATCH(AN$1,'Position Data Citi SS final'!$1:$1,0)-1),"")</f>
        <v/>
      </c>
      <c r="AO108" s="177" t="str">
        <f ca="1">IF($C108=AO$2,OFFSET('Position Data Citi SS final'!$A84,0,MATCH(AO$1,'Position Data Citi SS final'!$1:$1,0)-1),"")</f>
        <v/>
      </c>
      <c r="AP108" s="177" t="str">
        <f ca="1">IF($C108=AP$2,OFFSET('Position Data Citi SS final'!$A84,0,MATCH(AP$1,'Position Data Citi SS final'!$1:$1,0)-1),"")</f>
        <v/>
      </c>
      <c r="AQ108" s="177" t="str">
        <f ca="1">IF($C108=AQ$2,OFFSET('Position Data Citi SS final'!$A84,0,MATCH(AQ$1,'Position Data Citi SS final'!$1:$1,0)-1),"")</f>
        <v/>
      </c>
      <c r="AR108" s="177" t="str">
        <f ca="1">IF($C108=AR$2,OFFSET('Position Data Citi SS final'!$A84,0,MATCH(AR$1,'Position Data Citi SS final'!$1:$1,0)-1),"")</f>
        <v/>
      </c>
      <c r="AS108" s="177" t="str">
        <f ca="1">IF($C108=AS$2,OFFSET('Position Data Citi SS final'!$A84,0,MATCH(AS$1,'Position Data Citi SS final'!$1:$1,0)-1),"")</f>
        <v/>
      </c>
      <c r="AT108" s="177" t="str">
        <f ca="1">IF($C108=AT$2,OFFSET('Position Data Citi SS final'!$A84,0,MATCH(AT$1,'Position Data Citi SS final'!$1:$1,0)-1),"")</f>
        <v/>
      </c>
      <c r="AU108" s="198" t="str">
        <f ca="1">IF($C108=AU$2,OFFSET('Position Data Citi SS final'!$A84,0,MATCH(AU$1,'Position Data Citi SS final'!$1:$1,0)-1),"")</f>
        <v/>
      </c>
      <c r="AV108" s="177" t="str">
        <f ca="1">IF($C108=AV$2,OFFSET('Position Data Citi SS final'!$A84,0,MATCH(AV$1,'Position Data Citi SS final'!$1:$1,0)-1),"")</f>
        <v/>
      </c>
      <c r="AW108" s="179" t="str">
        <f ca="1">IF($C108=AW$2,OFFSET('Position Data Citi SS final'!$A84,0,MATCH(AW$1,'Position Data Citi SS final'!$1:$1,0)-1),"")</f>
        <v/>
      </c>
      <c r="AX108" s="170" t="str">
        <f ca="1">IF($C108=AX$2,OFFSET('Position Data Citi SS final'!$A84,0,MATCH(AX$1,'Position Data Citi SS final'!$1:$1,0)-1),"")</f>
        <v/>
      </c>
      <c r="AY108" s="180" t="str">
        <f ca="1">IF($C108=AY$2,OFFSET('Position Data Citi SS final'!$A84,0,MATCH(AY$1,'Position Data Citi SS final'!$1:$1,0)-1),"")</f>
        <v/>
      </c>
      <c r="AZ108" s="181" t="str">
        <f ca="1">IF($C108=AZ$2,OFFSET('Position Data Citi SS final'!$A84,0,MATCH(AZ$1,'Position Data Citi SS final'!$1:$1,0)-1),"")</f>
        <v/>
      </c>
      <c r="BA108" s="179" t="str">
        <f ca="1">IF($C108=BA$2,OFFSET('Position Data Citi SS final'!$A84,0,MATCH(BA$1,'Position Data Citi SS final'!$1:$1,0)-1),"")</f>
        <v/>
      </c>
      <c r="BB108" s="182" t="str">
        <f ca="1">IF($C108=BB$2,OFFSET('Position Data Citi SS final'!$A84,0,MATCH(BB$1,'Position Data Citi SS final'!$1:$1,0)-1),"")</f>
        <v/>
      </c>
      <c r="BC108" s="181" t="str">
        <f ca="1">IF($C108=BC$2,OFFSET('Position Data Citi SS final'!$A84,0,MATCH(BC$1,'Position Data Citi SS final'!$1:$1,0)-1),"")</f>
        <v/>
      </c>
      <c r="BD108" s="175" t="str">
        <f ca="1">IF($C108=BD$2,OFFSET('Position Data Citi SS final'!$A84,0,MATCH(BD$1,'Position Data Citi SS final'!$1:$1,0)-1),"")</f>
        <v/>
      </c>
      <c r="BE108" s="175" t="str">
        <f ca="1">IF($C108=BE$2,OFFSET('Position Data Citi SS final'!$A84,0,MATCH(BE$1,'Position Data Citi SS final'!$1:$1,0)-1),"")</f>
        <v/>
      </c>
      <c r="BF108" s="175" t="str">
        <f ca="1">IF($C108=BF$2,OFFSET('Position Data Citi SS final'!$A84,0,MATCH(BF$1,'Position Data Citi SS final'!$1:$1,0)-1),"")</f>
        <v/>
      </c>
      <c r="BG108" s="175" t="str">
        <f ca="1">IF($C108=BG$2,OFFSET('Position Data Citi SS final'!$A84,0,MATCH(BG$1,'Position Data Citi SS final'!$1:$1,0)-1),"")</f>
        <v/>
      </c>
      <c r="BH108" s="175" t="str">
        <f ca="1">IF($C108=BH$2,OFFSET('Position Data Citi SS final'!$A84,0,MATCH(BH$1,'Position Data Citi SS final'!$1:$1,0)-1),"")</f>
        <v/>
      </c>
      <c r="BI108" s="175" t="str">
        <f ca="1">IF($C108=BI$2,OFFSET('Position Data Citi SS final'!$A84,0,MATCH(BI$1,'Position Data Citi SS final'!$1:$1,0)-1),"")</f>
        <v/>
      </c>
      <c r="BJ108" s="175" t="str">
        <f ca="1">IF($C108=BJ$2,OFFSET('Position Data Citi SS final'!$A84,0,MATCH(BJ$1,'Position Data Citi SS final'!$1:$1,0)-1),"")</f>
        <v/>
      </c>
      <c r="BK108" s="175" t="str">
        <f ca="1">IF($C108=BK$2,OFFSET('Position Data Citi SS final'!$A84,0,MATCH(BK$1,'Position Data Citi SS final'!$1:$1,0)-1),"")</f>
        <v/>
      </c>
      <c r="BL108" s="175" t="str">
        <f ca="1">IF($C108=BL$2,OFFSET('Position Data Citi SS final'!$A84,0,MATCH(BL$1,'Position Data Citi SS final'!$1:$1,0)-1),"")</f>
        <v/>
      </c>
      <c r="BM108" s="175" t="str">
        <f ca="1">IF($C108=BM$2,OFFSET('Position Data Citi SS final'!$A84,0,MATCH(BM$1,'Position Data Citi SS final'!$1:$1,0)-1),"")</f>
        <v/>
      </c>
      <c r="BN108" s="178" t="str">
        <f ca="1">IF($C108=BN$2,OFFSET('Position Data Citi SS final'!$A84,0,MATCH(BN$1,'Position Data Citi SS final'!$1:$1,0)-1),"")</f>
        <v/>
      </c>
      <c r="BO108" s="177" t="str">
        <f ca="1">IF($C108=BO$2,OFFSET('Position Data Citi SS final'!$A84,0,MATCH(BO$1,'Position Data Citi SS final'!$1:$1,0)-1),"")</f>
        <v/>
      </c>
      <c r="BP108" s="177" t="str">
        <f ca="1">IF($C108=BP$2,OFFSET('Position Data Citi SS final'!$A84,0,MATCH(BP$1,'Position Data Citi SS final'!$1:$1,0)-1),"")</f>
        <v/>
      </c>
      <c r="BQ108" s="177" t="str">
        <f ca="1">IF($C108=BQ$2,OFFSET('Position Data Citi SS final'!$A84,0,MATCH(BQ$1,'Position Data Citi SS final'!$1:$1,0)-1),"")</f>
        <v/>
      </c>
      <c r="BR108" s="177" t="str">
        <f ca="1">IF($C108=BR$2,OFFSET('Position Data Citi SS final'!$A84,0,MATCH(BR$1,'Position Data Citi SS final'!$1:$1,0)-1),"")</f>
        <v/>
      </c>
      <c r="BS108" s="177" t="str">
        <f ca="1">IF($C108=BS$2,OFFSET('Position Data Citi SS final'!$A84,0,MATCH(BS$1,'Position Data Citi SS final'!$1:$1,0)-1),"")</f>
        <v/>
      </c>
      <c r="BT108" s="175" t="str">
        <f ca="1">IF($C108=BT$2,OFFSET('Position Data Citi SS final'!$A84,0,MATCH(BT$1,'Position Data Citi SS final'!$1:$1,0)-1),"")</f>
        <v/>
      </c>
      <c r="BU108" s="178" t="str">
        <f ca="1">IF($C108=BU$2,OFFSET('Position Data Citi SS final'!$A84,0,MATCH(BU$1,'Position Data Citi SS final'!$1:$1,0)-1),"")</f>
        <v/>
      </c>
      <c r="BV108" s="183" t="str">
        <f ca="1">IF($C108=BV$2,OFFSET('Position Data Citi SS final'!$A84,0,MATCH(BV$1,'Position Data Citi SS final'!$1:$1,0)-1),"")</f>
        <v/>
      </c>
      <c r="BW108" s="175" t="str">
        <f ca="1">IF($C108=BW$2,OFFSET('Position Data Citi SS final'!$A84,0,MATCH(BW$1,'Position Data Citi SS final'!$1:$1,0)-1),"")</f>
        <v/>
      </c>
      <c r="BX108" s="184" t="str">
        <f ca="1">IF($C108=BX$2,OFFSET('Position Data Citi SS final'!$A84,0,MATCH(BX$1,'Position Data Citi SS final'!$1:$1,0)-1),"")</f>
        <v/>
      </c>
      <c r="BY108" s="183" t="str">
        <f ca="1">IF($C108=BY$2,OFFSET('Position Data Citi SS final'!$A84,0,MATCH(BY$1,'Position Data Citi SS final'!$1:$1,0)-1),"")</f>
        <v/>
      </c>
      <c r="BZ108" s="183" t="str">
        <f ca="1">IF($C108=BZ$2,OFFSET('Position Data Citi SS final'!$A84,0,MATCH(BZ$1,'Position Data Citi SS final'!$1:$1,0)-1),"")</f>
        <v/>
      </c>
      <c r="CA108" s="185" t="str">
        <f ca="1">IF($C108=CA$2,OFFSET('Position Data Citi SS final'!$A84,0,MATCH(CA$1,'Position Data Citi SS final'!$1:$1,0)-1),"")</f>
        <v/>
      </c>
      <c r="CB108" s="176" t="str">
        <f ca="1">IF($C108=CB$2,OFFSET('Position Data Citi SS final'!$A84,0,MATCH(CB$1,'Position Data Citi SS final'!$1:$1,0)-1),"")</f>
        <v/>
      </c>
      <c r="CC108" s="183" t="str">
        <f ca="1">IF($C108=CC$2,OFFSET('Position Data Citi SS final'!$A84,0,MATCH(CC$1,'Position Data Citi SS final'!$1:$1,0)-1),"")</f>
        <v/>
      </c>
      <c r="CD108" s="183" t="str">
        <f ca="1">IF($C108=CD$2,OFFSET('Position Data Citi SS final'!$A84,0,MATCH(CD$1,'Position Data Citi SS final'!$1:$1,0)-1),"")</f>
        <v/>
      </c>
      <c r="CE108" s="181" t="str">
        <f ca="1">IF($C108=CE$2,OFFSET('Position Data Citi SS final'!$A84,0,MATCH(CE$1,'Position Data Citi SS final'!$1:$1,0)-1),"")</f>
        <v/>
      </c>
      <c r="CF108" s="181" t="str">
        <f ca="1">IF($C108=CF$2,OFFSET('Position Data Citi SS final'!$A84,0,MATCH(CF$1,'Position Data Citi SS final'!$1:$1,0)-1),"")</f>
        <v/>
      </c>
      <c r="CG108" s="181" t="str">
        <f ca="1">IF($C108=CG$2,OFFSET('Position Data Citi SS final'!$A84,0,MATCH(CG$1,'Position Data Citi SS final'!$1:$1,0)-1),"")</f>
        <v/>
      </c>
      <c r="CH108" s="181" t="str">
        <f ca="1">IF($C108=CH$2,OFFSET('Position Data Citi SS final'!$A84,0,MATCH(CH$1,'Position Data Citi SS final'!$1:$1,0)-1),"")</f>
        <v/>
      </c>
      <c r="CI108" s="181" t="str">
        <f ca="1">IF($C108=CI$2,OFFSET('Position Data Citi SS final'!$A84,0,MATCH(CI$1,'Position Data Citi SS final'!$1:$1,0)-1),"")</f>
        <v/>
      </c>
      <c r="CJ108" s="184" t="str">
        <f ca="1">IF($C108=CJ$2,OFFSET('Position Data Citi SS final'!$A84,0,MATCH(CJ$1,'Position Data Citi SS final'!$1:$1,0)-1),"")</f>
        <v/>
      </c>
      <c r="CK108" s="186" t="str">
        <f ca="1">IF($C108=CK$2,OFFSET('Position Data Citi SS final'!$A84,0,MATCH(CK$1,'Position Data Citi SS final'!$1:$1,0)-1),"")</f>
        <v>EURO CURRENCY</v>
      </c>
      <c r="CL108" s="174">
        <f ca="1">IF($C108=CL$2,OFFSET('Position Data Citi SS final'!$A84,0,MATCH(CL$1,'Position Data Citi SS final'!$1:$1,0)-1),"")</f>
        <v>0</v>
      </c>
      <c r="CM108" s="199" t="str">
        <f ca="1">IF($C108=CM$2,OFFSET('Position Data Citi SS final'!$A84,0,MATCH(CM$1,'Position Data Citi SS final'!$1:$1,0)-1),"")</f>
        <v>DYXXXX</v>
      </c>
      <c r="CN108" s="174">
        <f ca="1">IF($C108=CN$2,OFFSET('Position Data Citi SS final'!$A84,0,MATCH(CN$1,'Position Data Citi SS final'!$1:$1,0)-1),"")</f>
        <v>0</v>
      </c>
      <c r="CO108" s="186">
        <f ca="1">IF($C108=CO$2,OFFSET('Position Data Citi SS final'!$A84,0,MATCH(CO$1,'Position Data Citi SS final'!$1:$1,0)-1),"")</f>
        <v>0</v>
      </c>
      <c r="CP108" s="199">
        <f ca="1">IF($C108=CP$2,OFFSET('Position Data Citi SS final'!$A84,0,MATCH(CP$1,'Position Data Citi SS final'!$1:$1,0)-1),"")</f>
        <v>0</v>
      </c>
      <c r="CQ108" s="187" t="str">
        <f ca="1">IF($C108=CQ$2,OFFSET('Position Data Citi SS final'!$A84,0,MATCH(CQ$1,'Position Data Citi SS final'!$1:$1,0)-1),"")</f>
        <v/>
      </c>
      <c r="CR108" s="174" t="str">
        <f ca="1">IF($C108=CR$2,OFFSET('Position Data Citi SS final'!$A84,0,MATCH(CR$1,'Position Data Citi SS final'!$1:$1,0)-1),"")</f>
        <v>EUR</v>
      </c>
      <c r="CS108" s="188">
        <f ca="1">IF($C108=CS$2,OFFSET('Position Data Citi SS final'!$A84,0,MATCH(CS$1,'Position Data Citi SS final'!$1:$1,0)-1),"")</f>
        <v>15099.92</v>
      </c>
      <c r="CT108" s="188">
        <f ca="1">IF($C108=CT$2,OFFSET('Position Data Citi SS final'!$A84,0,MATCH(CT$1,'Position Data Citi SS final'!$1:$1,0)-1),"")</f>
        <v>15099.92</v>
      </c>
      <c r="CU108" s="184" t="str">
        <f ca="1">IF($C108=CU$2,OFFSET('Position Data Citi SS final'!$A84,0,MATCH(CU$1,'Position Data Citi SS final'!$1:$1,0)-1),"")</f>
        <v/>
      </c>
      <c r="CV108" s="175" t="str">
        <f ca="1">IF($C108=CV$2,OFFSET('Position Data Citi SS final'!$A84,0,MATCH(CV$1,'Position Data Citi SS final'!$1:$1,0)-1),"")</f>
        <v/>
      </c>
      <c r="CW108" s="175" t="str">
        <f ca="1">IF($C108=CW$2,OFFSET('Position Data Citi SS final'!$A84,0,MATCH(CW$1,'Position Data Citi SS final'!$1:$1,0)-1),"")</f>
        <v/>
      </c>
      <c r="CX108" s="199" t="str">
        <f ca="1">IF($C108=CX$2,OFFSET('Position Data Citi SS final'!$A84,0,MATCH(CX$1,'Position Data Citi SS final'!$1:$1,0)-1),"")</f>
        <v/>
      </c>
      <c r="CY108" s="175" t="str">
        <f ca="1">IF($C108=CY$2,OFFSET('Position Data Citi SS final'!$A84,0,MATCH(CY$1,'Position Data Citi SS final'!$1:$1,0)-1),"")</f>
        <v/>
      </c>
      <c r="CZ108" s="175" t="str">
        <f ca="1">IF($C108=CZ$2,OFFSET('Position Data Citi SS final'!$A84,0,MATCH(CZ$1,'Position Data Citi SS final'!$1:$1,0)-1),"")</f>
        <v/>
      </c>
      <c r="DA108" s="175" t="str">
        <f ca="1">IF($C108=DA$2,OFFSET('Position Data Citi SS final'!$A84,0,MATCH(DA$1,'Position Data Citi SS final'!$1:$1,0)-1),"")</f>
        <v/>
      </c>
      <c r="DB108" s="189" t="str">
        <f ca="1">IF($C108=DB$2,OFFSET('Position Data Citi SS final'!$A84,0,MATCH(DB$1,'Position Data Citi SS final'!$1:$1,0)-1),"")</f>
        <v/>
      </c>
      <c r="DC108" s="175" t="str">
        <f ca="1">IF($C108=DC$2,OFFSET('Position Data Citi SS final'!$A84,0,MATCH(DC$1,'Position Data Citi SS final'!$1:$1,0)-1),"")</f>
        <v/>
      </c>
      <c r="DD108" s="175" t="str">
        <f ca="1">IF($C108=DD$2,OFFSET('Position Data Citi SS final'!$A84,0,MATCH(DD$1,'Position Data Citi SS final'!$1:$1,0)-1),"")</f>
        <v/>
      </c>
      <c r="DE108" s="190" t="str">
        <f ca="1">IF($C108=DE$2,OFFSET('Position Data Citi SS final'!$A84,0,MATCH(DE$1,'Position Data Citi SS final'!$1:$1,0)-1),"")</f>
        <v/>
      </c>
      <c r="DF108" s="189" t="str">
        <f ca="1">IF($C108=DF$2,OFFSET('Position Data Citi SS final'!$A84,0,MATCH(DF$1,'Position Data Citi SS final'!$1:$1,0)-1),"")</f>
        <v/>
      </c>
      <c r="DG108" s="190" t="str">
        <f ca="1">IF($C108=DG$2,OFFSET('Position Data Citi SS final'!$A84,0,MATCH(DG$1,'Position Data Citi SS final'!$1:$1,0)-1),"")</f>
        <v/>
      </c>
      <c r="DH108" s="175" t="str">
        <f ca="1">IF($C108=DH$2,OFFSET('Position Data Citi SS final'!$A84,0,MATCH(DH$1,'Position Data Citi SS final'!$1:$1,0)-1),"")</f>
        <v/>
      </c>
      <c r="DI108" s="191" t="str">
        <f ca="1">IF($C108=DI$2,OFFSET('Position Data Citi SS final'!$A84,0,MATCH(DI$1,'Position Data Citi SS final'!$1:$1,0)-1),"")</f>
        <v/>
      </c>
      <c r="DJ108" s="192" t="str">
        <f ca="1">IF($C108=DJ$2,OFFSET('Position Data Citi SS final'!$A84,0,MATCH(DJ$1,'Position Data Citi SS final'!$1:$1,0)-1),"")</f>
        <v/>
      </c>
      <c r="DK108" s="193" t="str">
        <f ca="1">IF($C108=DK$2,OFFSET('Position Data Citi SS final'!$A84,0,MATCH(DK$1,'Position Data Citi SS final'!$1:$1,0)-1),"")</f>
        <v/>
      </c>
      <c r="DL108" s="200" t="str">
        <f ca="1">IF($C108=DL$2,OFFSET('Position Data Citi SS final'!$A84,0,MATCH(DL$1,'Position Data Citi SS final'!$1:$1,0)-1),"")</f>
        <v/>
      </c>
      <c r="DM108" s="175" t="str">
        <f ca="1">IF($C108=DM$2,OFFSET('Position Data Citi SS final'!$A84,0,MATCH(DM$1,'Position Data Citi SS final'!$1:$1,0)-1),"")</f>
        <v/>
      </c>
    </row>
    <row r="109" spans="2:117" s="179" customFormat="1">
      <c r="B109" s="179" t="s">
        <v>2746</v>
      </c>
      <c r="C109" s="170" t="str">
        <f>'Position Data Citi SS final'!C85</f>
        <v>Money Market Instruments</v>
      </c>
      <c r="D109" s="171" t="str">
        <f>'Position Data Citi SS final'!F85</f>
        <v>A.6.1 - A.6.20</v>
      </c>
      <c r="E109" s="172" t="str">
        <f>'Position Data Citi SS final'!D85</f>
        <v>Corporate Bonds</v>
      </c>
      <c r="F109" s="213">
        <f>'Position Data Citi SS final'!E85</f>
        <v>0</v>
      </c>
      <c r="G109" s="173">
        <f>'Position Data Citi SS final'!AG85</f>
        <v>2011988</v>
      </c>
      <c r="H109" s="173">
        <f>'Position Data Citi SS final'!AF85</f>
        <v>2011988</v>
      </c>
      <c r="I109" s="194" t="str">
        <f>'Position Data Citi SS final'!A85</f>
        <v>ABEK</v>
      </c>
      <c r="J109" s="195" t="str">
        <f ca="1">IF($C109=J$2,OFFSET('Position Data Citi SS final'!$A85,0,MATCH(J$1,'Position Data Citi SS final'!$1:$1,0)-1),"")</f>
        <v>MoneyMarketInstrument</v>
      </c>
      <c r="K109" s="195" t="str">
        <f ca="1">IF($C109=K$2,OFFSET('Position Data Citi SS final'!$A85,0,MATCH(K$1,'Position Data Citi SS final'!$1:$1,0)-1),"")</f>
        <v>ABN AMRO BANK NV SR UNSECURED REGS 06/20 0.75</v>
      </c>
      <c r="L109" s="195" t="str">
        <f ca="1">IF($C109=L$2,OFFSET('Position Data Citi SS final'!$A85,0,MATCH(L$1,'Position Data Citi SS final'!$1:$1,0)-1),"")</f>
        <v>XS1244060486</v>
      </c>
      <c r="M109" s="174" t="str">
        <f ca="1">IF($C109=M$2,OFFSET('Position Data Citi SS final'!$A85,0,MATCH(M$1,'Position Data Citi SS final'!$1:$1,0)-1),"")</f>
        <v>DYXXXX</v>
      </c>
      <c r="N109" s="175">
        <f ca="1">IF($C109=N$2,OFFSET('Position Data Citi SS final'!$A85,0,MATCH(N$1,'Position Data Citi SS final'!$1:$1,0)-1),"")</f>
        <v>0</v>
      </c>
      <c r="O109" s="195">
        <f ca="1">IF($C109=O$2,OFFSET('Position Data Citi SS final'!$A85,0,MATCH(O$1,'Position Data Citi SS final'!$1:$1,0)-1),"")</f>
        <v>0</v>
      </c>
      <c r="P109" s="196">
        <f ca="1">IF($C109=P$2,OFFSET('Position Data Citi SS final'!$A85,0,MATCH(P$1,'Position Data Citi SS final'!$1:$1,0)-1),"")</f>
        <v>0</v>
      </c>
      <c r="Q109" s="196" t="str">
        <f ca="1">IF($C109=Q$2,OFFSET('Position Data Citi SS final'!$A85,0,MATCH(Q$1,'Position Data Citi SS final'!$1:$1,0)-1),"")</f>
        <v>NL</v>
      </c>
      <c r="R109" s="178">
        <f ca="1">IF($C109=R$2,OFFSET('Position Data Citi SS final'!$A85,0,MATCH(R$1,'Position Data Citi SS final'!$1:$1,0)-1),"")</f>
        <v>43991</v>
      </c>
      <c r="S109" s="178" t="str">
        <f ca="1">IF($C109=S$2,OFFSET('Position Data Citi SS final'!$A85,0,MATCH(S$1,'Position Data Citi SS final'!$1:$1,0)-1),"")</f>
        <v>EUR</v>
      </c>
      <c r="T109" s="177">
        <f ca="1">IF($C109=T$2,OFFSET('Position Data Citi SS final'!$A85,0,MATCH(T$1,'Position Data Citi SS final'!$1:$1,0)-1),"")</f>
        <v>2000000</v>
      </c>
      <c r="U109" s="177">
        <f ca="1">IF($C109=U$2,OFFSET('Position Data Citi SS final'!$A85,0,MATCH(U$1,'Position Data Citi SS final'!$1:$1,0)-1),"")</f>
        <v>100.5994</v>
      </c>
      <c r="V109" s="197">
        <f ca="1">IF($C109=V$2,OFFSET('Position Data Citi SS final'!$A85,0,MATCH(V$1,'Position Data Citi SS final'!$1:$1,0)-1),"")</f>
        <v>100.5994</v>
      </c>
      <c r="W109" s="177">
        <f ca="1">IF($C109=W$2,OFFSET('Position Data Citi SS final'!$A85,0,MATCH(W$1,'Position Data Citi SS final'!$1:$1,0)-1),"")</f>
        <v>6475.41</v>
      </c>
      <c r="X109" s="177">
        <f ca="1">IF($C109=X$2,OFFSET('Position Data Citi SS final'!$A85,0,MATCH(X$1,'Position Data Citi SS final'!$1:$1,0)-1),"")</f>
        <v>6475.41</v>
      </c>
      <c r="Y109" s="177">
        <f ca="1">IF($C109=Y$2,OFFSET('Position Data Citi SS final'!$A85,0,MATCH(Y$1,'Position Data Citi SS final'!$1:$1,0)-1),"")</f>
        <v>2011988</v>
      </c>
      <c r="Z109" s="177">
        <f ca="1">IF($C109=Z$2,OFFSET('Position Data Citi SS final'!$A85,0,MATCH(Z$1,'Position Data Citi SS final'!$1:$1,0)-1),"")</f>
        <v>2011988</v>
      </c>
      <c r="AA109" s="198" t="str">
        <f ca="1">IF($C109=AA$2,OFFSET('Position Data Citi SS final'!$A85,0,MATCH(AA$1,'Position Data Citi SS final'!$1:$1,0)-1),"")</f>
        <v>MarkToMarket</v>
      </c>
      <c r="AB109" s="177">
        <f ca="1">IF($C109=AB$2,OFFSET('Position Data Citi SS final'!$A85,0,MATCH(AB$1,'Position Data Citi SS final'!$1:$1,0)-1),"")</f>
        <v>0</v>
      </c>
      <c r="AC109" s="178" t="str">
        <f ca="1">IF($C109=AC$2,OFFSET('Position Data Citi SS final'!$A85,0,MATCH(AC$1,'Position Data Citi SS final'!$1:$1,0)-1),"")</f>
        <v/>
      </c>
      <c r="AD109" s="76" t="str">
        <f ca="1">IF($C109=AD$2,OFFSET('Position Data Citi SS final'!$A85,0,MATCH(AD$1,'Position Data Citi SS final'!$1:$1,0)-1),"")</f>
        <v/>
      </c>
      <c r="AE109" s="179" t="str">
        <f ca="1">IF($C109=AE$2,OFFSET('Position Data Citi SS final'!$A85,0,MATCH(AE$1,'Position Data Citi SS final'!$1:$1,0)-1),"")</f>
        <v/>
      </c>
      <c r="AF109" s="177" t="str">
        <f ca="1">IF($C109=AF$2,OFFSET('Position Data Citi SS final'!$A85,0,MATCH(AF$1,'Position Data Citi SS final'!$1:$1,0)-1),"")</f>
        <v/>
      </c>
      <c r="AG109" s="177" t="str">
        <f ca="1">IF($C109=AG$2,OFFSET('Position Data Citi SS final'!$A85,0,MATCH(AG$1,'Position Data Citi SS final'!$1:$1,0)-1),"")</f>
        <v/>
      </c>
      <c r="AH109" s="175" t="str">
        <f ca="1">IF($C109=AH$2,OFFSET('Position Data Citi SS final'!$A85,0,MATCH(AH$1,'Position Data Citi SS final'!$1:$1,0)-1),"")</f>
        <v/>
      </c>
      <c r="AI109" s="175" t="str">
        <f ca="1">IF($C109=AI$2,OFFSET('Position Data Citi SS final'!$A85,0,MATCH(AI$1,'Position Data Citi SS final'!$1:$1,0)-1),"")</f>
        <v/>
      </c>
      <c r="AJ109" s="175" t="str">
        <f ca="1">IF($C109=AJ$2,OFFSET('Position Data Citi SS final'!$A85,0,MATCH(AJ$1,'Position Data Citi SS final'!$1:$1,0)-1),"")</f>
        <v/>
      </c>
      <c r="AK109" s="177" t="str">
        <f ca="1">IF($C109=AK$2,OFFSET('Position Data Citi SS final'!$A85,0,MATCH(AK$1,'Position Data Citi SS final'!$1:$1,0)-1),"")</f>
        <v/>
      </c>
      <c r="AL109" s="178" t="str">
        <f ca="1">IF($C109=AL$2,OFFSET('Position Data Citi SS final'!$A85,0,MATCH(AL$1,'Position Data Citi SS final'!$1:$1,0)-1),"")</f>
        <v/>
      </c>
      <c r="AM109" s="177" t="str">
        <f ca="1">IF($C109=AM$2,OFFSET('Position Data Citi SS final'!$A85,0,MATCH(AM$1,'Position Data Citi SS final'!$1:$1,0)-1),"")</f>
        <v/>
      </c>
      <c r="AN109" s="177" t="str">
        <f ca="1">IF($C109=AN$2,OFFSET('Position Data Citi SS final'!$A85,0,MATCH(AN$1,'Position Data Citi SS final'!$1:$1,0)-1),"")</f>
        <v/>
      </c>
      <c r="AO109" s="177" t="str">
        <f ca="1">IF($C109=AO$2,OFFSET('Position Data Citi SS final'!$A85,0,MATCH(AO$1,'Position Data Citi SS final'!$1:$1,0)-1),"")</f>
        <v/>
      </c>
      <c r="AP109" s="177" t="str">
        <f ca="1">IF($C109=AP$2,OFFSET('Position Data Citi SS final'!$A85,0,MATCH(AP$1,'Position Data Citi SS final'!$1:$1,0)-1),"")</f>
        <v/>
      </c>
      <c r="AQ109" s="177" t="str">
        <f ca="1">IF($C109=AQ$2,OFFSET('Position Data Citi SS final'!$A85,0,MATCH(AQ$1,'Position Data Citi SS final'!$1:$1,0)-1),"")</f>
        <v/>
      </c>
      <c r="AR109" s="177" t="str">
        <f ca="1">IF($C109=AR$2,OFFSET('Position Data Citi SS final'!$A85,0,MATCH(AR$1,'Position Data Citi SS final'!$1:$1,0)-1),"")</f>
        <v/>
      </c>
      <c r="AS109" s="177" t="str">
        <f ca="1">IF($C109=AS$2,OFFSET('Position Data Citi SS final'!$A85,0,MATCH(AS$1,'Position Data Citi SS final'!$1:$1,0)-1),"")</f>
        <v/>
      </c>
      <c r="AT109" s="177" t="str">
        <f ca="1">IF($C109=AT$2,OFFSET('Position Data Citi SS final'!$A85,0,MATCH(AT$1,'Position Data Citi SS final'!$1:$1,0)-1),"")</f>
        <v/>
      </c>
      <c r="AU109" s="198" t="str">
        <f ca="1">IF($C109=AU$2,OFFSET('Position Data Citi SS final'!$A85,0,MATCH(AU$1,'Position Data Citi SS final'!$1:$1,0)-1),"")</f>
        <v/>
      </c>
      <c r="AV109" s="177" t="str">
        <f ca="1">IF($C109=AV$2,OFFSET('Position Data Citi SS final'!$A85,0,MATCH(AV$1,'Position Data Citi SS final'!$1:$1,0)-1),"")</f>
        <v/>
      </c>
      <c r="AW109" s="179" t="str">
        <f ca="1">IF($C109=AW$2,OFFSET('Position Data Citi SS final'!$A85,0,MATCH(AW$1,'Position Data Citi SS final'!$1:$1,0)-1),"")</f>
        <v/>
      </c>
      <c r="AX109" s="170" t="str">
        <f ca="1">IF($C109=AX$2,OFFSET('Position Data Citi SS final'!$A85,0,MATCH(AX$1,'Position Data Citi SS final'!$1:$1,0)-1),"")</f>
        <v/>
      </c>
      <c r="AY109" s="180" t="str">
        <f ca="1">IF($C109=AY$2,OFFSET('Position Data Citi SS final'!$A85,0,MATCH(AY$1,'Position Data Citi SS final'!$1:$1,0)-1),"")</f>
        <v/>
      </c>
      <c r="AZ109" s="181" t="str">
        <f ca="1">IF($C109=AZ$2,OFFSET('Position Data Citi SS final'!$A85,0,MATCH(AZ$1,'Position Data Citi SS final'!$1:$1,0)-1),"")</f>
        <v/>
      </c>
      <c r="BA109" s="179" t="str">
        <f ca="1">IF($C109=BA$2,OFFSET('Position Data Citi SS final'!$A85,0,MATCH(BA$1,'Position Data Citi SS final'!$1:$1,0)-1),"")</f>
        <v/>
      </c>
      <c r="BB109" s="182" t="str">
        <f ca="1">IF($C109=BB$2,OFFSET('Position Data Citi SS final'!$A85,0,MATCH(BB$1,'Position Data Citi SS final'!$1:$1,0)-1),"")</f>
        <v/>
      </c>
      <c r="BC109" s="181" t="str">
        <f ca="1">IF($C109=BC$2,OFFSET('Position Data Citi SS final'!$A85,0,MATCH(BC$1,'Position Data Citi SS final'!$1:$1,0)-1),"")</f>
        <v/>
      </c>
      <c r="BD109" s="175" t="str">
        <f ca="1">IF($C109=BD$2,OFFSET('Position Data Citi SS final'!$A85,0,MATCH(BD$1,'Position Data Citi SS final'!$1:$1,0)-1),"")</f>
        <v/>
      </c>
      <c r="BE109" s="175" t="str">
        <f ca="1">IF($C109=BE$2,OFFSET('Position Data Citi SS final'!$A85,0,MATCH(BE$1,'Position Data Citi SS final'!$1:$1,0)-1),"")</f>
        <v/>
      </c>
      <c r="BF109" s="175" t="str">
        <f ca="1">IF($C109=BF$2,OFFSET('Position Data Citi SS final'!$A85,0,MATCH(BF$1,'Position Data Citi SS final'!$1:$1,0)-1),"")</f>
        <v/>
      </c>
      <c r="BG109" s="175" t="str">
        <f ca="1">IF($C109=BG$2,OFFSET('Position Data Citi SS final'!$A85,0,MATCH(BG$1,'Position Data Citi SS final'!$1:$1,0)-1),"")</f>
        <v/>
      </c>
      <c r="BH109" s="175" t="str">
        <f ca="1">IF($C109=BH$2,OFFSET('Position Data Citi SS final'!$A85,0,MATCH(BH$1,'Position Data Citi SS final'!$1:$1,0)-1),"")</f>
        <v/>
      </c>
      <c r="BI109" s="175" t="str">
        <f ca="1">IF($C109=BI$2,OFFSET('Position Data Citi SS final'!$A85,0,MATCH(BI$1,'Position Data Citi SS final'!$1:$1,0)-1),"")</f>
        <v/>
      </c>
      <c r="BJ109" s="175" t="str">
        <f ca="1">IF($C109=BJ$2,OFFSET('Position Data Citi SS final'!$A85,0,MATCH(BJ$1,'Position Data Citi SS final'!$1:$1,0)-1),"")</f>
        <v/>
      </c>
      <c r="BK109" s="175" t="str">
        <f ca="1">IF($C109=BK$2,OFFSET('Position Data Citi SS final'!$A85,0,MATCH(BK$1,'Position Data Citi SS final'!$1:$1,0)-1),"")</f>
        <v/>
      </c>
      <c r="BL109" s="175" t="str">
        <f ca="1">IF($C109=BL$2,OFFSET('Position Data Citi SS final'!$A85,0,MATCH(BL$1,'Position Data Citi SS final'!$1:$1,0)-1),"")</f>
        <v/>
      </c>
      <c r="BM109" s="175" t="str">
        <f ca="1">IF($C109=BM$2,OFFSET('Position Data Citi SS final'!$A85,0,MATCH(BM$1,'Position Data Citi SS final'!$1:$1,0)-1),"")</f>
        <v/>
      </c>
      <c r="BN109" s="178" t="str">
        <f ca="1">IF($C109=BN$2,OFFSET('Position Data Citi SS final'!$A85,0,MATCH(BN$1,'Position Data Citi SS final'!$1:$1,0)-1),"")</f>
        <v/>
      </c>
      <c r="BO109" s="177" t="str">
        <f ca="1">IF($C109=BO$2,OFFSET('Position Data Citi SS final'!$A85,0,MATCH(BO$1,'Position Data Citi SS final'!$1:$1,0)-1),"")</f>
        <v/>
      </c>
      <c r="BP109" s="177" t="str">
        <f ca="1">IF($C109=BP$2,OFFSET('Position Data Citi SS final'!$A85,0,MATCH(BP$1,'Position Data Citi SS final'!$1:$1,0)-1),"")</f>
        <v/>
      </c>
      <c r="BQ109" s="177" t="str">
        <f ca="1">IF($C109=BQ$2,OFFSET('Position Data Citi SS final'!$A85,0,MATCH(BQ$1,'Position Data Citi SS final'!$1:$1,0)-1),"")</f>
        <v/>
      </c>
      <c r="BR109" s="177" t="str">
        <f ca="1">IF($C109=BR$2,OFFSET('Position Data Citi SS final'!$A85,0,MATCH(BR$1,'Position Data Citi SS final'!$1:$1,0)-1),"")</f>
        <v/>
      </c>
      <c r="BS109" s="177" t="str">
        <f ca="1">IF($C109=BS$2,OFFSET('Position Data Citi SS final'!$A85,0,MATCH(BS$1,'Position Data Citi SS final'!$1:$1,0)-1),"")</f>
        <v/>
      </c>
      <c r="BT109" s="175" t="str">
        <f ca="1">IF($C109=BT$2,OFFSET('Position Data Citi SS final'!$A85,0,MATCH(BT$1,'Position Data Citi SS final'!$1:$1,0)-1),"")</f>
        <v/>
      </c>
      <c r="BU109" s="178" t="str">
        <f ca="1">IF($C109=BU$2,OFFSET('Position Data Citi SS final'!$A85,0,MATCH(BU$1,'Position Data Citi SS final'!$1:$1,0)-1),"")</f>
        <v/>
      </c>
      <c r="BV109" s="183" t="str">
        <f ca="1">IF($C109=BV$2,OFFSET('Position Data Citi SS final'!$A85,0,MATCH(BV$1,'Position Data Citi SS final'!$1:$1,0)-1),"")</f>
        <v/>
      </c>
      <c r="BW109" s="175" t="str">
        <f ca="1">IF($C109=BW$2,OFFSET('Position Data Citi SS final'!$A85,0,MATCH(BW$1,'Position Data Citi SS final'!$1:$1,0)-1),"")</f>
        <v/>
      </c>
      <c r="BX109" s="184" t="str">
        <f ca="1">IF($C109=BX$2,OFFSET('Position Data Citi SS final'!$A85,0,MATCH(BX$1,'Position Data Citi SS final'!$1:$1,0)-1),"")</f>
        <v/>
      </c>
      <c r="BY109" s="183" t="str">
        <f ca="1">IF($C109=BY$2,OFFSET('Position Data Citi SS final'!$A85,0,MATCH(BY$1,'Position Data Citi SS final'!$1:$1,0)-1),"")</f>
        <v/>
      </c>
      <c r="BZ109" s="183" t="str">
        <f ca="1">IF($C109=BZ$2,OFFSET('Position Data Citi SS final'!$A85,0,MATCH(BZ$1,'Position Data Citi SS final'!$1:$1,0)-1),"")</f>
        <v/>
      </c>
      <c r="CA109" s="185" t="str">
        <f ca="1">IF($C109=CA$2,OFFSET('Position Data Citi SS final'!$A85,0,MATCH(CA$1,'Position Data Citi SS final'!$1:$1,0)-1),"")</f>
        <v/>
      </c>
      <c r="CB109" s="176" t="str">
        <f ca="1">IF($C109=CB$2,OFFSET('Position Data Citi SS final'!$A85,0,MATCH(CB$1,'Position Data Citi SS final'!$1:$1,0)-1),"")</f>
        <v/>
      </c>
      <c r="CC109" s="183" t="str">
        <f ca="1">IF($C109=CC$2,OFFSET('Position Data Citi SS final'!$A85,0,MATCH(CC$1,'Position Data Citi SS final'!$1:$1,0)-1),"")</f>
        <v/>
      </c>
      <c r="CD109" s="183" t="str">
        <f ca="1">IF($C109=CD$2,OFFSET('Position Data Citi SS final'!$A85,0,MATCH(CD$1,'Position Data Citi SS final'!$1:$1,0)-1),"")</f>
        <v/>
      </c>
      <c r="CE109" s="181" t="str">
        <f ca="1">IF($C109=CE$2,OFFSET('Position Data Citi SS final'!$A85,0,MATCH(CE$1,'Position Data Citi SS final'!$1:$1,0)-1),"")</f>
        <v/>
      </c>
      <c r="CF109" s="181" t="str">
        <f ca="1">IF($C109=CF$2,OFFSET('Position Data Citi SS final'!$A85,0,MATCH(CF$1,'Position Data Citi SS final'!$1:$1,0)-1),"")</f>
        <v/>
      </c>
      <c r="CG109" s="181" t="str">
        <f ca="1">IF($C109=CG$2,OFFSET('Position Data Citi SS final'!$A85,0,MATCH(CG$1,'Position Data Citi SS final'!$1:$1,0)-1),"")</f>
        <v/>
      </c>
      <c r="CH109" s="181" t="str">
        <f ca="1">IF($C109=CH$2,OFFSET('Position Data Citi SS final'!$A85,0,MATCH(CH$1,'Position Data Citi SS final'!$1:$1,0)-1),"")</f>
        <v/>
      </c>
      <c r="CI109" s="181" t="str">
        <f ca="1">IF($C109=CI$2,OFFSET('Position Data Citi SS final'!$A85,0,MATCH(CI$1,'Position Data Citi SS final'!$1:$1,0)-1),"")</f>
        <v/>
      </c>
      <c r="CJ109" s="184" t="str">
        <f ca="1">IF($C109=CJ$2,OFFSET('Position Data Citi SS final'!$A85,0,MATCH(CJ$1,'Position Data Citi SS final'!$1:$1,0)-1),"")</f>
        <v/>
      </c>
      <c r="CK109" s="186" t="str">
        <f ca="1">IF($C109=CK$2,OFFSET('Position Data Citi SS final'!$A85,0,MATCH(CK$1,'Position Data Citi SS final'!$1:$1,0)-1),"")</f>
        <v/>
      </c>
      <c r="CL109" s="174" t="str">
        <f ca="1">IF($C109=CL$2,OFFSET('Position Data Citi SS final'!$A85,0,MATCH(CL$1,'Position Data Citi SS final'!$1:$1,0)-1),"")</f>
        <v/>
      </c>
      <c r="CM109" s="199" t="str">
        <f ca="1">IF($C109=CM$2,OFFSET('Position Data Citi SS final'!$A85,0,MATCH(CM$1,'Position Data Citi SS final'!$1:$1,0)-1),"")</f>
        <v/>
      </c>
      <c r="CN109" s="174" t="str">
        <f ca="1">IF($C109=CN$2,OFFSET('Position Data Citi SS final'!$A85,0,MATCH(CN$1,'Position Data Citi SS final'!$1:$1,0)-1),"")</f>
        <v/>
      </c>
      <c r="CO109" s="186" t="str">
        <f ca="1">IF($C109=CO$2,OFFSET('Position Data Citi SS final'!$A85,0,MATCH(CO$1,'Position Data Citi SS final'!$1:$1,0)-1),"")</f>
        <v/>
      </c>
      <c r="CP109" s="199" t="str">
        <f ca="1">IF($C109=CP$2,OFFSET('Position Data Citi SS final'!$A85,0,MATCH(CP$1,'Position Data Citi SS final'!$1:$1,0)-1),"")</f>
        <v/>
      </c>
      <c r="CQ109" s="187" t="str">
        <f ca="1">IF($C109=CQ$2,OFFSET('Position Data Citi SS final'!$A85,0,MATCH(CQ$1,'Position Data Citi SS final'!$1:$1,0)-1),"")</f>
        <v/>
      </c>
      <c r="CR109" s="174" t="str">
        <f ca="1">IF($C109=CR$2,OFFSET('Position Data Citi SS final'!$A85,0,MATCH(CR$1,'Position Data Citi SS final'!$1:$1,0)-1),"")</f>
        <v/>
      </c>
      <c r="CS109" s="188" t="str">
        <f ca="1">IF($C109=CS$2,OFFSET('Position Data Citi SS final'!$A85,0,MATCH(CS$1,'Position Data Citi SS final'!$1:$1,0)-1),"")</f>
        <v/>
      </c>
      <c r="CT109" s="188" t="str">
        <f ca="1">IF($C109=CT$2,OFFSET('Position Data Citi SS final'!$A85,0,MATCH(CT$1,'Position Data Citi SS final'!$1:$1,0)-1),"")</f>
        <v/>
      </c>
      <c r="CU109" s="184" t="str">
        <f ca="1">IF($C109=CU$2,OFFSET('Position Data Citi SS final'!$A85,0,MATCH(CU$1,'Position Data Citi SS final'!$1:$1,0)-1),"")</f>
        <v/>
      </c>
      <c r="CV109" s="175" t="str">
        <f ca="1">IF($C109=CV$2,OFFSET('Position Data Citi SS final'!$A85,0,MATCH(CV$1,'Position Data Citi SS final'!$1:$1,0)-1),"")</f>
        <v/>
      </c>
      <c r="CW109" s="175" t="str">
        <f ca="1">IF($C109=CW$2,OFFSET('Position Data Citi SS final'!$A85,0,MATCH(CW$1,'Position Data Citi SS final'!$1:$1,0)-1),"")</f>
        <v/>
      </c>
      <c r="CX109" s="199" t="str">
        <f ca="1">IF($C109=CX$2,OFFSET('Position Data Citi SS final'!$A85,0,MATCH(CX$1,'Position Data Citi SS final'!$1:$1,0)-1),"")</f>
        <v/>
      </c>
      <c r="CY109" s="175" t="str">
        <f ca="1">IF($C109=CY$2,OFFSET('Position Data Citi SS final'!$A85,0,MATCH(CY$1,'Position Data Citi SS final'!$1:$1,0)-1),"")</f>
        <v/>
      </c>
      <c r="CZ109" s="175" t="str">
        <f ca="1">IF($C109=CZ$2,OFFSET('Position Data Citi SS final'!$A85,0,MATCH(CZ$1,'Position Data Citi SS final'!$1:$1,0)-1),"")</f>
        <v/>
      </c>
      <c r="DA109" s="175" t="str">
        <f ca="1">IF($C109=DA$2,OFFSET('Position Data Citi SS final'!$A85,0,MATCH(DA$1,'Position Data Citi SS final'!$1:$1,0)-1),"")</f>
        <v/>
      </c>
      <c r="DB109" s="189" t="str">
        <f ca="1">IF($C109=DB$2,OFFSET('Position Data Citi SS final'!$A85,0,MATCH(DB$1,'Position Data Citi SS final'!$1:$1,0)-1),"")</f>
        <v/>
      </c>
      <c r="DC109" s="175" t="str">
        <f ca="1">IF($C109=DC$2,OFFSET('Position Data Citi SS final'!$A85,0,MATCH(DC$1,'Position Data Citi SS final'!$1:$1,0)-1),"")</f>
        <v/>
      </c>
      <c r="DD109" s="175" t="str">
        <f ca="1">IF($C109=DD$2,OFFSET('Position Data Citi SS final'!$A85,0,MATCH(DD$1,'Position Data Citi SS final'!$1:$1,0)-1),"")</f>
        <v/>
      </c>
      <c r="DE109" s="190" t="str">
        <f ca="1">IF($C109=DE$2,OFFSET('Position Data Citi SS final'!$A85,0,MATCH(DE$1,'Position Data Citi SS final'!$1:$1,0)-1),"")</f>
        <v/>
      </c>
      <c r="DF109" s="189" t="str">
        <f ca="1">IF($C109=DF$2,OFFSET('Position Data Citi SS final'!$A85,0,MATCH(DF$1,'Position Data Citi SS final'!$1:$1,0)-1),"")</f>
        <v/>
      </c>
      <c r="DG109" s="190" t="str">
        <f ca="1">IF($C109=DG$2,OFFSET('Position Data Citi SS final'!$A85,0,MATCH(DG$1,'Position Data Citi SS final'!$1:$1,0)-1),"")</f>
        <v/>
      </c>
      <c r="DH109" s="175" t="str">
        <f ca="1">IF($C109=DH$2,OFFSET('Position Data Citi SS final'!$A85,0,MATCH(DH$1,'Position Data Citi SS final'!$1:$1,0)-1),"")</f>
        <v/>
      </c>
      <c r="DI109" s="191" t="str">
        <f ca="1">IF($C109=DI$2,OFFSET('Position Data Citi SS final'!$A85,0,MATCH(DI$1,'Position Data Citi SS final'!$1:$1,0)-1),"")</f>
        <v/>
      </c>
      <c r="DJ109" s="192" t="str">
        <f ca="1">IF($C109=DJ$2,OFFSET('Position Data Citi SS final'!$A85,0,MATCH(DJ$1,'Position Data Citi SS final'!$1:$1,0)-1),"")</f>
        <v/>
      </c>
      <c r="DK109" s="193" t="str">
        <f ca="1">IF($C109=DK$2,OFFSET('Position Data Citi SS final'!$A85,0,MATCH(DK$1,'Position Data Citi SS final'!$1:$1,0)-1),"")</f>
        <v/>
      </c>
      <c r="DL109" s="200" t="str">
        <f ca="1">IF($C109=DL$2,OFFSET('Position Data Citi SS final'!$A85,0,MATCH(DL$1,'Position Data Citi SS final'!$1:$1,0)-1),"")</f>
        <v/>
      </c>
      <c r="DM109" s="175" t="str">
        <f ca="1">IF($C109=DM$2,OFFSET('Position Data Citi SS final'!$A85,0,MATCH(DM$1,'Position Data Citi SS final'!$1:$1,0)-1),"")</f>
        <v/>
      </c>
    </row>
    <row r="110" spans="2:117" s="179" customFormat="1">
      <c r="B110" s="179" t="s">
        <v>2746</v>
      </c>
      <c r="C110" s="170" t="str">
        <f>'Position Data Citi SS final'!C86</f>
        <v>Money Market Instruments</v>
      </c>
      <c r="D110" s="171" t="str">
        <f>'Position Data Citi SS final'!F86</f>
        <v>A.6.1 - A.6.20</v>
      </c>
      <c r="E110" s="172" t="str">
        <f>'Position Data Citi SS final'!D86</f>
        <v>Floating Rate Note</v>
      </c>
      <c r="F110" s="213">
        <f>'Position Data Citi SS final'!E86</f>
        <v>0</v>
      </c>
      <c r="G110" s="173">
        <f>'Position Data Citi SS final'!AG86</f>
        <v>22204284.600000001</v>
      </c>
      <c r="H110" s="173">
        <f>'Position Data Citi SS final'!AF86</f>
        <v>22204284.600000001</v>
      </c>
      <c r="I110" s="194" t="str">
        <f>'Position Data Citi SS final'!A86</f>
        <v>ABEK</v>
      </c>
      <c r="J110" s="195" t="str">
        <f ca="1">IF($C110=J$2,OFFSET('Position Data Citi SS final'!$A86,0,MATCH(J$1,'Position Data Citi SS final'!$1:$1,0)-1),"")</f>
        <v>MoneyMarketInstrument</v>
      </c>
      <c r="K110" s="195" t="str">
        <f ca="1">IF($C110=K$2,OFFSET('Position Data Citi SS final'!$A86,0,MATCH(K$1,'Position Data Citi SS final'!$1:$1,0)-1),"")</f>
        <v>HSBC FRANCE SR UNSECURED REGS 11/19 VAR</v>
      </c>
      <c r="L110" s="195" t="str">
        <f ca="1">IF($C110=L$2,OFFSET('Position Data Citi SS final'!$A86,0,MATCH(L$1,'Position Data Citi SS final'!$1:$1,0)-1),"")</f>
        <v>FR0013062684</v>
      </c>
      <c r="M110" s="174" t="str">
        <f ca="1">IF($C110=M$2,OFFSET('Position Data Citi SS final'!$A86,0,MATCH(M$1,'Position Data Citi SS final'!$1:$1,0)-1),"")</f>
        <v>DYXXXX</v>
      </c>
      <c r="N110" s="175">
        <f ca="1">IF($C110=N$2,OFFSET('Position Data Citi SS final'!$A86,0,MATCH(N$1,'Position Data Citi SS final'!$1:$1,0)-1),"")</f>
        <v>0</v>
      </c>
      <c r="O110" s="195">
        <f ca="1">IF($C110=O$2,OFFSET('Position Data Citi SS final'!$A86,0,MATCH(O$1,'Position Data Citi SS final'!$1:$1,0)-1),"")</f>
        <v>0</v>
      </c>
      <c r="P110" s="196">
        <f ca="1">IF($C110=P$2,OFFSET('Position Data Citi SS final'!$A86,0,MATCH(P$1,'Position Data Citi SS final'!$1:$1,0)-1),"")</f>
        <v>0</v>
      </c>
      <c r="Q110" s="196" t="str">
        <f ca="1">IF($C110=Q$2,OFFSET('Position Data Citi SS final'!$A86,0,MATCH(Q$1,'Position Data Citi SS final'!$1:$1,0)-1),"")</f>
        <v>FR</v>
      </c>
      <c r="R110" s="178">
        <f ca="1">IF($C110=R$2,OFFSET('Position Data Citi SS final'!$A86,0,MATCH(R$1,'Position Data Citi SS final'!$1:$1,0)-1),"")</f>
        <v>43796</v>
      </c>
      <c r="S110" s="178" t="str">
        <f ca="1">IF($C110=S$2,OFFSET('Position Data Citi SS final'!$A86,0,MATCH(S$1,'Position Data Citi SS final'!$1:$1,0)-1),"")</f>
        <v>EUR</v>
      </c>
      <c r="T110" s="177">
        <f ca="1">IF($C110=T$2,OFFSET('Position Data Citi SS final'!$A86,0,MATCH(T$1,'Position Data Citi SS final'!$1:$1,0)-1),"")</f>
        <v>22200000</v>
      </c>
      <c r="U110" s="177">
        <f ca="1">IF($C110=U$2,OFFSET('Position Data Citi SS final'!$A86,0,MATCH(U$1,'Position Data Citi SS final'!$1:$1,0)-1),"")</f>
        <v>100.0193</v>
      </c>
      <c r="V110" s="197">
        <f ca="1">IF($C110=V$2,OFFSET('Position Data Citi SS final'!$A86,0,MATCH(V$1,'Position Data Citi SS final'!$1:$1,0)-1),"")</f>
        <v>100.0193</v>
      </c>
      <c r="W110" s="177">
        <f ca="1">IF($C110=W$2,OFFSET('Position Data Citi SS final'!$A86,0,MATCH(W$1,'Position Data Citi SS final'!$1:$1,0)-1),"")</f>
        <v>6722.9</v>
      </c>
      <c r="X110" s="177">
        <f ca="1">IF($C110=X$2,OFFSET('Position Data Citi SS final'!$A86,0,MATCH(X$1,'Position Data Citi SS final'!$1:$1,0)-1),"")</f>
        <v>6722.9</v>
      </c>
      <c r="Y110" s="177">
        <f ca="1">IF($C110=Y$2,OFFSET('Position Data Citi SS final'!$A86,0,MATCH(Y$1,'Position Data Citi SS final'!$1:$1,0)-1),"")</f>
        <v>22204284.600000001</v>
      </c>
      <c r="Z110" s="177">
        <f ca="1">IF($C110=Z$2,OFFSET('Position Data Citi SS final'!$A86,0,MATCH(Z$1,'Position Data Citi SS final'!$1:$1,0)-1),"")</f>
        <v>22204284.600000001</v>
      </c>
      <c r="AA110" s="198" t="str">
        <f ca="1">IF($C110=AA$2,OFFSET('Position Data Citi SS final'!$A86,0,MATCH(AA$1,'Position Data Citi SS final'!$1:$1,0)-1),"")</f>
        <v>MarkToMarket</v>
      </c>
      <c r="AB110" s="177">
        <f ca="1">IF($C110=AB$2,OFFSET('Position Data Citi SS final'!$A86,0,MATCH(AB$1,'Position Data Citi SS final'!$1:$1,0)-1),"")</f>
        <v>0</v>
      </c>
      <c r="AC110" s="178">
        <f ca="1">IF($C110=AC$2,OFFSET('Position Data Citi SS final'!$A86,0,MATCH(AC$1,'Position Data Citi SS final'!$1:$1,0)-1),"")</f>
        <v>43796</v>
      </c>
      <c r="AD110" s="76" t="str">
        <f ca="1">IF($C110=AD$2,OFFSET('Position Data Citi SS final'!$A86,0,MATCH(AD$1,'Position Data Citi SS final'!$1:$1,0)-1),"")</f>
        <v/>
      </c>
      <c r="AE110" s="179" t="str">
        <f ca="1">IF($C110=AE$2,OFFSET('Position Data Citi SS final'!$A86,0,MATCH(AE$1,'Position Data Citi SS final'!$1:$1,0)-1),"")</f>
        <v/>
      </c>
      <c r="AF110" s="177" t="str">
        <f ca="1">IF($C110=AF$2,OFFSET('Position Data Citi SS final'!$A86,0,MATCH(AF$1,'Position Data Citi SS final'!$1:$1,0)-1),"")</f>
        <v/>
      </c>
      <c r="AG110" s="177" t="str">
        <f ca="1">IF($C110=AG$2,OFFSET('Position Data Citi SS final'!$A86,0,MATCH(AG$1,'Position Data Citi SS final'!$1:$1,0)-1),"")</f>
        <v/>
      </c>
      <c r="AH110" s="175" t="str">
        <f ca="1">IF($C110=AH$2,OFFSET('Position Data Citi SS final'!$A86,0,MATCH(AH$1,'Position Data Citi SS final'!$1:$1,0)-1),"")</f>
        <v/>
      </c>
      <c r="AI110" s="175" t="str">
        <f ca="1">IF($C110=AI$2,OFFSET('Position Data Citi SS final'!$A86,0,MATCH(AI$1,'Position Data Citi SS final'!$1:$1,0)-1),"")</f>
        <v/>
      </c>
      <c r="AJ110" s="175" t="str">
        <f ca="1">IF($C110=AJ$2,OFFSET('Position Data Citi SS final'!$A86,0,MATCH(AJ$1,'Position Data Citi SS final'!$1:$1,0)-1),"")</f>
        <v/>
      </c>
      <c r="AK110" s="177" t="str">
        <f ca="1">IF($C110=AK$2,OFFSET('Position Data Citi SS final'!$A86,0,MATCH(AK$1,'Position Data Citi SS final'!$1:$1,0)-1),"")</f>
        <v/>
      </c>
      <c r="AL110" s="178" t="str">
        <f ca="1">IF($C110=AL$2,OFFSET('Position Data Citi SS final'!$A86,0,MATCH(AL$1,'Position Data Citi SS final'!$1:$1,0)-1),"")</f>
        <v/>
      </c>
      <c r="AM110" s="177" t="str">
        <f ca="1">IF($C110=AM$2,OFFSET('Position Data Citi SS final'!$A86,0,MATCH(AM$1,'Position Data Citi SS final'!$1:$1,0)-1),"")</f>
        <v/>
      </c>
      <c r="AN110" s="177" t="str">
        <f ca="1">IF($C110=AN$2,OFFSET('Position Data Citi SS final'!$A86,0,MATCH(AN$1,'Position Data Citi SS final'!$1:$1,0)-1),"")</f>
        <v/>
      </c>
      <c r="AO110" s="177" t="str">
        <f ca="1">IF($C110=AO$2,OFFSET('Position Data Citi SS final'!$A86,0,MATCH(AO$1,'Position Data Citi SS final'!$1:$1,0)-1),"")</f>
        <v/>
      </c>
      <c r="AP110" s="177" t="str">
        <f ca="1">IF($C110=AP$2,OFFSET('Position Data Citi SS final'!$A86,0,MATCH(AP$1,'Position Data Citi SS final'!$1:$1,0)-1),"")</f>
        <v/>
      </c>
      <c r="AQ110" s="177" t="str">
        <f ca="1">IF($C110=AQ$2,OFFSET('Position Data Citi SS final'!$A86,0,MATCH(AQ$1,'Position Data Citi SS final'!$1:$1,0)-1),"")</f>
        <v/>
      </c>
      <c r="AR110" s="177" t="str">
        <f ca="1">IF($C110=AR$2,OFFSET('Position Data Citi SS final'!$A86,0,MATCH(AR$1,'Position Data Citi SS final'!$1:$1,0)-1),"")</f>
        <v/>
      </c>
      <c r="AS110" s="177" t="str">
        <f ca="1">IF($C110=AS$2,OFFSET('Position Data Citi SS final'!$A86,0,MATCH(AS$1,'Position Data Citi SS final'!$1:$1,0)-1),"")</f>
        <v/>
      </c>
      <c r="AT110" s="177" t="str">
        <f ca="1">IF($C110=AT$2,OFFSET('Position Data Citi SS final'!$A86,0,MATCH(AT$1,'Position Data Citi SS final'!$1:$1,0)-1),"")</f>
        <v/>
      </c>
      <c r="AU110" s="198" t="str">
        <f ca="1">IF($C110=AU$2,OFFSET('Position Data Citi SS final'!$A86,0,MATCH(AU$1,'Position Data Citi SS final'!$1:$1,0)-1),"")</f>
        <v/>
      </c>
      <c r="AV110" s="177" t="str">
        <f ca="1">IF($C110=AV$2,OFFSET('Position Data Citi SS final'!$A86,0,MATCH(AV$1,'Position Data Citi SS final'!$1:$1,0)-1),"")</f>
        <v/>
      </c>
      <c r="AW110" s="179" t="str">
        <f ca="1">IF($C110=AW$2,OFFSET('Position Data Citi SS final'!$A86,0,MATCH(AW$1,'Position Data Citi SS final'!$1:$1,0)-1),"")</f>
        <v/>
      </c>
      <c r="AX110" s="170" t="str">
        <f ca="1">IF($C110=AX$2,OFFSET('Position Data Citi SS final'!$A86,0,MATCH(AX$1,'Position Data Citi SS final'!$1:$1,0)-1),"")</f>
        <v/>
      </c>
      <c r="AY110" s="180" t="str">
        <f ca="1">IF($C110=AY$2,OFFSET('Position Data Citi SS final'!$A86,0,MATCH(AY$1,'Position Data Citi SS final'!$1:$1,0)-1),"")</f>
        <v/>
      </c>
      <c r="AZ110" s="181" t="str">
        <f ca="1">IF($C110=AZ$2,OFFSET('Position Data Citi SS final'!$A86,0,MATCH(AZ$1,'Position Data Citi SS final'!$1:$1,0)-1),"")</f>
        <v/>
      </c>
      <c r="BA110" s="179" t="str">
        <f ca="1">IF($C110=BA$2,OFFSET('Position Data Citi SS final'!$A86,0,MATCH(BA$1,'Position Data Citi SS final'!$1:$1,0)-1),"")</f>
        <v/>
      </c>
      <c r="BB110" s="182" t="str">
        <f ca="1">IF($C110=BB$2,OFFSET('Position Data Citi SS final'!$A86,0,MATCH(BB$1,'Position Data Citi SS final'!$1:$1,0)-1),"")</f>
        <v/>
      </c>
      <c r="BC110" s="181" t="str">
        <f ca="1">IF($C110=BC$2,OFFSET('Position Data Citi SS final'!$A86,0,MATCH(BC$1,'Position Data Citi SS final'!$1:$1,0)-1),"")</f>
        <v/>
      </c>
      <c r="BD110" s="175" t="str">
        <f ca="1">IF($C110=BD$2,OFFSET('Position Data Citi SS final'!$A86,0,MATCH(BD$1,'Position Data Citi SS final'!$1:$1,0)-1),"")</f>
        <v/>
      </c>
      <c r="BE110" s="175" t="str">
        <f ca="1">IF($C110=BE$2,OFFSET('Position Data Citi SS final'!$A86,0,MATCH(BE$1,'Position Data Citi SS final'!$1:$1,0)-1),"")</f>
        <v/>
      </c>
      <c r="BF110" s="175" t="str">
        <f ca="1">IF($C110=BF$2,OFFSET('Position Data Citi SS final'!$A86,0,MATCH(BF$1,'Position Data Citi SS final'!$1:$1,0)-1),"")</f>
        <v/>
      </c>
      <c r="BG110" s="175" t="str">
        <f ca="1">IF($C110=BG$2,OFFSET('Position Data Citi SS final'!$A86,0,MATCH(BG$1,'Position Data Citi SS final'!$1:$1,0)-1),"")</f>
        <v/>
      </c>
      <c r="BH110" s="175" t="str">
        <f ca="1">IF($C110=BH$2,OFFSET('Position Data Citi SS final'!$A86,0,MATCH(BH$1,'Position Data Citi SS final'!$1:$1,0)-1),"")</f>
        <v/>
      </c>
      <c r="BI110" s="175" t="str">
        <f ca="1">IF($C110=BI$2,OFFSET('Position Data Citi SS final'!$A86,0,MATCH(BI$1,'Position Data Citi SS final'!$1:$1,0)-1),"")</f>
        <v/>
      </c>
      <c r="BJ110" s="175" t="str">
        <f ca="1">IF($C110=BJ$2,OFFSET('Position Data Citi SS final'!$A86,0,MATCH(BJ$1,'Position Data Citi SS final'!$1:$1,0)-1),"")</f>
        <v/>
      </c>
      <c r="BK110" s="175" t="str">
        <f ca="1">IF($C110=BK$2,OFFSET('Position Data Citi SS final'!$A86,0,MATCH(BK$1,'Position Data Citi SS final'!$1:$1,0)-1),"")</f>
        <v/>
      </c>
      <c r="BL110" s="175" t="str">
        <f ca="1">IF($C110=BL$2,OFFSET('Position Data Citi SS final'!$A86,0,MATCH(BL$1,'Position Data Citi SS final'!$1:$1,0)-1),"")</f>
        <v/>
      </c>
      <c r="BM110" s="175" t="str">
        <f ca="1">IF($C110=BM$2,OFFSET('Position Data Citi SS final'!$A86,0,MATCH(BM$1,'Position Data Citi SS final'!$1:$1,0)-1),"")</f>
        <v/>
      </c>
      <c r="BN110" s="178" t="str">
        <f ca="1">IF($C110=BN$2,OFFSET('Position Data Citi SS final'!$A86,0,MATCH(BN$1,'Position Data Citi SS final'!$1:$1,0)-1),"")</f>
        <v/>
      </c>
      <c r="BO110" s="177" t="str">
        <f ca="1">IF($C110=BO$2,OFFSET('Position Data Citi SS final'!$A86,0,MATCH(BO$1,'Position Data Citi SS final'!$1:$1,0)-1),"")</f>
        <v/>
      </c>
      <c r="BP110" s="177" t="str">
        <f ca="1">IF($C110=BP$2,OFFSET('Position Data Citi SS final'!$A86,0,MATCH(BP$1,'Position Data Citi SS final'!$1:$1,0)-1),"")</f>
        <v/>
      </c>
      <c r="BQ110" s="177" t="str">
        <f ca="1">IF($C110=BQ$2,OFFSET('Position Data Citi SS final'!$A86,0,MATCH(BQ$1,'Position Data Citi SS final'!$1:$1,0)-1),"")</f>
        <v/>
      </c>
      <c r="BR110" s="177" t="str">
        <f ca="1">IF($C110=BR$2,OFFSET('Position Data Citi SS final'!$A86,0,MATCH(BR$1,'Position Data Citi SS final'!$1:$1,0)-1),"")</f>
        <v/>
      </c>
      <c r="BS110" s="177" t="str">
        <f ca="1">IF($C110=BS$2,OFFSET('Position Data Citi SS final'!$A86,0,MATCH(BS$1,'Position Data Citi SS final'!$1:$1,0)-1),"")</f>
        <v/>
      </c>
      <c r="BT110" s="175" t="str">
        <f ca="1">IF($C110=BT$2,OFFSET('Position Data Citi SS final'!$A86,0,MATCH(BT$1,'Position Data Citi SS final'!$1:$1,0)-1),"")</f>
        <v/>
      </c>
      <c r="BU110" s="178" t="str">
        <f ca="1">IF($C110=BU$2,OFFSET('Position Data Citi SS final'!$A86,0,MATCH(BU$1,'Position Data Citi SS final'!$1:$1,0)-1),"")</f>
        <v/>
      </c>
      <c r="BV110" s="183" t="str">
        <f ca="1">IF($C110=BV$2,OFFSET('Position Data Citi SS final'!$A86,0,MATCH(BV$1,'Position Data Citi SS final'!$1:$1,0)-1),"")</f>
        <v/>
      </c>
      <c r="BW110" s="175" t="str">
        <f ca="1">IF($C110=BW$2,OFFSET('Position Data Citi SS final'!$A86,0,MATCH(BW$1,'Position Data Citi SS final'!$1:$1,0)-1),"")</f>
        <v/>
      </c>
      <c r="BX110" s="184" t="str">
        <f ca="1">IF($C110=BX$2,OFFSET('Position Data Citi SS final'!$A86,0,MATCH(BX$1,'Position Data Citi SS final'!$1:$1,0)-1),"")</f>
        <v/>
      </c>
      <c r="BY110" s="183" t="str">
        <f ca="1">IF($C110=BY$2,OFFSET('Position Data Citi SS final'!$A86,0,MATCH(BY$1,'Position Data Citi SS final'!$1:$1,0)-1),"")</f>
        <v/>
      </c>
      <c r="BZ110" s="183" t="str">
        <f ca="1">IF($C110=BZ$2,OFFSET('Position Data Citi SS final'!$A86,0,MATCH(BZ$1,'Position Data Citi SS final'!$1:$1,0)-1),"")</f>
        <v/>
      </c>
      <c r="CA110" s="185" t="str">
        <f ca="1">IF($C110=CA$2,OFFSET('Position Data Citi SS final'!$A86,0,MATCH(CA$1,'Position Data Citi SS final'!$1:$1,0)-1),"")</f>
        <v/>
      </c>
      <c r="CB110" s="176" t="str">
        <f ca="1">IF($C110=CB$2,OFFSET('Position Data Citi SS final'!$A86,0,MATCH(CB$1,'Position Data Citi SS final'!$1:$1,0)-1),"")</f>
        <v/>
      </c>
      <c r="CC110" s="183" t="str">
        <f ca="1">IF($C110=CC$2,OFFSET('Position Data Citi SS final'!$A86,0,MATCH(CC$1,'Position Data Citi SS final'!$1:$1,0)-1),"")</f>
        <v/>
      </c>
      <c r="CD110" s="183" t="str">
        <f ca="1">IF($C110=CD$2,OFFSET('Position Data Citi SS final'!$A86,0,MATCH(CD$1,'Position Data Citi SS final'!$1:$1,0)-1),"")</f>
        <v/>
      </c>
      <c r="CE110" s="181" t="str">
        <f ca="1">IF($C110=CE$2,OFFSET('Position Data Citi SS final'!$A86,0,MATCH(CE$1,'Position Data Citi SS final'!$1:$1,0)-1),"")</f>
        <v/>
      </c>
      <c r="CF110" s="181" t="str">
        <f ca="1">IF($C110=CF$2,OFFSET('Position Data Citi SS final'!$A86,0,MATCH(CF$1,'Position Data Citi SS final'!$1:$1,0)-1),"")</f>
        <v/>
      </c>
      <c r="CG110" s="181" t="str">
        <f ca="1">IF($C110=CG$2,OFFSET('Position Data Citi SS final'!$A86,0,MATCH(CG$1,'Position Data Citi SS final'!$1:$1,0)-1),"")</f>
        <v/>
      </c>
      <c r="CH110" s="181" t="str">
        <f ca="1">IF($C110=CH$2,OFFSET('Position Data Citi SS final'!$A86,0,MATCH(CH$1,'Position Data Citi SS final'!$1:$1,0)-1),"")</f>
        <v/>
      </c>
      <c r="CI110" s="181" t="str">
        <f ca="1">IF($C110=CI$2,OFFSET('Position Data Citi SS final'!$A86,0,MATCH(CI$1,'Position Data Citi SS final'!$1:$1,0)-1),"")</f>
        <v/>
      </c>
      <c r="CJ110" s="184" t="str">
        <f ca="1">IF($C110=CJ$2,OFFSET('Position Data Citi SS final'!$A86,0,MATCH(CJ$1,'Position Data Citi SS final'!$1:$1,0)-1),"")</f>
        <v/>
      </c>
      <c r="CK110" s="186" t="str">
        <f ca="1">IF($C110=CK$2,OFFSET('Position Data Citi SS final'!$A86,0,MATCH(CK$1,'Position Data Citi SS final'!$1:$1,0)-1),"")</f>
        <v/>
      </c>
      <c r="CL110" s="174" t="str">
        <f ca="1">IF($C110=CL$2,OFFSET('Position Data Citi SS final'!$A86,0,MATCH(CL$1,'Position Data Citi SS final'!$1:$1,0)-1),"")</f>
        <v/>
      </c>
      <c r="CM110" s="199" t="str">
        <f ca="1">IF($C110=CM$2,OFFSET('Position Data Citi SS final'!$A86,0,MATCH(CM$1,'Position Data Citi SS final'!$1:$1,0)-1),"")</f>
        <v/>
      </c>
      <c r="CN110" s="174" t="str">
        <f ca="1">IF($C110=CN$2,OFFSET('Position Data Citi SS final'!$A86,0,MATCH(CN$1,'Position Data Citi SS final'!$1:$1,0)-1),"")</f>
        <v/>
      </c>
      <c r="CO110" s="186" t="str">
        <f ca="1">IF($C110=CO$2,OFFSET('Position Data Citi SS final'!$A86,0,MATCH(CO$1,'Position Data Citi SS final'!$1:$1,0)-1),"")</f>
        <v/>
      </c>
      <c r="CP110" s="199" t="str">
        <f ca="1">IF($C110=CP$2,OFFSET('Position Data Citi SS final'!$A86,0,MATCH(CP$1,'Position Data Citi SS final'!$1:$1,0)-1),"")</f>
        <v/>
      </c>
      <c r="CQ110" s="187" t="str">
        <f ca="1">IF($C110=CQ$2,OFFSET('Position Data Citi SS final'!$A86,0,MATCH(CQ$1,'Position Data Citi SS final'!$1:$1,0)-1),"")</f>
        <v/>
      </c>
      <c r="CR110" s="174" t="str">
        <f ca="1">IF($C110=CR$2,OFFSET('Position Data Citi SS final'!$A86,0,MATCH(CR$1,'Position Data Citi SS final'!$1:$1,0)-1),"")</f>
        <v/>
      </c>
      <c r="CS110" s="188" t="str">
        <f ca="1">IF($C110=CS$2,OFFSET('Position Data Citi SS final'!$A86,0,MATCH(CS$1,'Position Data Citi SS final'!$1:$1,0)-1),"")</f>
        <v/>
      </c>
      <c r="CT110" s="188" t="str">
        <f ca="1">IF($C110=CT$2,OFFSET('Position Data Citi SS final'!$A86,0,MATCH(CT$1,'Position Data Citi SS final'!$1:$1,0)-1),"")</f>
        <v/>
      </c>
      <c r="CU110" s="184" t="str">
        <f ca="1">IF($C110=CU$2,OFFSET('Position Data Citi SS final'!$A86,0,MATCH(CU$1,'Position Data Citi SS final'!$1:$1,0)-1),"")</f>
        <v/>
      </c>
      <c r="CV110" s="175" t="str">
        <f ca="1">IF($C110=CV$2,OFFSET('Position Data Citi SS final'!$A86,0,MATCH(CV$1,'Position Data Citi SS final'!$1:$1,0)-1),"")</f>
        <v/>
      </c>
      <c r="CW110" s="175" t="str">
        <f ca="1">IF($C110=CW$2,OFFSET('Position Data Citi SS final'!$A86,0,MATCH(CW$1,'Position Data Citi SS final'!$1:$1,0)-1),"")</f>
        <v/>
      </c>
      <c r="CX110" s="199" t="str">
        <f ca="1">IF($C110=CX$2,OFFSET('Position Data Citi SS final'!$A86,0,MATCH(CX$1,'Position Data Citi SS final'!$1:$1,0)-1),"")</f>
        <v/>
      </c>
      <c r="CY110" s="175" t="str">
        <f ca="1">IF($C110=CY$2,OFFSET('Position Data Citi SS final'!$A86,0,MATCH(CY$1,'Position Data Citi SS final'!$1:$1,0)-1),"")</f>
        <v/>
      </c>
      <c r="CZ110" s="175" t="str">
        <f ca="1">IF($C110=CZ$2,OFFSET('Position Data Citi SS final'!$A86,0,MATCH(CZ$1,'Position Data Citi SS final'!$1:$1,0)-1),"")</f>
        <v/>
      </c>
      <c r="DA110" s="175" t="str">
        <f ca="1">IF($C110=DA$2,OFFSET('Position Data Citi SS final'!$A86,0,MATCH(DA$1,'Position Data Citi SS final'!$1:$1,0)-1),"")</f>
        <v/>
      </c>
      <c r="DB110" s="189" t="str">
        <f ca="1">IF($C110=DB$2,OFFSET('Position Data Citi SS final'!$A86,0,MATCH(DB$1,'Position Data Citi SS final'!$1:$1,0)-1),"")</f>
        <v/>
      </c>
      <c r="DC110" s="175" t="str">
        <f ca="1">IF($C110=DC$2,OFFSET('Position Data Citi SS final'!$A86,0,MATCH(DC$1,'Position Data Citi SS final'!$1:$1,0)-1),"")</f>
        <v/>
      </c>
      <c r="DD110" s="175" t="str">
        <f ca="1">IF($C110=DD$2,OFFSET('Position Data Citi SS final'!$A86,0,MATCH(DD$1,'Position Data Citi SS final'!$1:$1,0)-1),"")</f>
        <v/>
      </c>
      <c r="DE110" s="190" t="str">
        <f ca="1">IF($C110=DE$2,OFFSET('Position Data Citi SS final'!$A86,0,MATCH(DE$1,'Position Data Citi SS final'!$1:$1,0)-1),"")</f>
        <v/>
      </c>
      <c r="DF110" s="189" t="str">
        <f ca="1">IF($C110=DF$2,OFFSET('Position Data Citi SS final'!$A86,0,MATCH(DF$1,'Position Data Citi SS final'!$1:$1,0)-1),"")</f>
        <v/>
      </c>
      <c r="DG110" s="190" t="str">
        <f ca="1">IF($C110=DG$2,OFFSET('Position Data Citi SS final'!$A86,0,MATCH(DG$1,'Position Data Citi SS final'!$1:$1,0)-1),"")</f>
        <v/>
      </c>
      <c r="DH110" s="175" t="str">
        <f ca="1">IF($C110=DH$2,OFFSET('Position Data Citi SS final'!$A86,0,MATCH(DH$1,'Position Data Citi SS final'!$1:$1,0)-1),"")</f>
        <v/>
      </c>
      <c r="DI110" s="191" t="str">
        <f ca="1">IF($C110=DI$2,OFFSET('Position Data Citi SS final'!$A86,0,MATCH(DI$1,'Position Data Citi SS final'!$1:$1,0)-1),"")</f>
        <v/>
      </c>
      <c r="DJ110" s="192" t="str">
        <f ca="1">IF($C110=DJ$2,OFFSET('Position Data Citi SS final'!$A86,0,MATCH(DJ$1,'Position Data Citi SS final'!$1:$1,0)-1),"")</f>
        <v/>
      </c>
      <c r="DK110" s="193" t="str">
        <f ca="1">IF($C110=DK$2,OFFSET('Position Data Citi SS final'!$A86,0,MATCH(DK$1,'Position Data Citi SS final'!$1:$1,0)-1),"")</f>
        <v/>
      </c>
      <c r="DL110" s="200" t="str">
        <f ca="1">IF($C110=DL$2,OFFSET('Position Data Citi SS final'!$A86,0,MATCH(DL$1,'Position Data Citi SS final'!$1:$1,0)-1),"")</f>
        <v/>
      </c>
      <c r="DM110" s="175" t="str">
        <f ca="1">IF($C110=DM$2,OFFSET('Position Data Citi SS final'!$A86,0,MATCH(DM$1,'Position Data Citi SS final'!$1:$1,0)-1),"")</f>
        <v/>
      </c>
    </row>
    <row r="111" spans="2:117" s="179" customFormat="1">
      <c r="B111" s="179" t="s">
        <v>2746</v>
      </c>
      <c r="C111" s="170" t="str">
        <f>'Position Data Citi SS final'!C87</f>
        <v>Money Market Instruments</v>
      </c>
      <c r="D111" s="171" t="str">
        <f>'Position Data Citi SS final'!F87</f>
        <v>A.6.1 - A.6.20</v>
      </c>
      <c r="E111" s="172" t="str">
        <f>'Position Data Citi SS final'!D87</f>
        <v>Corporate Bonds</v>
      </c>
      <c r="F111" s="213">
        <f>'Position Data Citi SS final'!E87</f>
        <v>0</v>
      </c>
      <c r="G111" s="173">
        <f>'Position Data Citi SS final'!AG87</f>
        <v>29309727.600000001</v>
      </c>
      <c r="H111" s="173">
        <f>'Position Data Citi SS final'!AF87</f>
        <v>29309727.600000001</v>
      </c>
      <c r="I111" s="194" t="str">
        <f>'Position Data Citi SS final'!A87</f>
        <v>ABEK</v>
      </c>
      <c r="J111" s="195" t="str">
        <f ca="1">IF($C111=J$2,OFFSET('Position Data Citi SS final'!$A87,0,MATCH(J$1,'Position Data Citi SS final'!$1:$1,0)-1),"")</f>
        <v>MoneyMarketInstrument</v>
      </c>
      <c r="K111" s="195" t="str">
        <f ca="1">IF($C111=K$2,OFFSET('Position Data Citi SS final'!$A87,0,MATCH(K$1,'Position Data Citi SS final'!$1:$1,0)-1),"")</f>
        <v>DEXIA CREDIT LOCAL GOVT LIQUID  REGS 12/19 0.04</v>
      </c>
      <c r="L111" s="195" t="str">
        <f ca="1">IF($C111=L$2,OFFSET('Position Data Citi SS final'!$A87,0,MATCH(L$1,'Position Data Citi SS final'!$1:$1,0)-1),"")</f>
        <v>XS1423725172</v>
      </c>
      <c r="M111" s="174" t="str">
        <f ca="1">IF($C111=M$2,OFFSET('Position Data Citi SS final'!$A87,0,MATCH(M$1,'Position Data Citi SS final'!$1:$1,0)-1),"")</f>
        <v>DYXXXX</v>
      </c>
      <c r="N111" s="175">
        <f ca="1">IF($C111=N$2,OFFSET('Position Data Citi SS final'!$A87,0,MATCH(N$1,'Position Data Citi SS final'!$1:$1,0)-1),"")</f>
        <v>0</v>
      </c>
      <c r="O111" s="195">
        <f ca="1">IF($C111=O$2,OFFSET('Position Data Citi SS final'!$A87,0,MATCH(O$1,'Position Data Citi SS final'!$1:$1,0)-1),"")</f>
        <v>0</v>
      </c>
      <c r="P111" s="196">
        <f ca="1">IF($C111=P$2,OFFSET('Position Data Citi SS final'!$A87,0,MATCH(P$1,'Position Data Citi SS final'!$1:$1,0)-1),"")</f>
        <v>0</v>
      </c>
      <c r="Q111" s="196" t="str">
        <f ca="1">IF($C111=Q$2,OFFSET('Position Data Citi SS final'!$A87,0,MATCH(Q$1,'Position Data Citi SS final'!$1:$1,0)-1),"")</f>
        <v>FR</v>
      </c>
      <c r="R111" s="178">
        <f ca="1">IF($C111=R$2,OFFSET('Position Data Citi SS final'!$A87,0,MATCH(R$1,'Position Data Citi SS final'!$1:$1,0)-1),"")</f>
        <v>43810</v>
      </c>
      <c r="S111" s="178" t="str">
        <f ca="1">IF($C111=S$2,OFFSET('Position Data Citi SS final'!$A87,0,MATCH(S$1,'Position Data Citi SS final'!$1:$1,0)-1),"")</f>
        <v>EUR</v>
      </c>
      <c r="T111" s="177">
        <f ca="1">IF($C111=T$2,OFFSET('Position Data Citi SS final'!$A87,0,MATCH(T$1,'Position Data Citi SS final'!$1:$1,0)-1),"")</f>
        <v>29300000</v>
      </c>
      <c r="U111" s="177">
        <f ca="1">IF($C111=U$2,OFFSET('Position Data Citi SS final'!$A87,0,MATCH(U$1,'Position Data Citi SS final'!$1:$1,0)-1),"")</f>
        <v>100.03319999999999</v>
      </c>
      <c r="V111" s="197">
        <f ca="1">IF($C111=V$2,OFFSET('Position Data Citi SS final'!$A87,0,MATCH(V$1,'Position Data Citi SS final'!$1:$1,0)-1),"")</f>
        <v>100.03319999999999</v>
      </c>
      <c r="W111" s="177">
        <f ca="1">IF($C111=W$2,OFFSET('Position Data Citi SS final'!$A87,0,MATCH(W$1,'Position Data Citi SS final'!$1:$1,0)-1),"")</f>
        <v>10853.03</v>
      </c>
      <c r="X111" s="177">
        <f ca="1">IF($C111=X$2,OFFSET('Position Data Citi SS final'!$A87,0,MATCH(X$1,'Position Data Citi SS final'!$1:$1,0)-1),"")</f>
        <v>10853.03</v>
      </c>
      <c r="Y111" s="177">
        <f ca="1">IF($C111=Y$2,OFFSET('Position Data Citi SS final'!$A87,0,MATCH(Y$1,'Position Data Citi SS final'!$1:$1,0)-1),"")</f>
        <v>29309727.600000001</v>
      </c>
      <c r="Z111" s="177">
        <f ca="1">IF($C111=Z$2,OFFSET('Position Data Citi SS final'!$A87,0,MATCH(Z$1,'Position Data Citi SS final'!$1:$1,0)-1),"")</f>
        <v>29309727.600000001</v>
      </c>
      <c r="AA111" s="198" t="str">
        <f ca="1">IF($C111=AA$2,OFFSET('Position Data Citi SS final'!$A87,0,MATCH(AA$1,'Position Data Citi SS final'!$1:$1,0)-1),"")</f>
        <v>MarkToMarket</v>
      </c>
      <c r="AB111" s="177">
        <f ca="1">IF($C111=AB$2,OFFSET('Position Data Citi SS final'!$A87,0,MATCH(AB$1,'Position Data Citi SS final'!$1:$1,0)-1),"")</f>
        <v>0</v>
      </c>
      <c r="AC111" s="178" t="str">
        <f ca="1">IF($C111=AC$2,OFFSET('Position Data Citi SS final'!$A87,0,MATCH(AC$1,'Position Data Citi SS final'!$1:$1,0)-1),"")</f>
        <v/>
      </c>
      <c r="AD111" s="76" t="str">
        <f ca="1">IF($C111=AD$2,OFFSET('Position Data Citi SS final'!$A87,0,MATCH(AD$1,'Position Data Citi SS final'!$1:$1,0)-1),"")</f>
        <v/>
      </c>
      <c r="AE111" s="179" t="str">
        <f ca="1">IF($C111=AE$2,OFFSET('Position Data Citi SS final'!$A87,0,MATCH(AE$1,'Position Data Citi SS final'!$1:$1,0)-1),"")</f>
        <v/>
      </c>
      <c r="AF111" s="177" t="str">
        <f ca="1">IF($C111=AF$2,OFFSET('Position Data Citi SS final'!$A87,0,MATCH(AF$1,'Position Data Citi SS final'!$1:$1,0)-1),"")</f>
        <v/>
      </c>
      <c r="AG111" s="177" t="str">
        <f ca="1">IF($C111=AG$2,OFFSET('Position Data Citi SS final'!$A87,0,MATCH(AG$1,'Position Data Citi SS final'!$1:$1,0)-1),"")</f>
        <v/>
      </c>
      <c r="AH111" s="175" t="str">
        <f ca="1">IF($C111=AH$2,OFFSET('Position Data Citi SS final'!$A87,0,MATCH(AH$1,'Position Data Citi SS final'!$1:$1,0)-1),"")</f>
        <v/>
      </c>
      <c r="AI111" s="175" t="str">
        <f ca="1">IF($C111=AI$2,OFFSET('Position Data Citi SS final'!$A87,0,MATCH(AI$1,'Position Data Citi SS final'!$1:$1,0)-1),"")</f>
        <v/>
      </c>
      <c r="AJ111" s="175" t="str">
        <f ca="1">IF($C111=AJ$2,OFFSET('Position Data Citi SS final'!$A87,0,MATCH(AJ$1,'Position Data Citi SS final'!$1:$1,0)-1),"")</f>
        <v/>
      </c>
      <c r="AK111" s="177" t="str">
        <f ca="1">IF($C111=AK$2,OFFSET('Position Data Citi SS final'!$A87,0,MATCH(AK$1,'Position Data Citi SS final'!$1:$1,0)-1),"")</f>
        <v/>
      </c>
      <c r="AL111" s="178" t="str">
        <f ca="1">IF($C111=AL$2,OFFSET('Position Data Citi SS final'!$A87,0,MATCH(AL$1,'Position Data Citi SS final'!$1:$1,0)-1),"")</f>
        <v/>
      </c>
      <c r="AM111" s="177" t="str">
        <f ca="1">IF($C111=AM$2,OFFSET('Position Data Citi SS final'!$A87,0,MATCH(AM$1,'Position Data Citi SS final'!$1:$1,0)-1),"")</f>
        <v/>
      </c>
      <c r="AN111" s="177" t="str">
        <f ca="1">IF($C111=AN$2,OFFSET('Position Data Citi SS final'!$A87,0,MATCH(AN$1,'Position Data Citi SS final'!$1:$1,0)-1),"")</f>
        <v/>
      </c>
      <c r="AO111" s="177" t="str">
        <f ca="1">IF($C111=AO$2,OFFSET('Position Data Citi SS final'!$A87,0,MATCH(AO$1,'Position Data Citi SS final'!$1:$1,0)-1),"")</f>
        <v/>
      </c>
      <c r="AP111" s="177" t="str">
        <f ca="1">IF($C111=AP$2,OFFSET('Position Data Citi SS final'!$A87,0,MATCH(AP$1,'Position Data Citi SS final'!$1:$1,0)-1),"")</f>
        <v/>
      </c>
      <c r="AQ111" s="177" t="str">
        <f ca="1">IF($C111=AQ$2,OFFSET('Position Data Citi SS final'!$A87,0,MATCH(AQ$1,'Position Data Citi SS final'!$1:$1,0)-1),"")</f>
        <v/>
      </c>
      <c r="AR111" s="177" t="str">
        <f ca="1">IF($C111=AR$2,OFFSET('Position Data Citi SS final'!$A87,0,MATCH(AR$1,'Position Data Citi SS final'!$1:$1,0)-1),"")</f>
        <v/>
      </c>
      <c r="AS111" s="177" t="str">
        <f ca="1">IF($C111=AS$2,OFFSET('Position Data Citi SS final'!$A87,0,MATCH(AS$1,'Position Data Citi SS final'!$1:$1,0)-1),"")</f>
        <v/>
      </c>
      <c r="AT111" s="177" t="str">
        <f ca="1">IF($C111=AT$2,OFFSET('Position Data Citi SS final'!$A87,0,MATCH(AT$1,'Position Data Citi SS final'!$1:$1,0)-1),"")</f>
        <v/>
      </c>
      <c r="AU111" s="198" t="str">
        <f ca="1">IF($C111=AU$2,OFFSET('Position Data Citi SS final'!$A87,0,MATCH(AU$1,'Position Data Citi SS final'!$1:$1,0)-1),"")</f>
        <v/>
      </c>
      <c r="AV111" s="177" t="str">
        <f ca="1">IF($C111=AV$2,OFFSET('Position Data Citi SS final'!$A87,0,MATCH(AV$1,'Position Data Citi SS final'!$1:$1,0)-1),"")</f>
        <v/>
      </c>
      <c r="AW111" s="179" t="str">
        <f ca="1">IF($C111=AW$2,OFFSET('Position Data Citi SS final'!$A87,0,MATCH(AW$1,'Position Data Citi SS final'!$1:$1,0)-1),"")</f>
        <v/>
      </c>
      <c r="AX111" s="170" t="str">
        <f ca="1">IF($C111=AX$2,OFFSET('Position Data Citi SS final'!$A87,0,MATCH(AX$1,'Position Data Citi SS final'!$1:$1,0)-1),"")</f>
        <v/>
      </c>
      <c r="AY111" s="180" t="str">
        <f ca="1">IF($C111=AY$2,OFFSET('Position Data Citi SS final'!$A87,0,MATCH(AY$1,'Position Data Citi SS final'!$1:$1,0)-1),"")</f>
        <v/>
      </c>
      <c r="AZ111" s="181" t="str">
        <f ca="1">IF($C111=AZ$2,OFFSET('Position Data Citi SS final'!$A87,0,MATCH(AZ$1,'Position Data Citi SS final'!$1:$1,0)-1),"")</f>
        <v/>
      </c>
      <c r="BA111" s="179" t="str">
        <f ca="1">IF($C111=BA$2,OFFSET('Position Data Citi SS final'!$A87,0,MATCH(BA$1,'Position Data Citi SS final'!$1:$1,0)-1),"")</f>
        <v/>
      </c>
      <c r="BB111" s="182" t="str">
        <f ca="1">IF($C111=BB$2,OFFSET('Position Data Citi SS final'!$A87,0,MATCH(BB$1,'Position Data Citi SS final'!$1:$1,0)-1),"")</f>
        <v/>
      </c>
      <c r="BC111" s="181" t="str">
        <f ca="1">IF($C111=BC$2,OFFSET('Position Data Citi SS final'!$A87,0,MATCH(BC$1,'Position Data Citi SS final'!$1:$1,0)-1),"")</f>
        <v/>
      </c>
      <c r="BD111" s="175" t="str">
        <f ca="1">IF($C111=BD$2,OFFSET('Position Data Citi SS final'!$A87,0,MATCH(BD$1,'Position Data Citi SS final'!$1:$1,0)-1),"")</f>
        <v/>
      </c>
      <c r="BE111" s="175" t="str">
        <f ca="1">IF($C111=BE$2,OFFSET('Position Data Citi SS final'!$A87,0,MATCH(BE$1,'Position Data Citi SS final'!$1:$1,0)-1),"")</f>
        <v/>
      </c>
      <c r="BF111" s="175" t="str">
        <f ca="1">IF($C111=BF$2,OFFSET('Position Data Citi SS final'!$A87,0,MATCH(BF$1,'Position Data Citi SS final'!$1:$1,0)-1),"")</f>
        <v/>
      </c>
      <c r="BG111" s="175" t="str">
        <f ca="1">IF($C111=BG$2,OFFSET('Position Data Citi SS final'!$A87,0,MATCH(BG$1,'Position Data Citi SS final'!$1:$1,0)-1),"")</f>
        <v/>
      </c>
      <c r="BH111" s="175" t="str">
        <f ca="1">IF($C111=BH$2,OFFSET('Position Data Citi SS final'!$A87,0,MATCH(BH$1,'Position Data Citi SS final'!$1:$1,0)-1),"")</f>
        <v/>
      </c>
      <c r="BI111" s="175" t="str">
        <f ca="1">IF($C111=BI$2,OFFSET('Position Data Citi SS final'!$A87,0,MATCH(BI$1,'Position Data Citi SS final'!$1:$1,0)-1),"")</f>
        <v/>
      </c>
      <c r="BJ111" s="175" t="str">
        <f ca="1">IF($C111=BJ$2,OFFSET('Position Data Citi SS final'!$A87,0,MATCH(BJ$1,'Position Data Citi SS final'!$1:$1,0)-1),"")</f>
        <v/>
      </c>
      <c r="BK111" s="175" t="str">
        <f ca="1">IF($C111=BK$2,OFFSET('Position Data Citi SS final'!$A87,0,MATCH(BK$1,'Position Data Citi SS final'!$1:$1,0)-1),"")</f>
        <v/>
      </c>
      <c r="BL111" s="175" t="str">
        <f ca="1">IF($C111=BL$2,OFFSET('Position Data Citi SS final'!$A87,0,MATCH(BL$1,'Position Data Citi SS final'!$1:$1,0)-1),"")</f>
        <v/>
      </c>
      <c r="BM111" s="175" t="str">
        <f ca="1">IF($C111=BM$2,OFFSET('Position Data Citi SS final'!$A87,0,MATCH(BM$1,'Position Data Citi SS final'!$1:$1,0)-1),"")</f>
        <v/>
      </c>
      <c r="BN111" s="178" t="str">
        <f ca="1">IF($C111=BN$2,OFFSET('Position Data Citi SS final'!$A87,0,MATCH(BN$1,'Position Data Citi SS final'!$1:$1,0)-1),"")</f>
        <v/>
      </c>
      <c r="BO111" s="177" t="str">
        <f ca="1">IF($C111=BO$2,OFFSET('Position Data Citi SS final'!$A87,0,MATCH(BO$1,'Position Data Citi SS final'!$1:$1,0)-1),"")</f>
        <v/>
      </c>
      <c r="BP111" s="177" t="str">
        <f ca="1">IF($C111=BP$2,OFFSET('Position Data Citi SS final'!$A87,0,MATCH(BP$1,'Position Data Citi SS final'!$1:$1,0)-1),"")</f>
        <v/>
      </c>
      <c r="BQ111" s="177" t="str">
        <f ca="1">IF($C111=BQ$2,OFFSET('Position Data Citi SS final'!$A87,0,MATCH(BQ$1,'Position Data Citi SS final'!$1:$1,0)-1),"")</f>
        <v/>
      </c>
      <c r="BR111" s="177" t="str">
        <f ca="1">IF($C111=BR$2,OFFSET('Position Data Citi SS final'!$A87,0,MATCH(BR$1,'Position Data Citi SS final'!$1:$1,0)-1),"")</f>
        <v/>
      </c>
      <c r="BS111" s="177" t="str">
        <f ca="1">IF($C111=BS$2,OFFSET('Position Data Citi SS final'!$A87,0,MATCH(BS$1,'Position Data Citi SS final'!$1:$1,0)-1),"")</f>
        <v/>
      </c>
      <c r="BT111" s="175" t="str">
        <f ca="1">IF($C111=BT$2,OFFSET('Position Data Citi SS final'!$A87,0,MATCH(BT$1,'Position Data Citi SS final'!$1:$1,0)-1),"")</f>
        <v/>
      </c>
      <c r="BU111" s="178" t="str">
        <f ca="1">IF($C111=BU$2,OFFSET('Position Data Citi SS final'!$A87,0,MATCH(BU$1,'Position Data Citi SS final'!$1:$1,0)-1),"")</f>
        <v/>
      </c>
      <c r="BV111" s="183" t="str">
        <f ca="1">IF($C111=BV$2,OFFSET('Position Data Citi SS final'!$A87,0,MATCH(BV$1,'Position Data Citi SS final'!$1:$1,0)-1),"")</f>
        <v/>
      </c>
      <c r="BW111" s="175" t="str">
        <f ca="1">IF($C111=BW$2,OFFSET('Position Data Citi SS final'!$A87,0,MATCH(BW$1,'Position Data Citi SS final'!$1:$1,0)-1),"")</f>
        <v/>
      </c>
      <c r="BX111" s="184" t="str">
        <f ca="1">IF($C111=BX$2,OFFSET('Position Data Citi SS final'!$A87,0,MATCH(BX$1,'Position Data Citi SS final'!$1:$1,0)-1),"")</f>
        <v/>
      </c>
      <c r="BY111" s="183" t="str">
        <f ca="1">IF($C111=BY$2,OFFSET('Position Data Citi SS final'!$A87,0,MATCH(BY$1,'Position Data Citi SS final'!$1:$1,0)-1),"")</f>
        <v/>
      </c>
      <c r="BZ111" s="183" t="str">
        <f ca="1">IF($C111=BZ$2,OFFSET('Position Data Citi SS final'!$A87,0,MATCH(BZ$1,'Position Data Citi SS final'!$1:$1,0)-1),"")</f>
        <v/>
      </c>
      <c r="CA111" s="185" t="str">
        <f ca="1">IF($C111=CA$2,OFFSET('Position Data Citi SS final'!$A87,0,MATCH(CA$1,'Position Data Citi SS final'!$1:$1,0)-1),"")</f>
        <v/>
      </c>
      <c r="CB111" s="176" t="str">
        <f ca="1">IF($C111=CB$2,OFFSET('Position Data Citi SS final'!$A87,0,MATCH(CB$1,'Position Data Citi SS final'!$1:$1,0)-1),"")</f>
        <v/>
      </c>
      <c r="CC111" s="183" t="str">
        <f ca="1">IF($C111=CC$2,OFFSET('Position Data Citi SS final'!$A87,0,MATCH(CC$1,'Position Data Citi SS final'!$1:$1,0)-1),"")</f>
        <v/>
      </c>
      <c r="CD111" s="183" t="str">
        <f ca="1">IF($C111=CD$2,OFFSET('Position Data Citi SS final'!$A87,0,MATCH(CD$1,'Position Data Citi SS final'!$1:$1,0)-1),"")</f>
        <v/>
      </c>
      <c r="CE111" s="181" t="str">
        <f ca="1">IF($C111=CE$2,OFFSET('Position Data Citi SS final'!$A87,0,MATCH(CE$1,'Position Data Citi SS final'!$1:$1,0)-1),"")</f>
        <v/>
      </c>
      <c r="CF111" s="181" t="str">
        <f ca="1">IF($C111=CF$2,OFFSET('Position Data Citi SS final'!$A87,0,MATCH(CF$1,'Position Data Citi SS final'!$1:$1,0)-1),"")</f>
        <v/>
      </c>
      <c r="CG111" s="181" t="str">
        <f ca="1">IF($C111=CG$2,OFFSET('Position Data Citi SS final'!$A87,0,MATCH(CG$1,'Position Data Citi SS final'!$1:$1,0)-1),"")</f>
        <v/>
      </c>
      <c r="CH111" s="181" t="str">
        <f ca="1">IF($C111=CH$2,OFFSET('Position Data Citi SS final'!$A87,0,MATCH(CH$1,'Position Data Citi SS final'!$1:$1,0)-1),"")</f>
        <v/>
      </c>
      <c r="CI111" s="181" t="str">
        <f ca="1">IF($C111=CI$2,OFFSET('Position Data Citi SS final'!$A87,0,MATCH(CI$1,'Position Data Citi SS final'!$1:$1,0)-1),"")</f>
        <v/>
      </c>
      <c r="CJ111" s="184" t="str">
        <f ca="1">IF($C111=CJ$2,OFFSET('Position Data Citi SS final'!$A87,0,MATCH(CJ$1,'Position Data Citi SS final'!$1:$1,0)-1),"")</f>
        <v/>
      </c>
      <c r="CK111" s="186" t="str">
        <f ca="1">IF($C111=CK$2,OFFSET('Position Data Citi SS final'!$A87,0,MATCH(CK$1,'Position Data Citi SS final'!$1:$1,0)-1),"")</f>
        <v/>
      </c>
      <c r="CL111" s="174" t="str">
        <f ca="1">IF($C111=CL$2,OFFSET('Position Data Citi SS final'!$A87,0,MATCH(CL$1,'Position Data Citi SS final'!$1:$1,0)-1),"")</f>
        <v/>
      </c>
      <c r="CM111" s="199" t="str">
        <f ca="1">IF($C111=CM$2,OFFSET('Position Data Citi SS final'!$A87,0,MATCH(CM$1,'Position Data Citi SS final'!$1:$1,0)-1),"")</f>
        <v/>
      </c>
      <c r="CN111" s="174" t="str">
        <f ca="1">IF($C111=CN$2,OFFSET('Position Data Citi SS final'!$A87,0,MATCH(CN$1,'Position Data Citi SS final'!$1:$1,0)-1),"")</f>
        <v/>
      </c>
      <c r="CO111" s="186" t="str">
        <f ca="1">IF($C111=CO$2,OFFSET('Position Data Citi SS final'!$A87,0,MATCH(CO$1,'Position Data Citi SS final'!$1:$1,0)-1),"")</f>
        <v/>
      </c>
      <c r="CP111" s="199" t="str">
        <f ca="1">IF($C111=CP$2,OFFSET('Position Data Citi SS final'!$A87,0,MATCH(CP$1,'Position Data Citi SS final'!$1:$1,0)-1),"")</f>
        <v/>
      </c>
      <c r="CQ111" s="187" t="str">
        <f ca="1">IF($C111=CQ$2,OFFSET('Position Data Citi SS final'!$A87,0,MATCH(CQ$1,'Position Data Citi SS final'!$1:$1,0)-1),"")</f>
        <v/>
      </c>
      <c r="CR111" s="174" t="str">
        <f ca="1">IF($C111=CR$2,OFFSET('Position Data Citi SS final'!$A87,0,MATCH(CR$1,'Position Data Citi SS final'!$1:$1,0)-1),"")</f>
        <v/>
      </c>
      <c r="CS111" s="188" t="str">
        <f ca="1">IF($C111=CS$2,OFFSET('Position Data Citi SS final'!$A87,0,MATCH(CS$1,'Position Data Citi SS final'!$1:$1,0)-1),"")</f>
        <v/>
      </c>
      <c r="CT111" s="188" t="str">
        <f ca="1">IF($C111=CT$2,OFFSET('Position Data Citi SS final'!$A87,0,MATCH(CT$1,'Position Data Citi SS final'!$1:$1,0)-1),"")</f>
        <v/>
      </c>
      <c r="CU111" s="184" t="str">
        <f ca="1">IF($C111=CU$2,OFFSET('Position Data Citi SS final'!$A87,0,MATCH(CU$1,'Position Data Citi SS final'!$1:$1,0)-1),"")</f>
        <v/>
      </c>
      <c r="CV111" s="175" t="str">
        <f ca="1">IF($C111=CV$2,OFFSET('Position Data Citi SS final'!$A87,0,MATCH(CV$1,'Position Data Citi SS final'!$1:$1,0)-1),"")</f>
        <v/>
      </c>
      <c r="CW111" s="175" t="str">
        <f ca="1">IF($C111=CW$2,OFFSET('Position Data Citi SS final'!$A87,0,MATCH(CW$1,'Position Data Citi SS final'!$1:$1,0)-1),"")</f>
        <v/>
      </c>
      <c r="CX111" s="199" t="str">
        <f ca="1">IF($C111=CX$2,OFFSET('Position Data Citi SS final'!$A87,0,MATCH(CX$1,'Position Data Citi SS final'!$1:$1,0)-1),"")</f>
        <v/>
      </c>
      <c r="CY111" s="175" t="str">
        <f ca="1">IF($C111=CY$2,OFFSET('Position Data Citi SS final'!$A87,0,MATCH(CY$1,'Position Data Citi SS final'!$1:$1,0)-1),"")</f>
        <v/>
      </c>
      <c r="CZ111" s="175" t="str">
        <f ca="1">IF($C111=CZ$2,OFFSET('Position Data Citi SS final'!$A87,0,MATCH(CZ$1,'Position Data Citi SS final'!$1:$1,0)-1),"")</f>
        <v/>
      </c>
      <c r="DA111" s="175" t="str">
        <f ca="1">IF($C111=DA$2,OFFSET('Position Data Citi SS final'!$A87,0,MATCH(DA$1,'Position Data Citi SS final'!$1:$1,0)-1),"")</f>
        <v/>
      </c>
      <c r="DB111" s="189" t="str">
        <f ca="1">IF($C111=DB$2,OFFSET('Position Data Citi SS final'!$A87,0,MATCH(DB$1,'Position Data Citi SS final'!$1:$1,0)-1),"")</f>
        <v/>
      </c>
      <c r="DC111" s="175" t="str">
        <f ca="1">IF($C111=DC$2,OFFSET('Position Data Citi SS final'!$A87,0,MATCH(DC$1,'Position Data Citi SS final'!$1:$1,0)-1),"")</f>
        <v/>
      </c>
      <c r="DD111" s="175" t="str">
        <f ca="1">IF($C111=DD$2,OFFSET('Position Data Citi SS final'!$A87,0,MATCH(DD$1,'Position Data Citi SS final'!$1:$1,0)-1),"")</f>
        <v/>
      </c>
      <c r="DE111" s="190" t="str">
        <f ca="1">IF($C111=DE$2,OFFSET('Position Data Citi SS final'!$A87,0,MATCH(DE$1,'Position Data Citi SS final'!$1:$1,0)-1),"")</f>
        <v/>
      </c>
      <c r="DF111" s="189" t="str">
        <f ca="1">IF($C111=DF$2,OFFSET('Position Data Citi SS final'!$A87,0,MATCH(DF$1,'Position Data Citi SS final'!$1:$1,0)-1),"")</f>
        <v/>
      </c>
      <c r="DG111" s="190" t="str">
        <f ca="1">IF($C111=DG$2,OFFSET('Position Data Citi SS final'!$A87,0,MATCH(DG$1,'Position Data Citi SS final'!$1:$1,0)-1),"")</f>
        <v/>
      </c>
      <c r="DH111" s="175" t="str">
        <f ca="1">IF($C111=DH$2,OFFSET('Position Data Citi SS final'!$A87,0,MATCH(DH$1,'Position Data Citi SS final'!$1:$1,0)-1),"")</f>
        <v/>
      </c>
      <c r="DI111" s="191" t="str">
        <f ca="1">IF($C111=DI$2,OFFSET('Position Data Citi SS final'!$A87,0,MATCH(DI$1,'Position Data Citi SS final'!$1:$1,0)-1),"")</f>
        <v/>
      </c>
      <c r="DJ111" s="192" t="str">
        <f ca="1">IF($C111=DJ$2,OFFSET('Position Data Citi SS final'!$A87,0,MATCH(DJ$1,'Position Data Citi SS final'!$1:$1,0)-1),"")</f>
        <v/>
      </c>
      <c r="DK111" s="193" t="str">
        <f ca="1">IF($C111=DK$2,OFFSET('Position Data Citi SS final'!$A87,0,MATCH(DK$1,'Position Data Citi SS final'!$1:$1,0)-1),"")</f>
        <v/>
      </c>
      <c r="DL111" s="200" t="str">
        <f ca="1">IF($C111=DL$2,OFFSET('Position Data Citi SS final'!$A87,0,MATCH(DL$1,'Position Data Citi SS final'!$1:$1,0)-1),"")</f>
        <v/>
      </c>
      <c r="DM111" s="175" t="str">
        <f ca="1">IF($C111=DM$2,OFFSET('Position Data Citi SS final'!$A87,0,MATCH(DM$1,'Position Data Citi SS final'!$1:$1,0)-1),"")</f>
        <v/>
      </c>
    </row>
    <row r="112" spans="2:117" s="179" customFormat="1">
      <c r="B112" s="179" t="s">
        <v>2746</v>
      </c>
      <c r="C112" s="170" t="str">
        <f>'Position Data Citi SS final'!C88</f>
        <v>Money Market Instruments</v>
      </c>
      <c r="D112" s="171" t="str">
        <f>'Position Data Citi SS final'!F88</f>
        <v>A.6.1 - A.6.20</v>
      </c>
      <c r="E112" s="172" t="str">
        <f>'Position Data Citi SS final'!D88</f>
        <v>Corporate Bonds</v>
      </c>
      <c r="F112" s="213">
        <f>'Position Data Citi SS final'!E88</f>
        <v>0</v>
      </c>
      <c r="G112" s="173">
        <f>'Position Data Citi SS final'!AG88</f>
        <v>28310754</v>
      </c>
      <c r="H112" s="173">
        <f>'Position Data Citi SS final'!AF88</f>
        <v>28310754</v>
      </c>
      <c r="I112" s="194" t="str">
        <f>'Position Data Citi SS final'!A88</f>
        <v>ABEK</v>
      </c>
      <c r="J112" s="195" t="str">
        <f ca="1">IF($C112=J$2,OFFSET('Position Data Citi SS final'!$A88,0,MATCH(J$1,'Position Data Citi SS final'!$1:$1,0)-1),"")</f>
        <v>MoneyMarketInstrument</v>
      </c>
      <c r="K112" s="195" t="str">
        <f ca="1">IF($C112=K$2,OFFSET('Position Data Citi SS final'!$A88,0,MATCH(K$1,'Position Data Citi SS final'!$1:$1,0)-1),"")</f>
        <v>SANOFI SR UNSECURED REGS 01/20 0.0000</v>
      </c>
      <c r="L112" s="195" t="str">
        <f ca="1">IF($C112=L$2,OFFSET('Position Data Citi SS final'!$A88,0,MATCH(L$1,'Position Data Citi SS final'!$1:$1,0)-1),"")</f>
        <v>FR0013201613</v>
      </c>
      <c r="M112" s="174" t="str">
        <f ca="1">IF($C112=M$2,OFFSET('Position Data Citi SS final'!$A88,0,MATCH(M$1,'Position Data Citi SS final'!$1:$1,0)-1),"")</f>
        <v>DYXXXX</v>
      </c>
      <c r="N112" s="175">
        <f ca="1">IF($C112=N$2,OFFSET('Position Data Citi SS final'!$A88,0,MATCH(N$1,'Position Data Citi SS final'!$1:$1,0)-1),"")</f>
        <v>0</v>
      </c>
      <c r="O112" s="195">
        <f ca="1">IF($C112=O$2,OFFSET('Position Data Citi SS final'!$A88,0,MATCH(O$1,'Position Data Citi SS final'!$1:$1,0)-1),"")</f>
        <v>0</v>
      </c>
      <c r="P112" s="196">
        <f ca="1">IF($C112=P$2,OFFSET('Position Data Citi SS final'!$A88,0,MATCH(P$1,'Position Data Citi SS final'!$1:$1,0)-1),"")</f>
        <v>0</v>
      </c>
      <c r="Q112" s="196" t="str">
        <f ca="1">IF($C112=Q$2,OFFSET('Position Data Citi SS final'!$A88,0,MATCH(Q$1,'Position Data Citi SS final'!$1:$1,0)-1),"")</f>
        <v>FR</v>
      </c>
      <c r="R112" s="178">
        <f ca="1">IF($C112=R$2,OFFSET('Position Data Citi SS final'!$A88,0,MATCH(R$1,'Position Data Citi SS final'!$1:$1,0)-1),"")</f>
        <v>43843</v>
      </c>
      <c r="S112" s="178" t="str">
        <f ca="1">IF($C112=S$2,OFFSET('Position Data Citi SS final'!$A88,0,MATCH(S$1,'Position Data Citi SS final'!$1:$1,0)-1),"")</f>
        <v>EUR</v>
      </c>
      <c r="T112" s="177">
        <f ca="1">IF($C112=T$2,OFFSET('Position Data Citi SS final'!$A88,0,MATCH(T$1,'Position Data Citi SS final'!$1:$1,0)-1),"")</f>
        <v>28300000</v>
      </c>
      <c r="U112" s="177">
        <f ca="1">IF($C112=U$2,OFFSET('Position Data Citi SS final'!$A88,0,MATCH(U$1,'Position Data Citi SS final'!$1:$1,0)-1),"")</f>
        <v>100.038</v>
      </c>
      <c r="V112" s="197">
        <f ca="1">IF($C112=V$2,OFFSET('Position Data Citi SS final'!$A88,0,MATCH(V$1,'Position Data Citi SS final'!$1:$1,0)-1),"")</f>
        <v>100.038</v>
      </c>
      <c r="W112" s="177">
        <f ca="1">IF($C112=W$2,OFFSET('Position Data Citi SS final'!$A88,0,MATCH(W$1,'Position Data Citi SS final'!$1:$1,0)-1),"")</f>
        <v>0</v>
      </c>
      <c r="X112" s="177">
        <f ca="1">IF($C112=X$2,OFFSET('Position Data Citi SS final'!$A88,0,MATCH(X$1,'Position Data Citi SS final'!$1:$1,0)-1),"")</f>
        <v>0</v>
      </c>
      <c r="Y112" s="177">
        <f ca="1">IF($C112=Y$2,OFFSET('Position Data Citi SS final'!$A88,0,MATCH(Y$1,'Position Data Citi SS final'!$1:$1,0)-1),"")</f>
        <v>28310754</v>
      </c>
      <c r="Z112" s="177">
        <f ca="1">IF($C112=Z$2,OFFSET('Position Data Citi SS final'!$A88,0,MATCH(Z$1,'Position Data Citi SS final'!$1:$1,0)-1),"")</f>
        <v>28310754</v>
      </c>
      <c r="AA112" s="198" t="str">
        <f ca="1">IF($C112=AA$2,OFFSET('Position Data Citi SS final'!$A88,0,MATCH(AA$1,'Position Data Citi SS final'!$1:$1,0)-1),"")</f>
        <v>MarkToMarket</v>
      </c>
      <c r="AB112" s="177">
        <f ca="1">IF($C112=AB$2,OFFSET('Position Data Citi SS final'!$A88,0,MATCH(AB$1,'Position Data Citi SS final'!$1:$1,0)-1),"")</f>
        <v>0</v>
      </c>
      <c r="AC112" s="178" t="str">
        <f ca="1">IF($C112=AC$2,OFFSET('Position Data Citi SS final'!$A88,0,MATCH(AC$1,'Position Data Citi SS final'!$1:$1,0)-1),"")</f>
        <v/>
      </c>
      <c r="AD112" s="76" t="str">
        <f ca="1">IF($C112=AD$2,OFFSET('Position Data Citi SS final'!$A88,0,MATCH(AD$1,'Position Data Citi SS final'!$1:$1,0)-1),"")</f>
        <v/>
      </c>
      <c r="AE112" s="179" t="str">
        <f ca="1">IF($C112=AE$2,OFFSET('Position Data Citi SS final'!$A88,0,MATCH(AE$1,'Position Data Citi SS final'!$1:$1,0)-1),"")</f>
        <v/>
      </c>
      <c r="AF112" s="177" t="str">
        <f ca="1">IF($C112=AF$2,OFFSET('Position Data Citi SS final'!$A88,0,MATCH(AF$1,'Position Data Citi SS final'!$1:$1,0)-1),"")</f>
        <v/>
      </c>
      <c r="AG112" s="177" t="str">
        <f ca="1">IF($C112=AG$2,OFFSET('Position Data Citi SS final'!$A88,0,MATCH(AG$1,'Position Data Citi SS final'!$1:$1,0)-1),"")</f>
        <v/>
      </c>
      <c r="AH112" s="175" t="str">
        <f ca="1">IF($C112=AH$2,OFFSET('Position Data Citi SS final'!$A88,0,MATCH(AH$1,'Position Data Citi SS final'!$1:$1,0)-1),"")</f>
        <v/>
      </c>
      <c r="AI112" s="175" t="str">
        <f ca="1">IF($C112=AI$2,OFFSET('Position Data Citi SS final'!$A88,0,MATCH(AI$1,'Position Data Citi SS final'!$1:$1,0)-1),"")</f>
        <v/>
      </c>
      <c r="AJ112" s="175" t="str">
        <f ca="1">IF($C112=AJ$2,OFFSET('Position Data Citi SS final'!$A88,0,MATCH(AJ$1,'Position Data Citi SS final'!$1:$1,0)-1),"")</f>
        <v/>
      </c>
      <c r="AK112" s="177" t="str">
        <f ca="1">IF($C112=AK$2,OFFSET('Position Data Citi SS final'!$A88,0,MATCH(AK$1,'Position Data Citi SS final'!$1:$1,0)-1),"")</f>
        <v/>
      </c>
      <c r="AL112" s="178" t="str">
        <f ca="1">IF($C112=AL$2,OFFSET('Position Data Citi SS final'!$A88,0,MATCH(AL$1,'Position Data Citi SS final'!$1:$1,0)-1),"")</f>
        <v/>
      </c>
      <c r="AM112" s="177" t="str">
        <f ca="1">IF($C112=AM$2,OFFSET('Position Data Citi SS final'!$A88,0,MATCH(AM$1,'Position Data Citi SS final'!$1:$1,0)-1),"")</f>
        <v/>
      </c>
      <c r="AN112" s="177" t="str">
        <f ca="1">IF($C112=AN$2,OFFSET('Position Data Citi SS final'!$A88,0,MATCH(AN$1,'Position Data Citi SS final'!$1:$1,0)-1),"")</f>
        <v/>
      </c>
      <c r="AO112" s="177" t="str">
        <f ca="1">IF($C112=AO$2,OFFSET('Position Data Citi SS final'!$A88,0,MATCH(AO$1,'Position Data Citi SS final'!$1:$1,0)-1),"")</f>
        <v/>
      </c>
      <c r="AP112" s="177" t="str">
        <f ca="1">IF($C112=AP$2,OFFSET('Position Data Citi SS final'!$A88,0,MATCH(AP$1,'Position Data Citi SS final'!$1:$1,0)-1),"")</f>
        <v/>
      </c>
      <c r="AQ112" s="177" t="str">
        <f ca="1">IF($C112=AQ$2,OFFSET('Position Data Citi SS final'!$A88,0,MATCH(AQ$1,'Position Data Citi SS final'!$1:$1,0)-1),"")</f>
        <v/>
      </c>
      <c r="AR112" s="177" t="str">
        <f ca="1">IF($C112=AR$2,OFFSET('Position Data Citi SS final'!$A88,0,MATCH(AR$1,'Position Data Citi SS final'!$1:$1,0)-1),"")</f>
        <v/>
      </c>
      <c r="AS112" s="177" t="str">
        <f ca="1">IF($C112=AS$2,OFFSET('Position Data Citi SS final'!$A88,0,MATCH(AS$1,'Position Data Citi SS final'!$1:$1,0)-1),"")</f>
        <v/>
      </c>
      <c r="AT112" s="177" t="str">
        <f ca="1">IF($C112=AT$2,OFFSET('Position Data Citi SS final'!$A88,0,MATCH(AT$1,'Position Data Citi SS final'!$1:$1,0)-1),"")</f>
        <v/>
      </c>
      <c r="AU112" s="198" t="str">
        <f ca="1">IF($C112=AU$2,OFFSET('Position Data Citi SS final'!$A88,0,MATCH(AU$1,'Position Data Citi SS final'!$1:$1,0)-1),"")</f>
        <v/>
      </c>
      <c r="AV112" s="177" t="str">
        <f ca="1">IF($C112=AV$2,OFFSET('Position Data Citi SS final'!$A88,0,MATCH(AV$1,'Position Data Citi SS final'!$1:$1,0)-1),"")</f>
        <v/>
      </c>
      <c r="AW112" s="179" t="str">
        <f ca="1">IF($C112=AW$2,OFFSET('Position Data Citi SS final'!$A88,0,MATCH(AW$1,'Position Data Citi SS final'!$1:$1,0)-1),"")</f>
        <v/>
      </c>
      <c r="AX112" s="170" t="str">
        <f ca="1">IF($C112=AX$2,OFFSET('Position Data Citi SS final'!$A88,0,MATCH(AX$1,'Position Data Citi SS final'!$1:$1,0)-1),"")</f>
        <v/>
      </c>
      <c r="AY112" s="180" t="str">
        <f ca="1">IF($C112=AY$2,OFFSET('Position Data Citi SS final'!$A88,0,MATCH(AY$1,'Position Data Citi SS final'!$1:$1,0)-1),"")</f>
        <v/>
      </c>
      <c r="AZ112" s="181" t="str">
        <f ca="1">IF($C112=AZ$2,OFFSET('Position Data Citi SS final'!$A88,0,MATCH(AZ$1,'Position Data Citi SS final'!$1:$1,0)-1),"")</f>
        <v/>
      </c>
      <c r="BA112" s="179" t="str">
        <f ca="1">IF($C112=BA$2,OFFSET('Position Data Citi SS final'!$A88,0,MATCH(BA$1,'Position Data Citi SS final'!$1:$1,0)-1),"")</f>
        <v/>
      </c>
      <c r="BB112" s="182" t="str">
        <f ca="1">IF($C112=BB$2,OFFSET('Position Data Citi SS final'!$A88,0,MATCH(BB$1,'Position Data Citi SS final'!$1:$1,0)-1),"")</f>
        <v/>
      </c>
      <c r="BC112" s="181" t="str">
        <f ca="1">IF($C112=BC$2,OFFSET('Position Data Citi SS final'!$A88,0,MATCH(BC$1,'Position Data Citi SS final'!$1:$1,0)-1),"")</f>
        <v/>
      </c>
      <c r="BD112" s="175" t="str">
        <f ca="1">IF($C112=BD$2,OFFSET('Position Data Citi SS final'!$A88,0,MATCH(BD$1,'Position Data Citi SS final'!$1:$1,0)-1),"")</f>
        <v/>
      </c>
      <c r="BE112" s="175" t="str">
        <f ca="1">IF($C112=BE$2,OFFSET('Position Data Citi SS final'!$A88,0,MATCH(BE$1,'Position Data Citi SS final'!$1:$1,0)-1),"")</f>
        <v/>
      </c>
      <c r="BF112" s="175" t="str">
        <f ca="1">IF($C112=BF$2,OFFSET('Position Data Citi SS final'!$A88,0,MATCH(BF$1,'Position Data Citi SS final'!$1:$1,0)-1),"")</f>
        <v/>
      </c>
      <c r="BG112" s="175" t="str">
        <f ca="1">IF($C112=BG$2,OFFSET('Position Data Citi SS final'!$A88,0,MATCH(BG$1,'Position Data Citi SS final'!$1:$1,0)-1),"")</f>
        <v/>
      </c>
      <c r="BH112" s="175" t="str">
        <f ca="1">IF($C112=BH$2,OFFSET('Position Data Citi SS final'!$A88,0,MATCH(BH$1,'Position Data Citi SS final'!$1:$1,0)-1),"")</f>
        <v/>
      </c>
      <c r="BI112" s="175" t="str">
        <f ca="1">IF($C112=BI$2,OFFSET('Position Data Citi SS final'!$A88,0,MATCH(BI$1,'Position Data Citi SS final'!$1:$1,0)-1),"")</f>
        <v/>
      </c>
      <c r="BJ112" s="175" t="str">
        <f ca="1">IF($C112=BJ$2,OFFSET('Position Data Citi SS final'!$A88,0,MATCH(BJ$1,'Position Data Citi SS final'!$1:$1,0)-1),"")</f>
        <v/>
      </c>
      <c r="BK112" s="175" t="str">
        <f ca="1">IF($C112=BK$2,OFFSET('Position Data Citi SS final'!$A88,0,MATCH(BK$1,'Position Data Citi SS final'!$1:$1,0)-1),"")</f>
        <v/>
      </c>
      <c r="BL112" s="175" t="str">
        <f ca="1">IF($C112=BL$2,OFFSET('Position Data Citi SS final'!$A88,0,MATCH(BL$1,'Position Data Citi SS final'!$1:$1,0)-1),"")</f>
        <v/>
      </c>
      <c r="BM112" s="175" t="str">
        <f ca="1">IF($C112=BM$2,OFFSET('Position Data Citi SS final'!$A88,0,MATCH(BM$1,'Position Data Citi SS final'!$1:$1,0)-1),"")</f>
        <v/>
      </c>
      <c r="BN112" s="178" t="str">
        <f ca="1">IF($C112=BN$2,OFFSET('Position Data Citi SS final'!$A88,0,MATCH(BN$1,'Position Data Citi SS final'!$1:$1,0)-1),"")</f>
        <v/>
      </c>
      <c r="BO112" s="177" t="str">
        <f ca="1">IF($C112=BO$2,OFFSET('Position Data Citi SS final'!$A88,0,MATCH(BO$1,'Position Data Citi SS final'!$1:$1,0)-1),"")</f>
        <v/>
      </c>
      <c r="BP112" s="177" t="str">
        <f ca="1">IF($C112=BP$2,OFFSET('Position Data Citi SS final'!$A88,0,MATCH(BP$1,'Position Data Citi SS final'!$1:$1,0)-1),"")</f>
        <v/>
      </c>
      <c r="BQ112" s="177" t="str">
        <f ca="1">IF($C112=BQ$2,OFFSET('Position Data Citi SS final'!$A88,0,MATCH(BQ$1,'Position Data Citi SS final'!$1:$1,0)-1),"")</f>
        <v/>
      </c>
      <c r="BR112" s="177" t="str">
        <f ca="1">IF($C112=BR$2,OFFSET('Position Data Citi SS final'!$A88,0,MATCH(BR$1,'Position Data Citi SS final'!$1:$1,0)-1),"")</f>
        <v/>
      </c>
      <c r="BS112" s="177" t="str">
        <f ca="1">IF($C112=BS$2,OFFSET('Position Data Citi SS final'!$A88,0,MATCH(BS$1,'Position Data Citi SS final'!$1:$1,0)-1),"")</f>
        <v/>
      </c>
      <c r="BT112" s="175" t="str">
        <f ca="1">IF($C112=BT$2,OFFSET('Position Data Citi SS final'!$A88,0,MATCH(BT$1,'Position Data Citi SS final'!$1:$1,0)-1),"")</f>
        <v/>
      </c>
      <c r="BU112" s="178" t="str">
        <f ca="1">IF($C112=BU$2,OFFSET('Position Data Citi SS final'!$A88,0,MATCH(BU$1,'Position Data Citi SS final'!$1:$1,0)-1),"")</f>
        <v/>
      </c>
      <c r="BV112" s="183" t="str">
        <f ca="1">IF($C112=BV$2,OFFSET('Position Data Citi SS final'!$A88,0,MATCH(BV$1,'Position Data Citi SS final'!$1:$1,0)-1),"")</f>
        <v/>
      </c>
      <c r="BW112" s="175" t="str">
        <f ca="1">IF($C112=BW$2,OFFSET('Position Data Citi SS final'!$A88,0,MATCH(BW$1,'Position Data Citi SS final'!$1:$1,0)-1),"")</f>
        <v/>
      </c>
      <c r="BX112" s="184" t="str">
        <f ca="1">IF($C112=BX$2,OFFSET('Position Data Citi SS final'!$A88,0,MATCH(BX$1,'Position Data Citi SS final'!$1:$1,0)-1),"")</f>
        <v/>
      </c>
      <c r="BY112" s="183" t="str">
        <f ca="1">IF($C112=BY$2,OFFSET('Position Data Citi SS final'!$A88,0,MATCH(BY$1,'Position Data Citi SS final'!$1:$1,0)-1),"")</f>
        <v/>
      </c>
      <c r="BZ112" s="183" t="str">
        <f ca="1">IF($C112=BZ$2,OFFSET('Position Data Citi SS final'!$A88,0,MATCH(BZ$1,'Position Data Citi SS final'!$1:$1,0)-1),"")</f>
        <v/>
      </c>
      <c r="CA112" s="185" t="str">
        <f ca="1">IF($C112=CA$2,OFFSET('Position Data Citi SS final'!$A88,0,MATCH(CA$1,'Position Data Citi SS final'!$1:$1,0)-1),"")</f>
        <v/>
      </c>
      <c r="CB112" s="176" t="str">
        <f ca="1">IF($C112=CB$2,OFFSET('Position Data Citi SS final'!$A88,0,MATCH(CB$1,'Position Data Citi SS final'!$1:$1,0)-1),"")</f>
        <v/>
      </c>
      <c r="CC112" s="183" t="str">
        <f ca="1">IF($C112=CC$2,OFFSET('Position Data Citi SS final'!$A88,0,MATCH(CC$1,'Position Data Citi SS final'!$1:$1,0)-1),"")</f>
        <v/>
      </c>
      <c r="CD112" s="183" t="str">
        <f ca="1">IF($C112=CD$2,OFFSET('Position Data Citi SS final'!$A88,0,MATCH(CD$1,'Position Data Citi SS final'!$1:$1,0)-1),"")</f>
        <v/>
      </c>
      <c r="CE112" s="181" t="str">
        <f ca="1">IF($C112=CE$2,OFFSET('Position Data Citi SS final'!$A88,0,MATCH(CE$1,'Position Data Citi SS final'!$1:$1,0)-1),"")</f>
        <v/>
      </c>
      <c r="CF112" s="181" t="str">
        <f ca="1">IF($C112=CF$2,OFFSET('Position Data Citi SS final'!$A88,0,MATCH(CF$1,'Position Data Citi SS final'!$1:$1,0)-1),"")</f>
        <v/>
      </c>
      <c r="CG112" s="181" t="str">
        <f ca="1">IF($C112=CG$2,OFFSET('Position Data Citi SS final'!$A88,0,MATCH(CG$1,'Position Data Citi SS final'!$1:$1,0)-1),"")</f>
        <v/>
      </c>
      <c r="CH112" s="181" t="str">
        <f ca="1">IF($C112=CH$2,OFFSET('Position Data Citi SS final'!$A88,0,MATCH(CH$1,'Position Data Citi SS final'!$1:$1,0)-1),"")</f>
        <v/>
      </c>
      <c r="CI112" s="181" t="str">
        <f ca="1">IF($C112=CI$2,OFFSET('Position Data Citi SS final'!$A88,0,MATCH(CI$1,'Position Data Citi SS final'!$1:$1,0)-1),"")</f>
        <v/>
      </c>
      <c r="CJ112" s="184" t="str">
        <f ca="1">IF($C112=CJ$2,OFFSET('Position Data Citi SS final'!$A88,0,MATCH(CJ$1,'Position Data Citi SS final'!$1:$1,0)-1),"")</f>
        <v/>
      </c>
      <c r="CK112" s="186" t="str">
        <f ca="1">IF($C112=CK$2,OFFSET('Position Data Citi SS final'!$A88,0,MATCH(CK$1,'Position Data Citi SS final'!$1:$1,0)-1),"")</f>
        <v/>
      </c>
      <c r="CL112" s="174" t="str">
        <f ca="1">IF($C112=CL$2,OFFSET('Position Data Citi SS final'!$A88,0,MATCH(CL$1,'Position Data Citi SS final'!$1:$1,0)-1),"")</f>
        <v/>
      </c>
      <c r="CM112" s="199" t="str">
        <f ca="1">IF($C112=CM$2,OFFSET('Position Data Citi SS final'!$A88,0,MATCH(CM$1,'Position Data Citi SS final'!$1:$1,0)-1),"")</f>
        <v/>
      </c>
      <c r="CN112" s="174" t="str">
        <f ca="1">IF($C112=CN$2,OFFSET('Position Data Citi SS final'!$A88,0,MATCH(CN$1,'Position Data Citi SS final'!$1:$1,0)-1),"")</f>
        <v/>
      </c>
      <c r="CO112" s="186" t="str">
        <f ca="1">IF($C112=CO$2,OFFSET('Position Data Citi SS final'!$A88,0,MATCH(CO$1,'Position Data Citi SS final'!$1:$1,0)-1),"")</f>
        <v/>
      </c>
      <c r="CP112" s="199" t="str">
        <f ca="1">IF($C112=CP$2,OFFSET('Position Data Citi SS final'!$A88,0,MATCH(CP$1,'Position Data Citi SS final'!$1:$1,0)-1),"")</f>
        <v/>
      </c>
      <c r="CQ112" s="187" t="str">
        <f ca="1">IF($C112=CQ$2,OFFSET('Position Data Citi SS final'!$A88,0,MATCH(CQ$1,'Position Data Citi SS final'!$1:$1,0)-1),"")</f>
        <v/>
      </c>
      <c r="CR112" s="174" t="str">
        <f ca="1">IF($C112=CR$2,OFFSET('Position Data Citi SS final'!$A88,0,MATCH(CR$1,'Position Data Citi SS final'!$1:$1,0)-1),"")</f>
        <v/>
      </c>
      <c r="CS112" s="188" t="str">
        <f ca="1">IF($C112=CS$2,OFFSET('Position Data Citi SS final'!$A88,0,MATCH(CS$1,'Position Data Citi SS final'!$1:$1,0)-1),"")</f>
        <v/>
      </c>
      <c r="CT112" s="188" t="str">
        <f ca="1">IF($C112=CT$2,OFFSET('Position Data Citi SS final'!$A88,0,MATCH(CT$1,'Position Data Citi SS final'!$1:$1,0)-1),"")</f>
        <v/>
      </c>
      <c r="CU112" s="184" t="str">
        <f ca="1">IF($C112=CU$2,OFFSET('Position Data Citi SS final'!$A88,0,MATCH(CU$1,'Position Data Citi SS final'!$1:$1,0)-1),"")</f>
        <v/>
      </c>
      <c r="CV112" s="175" t="str">
        <f ca="1">IF($C112=CV$2,OFFSET('Position Data Citi SS final'!$A88,0,MATCH(CV$1,'Position Data Citi SS final'!$1:$1,0)-1),"")</f>
        <v/>
      </c>
      <c r="CW112" s="175" t="str">
        <f ca="1">IF($C112=CW$2,OFFSET('Position Data Citi SS final'!$A88,0,MATCH(CW$1,'Position Data Citi SS final'!$1:$1,0)-1),"")</f>
        <v/>
      </c>
      <c r="CX112" s="199" t="str">
        <f ca="1">IF($C112=CX$2,OFFSET('Position Data Citi SS final'!$A88,0,MATCH(CX$1,'Position Data Citi SS final'!$1:$1,0)-1),"")</f>
        <v/>
      </c>
      <c r="CY112" s="175" t="str">
        <f ca="1">IF($C112=CY$2,OFFSET('Position Data Citi SS final'!$A88,0,MATCH(CY$1,'Position Data Citi SS final'!$1:$1,0)-1),"")</f>
        <v/>
      </c>
      <c r="CZ112" s="175" t="str">
        <f ca="1">IF($C112=CZ$2,OFFSET('Position Data Citi SS final'!$A88,0,MATCH(CZ$1,'Position Data Citi SS final'!$1:$1,0)-1),"")</f>
        <v/>
      </c>
      <c r="DA112" s="175" t="str">
        <f ca="1">IF($C112=DA$2,OFFSET('Position Data Citi SS final'!$A88,0,MATCH(DA$1,'Position Data Citi SS final'!$1:$1,0)-1),"")</f>
        <v/>
      </c>
      <c r="DB112" s="189" t="str">
        <f ca="1">IF($C112=DB$2,OFFSET('Position Data Citi SS final'!$A88,0,MATCH(DB$1,'Position Data Citi SS final'!$1:$1,0)-1),"")</f>
        <v/>
      </c>
      <c r="DC112" s="175" t="str">
        <f ca="1">IF($C112=DC$2,OFFSET('Position Data Citi SS final'!$A88,0,MATCH(DC$1,'Position Data Citi SS final'!$1:$1,0)-1),"")</f>
        <v/>
      </c>
      <c r="DD112" s="175" t="str">
        <f ca="1">IF($C112=DD$2,OFFSET('Position Data Citi SS final'!$A88,0,MATCH(DD$1,'Position Data Citi SS final'!$1:$1,0)-1),"")</f>
        <v/>
      </c>
      <c r="DE112" s="190" t="str">
        <f ca="1">IF($C112=DE$2,OFFSET('Position Data Citi SS final'!$A88,0,MATCH(DE$1,'Position Data Citi SS final'!$1:$1,0)-1),"")</f>
        <v/>
      </c>
      <c r="DF112" s="189" t="str">
        <f ca="1">IF($C112=DF$2,OFFSET('Position Data Citi SS final'!$A88,0,MATCH(DF$1,'Position Data Citi SS final'!$1:$1,0)-1),"")</f>
        <v/>
      </c>
      <c r="DG112" s="190" t="str">
        <f ca="1">IF($C112=DG$2,OFFSET('Position Data Citi SS final'!$A88,0,MATCH(DG$1,'Position Data Citi SS final'!$1:$1,0)-1),"")</f>
        <v/>
      </c>
      <c r="DH112" s="175" t="str">
        <f ca="1">IF($C112=DH$2,OFFSET('Position Data Citi SS final'!$A88,0,MATCH(DH$1,'Position Data Citi SS final'!$1:$1,0)-1),"")</f>
        <v/>
      </c>
      <c r="DI112" s="191" t="str">
        <f ca="1">IF($C112=DI$2,OFFSET('Position Data Citi SS final'!$A88,0,MATCH(DI$1,'Position Data Citi SS final'!$1:$1,0)-1),"")</f>
        <v/>
      </c>
      <c r="DJ112" s="192" t="str">
        <f ca="1">IF($C112=DJ$2,OFFSET('Position Data Citi SS final'!$A88,0,MATCH(DJ$1,'Position Data Citi SS final'!$1:$1,0)-1),"")</f>
        <v/>
      </c>
      <c r="DK112" s="193" t="str">
        <f ca="1">IF($C112=DK$2,OFFSET('Position Data Citi SS final'!$A88,0,MATCH(DK$1,'Position Data Citi SS final'!$1:$1,0)-1),"")</f>
        <v/>
      </c>
      <c r="DL112" s="200" t="str">
        <f ca="1">IF($C112=DL$2,OFFSET('Position Data Citi SS final'!$A88,0,MATCH(DL$1,'Position Data Citi SS final'!$1:$1,0)-1),"")</f>
        <v/>
      </c>
      <c r="DM112" s="175" t="str">
        <f ca="1">IF($C112=DM$2,OFFSET('Position Data Citi SS final'!$A88,0,MATCH(DM$1,'Position Data Citi SS final'!$1:$1,0)-1),"")</f>
        <v/>
      </c>
    </row>
    <row r="113" spans="2:117" s="179" customFormat="1">
      <c r="B113" s="179" t="s">
        <v>2746</v>
      </c>
      <c r="C113" s="170" t="str">
        <f>'Position Data Citi SS final'!C89</f>
        <v>Money Market Instruments</v>
      </c>
      <c r="D113" s="171" t="str">
        <f>'Position Data Citi SS final'!F89</f>
        <v>A.6.1 - A.6.20</v>
      </c>
      <c r="E113" s="172" t="str">
        <f>'Position Data Citi SS final'!D89</f>
        <v>Floating Rate Note</v>
      </c>
      <c r="F113" s="213">
        <f>'Position Data Citi SS final'!E89</f>
        <v>0</v>
      </c>
      <c r="G113" s="173">
        <f>'Position Data Citi SS final'!AG89</f>
        <v>8511942.5</v>
      </c>
      <c r="H113" s="173">
        <f>'Position Data Citi SS final'!AF89</f>
        <v>8511942.5</v>
      </c>
      <c r="I113" s="194" t="str">
        <f>'Position Data Citi SS final'!A89</f>
        <v>ABEK</v>
      </c>
      <c r="J113" s="195" t="str">
        <f ca="1">IF($C113=J$2,OFFSET('Position Data Citi SS final'!$A89,0,MATCH(J$1,'Position Data Citi SS final'!$1:$1,0)-1),"")</f>
        <v>MoneyMarketInstrument</v>
      </c>
      <c r="K113" s="195" t="str">
        <f ca="1">IF($C113=K$2,OFFSET('Position Data Citi SS final'!$A89,0,MATCH(K$1,'Position Data Citi SS final'!$1:$1,0)-1),"")</f>
        <v>SWEDBANK AB SR UNSECURED 01/20 VAR</v>
      </c>
      <c r="L113" s="195" t="str">
        <f ca="1">IF($C113=L$2,OFFSET('Position Data Citi SS final'!$A89,0,MATCH(L$1,'Position Data Citi SS final'!$1:$1,0)-1),"")</f>
        <v>XS1548503173</v>
      </c>
      <c r="M113" s="174" t="str">
        <f ca="1">IF($C113=M$2,OFFSET('Position Data Citi SS final'!$A89,0,MATCH(M$1,'Position Data Citi SS final'!$1:$1,0)-1),"")</f>
        <v>DYXXXX</v>
      </c>
      <c r="N113" s="175">
        <f ca="1">IF($C113=N$2,OFFSET('Position Data Citi SS final'!$A89,0,MATCH(N$1,'Position Data Citi SS final'!$1:$1,0)-1),"")</f>
        <v>0</v>
      </c>
      <c r="O113" s="195">
        <f ca="1">IF($C113=O$2,OFFSET('Position Data Citi SS final'!$A89,0,MATCH(O$1,'Position Data Citi SS final'!$1:$1,0)-1),"")</f>
        <v>0</v>
      </c>
      <c r="P113" s="196">
        <f ca="1">IF($C113=P$2,OFFSET('Position Data Citi SS final'!$A89,0,MATCH(P$1,'Position Data Citi SS final'!$1:$1,0)-1),"")</f>
        <v>0</v>
      </c>
      <c r="Q113" s="196" t="str">
        <f ca="1">IF($C113=Q$2,OFFSET('Position Data Citi SS final'!$A89,0,MATCH(Q$1,'Position Data Citi SS final'!$1:$1,0)-1),"")</f>
        <v>SE</v>
      </c>
      <c r="R113" s="178">
        <f ca="1">IF($C113=R$2,OFFSET('Position Data Citi SS final'!$A89,0,MATCH(R$1,'Position Data Citi SS final'!$1:$1,0)-1),"")</f>
        <v>43840</v>
      </c>
      <c r="S113" s="178" t="str">
        <f ca="1">IF($C113=S$2,OFFSET('Position Data Citi SS final'!$A89,0,MATCH(S$1,'Position Data Citi SS final'!$1:$1,0)-1),"")</f>
        <v>EUR</v>
      </c>
      <c r="T113" s="177">
        <f ca="1">IF($C113=T$2,OFFSET('Position Data Citi SS final'!$A89,0,MATCH(T$1,'Position Data Citi SS final'!$1:$1,0)-1),"")</f>
        <v>8500000</v>
      </c>
      <c r="U113" s="177">
        <f ca="1">IF($C113=U$2,OFFSET('Position Data Citi SS final'!$A89,0,MATCH(U$1,'Position Data Citi SS final'!$1:$1,0)-1),"")</f>
        <v>100.1405</v>
      </c>
      <c r="V113" s="197">
        <f ca="1">IF($C113=V$2,OFFSET('Position Data Citi SS final'!$A89,0,MATCH(V$1,'Position Data Citi SS final'!$1:$1,0)-1),"")</f>
        <v>100.1405</v>
      </c>
      <c r="W113" s="177">
        <f ca="1">IF($C113=W$2,OFFSET('Position Data Citi SS final'!$A89,0,MATCH(W$1,'Position Data Citi SS final'!$1:$1,0)-1),"")</f>
        <v>4404.6400000000003</v>
      </c>
      <c r="X113" s="177">
        <f ca="1">IF($C113=X$2,OFFSET('Position Data Citi SS final'!$A89,0,MATCH(X$1,'Position Data Citi SS final'!$1:$1,0)-1),"")</f>
        <v>4404.6400000000003</v>
      </c>
      <c r="Y113" s="177">
        <f ca="1">IF($C113=Y$2,OFFSET('Position Data Citi SS final'!$A89,0,MATCH(Y$1,'Position Data Citi SS final'!$1:$1,0)-1),"")</f>
        <v>8511942.5</v>
      </c>
      <c r="Z113" s="177">
        <f ca="1">IF($C113=Z$2,OFFSET('Position Data Citi SS final'!$A89,0,MATCH(Z$1,'Position Data Citi SS final'!$1:$1,0)-1),"")</f>
        <v>8511942.5</v>
      </c>
      <c r="AA113" s="198" t="str">
        <f ca="1">IF($C113=AA$2,OFFSET('Position Data Citi SS final'!$A89,0,MATCH(AA$1,'Position Data Citi SS final'!$1:$1,0)-1),"")</f>
        <v>MarkToMarket</v>
      </c>
      <c r="AB113" s="177">
        <f ca="1">IF($C113=AB$2,OFFSET('Position Data Citi SS final'!$A89,0,MATCH(AB$1,'Position Data Citi SS final'!$1:$1,0)-1),"")</f>
        <v>0</v>
      </c>
      <c r="AC113" s="178">
        <f ca="1">IF($C113=AC$2,OFFSET('Position Data Citi SS final'!$A89,0,MATCH(AC$1,'Position Data Citi SS final'!$1:$1,0)-1),"")</f>
        <v>43840</v>
      </c>
      <c r="AD113" s="76" t="str">
        <f ca="1">IF($C113=AD$2,OFFSET('Position Data Citi SS final'!$A89,0,MATCH(AD$1,'Position Data Citi SS final'!$1:$1,0)-1),"")</f>
        <v/>
      </c>
      <c r="AE113" s="179" t="str">
        <f ca="1">IF($C113=AE$2,OFFSET('Position Data Citi SS final'!$A89,0,MATCH(AE$1,'Position Data Citi SS final'!$1:$1,0)-1),"")</f>
        <v/>
      </c>
      <c r="AF113" s="177" t="str">
        <f ca="1">IF($C113=AF$2,OFFSET('Position Data Citi SS final'!$A89,0,MATCH(AF$1,'Position Data Citi SS final'!$1:$1,0)-1),"")</f>
        <v/>
      </c>
      <c r="AG113" s="177" t="str">
        <f ca="1">IF($C113=AG$2,OFFSET('Position Data Citi SS final'!$A89,0,MATCH(AG$1,'Position Data Citi SS final'!$1:$1,0)-1),"")</f>
        <v/>
      </c>
      <c r="AH113" s="175" t="str">
        <f ca="1">IF($C113=AH$2,OFFSET('Position Data Citi SS final'!$A89,0,MATCH(AH$1,'Position Data Citi SS final'!$1:$1,0)-1),"")</f>
        <v/>
      </c>
      <c r="AI113" s="175" t="str">
        <f ca="1">IF($C113=AI$2,OFFSET('Position Data Citi SS final'!$A89,0,MATCH(AI$1,'Position Data Citi SS final'!$1:$1,0)-1),"")</f>
        <v/>
      </c>
      <c r="AJ113" s="175" t="str">
        <f ca="1">IF($C113=AJ$2,OFFSET('Position Data Citi SS final'!$A89,0,MATCH(AJ$1,'Position Data Citi SS final'!$1:$1,0)-1),"")</f>
        <v/>
      </c>
      <c r="AK113" s="177" t="str">
        <f ca="1">IF($C113=AK$2,OFFSET('Position Data Citi SS final'!$A89,0,MATCH(AK$1,'Position Data Citi SS final'!$1:$1,0)-1),"")</f>
        <v/>
      </c>
      <c r="AL113" s="178" t="str">
        <f ca="1">IF($C113=AL$2,OFFSET('Position Data Citi SS final'!$A89,0,MATCH(AL$1,'Position Data Citi SS final'!$1:$1,0)-1),"")</f>
        <v/>
      </c>
      <c r="AM113" s="177" t="str">
        <f ca="1">IF($C113=AM$2,OFFSET('Position Data Citi SS final'!$A89,0,MATCH(AM$1,'Position Data Citi SS final'!$1:$1,0)-1),"")</f>
        <v/>
      </c>
      <c r="AN113" s="177" t="str">
        <f ca="1">IF($C113=AN$2,OFFSET('Position Data Citi SS final'!$A89,0,MATCH(AN$1,'Position Data Citi SS final'!$1:$1,0)-1),"")</f>
        <v/>
      </c>
      <c r="AO113" s="177" t="str">
        <f ca="1">IF($C113=AO$2,OFFSET('Position Data Citi SS final'!$A89,0,MATCH(AO$1,'Position Data Citi SS final'!$1:$1,0)-1),"")</f>
        <v/>
      </c>
      <c r="AP113" s="177" t="str">
        <f ca="1">IF($C113=AP$2,OFFSET('Position Data Citi SS final'!$A89,0,MATCH(AP$1,'Position Data Citi SS final'!$1:$1,0)-1),"")</f>
        <v/>
      </c>
      <c r="AQ113" s="177" t="str">
        <f ca="1">IF($C113=AQ$2,OFFSET('Position Data Citi SS final'!$A89,0,MATCH(AQ$1,'Position Data Citi SS final'!$1:$1,0)-1),"")</f>
        <v/>
      </c>
      <c r="AR113" s="177" t="str">
        <f ca="1">IF($C113=AR$2,OFFSET('Position Data Citi SS final'!$A89,0,MATCH(AR$1,'Position Data Citi SS final'!$1:$1,0)-1),"")</f>
        <v/>
      </c>
      <c r="AS113" s="177" t="str">
        <f ca="1">IF($C113=AS$2,OFFSET('Position Data Citi SS final'!$A89,0,MATCH(AS$1,'Position Data Citi SS final'!$1:$1,0)-1),"")</f>
        <v/>
      </c>
      <c r="AT113" s="177" t="str">
        <f ca="1">IF($C113=AT$2,OFFSET('Position Data Citi SS final'!$A89,0,MATCH(AT$1,'Position Data Citi SS final'!$1:$1,0)-1),"")</f>
        <v/>
      </c>
      <c r="AU113" s="198" t="str">
        <f ca="1">IF($C113=AU$2,OFFSET('Position Data Citi SS final'!$A89,0,MATCH(AU$1,'Position Data Citi SS final'!$1:$1,0)-1),"")</f>
        <v/>
      </c>
      <c r="AV113" s="177" t="str">
        <f ca="1">IF($C113=AV$2,OFFSET('Position Data Citi SS final'!$A89,0,MATCH(AV$1,'Position Data Citi SS final'!$1:$1,0)-1),"")</f>
        <v/>
      </c>
      <c r="AW113" s="179" t="str">
        <f ca="1">IF($C113=AW$2,OFFSET('Position Data Citi SS final'!$A89,0,MATCH(AW$1,'Position Data Citi SS final'!$1:$1,0)-1),"")</f>
        <v/>
      </c>
      <c r="AX113" s="170" t="str">
        <f ca="1">IF($C113=AX$2,OFFSET('Position Data Citi SS final'!$A89,0,MATCH(AX$1,'Position Data Citi SS final'!$1:$1,0)-1),"")</f>
        <v/>
      </c>
      <c r="AY113" s="180" t="str">
        <f ca="1">IF($C113=AY$2,OFFSET('Position Data Citi SS final'!$A89,0,MATCH(AY$1,'Position Data Citi SS final'!$1:$1,0)-1),"")</f>
        <v/>
      </c>
      <c r="AZ113" s="181" t="str">
        <f ca="1">IF($C113=AZ$2,OFFSET('Position Data Citi SS final'!$A89,0,MATCH(AZ$1,'Position Data Citi SS final'!$1:$1,0)-1),"")</f>
        <v/>
      </c>
      <c r="BA113" s="179" t="str">
        <f ca="1">IF($C113=BA$2,OFFSET('Position Data Citi SS final'!$A89,0,MATCH(BA$1,'Position Data Citi SS final'!$1:$1,0)-1),"")</f>
        <v/>
      </c>
      <c r="BB113" s="182" t="str">
        <f ca="1">IF($C113=BB$2,OFFSET('Position Data Citi SS final'!$A89,0,MATCH(BB$1,'Position Data Citi SS final'!$1:$1,0)-1),"")</f>
        <v/>
      </c>
      <c r="BC113" s="181" t="str">
        <f ca="1">IF($C113=BC$2,OFFSET('Position Data Citi SS final'!$A89,0,MATCH(BC$1,'Position Data Citi SS final'!$1:$1,0)-1),"")</f>
        <v/>
      </c>
      <c r="BD113" s="175" t="str">
        <f ca="1">IF($C113=BD$2,OFFSET('Position Data Citi SS final'!$A89,0,MATCH(BD$1,'Position Data Citi SS final'!$1:$1,0)-1),"")</f>
        <v/>
      </c>
      <c r="BE113" s="175" t="str">
        <f ca="1">IF($C113=BE$2,OFFSET('Position Data Citi SS final'!$A89,0,MATCH(BE$1,'Position Data Citi SS final'!$1:$1,0)-1),"")</f>
        <v/>
      </c>
      <c r="BF113" s="175" t="str">
        <f ca="1">IF($C113=BF$2,OFFSET('Position Data Citi SS final'!$A89,0,MATCH(BF$1,'Position Data Citi SS final'!$1:$1,0)-1),"")</f>
        <v/>
      </c>
      <c r="BG113" s="175" t="str">
        <f ca="1">IF($C113=BG$2,OFFSET('Position Data Citi SS final'!$A89,0,MATCH(BG$1,'Position Data Citi SS final'!$1:$1,0)-1),"")</f>
        <v/>
      </c>
      <c r="BH113" s="175" t="str">
        <f ca="1">IF($C113=BH$2,OFFSET('Position Data Citi SS final'!$A89,0,MATCH(BH$1,'Position Data Citi SS final'!$1:$1,0)-1),"")</f>
        <v/>
      </c>
      <c r="BI113" s="175" t="str">
        <f ca="1">IF($C113=BI$2,OFFSET('Position Data Citi SS final'!$A89,0,MATCH(BI$1,'Position Data Citi SS final'!$1:$1,0)-1),"")</f>
        <v/>
      </c>
      <c r="BJ113" s="175" t="str">
        <f ca="1">IF($C113=BJ$2,OFFSET('Position Data Citi SS final'!$A89,0,MATCH(BJ$1,'Position Data Citi SS final'!$1:$1,0)-1),"")</f>
        <v/>
      </c>
      <c r="BK113" s="175" t="str">
        <f ca="1">IF($C113=BK$2,OFFSET('Position Data Citi SS final'!$A89,0,MATCH(BK$1,'Position Data Citi SS final'!$1:$1,0)-1),"")</f>
        <v/>
      </c>
      <c r="BL113" s="175" t="str">
        <f ca="1">IF($C113=BL$2,OFFSET('Position Data Citi SS final'!$A89,0,MATCH(BL$1,'Position Data Citi SS final'!$1:$1,0)-1),"")</f>
        <v/>
      </c>
      <c r="BM113" s="175" t="str">
        <f ca="1">IF($C113=BM$2,OFFSET('Position Data Citi SS final'!$A89,0,MATCH(BM$1,'Position Data Citi SS final'!$1:$1,0)-1),"")</f>
        <v/>
      </c>
      <c r="BN113" s="178" t="str">
        <f ca="1">IF($C113=BN$2,OFFSET('Position Data Citi SS final'!$A89,0,MATCH(BN$1,'Position Data Citi SS final'!$1:$1,0)-1),"")</f>
        <v/>
      </c>
      <c r="BO113" s="177" t="str">
        <f ca="1">IF($C113=BO$2,OFFSET('Position Data Citi SS final'!$A89,0,MATCH(BO$1,'Position Data Citi SS final'!$1:$1,0)-1),"")</f>
        <v/>
      </c>
      <c r="BP113" s="177" t="str">
        <f ca="1">IF($C113=BP$2,OFFSET('Position Data Citi SS final'!$A89,0,MATCH(BP$1,'Position Data Citi SS final'!$1:$1,0)-1),"")</f>
        <v/>
      </c>
      <c r="BQ113" s="177" t="str">
        <f ca="1">IF($C113=BQ$2,OFFSET('Position Data Citi SS final'!$A89,0,MATCH(BQ$1,'Position Data Citi SS final'!$1:$1,0)-1),"")</f>
        <v/>
      </c>
      <c r="BR113" s="177" t="str">
        <f ca="1">IF($C113=BR$2,OFFSET('Position Data Citi SS final'!$A89,0,MATCH(BR$1,'Position Data Citi SS final'!$1:$1,0)-1),"")</f>
        <v/>
      </c>
      <c r="BS113" s="177" t="str">
        <f ca="1">IF($C113=BS$2,OFFSET('Position Data Citi SS final'!$A89,0,MATCH(BS$1,'Position Data Citi SS final'!$1:$1,0)-1),"")</f>
        <v/>
      </c>
      <c r="BT113" s="175" t="str">
        <f ca="1">IF($C113=BT$2,OFFSET('Position Data Citi SS final'!$A89,0,MATCH(BT$1,'Position Data Citi SS final'!$1:$1,0)-1),"")</f>
        <v/>
      </c>
      <c r="BU113" s="178" t="str">
        <f ca="1">IF($C113=BU$2,OFFSET('Position Data Citi SS final'!$A89,0,MATCH(BU$1,'Position Data Citi SS final'!$1:$1,0)-1),"")</f>
        <v/>
      </c>
      <c r="BV113" s="183" t="str">
        <f ca="1">IF($C113=BV$2,OFFSET('Position Data Citi SS final'!$A89,0,MATCH(BV$1,'Position Data Citi SS final'!$1:$1,0)-1),"")</f>
        <v/>
      </c>
      <c r="BW113" s="175" t="str">
        <f ca="1">IF($C113=BW$2,OFFSET('Position Data Citi SS final'!$A89,0,MATCH(BW$1,'Position Data Citi SS final'!$1:$1,0)-1),"")</f>
        <v/>
      </c>
      <c r="BX113" s="184" t="str">
        <f ca="1">IF($C113=BX$2,OFFSET('Position Data Citi SS final'!$A89,0,MATCH(BX$1,'Position Data Citi SS final'!$1:$1,0)-1),"")</f>
        <v/>
      </c>
      <c r="BY113" s="183" t="str">
        <f ca="1">IF($C113=BY$2,OFFSET('Position Data Citi SS final'!$A89,0,MATCH(BY$1,'Position Data Citi SS final'!$1:$1,0)-1),"")</f>
        <v/>
      </c>
      <c r="BZ113" s="183" t="str">
        <f ca="1">IF($C113=BZ$2,OFFSET('Position Data Citi SS final'!$A89,0,MATCH(BZ$1,'Position Data Citi SS final'!$1:$1,0)-1),"")</f>
        <v/>
      </c>
      <c r="CA113" s="185" t="str">
        <f ca="1">IF($C113=CA$2,OFFSET('Position Data Citi SS final'!$A89,0,MATCH(CA$1,'Position Data Citi SS final'!$1:$1,0)-1),"")</f>
        <v/>
      </c>
      <c r="CB113" s="176" t="str">
        <f ca="1">IF($C113=CB$2,OFFSET('Position Data Citi SS final'!$A89,0,MATCH(CB$1,'Position Data Citi SS final'!$1:$1,0)-1),"")</f>
        <v/>
      </c>
      <c r="CC113" s="183" t="str">
        <f ca="1">IF($C113=CC$2,OFFSET('Position Data Citi SS final'!$A89,0,MATCH(CC$1,'Position Data Citi SS final'!$1:$1,0)-1),"")</f>
        <v/>
      </c>
      <c r="CD113" s="183" t="str">
        <f ca="1">IF($C113=CD$2,OFFSET('Position Data Citi SS final'!$A89,0,MATCH(CD$1,'Position Data Citi SS final'!$1:$1,0)-1),"")</f>
        <v/>
      </c>
      <c r="CE113" s="181" t="str">
        <f ca="1">IF($C113=CE$2,OFFSET('Position Data Citi SS final'!$A89,0,MATCH(CE$1,'Position Data Citi SS final'!$1:$1,0)-1),"")</f>
        <v/>
      </c>
      <c r="CF113" s="181" t="str">
        <f ca="1">IF($C113=CF$2,OFFSET('Position Data Citi SS final'!$A89,0,MATCH(CF$1,'Position Data Citi SS final'!$1:$1,0)-1),"")</f>
        <v/>
      </c>
      <c r="CG113" s="181" t="str">
        <f ca="1">IF($C113=CG$2,OFFSET('Position Data Citi SS final'!$A89,0,MATCH(CG$1,'Position Data Citi SS final'!$1:$1,0)-1),"")</f>
        <v/>
      </c>
      <c r="CH113" s="181" t="str">
        <f ca="1">IF($C113=CH$2,OFFSET('Position Data Citi SS final'!$A89,0,MATCH(CH$1,'Position Data Citi SS final'!$1:$1,0)-1),"")</f>
        <v/>
      </c>
      <c r="CI113" s="181" t="str">
        <f ca="1">IF($C113=CI$2,OFFSET('Position Data Citi SS final'!$A89,0,MATCH(CI$1,'Position Data Citi SS final'!$1:$1,0)-1),"")</f>
        <v/>
      </c>
      <c r="CJ113" s="184" t="str">
        <f ca="1">IF($C113=CJ$2,OFFSET('Position Data Citi SS final'!$A89,0,MATCH(CJ$1,'Position Data Citi SS final'!$1:$1,0)-1),"")</f>
        <v/>
      </c>
      <c r="CK113" s="186" t="str">
        <f ca="1">IF($C113=CK$2,OFFSET('Position Data Citi SS final'!$A89,0,MATCH(CK$1,'Position Data Citi SS final'!$1:$1,0)-1),"")</f>
        <v/>
      </c>
      <c r="CL113" s="174" t="str">
        <f ca="1">IF($C113=CL$2,OFFSET('Position Data Citi SS final'!$A89,0,MATCH(CL$1,'Position Data Citi SS final'!$1:$1,0)-1),"")</f>
        <v/>
      </c>
      <c r="CM113" s="199" t="str">
        <f ca="1">IF($C113=CM$2,OFFSET('Position Data Citi SS final'!$A89,0,MATCH(CM$1,'Position Data Citi SS final'!$1:$1,0)-1),"")</f>
        <v/>
      </c>
      <c r="CN113" s="174" t="str">
        <f ca="1">IF($C113=CN$2,OFFSET('Position Data Citi SS final'!$A89,0,MATCH(CN$1,'Position Data Citi SS final'!$1:$1,0)-1),"")</f>
        <v/>
      </c>
      <c r="CO113" s="186" t="str">
        <f ca="1">IF($C113=CO$2,OFFSET('Position Data Citi SS final'!$A89,0,MATCH(CO$1,'Position Data Citi SS final'!$1:$1,0)-1),"")</f>
        <v/>
      </c>
      <c r="CP113" s="199" t="str">
        <f ca="1">IF($C113=CP$2,OFFSET('Position Data Citi SS final'!$A89,0,MATCH(CP$1,'Position Data Citi SS final'!$1:$1,0)-1),"")</f>
        <v/>
      </c>
      <c r="CQ113" s="187" t="str">
        <f ca="1">IF($C113=CQ$2,OFFSET('Position Data Citi SS final'!$A89,0,MATCH(CQ$1,'Position Data Citi SS final'!$1:$1,0)-1),"")</f>
        <v/>
      </c>
      <c r="CR113" s="174" t="str">
        <f ca="1">IF($C113=CR$2,OFFSET('Position Data Citi SS final'!$A89,0,MATCH(CR$1,'Position Data Citi SS final'!$1:$1,0)-1),"")</f>
        <v/>
      </c>
      <c r="CS113" s="188" t="str">
        <f ca="1">IF($C113=CS$2,OFFSET('Position Data Citi SS final'!$A89,0,MATCH(CS$1,'Position Data Citi SS final'!$1:$1,0)-1),"")</f>
        <v/>
      </c>
      <c r="CT113" s="188" t="str">
        <f ca="1">IF($C113=CT$2,OFFSET('Position Data Citi SS final'!$A89,0,MATCH(CT$1,'Position Data Citi SS final'!$1:$1,0)-1),"")</f>
        <v/>
      </c>
      <c r="CU113" s="184" t="str">
        <f ca="1">IF($C113=CU$2,OFFSET('Position Data Citi SS final'!$A89,0,MATCH(CU$1,'Position Data Citi SS final'!$1:$1,0)-1),"")</f>
        <v/>
      </c>
      <c r="CV113" s="175" t="str">
        <f ca="1">IF($C113=CV$2,OFFSET('Position Data Citi SS final'!$A89,0,MATCH(CV$1,'Position Data Citi SS final'!$1:$1,0)-1),"")</f>
        <v/>
      </c>
      <c r="CW113" s="175" t="str">
        <f ca="1">IF($C113=CW$2,OFFSET('Position Data Citi SS final'!$A89,0,MATCH(CW$1,'Position Data Citi SS final'!$1:$1,0)-1),"")</f>
        <v/>
      </c>
      <c r="CX113" s="199" t="str">
        <f ca="1">IF($C113=CX$2,OFFSET('Position Data Citi SS final'!$A89,0,MATCH(CX$1,'Position Data Citi SS final'!$1:$1,0)-1),"")</f>
        <v/>
      </c>
      <c r="CY113" s="175" t="str">
        <f ca="1">IF($C113=CY$2,OFFSET('Position Data Citi SS final'!$A89,0,MATCH(CY$1,'Position Data Citi SS final'!$1:$1,0)-1),"")</f>
        <v/>
      </c>
      <c r="CZ113" s="175" t="str">
        <f ca="1">IF($C113=CZ$2,OFFSET('Position Data Citi SS final'!$A89,0,MATCH(CZ$1,'Position Data Citi SS final'!$1:$1,0)-1),"")</f>
        <v/>
      </c>
      <c r="DA113" s="175" t="str">
        <f ca="1">IF($C113=DA$2,OFFSET('Position Data Citi SS final'!$A89,0,MATCH(DA$1,'Position Data Citi SS final'!$1:$1,0)-1),"")</f>
        <v/>
      </c>
      <c r="DB113" s="189" t="str">
        <f ca="1">IF($C113=DB$2,OFFSET('Position Data Citi SS final'!$A89,0,MATCH(DB$1,'Position Data Citi SS final'!$1:$1,0)-1),"")</f>
        <v/>
      </c>
      <c r="DC113" s="175" t="str">
        <f ca="1">IF($C113=DC$2,OFFSET('Position Data Citi SS final'!$A89,0,MATCH(DC$1,'Position Data Citi SS final'!$1:$1,0)-1),"")</f>
        <v/>
      </c>
      <c r="DD113" s="175" t="str">
        <f ca="1">IF($C113=DD$2,OFFSET('Position Data Citi SS final'!$A89,0,MATCH(DD$1,'Position Data Citi SS final'!$1:$1,0)-1),"")</f>
        <v/>
      </c>
      <c r="DE113" s="190" t="str">
        <f ca="1">IF($C113=DE$2,OFFSET('Position Data Citi SS final'!$A89,0,MATCH(DE$1,'Position Data Citi SS final'!$1:$1,0)-1),"")</f>
        <v/>
      </c>
      <c r="DF113" s="189" t="str">
        <f ca="1">IF($C113=DF$2,OFFSET('Position Data Citi SS final'!$A89,0,MATCH(DF$1,'Position Data Citi SS final'!$1:$1,0)-1),"")</f>
        <v/>
      </c>
      <c r="DG113" s="190" t="str">
        <f ca="1">IF($C113=DG$2,OFFSET('Position Data Citi SS final'!$A89,0,MATCH(DG$1,'Position Data Citi SS final'!$1:$1,0)-1),"")</f>
        <v/>
      </c>
      <c r="DH113" s="175" t="str">
        <f ca="1">IF($C113=DH$2,OFFSET('Position Data Citi SS final'!$A89,0,MATCH(DH$1,'Position Data Citi SS final'!$1:$1,0)-1),"")</f>
        <v/>
      </c>
      <c r="DI113" s="191" t="str">
        <f ca="1">IF($C113=DI$2,OFFSET('Position Data Citi SS final'!$A89,0,MATCH(DI$1,'Position Data Citi SS final'!$1:$1,0)-1),"")</f>
        <v/>
      </c>
      <c r="DJ113" s="192" t="str">
        <f ca="1">IF($C113=DJ$2,OFFSET('Position Data Citi SS final'!$A89,0,MATCH(DJ$1,'Position Data Citi SS final'!$1:$1,0)-1),"")</f>
        <v/>
      </c>
      <c r="DK113" s="193" t="str">
        <f ca="1">IF($C113=DK$2,OFFSET('Position Data Citi SS final'!$A89,0,MATCH(DK$1,'Position Data Citi SS final'!$1:$1,0)-1),"")</f>
        <v/>
      </c>
      <c r="DL113" s="200" t="str">
        <f ca="1">IF($C113=DL$2,OFFSET('Position Data Citi SS final'!$A89,0,MATCH(DL$1,'Position Data Citi SS final'!$1:$1,0)-1),"")</f>
        <v/>
      </c>
      <c r="DM113" s="175" t="str">
        <f ca="1">IF($C113=DM$2,OFFSET('Position Data Citi SS final'!$A89,0,MATCH(DM$1,'Position Data Citi SS final'!$1:$1,0)-1),"")</f>
        <v/>
      </c>
    </row>
    <row r="114" spans="2:117" s="179" customFormat="1">
      <c r="B114" s="179" t="s">
        <v>2746</v>
      </c>
      <c r="C114" s="170" t="str">
        <f>'Position Data Citi SS final'!C90</f>
        <v>Money Market Instruments</v>
      </c>
      <c r="D114" s="171" t="str">
        <f>'Position Data Citi SS final'!F90</f>
        <v>A.6.1 - A.6.20</v>
      </c>
      <c r="E114" s="172" t="str">
        <f>'Position Data Citi SS final'!D90</f>
        <v>Corporate Bonds</v>
      </c>
      <c r="F114" s="213">
        <f>'Position Data Citi SS final'!E90</f>
        <v>0</v>
      </c>
      <c r="G114" s="173">
        <f>'Position Data Citi SS final'!AG90</f>
        <v>20227088.460000001</v>
      </c>
      <c r="H114" s="173">
        <f>'Position Data Citi SS final'!AF90</f>
        <v>20227088.460000001</v>
      </c>
      <c r="I114" s="194" t="str">
        <f>'Position Data Citi SS final'!A90</f>
        <v>ABEK</v>
      </c>
      <c r="J114" s="195" t="str">
        <f ca="1">IF($C114=J$2,OFFSET('Position Data Citi SS final'!$A90,0,MATCH(J$1,'Position Data Citi SS final'!$1:$1,0)-1),"")</f>
        <v>MoneyMarketInstrument</v>
      </c>
      <c r="K114" s="195" t="str">
        <f ca="1">IF($C114=K$2,OFFSET('Position Data Citi SS final'!$A90,0,MATCH(K$1,'Position Data Citi SS final'!$1:$1,0)-1),"")</f>
        <v>PFIZER INC SR UNSECURED 03/20 0.00000</v>
      </c>
      <c r="L114" s="195" t="str">
        <f ca="1">IF($C114=L$2,OFFSET('Position Data Citi SS final'!$A90,0,MATCH(L$1,'Position Data Citi SS final'!$1:$1,0)-1),"")</f>
        <v>XS1574156623</v>
      </c>
      <c r="M114" s="174" t="str">
        <f ca="1">IF($C114=M$2,OFFSET('Position Data Citi SS final'!$A90,0,MATCH(M$1,'Position Data Citi SS final'!$1:$1,0)-1),"")</f>
        <v>DYXXXX</v>
      </c>
      <c r="N114" s="175">
        <f ca="1">IF($C114=N$2,OFFSET('Position Data Citi SS final'!$A90,0,MATCH(N$1,'Position Data Citi SS final'!$1:$1,0)-1),"")</f>
        <v>0</v>
      </c>
      <c r="O114" s="195">
        <f ca="1">IF($C114=O$2,OFFSET('Position Data Citi SS final'!$A90,0,MATCH(O$1,'Position Data Citi SS final'!$1:$1,0)-1),"")</f>
        <v>0</v>
      </c>
      <c r="P114" s="196">
        <f ca="1">IF($C114=P$2,OFFSET('Position Data Citi SS final'!$A90,0,MATCH(P$1,'Position Data Citi SS final'!$1:$1,0)-1),"")</f>
        <v>0</v>
      </c>
      <c r="Q114" s="196" t="str">
        <f ca="1">IF($C114=Q$2,OFFSET('Position Data Citi SS final'!$A90,0,MATCH(Q$1,'Position Data Citi SS final'!$1:$1,0)-1),"")</f>
        <v>US</v>
      </c>
      <c r="R114" s="178">
        <f ca="1">IF($C114=R$2,OFFSET('Position Data Citi SS final'!$A90,0,MATCH(R$1,'Position Data Citi SS final'!$1:$1,0)-1),"")</f>
        <v>43896</v>
      </c>
      <c r="S114" s="178" t="str">
        <f ca="1">IF($C114=S$2,OFFSET('Position Data Citi SS final'!$A90,0,MATCH(S$1,'Position Data Citi SS final'!$1:$1,0)-1),"")</f>
        <v>EUR</v>
      </c>
      <c r="T114" s="177">
        <f ca="1">IF($C114=T$2,OFFSET('Position Data Citi SS final'!$A90,0,MATCH(T$1,'Position Data Citi SS final'!$1:$1,0)-1),"")</f>
        <v>20213000</v>
      </c>
      <c r="U114" s="177">
        <f ca="1">IF($C114=U$2,OFFSET('Position Data Citi SS final'!$A90,0,MATCH(U$1,'Position Data Citi SS final'!$1:$1,0)-1),"")</f>
        <v>100.0697</v>
      </c>
      <c r="V114" s="197">
        <f ca="1">IF($C114=V$2,OFFSET('Position Data Citi SS final'!$A90,0,MATCH(V$1,'Position Data Citi SS final'!$1:$1,0)-1),"")</f>
        <v>100.0697</v>
      </c>
      <c r="W114" s="177">
        <f ca="1">IF($C114=W$2,OFFSET('Position Data Citi SS final'!$A90,0,MATCH(W$1,'Position Data Citi SS final'!$1:$1,0)-1),"")</f>
        <v>0</v>
      </c>
      <c r="X114" s="177">
        <f ca="1">IF($C114=X$2,OFFSET('Position Data Citi SS final'!$A90,0,MATCH(X$1,'Position Data Citi SS final'!$1:$1,0)-1),"")</f>
        <v>0</v>
      </c>
      <c r="Y114" s="177">
        <f ca="1">IF($C114=Y$2,OFFSET('Position Data Citi SS final'!$A90,0,MATCH(Y$1,'Position Data Citi SS final'!$1:$1,0)-1),"")</f>
        <v>20227088.460000001</v>
      </c>
      <c r="Z114" s="177">
        <f ca="1">IF($C114=Z$2,OFFSET('Position Data Citi SS final'!$A90,0,MATCH(Z$1,'Position Data Citi SS final'!$1:$1,0)-1),"")</f>
        <v>20227088.460000001</v>
      </c>
      <c r="AA114" s="198" t="str">
        <f ca="1">IF($C114=AA$2,OFFSET('Position Data Citi SS final'!$A90,0,MATCH(AA$1,'Position Data Citi SS final'!$1:$1,0)-1),"")</f>
        <v>MarkToMarket</v>
      </c>
      <c r="AB114" s="177">
        <f ca="1">IF($C114=AB$2,OFFSET('Position Data Citi SS final'!$A90,0,MATCH(AB$1,'Position Data Citi SS final'!$1:$1,0)-1),"")</f>
        <v>0</v>
      </c>
      <c r="AC114" s="178" t="str">
        <f ca="1">IF($C114=AC$2,OFFSET('Position Data Citi SS final'!$A90,0,MATCH(AC$1,'Position Data Citi SS final'!$1:$1,0)-1),"")</f>
        <v/>
      </c>
      <c r="AD114" s="76" t="str">
        <f ca="1">IF($C114=AD$2,OFFSET('Position Data Citi SS final'!$A90,0,MATCH(AD$1,'Position Data Citi SS final'!$1:$1,0)-1),"")</f>
        <v/>
      </c>
      <c r="AE114" s="179" t="str">
        <f ca="1">IF($C114=AE$2,OFFSET('Position Data Citi SS final'!$A90,0,MATCH(AE$1,'Position Data Citi SS final'!$1:$1,0)-1),"")</f>
        <v/>
      </c>
      <c r="AF114" s="177" t="str">
        <f ca="1">IF($C114=AF$2,OFFSET('Position Data Citi SS final'!$A90,0,MATCH(AF$1,'Position Data Citi SS final'!$1:$1,0)-1),"")</f>
        <v/>
      </c>
      <c r="AG114" s="177" t="str">
        <f ca="1">IF($C114=AG$2,OFFSET('Position Data Citi SS final'!$A90,0,MATCH(AG$1,'Position Data Citi SS final'!$1:$1,0)-1),"")</f>
        <v/>
      </c>
      <c r="AH114" s="175" t="str">
        <f ca="1">IF($C114=AH$2,OFFSET('Position Data Citi SS final'!$A90,0,MATCH(AH$1,'Position Data Citi SS final'!$1:$1,0)-1),"")</f>
        <v/>
      </c>
      <c r="AI114" s="175" t="str">
        <f ca="1">IF($C114=AI$2,OFFSET('Position Data Citi SS final'!$A90,0,MATCH(AI$1,'Position Data Citi SS final'!$1:$1,0)-1),"")</f>
        <v/>
      </c>
      <c r="AJ114" s="175" t="str">
        <f ca="1">IF($C114=AJ$2,OFFSET('Position Data Citi SS final'!$A90,0,MATCH(AJ$1,'Position Data Citi SS final'!$1:$1,0)-1),"")</f>
        <v/>
      </c>
      <c r="AK114" s="177" t="str">
        <f ca="1">IF($C114=AK$2,OFFSET('Position Data Citi SS final'!$A90,0,MATCH(AK$1,'Position Data Citi SS final'!$1:$1,0)-1),"")</f>
        <v/>
      </c>
      <c r="AL114" s="178" t="str">
        <f ca="1">IF($C114=AL$2,OFFSET('Position Data Citi SS final'!$A90,0,MATCH(AL$1,'Position Data Citi SS final'!$1:$1,0)-1),"")</f>
        <v/>
      </c>
      <c r="AM114" s="177" t="str">
        <f ca="1">IF($C114=AM$2,OFFSET('Position Data Citi SS final'!$A90,0,MATCH(AM$1,'Position Data Citi SS final'!$1:$1,0)-1),"")</f>
        <v/>
      </c>
      <c r="AN114" s="177" t="str">
        <f ca="1">IF($C114=AN$2,OFFSET('Position Data Citi SS final'!$A90,0,MATCH(AN$1,'Position Data Citi SS final'!$1:$1,0)-1),"")</f>
        <v/>
      </c>
      <c r="AO114" s="177" t="str">
        <f ca="1">IF($C114=AO$2,OFFSET('Position Data Citi SS final'!$A90,0,MATCH(AO$1,'Position Data Citi SS final'!$1:$1,0)-1),"")</f>
        <v/>
      </c>
      <c r="AP114" s="177" t="str">
        <f ca="1">IF($C114=AP$2,OFFSET('Position Data Citi SS final'!$A90,0,MATCH(AP$1,'Position Data Citi SS final'!$1:$1,0)-1),"")</f>
        <v/>
      </c>
      <c r="AQ114" s="177" t="str">
        <f ca="1">IF($C114=AQ$2,OFFSET('Position Data Citi SS final'!$A90,0,MATCH(AQ$1,'Position Data Citi SS final'!$1:$1,0)-1),"")</f>
        <v/>
      </c>
      <c r="AR114" s="177" t="str">
        <f ca="1">IF($C114=AR$2,OFFSET('Position Data Citi SS final'!$A90,0,MATCH(AR$1,'Position Data Citi SS final'!$1:$1,0)-1),"")</f>
        <v/>
      </c>
      <c r="AS114" s="177" t="str">
        <f ca="1">IF($C114=AS$2,OFFSET('Position Data Citi SS final'!$A90,0,MATCH(AS$1,'Position Data Citi SS final'!$1:$1,0)-1),"")</f>
        <v/>
      </c>
      <c r="AT114" s="177" t="str">
        <f ca="1">IF($C114=AT$2,OFFSET('Position Data Citi SS final'!$A90,0,MATCH(AT$1,'Position Data Citi SS final'!$1:$1,0)-1),"")</f>
        <v/>
      </c>
      <c r="AU114" s="198" t="str">
        <f ca="1">IF($C114=AU$2,OFFSET('Position Data Citi SS final'!$A90,0,MATCH(AU$1,'Position Data Citi SS final'!$1:$1,0)-1),"")</f>
        <v/>
      </c>
      <c r="AV114" s="177" t="str">
        <f ca="1">IF($C114=AV$2,OFFSET('Position Data Citi SS final'!$A90,0,MATCH(AV$1,'Position Data Citi SS final'!$1:$1,0)-1),"")</f>
        <v/>
      </c>
      <c r="AW114" s="179" t="str">
        <f ca="1">IF($C114=AW$2,OFFSET('Position Data Citi SS final'!$A90,0,MATCH(AW$1,'Position Data Citi SS final'!$1:$1,0)-1),"")</f>
        <v/>
      </c>
      <c r="AX114" s="170" t="str">
        <f ca="1">IF($C114=AX$2,OFFSET('Position Data Citi SS final'!$A90,0,MATCH(AX$1,'Position Data Citi SS final'!$1:$1,0)-1),"")</f>
        <v/>
      </c>
      <c r="AY114" s="180" t="str">
        <f ca="1">IF($C114=AY$2,OFFSET('Position Data Citi SS final'!$A90,0,MATCH(AY$1,'Position Data Citi SS final'!$1:$1,0)-1),"")</f>
        <v/>
      </c>
      <c r="AZ114" s="181" t="str">
        <f ca="1">IF($C114=AZ$2,OFFSET('Position Data Citi SS final'!$A90,0,MATCH(AZ$1,'Position Data Citi SS final'!$1:$1,0)-1),"")</f>
        <v/>
      </c>
      <c r="BA114" s="179" t="str">
        <f ca="1">IF($C114=BA$2,OFFSET('Position Data Citi SS final'!$A90,0,MATCH(BA$1,'Position Data Citi SS final'!$1:$1,0)-1),"")</f>
        <v/>
      </c>
      <c r="BB114" s="182" t="str">
        <f ca="1">IF($C114=BB$2,OFFSET('Position Data Citi SS final'!$A90,0,MATCH(BB$1,'Position Data Citi SS final'!$1:$1,0)-1),"")</f>
        <v/>
      </c>
      <c r="BC114" s="181" t="str">
        <f ca="1">IF($C114=BC$2,OFFSET('Position Data Citi SS final'!$A90,0,MATCH(BC$1,'Position Data Citi SS final'!$1:$1,0)-1),"")</f>
        <v/>
      </c>
      <c r="BD114" s="175" t="str">
        <f ca="1">IF($C114=BD$2,OFFSET('Position Data Citi SS final'!$A90,0,MATCH(BD$1,'Position Data Citi SS final'!$1:$1,0)-1),"")</f>
        <v/>
      </c>
      <c r="BE114" s="175" t="str">
        <f ca="1">IF($C114=BE$2,OFFSET('Position Data Citi SS final'!$A90,0,MATCH(BE$1,'Position Data Citi SS final'!$1:$1,0)-1),"")</f>
        <v/>
      </c>
      <c r="BF114" s="175" t="str">
        <f ca="1">IF($C114=BF$2,OFFSET('Position Data Citi SS final'!$A90,0,MATCH(BF$1,'Position Data Citi SS final'!$1:$1,0)-1),"")</f>
        <v/>
      </c>
      <c r="BG114" s="175" t="str">
        <f ca="1">IF($C114=BG$2,OFFSET('Position Data Citi SS final'!$A90,0,MATCH(BG$1,'Position Data Citi SS final'!$1:$1,0)-1),"")</f>
        <v/>
      </c>
      <c r="BH114" s="175" t="str">
        <f ca="1">IF($C114=BH$2,OFFSET('Position Data Citi SS final'!$A90,0,MATCH(BH$1,'Position Data Citi SS final'!$1:$1,0)-1),"")</f>
        <v/>
      </c>
      <c r="BI114" s="175" t="str">
        <f ca="1">IF($C114=BI$2,OFFSET('Position Data Citi SS final'!$A90,0,MATCH(BI$1,'Position Data Citi SS final'!$1:$1,0)-1),"")</f>
        <v/>
      </c>
      <c r="BJ114" s="175" t="str">
        <f ca="1">IF($C114=BJ$2,OFFSET('Position Data Citi SS final'!$A90,0,MATCH(BJ$1,'Position Data Citi SS final'!$1:$1,0)-1),"")</f>
        <v/>
      </c>
      <c r="BK114" s="175" t="str">
        <f ca="1">IF($C114=BK$2,OFFSET('Position Data Citi SS final'!$A90,0,MATCH(BK$1,'Position Data Citi SS final'!$1:$1,0)-1),"")</f>
        <v/>
      </c>
      <c r="BL114" s="175" t="str">
        <f ca="1">IF($C114=BL$2,OFFSET('Position Data Citi SS final'!$A90,0,MATCH(BL$1,'Position Data Citi SS final'!$1:$1,0)-1),"")</f>
        <v/>
      </c>
      <c r="BM114" s="175" t="str">
        <f ca="1">IF($C114=BM$2,OFFSET('Position Data Citi SS final'!$A90,0,MATCH(BM$1,'Position Data Citi SS final'!$1:$1,0)-1),"")</f>
        <v/>
      </c>
      <c r="BN114" s="178" t="str">
        <f ca="1">IF($C114=BN$2,OFFSET('Position Data Citi SS final'!$A90,0,MATCH(BN$1,'Position Data Citi SS final'!$1:$1,0)-1),"")</f>
        <v/>
      </c>
      <c r="BO114" s="177" t="str">
        <f ca="1">IF($C114=BO$2,OFFSET('Position Data Citi SS final'!$A90,0,MATCH(BO$1,'Position Data Citi SS final'!$1:$1,0)-1),"")</f>
        <v/>
      </c>
      <c r="BP114" s="177" t="str">
        <f ca="1">IF($C114=BP$2,OFFSET('Position Data Citi SS final'!$A90,0,MATCH(BP$1,'Position Data Citi SS final'!$1:$1,0)-1),"")</f>
        <v/>
      </c>
      <c r="BQ114" s="177" t="str">
        <f ca="1">IF($C114=BQ$2,OFFSET('Position Data Citi SS final'!$A90,0,MATCH(BQ$1,'Position Data Citi SS final'!$1:$1,0)-1),"")</f>
        <v/>
      </c>
      <c r="BR114" s="177" t="str">
        <f ca="1">IF($C114=BR$2,OFFSET('Position Data Citi SS final'!$A90,0,MATCH(BR$1,'Position Data Citi SS final'!$1:$1,0)-1),"")</f>
        <v/>
      </c>
      <c r="BS114" s="177" t="str">
        <f ca="1">IF($C114=BS$2,OFFSET('Position Data Citi SS final'!$A90,0,MATCH(BS$1,'Position Data Citi SS final'!$1:$1,0)-1),"")</f>
        <v/>
      </c>
      <c r="BT114" s="175" t="str">
        <f ca="1">IF($C114=BT$2,OFFSET('Position Data Citi SS final'!$A90,0,MATCH(BT$1,'Position Data Citi SS final'!$1:$1,0)-1),"")</f>
        <v/>
      </c>
      <c r="BU114" s="178" t="str">
        <f ca="1">IF($C114=BU$2,OFFSET('Position Data Citi SS final'!$A90,0,MATCH(BU$1,'Position Data Citi SS final'!$1:$1,0)-1),"")</f>
        <v/>
      </c>
      <c r="BV114" s="183" t="str">
        <f ca="1">IF($C114=BV$2,OFFSET('Position Data Citi SS final'!$A90,0,MATCH(BV$1,'Position Data Citi SS final'!$1:$1,0)-1),"")</f>
        <v/>
      </c>
      <c r="BW114" s="175" t="str">
        <f ca="1">IF($C114=BW$2,OFFSET('Position Data Citi SS final'!$A90,0,MATCH(BW$1,'Position Data Citi SS final'!$1:$1,0)-1),"")</f>
        <v/>
      </c>
      <c r="BX114" s="184" t="str">
        <f ca="1">IF($C114=BX$2,OFFSET('Position Data Citi SS final'!$A90,0,MATCH(BX$1,'Position Data Citi SS final'!$1:$1,0)-1),"")</f>
        <v/>
      </c>
      <c r="BY114" s="183" t="str">
        <f ca="1">IF($C114=BY$2,OFFSET('Position Data Citi SS final'!$A90,0,MATCH(BY$1,'Position Data Citi SS final'!$1:$1,0)-1),"")</f>
        <v/>
      </c>
      <c r="BZ114" s="183" t="str">
        <f ca="1">IF($C114=BZ$2,OFFSET('Position Data Citi SS final'!$A90,0,MATCH(BZ$1,'Position Data Citi SS final'!$1:$1,0)-1),"")</f>
        <v/>
      </c>
      <c r="CA114" s="185" t="str">
        <f ca="1">IF($C114=CA$2,OFFSET('Position Data Citi SS final'!$A90,0,MATCH(CA$1,'Position Data Citi SS final'!$1:$1,0)-1),"")</f>
        <v/>
      </c>
      <c r="CB114" s="176" t="str">
        <f ca="1">IF($C114=CB$2,OFFSET('Position Data Citi SS final'!$A90,0,MATCH(CB$1,'Position Data Citi SS final'!$1:$1,0)-1),"")</f>
        <v/>
      </c>
      <c r="CC114" s="183" t="str">
        <f ca="1">IF($C114=CC$2,OFFSET('Position Data Citi SS final'!$A90,0,MATCH(CC$1,'Position Data Citi SS final'!$1:$1,0)-1),"")</f>
        <v/>
      </c>
      <c r="CD114" s="183" t="str">
        <f ca="1">IF($C114=CD$2,OFFSET('Position Data Citi SS final'!$A90,0,MATCH(CD$1,'Position Data Citi SS final'!$1:$1,0)-1),"")</f>
        <v/>
      </c>
      <c r="CE114" s="181" t="str">
        <f ca="1">IF($C114=CE$2,OFFSET('Position Data Citi SS final'!$A90,0,MATCH(CE$1,'Position Data Citi SS final'!$1:$1,0)-1),"")</f>
        <v/>
      </c>
      <c r="CF114" s="181" t="str">
        <f ca="1">IF($C114=CF$2,OFFSET('Position Data Citi SS final'!$A90,0,MATCH(CF$1,'Position Data Citi SS final'!$1:$1,0)-1),"")</f>
        <v/>
      </c>
      <c r="CG114" s="181" t="str">
        <f ca="1">IF($C114=CG$2,OFFSET('Position Data Citi SS final'!$A90,0,MATCH(CG$1,'Position Data Citi SS final'!$1:$1,0)-1),"")</f>
        <v/>
      </c>
      <c r="CH114" s="181" t="str">
        <f ca="1">IF($C114=CH$2,OFFSET('Position Data Citi SS final'!$A90,0,MATCH(CH$1,'Position Data Citi SS final'!$1:$1,0)-1),"")</f>
        <v/>
      </c>
      <c r="CI114" s="181" t="str">
        <f ca="1">IF($C114=CI$2,OFFSET('Position Data Citi SS final'!$A90,0,MATCH(CI$1,'Position Data Citi SS final'!$1:$1,0)-1),"")</f>
        <v/>
      </c>
      <c r="CJ114" s="184" t="str">
        <f ca="1">IF($C114=CJ$2,OFFSET('Position Data Citi SS final'!$A90,0,MATCH(CJ$1,'Position Data Citi SS final'!$1:$1,0)-1),"")</f>
        <v/>
      </c>
      <c r="CK114" s="186" t="str">
        <f ca="1">IF($C114=CK$2,OFFSET('Position Data Citi SS final'!$A90,0,MATCH(CK$1,'Position Data Citi SS final'!$1:$1,0)-1),"")</f>
        <v/>
      </c>
      <c r="CL114" s="174" t="str">
        <f ca="1">IF($C114=CL$2,OFFSET('Position Data Citi SS final'!$A90,0,MATCH(CL$1,'Position Data Citi SS final'!$1:$1,0)-1),"")</f>
        <v/>
      </c>
      <c r="CM114" s="199" t="str">
        <f ca="1">IF($C114=CM$2,OFFSET('Position Data Citi SS final'!$A90,0,MATCH(CM$1,'Position Data Citi SS final'!$1:$1,0)-1),"")</f>
        <v/>
      </c>
      <c r="CN114" s="174" t="str">
        <f ca="1">IF($C114=CN$2,OFFSET('Position Data Citi SS final'!$A90,0,MATCH(CN$1,'Position Data Citi SS final'!$1:$1,0)-1),"")</f>
        <v/>
      </c>
      <c r="CO114" s="186" t="str">
        <f ca="1">IF($C114=CO$2,OFFSET('Position Data Citi SS final'!$A90,0,MATCH(CO$1,'Position Data Citi SS final'!$1:$1,0)-1),"")</f>
        <v/>
      </c>
      <c r="CP114" s="199" t="str">
        <f ca="1">IF($C114=CP$2,OFFSET('Position Data Citi SS final'!$A90,0,MATCH(CP$1,'Position Data Citi SS final'!$1:$1,0)-1),"")</f>
        <v/>
      </c>
      <c r="CQ114" s="187" t="str">
        <f ca="1">IF($C114=CQ$2,OFFSET('Position Data Citi SS final'!$A90,0,MATCH(CQ$1,'Position Data Citi SS final'!$1:$1,0)-1),"")</f>
        <v/>
      </c>
      <c r="CR114" s="174" t="str">
        <f ca="1">IF($C114=CR$2,OFFSET('Position Data Citi SS final'!$A90,0,MATCH(CR$1,'Position Data Citi SS final'!$1:$1,0)-1),"")</f>
        <v/>
      </c>
      <c r="CS114" s="188" t="str">
        <f ca="1">IF($C114=CS$2,OFFSET('Position Data Citi SS final'!$A90,0,MATCH(CS$1,'Position Data Citi SS final'!$1:$1,0)-1),"")</f>
        <v/>
      </c>
      <c r="CT114" s="188" t="str">
        <f ca="1">IF($C114=CT$2,OFFSET('Position Data Citi SS final'!$A90,0,MATCH(CT$1,'Position Data Citi SS final'!$1:$1,0)-1),"")</f>
        <v/>
      </c>
      <c r="CU114" s="184" t="str">
        <f ca="1">IF($C114=CU$2,OFFSET('Position Data Citi SS final'!$A90,0,MATCH(CU$1,'Position Data Citi SS final'!$1:$1,0)-1),"")</f>
        <v/>
      </c>
      <c r="CV114" s="175" t="str">
        <f ca="1">IF($C114=CV$2,OFFSET('Position Data Citi SS final'!$A90,0,MATCH(CV$1,'Position Data Citi SS final'!$1:$1,0)-1),"")</f>
        <v/>
      </c>
      <c r="CW114" s="175" t="str">
        <f ca="1">IF($C114=CW$2,OFFSET('Position Data Citi SS final'!$A90,0,MATCH(CW$1,'Position Data Citi SS final'!$1:$1,0)-1),"")</f>
        <v/>
      </c>
      <c r="CX114" s="199" t="str">
        <f ca="1">IF($C114=CX$2,OFFSET('Position Data Citi SS final'!$A90,0,MATCH(CX$1,'Position Data Citi SS final'!$1:$1,0)-1),"")</f>
        <v/>
      </c>
      <c r="CY114" s="175" t="str">
        <f ca="1">IF($C114=CY$2,OFFSET('Position Data Citi SS final'!$A90,0,MATCH(CY$1,'Position Data Citi SS final'!$1:$1,0)-1),"")</f>
        <v/>
      </c>
      <c r="CZ114" s="175" t="str">
        <f ca="1">IF($C114=CZ$2,OFFSET('Position Data Citi SS final'!$A90,0,MATCH(CZ$1,'Position Data Citi SS final'!$1:$1,0)-1),"")</f>
        <v/>
      </c>
      <c r="DA114" s="175" t="str">
        <f ca="1">IF($C114=DA$2,OFFSET('Position Data Citi SS final'!$A90,0,MATCH(DA$1,'Position Data Citi SS final'!$1:$1,0)-1),"")</f>
        <v/>
      </c>
      <c r="DB114" s="189" t="str">
        <f ca="1">IF($C114=DB$2,OFFSET('Position Data Citi SS final'!$A90,0,MATCH(DB$1,'Position Data Citi SS final'!$1:$1,0)-1),"")</f>
        <v/>
      </c>
      <c r="DC114" s="175" t="str">
        <f ca="1">IF($C114=DC$2,OFFSET('Position Data Citi SS final'!$A90,0,MATCH(DC$1,'Position Data Citi SS final'!$1:$1,0)-1),"")</f>
        <v/>
      </c>
      <c r="DD114" s="175" t="str">
        <f ca="1">IF($C114=DD$2,OFFSET('Position Data Citi SS final'!$A90,0,MATCH(DD$1,'Position Data Citi SS final'!$1:$1,0)-1),"")</f>
        <v/>
      </c>
      <c r="DE114" s="190" t="str">
        <f ca="1">IF($C114=DE$2,OFFSET('Position Data Citi SS final'!$A90,0,MATCH(DE$1,'Position Data Citi SS final'!$1:$1,0)-1),"")</f>
        <v/>
      </c>
      <c r="DF114" s="189" t="str">
        <f ca="1">IF($C114=DF$2,OFFSET('Position Data Citi SS final'!$A90,0,MATCH(DF$1,'Position Data Citi SS final'!$1:$1,0)-1),"")</f>
        <v/>
      </c>
      <c r="DG114" s="190" t="str">
        <f ca="1">IF($C114=DG$2,OFFSET('Position Data Citi SS final'!$A90,0,MATCH(DG$1,'Position Data Citi SS final'!$1:$1,0)-1),"")</f>
        <v/>
      </c>
      <c r="DH114" s="175" t="str">
        <f ca="1">IF($C114=DH$2,OFFSET('Position Data Citi SS final'!$A90,0,MATCH(DH$1,'Position Data Citi SS final'!$1:$1,0)-1),"")</f>
        <v/>
      </c>
      <c r="DI114" s="191" t="str">
        <f ca="1">IF($C114=DI$2,OFFSET('Position Data Citi SS final'!$A90,0,MATCH(DI$1,'Position Data Citi SS final'!$1:$1,0)-1),"")</f>
        <v/>
      </c>
      <c r="DJ114" s="192" t="str">
        <f ca="1">IF($C114=DJ$2,OFFSET('Position Data Citi SS final'!$A90,0,MATCH(DJ$1,'Position Data Citi SS final'!$1:$1,0)-1),"")</f>
        <v/>
      </c>
      <c r="DK114" s="193" t="str">
        <f ca="1">IF($C114=DK$2,OFFSET('Position Data Citi SS final'!$A90,0,MATCH(DK$1,'Position Data Citi SS final'!$1:$1,0)-1),"")</f>
        <v/>
      </c>
      <c r="DL114" s="200" t="str">
        <f ca="1">IF($C114=DL$2,OFFSET('Position Data Citi SS final'!$A90,0,MATCH(DL$1,'Position Data Citi SS final'!$1:$1,0)-1),"")</f>
        <v/>
      </c>
      <c r="DM114" s="175" t="str">
        <f ca="1">IF($C114=DM$2,OFFSET('Position Data Citi SS final'!$A90,0,MATCH(DM$1,'Position Data Citi SS final'!$1:$1,0)-1),"")</f>
        <v/>
      </c>
    </row>
    <row r="115" spans="2:117" s="179" customFormat="1">
      <c r="B115" s="179" t="s">
        <v>2746</v>
      </c>
      <c r="C115" s="170" t="str">
        <f>'Position Data Citi SS final'!C91</f>
        <v>Money Market Instruments</v>
      </c>
      <c r="D115" s="171" t="str">
        <f>'Position Data Citi SS final'!F91</f>
        <v>A.6.1 - A.6.20</v>
      </c>
      <c r="E115" s="172" t="str">
        <f>'Position Data Citi SS final'!D91</f>
        <v>Corporate Bonds</v>
      </c>
      <c r="F115" s="213">
        <f>'Position Data Citi SS final'!E91</f>
        <v>0</v>
      </c>
      <c r="G115" s="173">
        <f>'Position Data Citi SS final'!AG91</f>
        <v>3507980</v>
      </c>
      <c r="H115" s="173">
        <f>'Position Data Citi SS final'!AF91</f>
        <v>3507980</v>
      </c>
      <c r="I115" s="194" t="str">
        <f>'Position Data Citi SS final'!A91</f>
        <v>ABEK</v>
      </c>
      <c r="J115" s="195" t="str">
        <f ca="1">IF($C115=J$2,OFFSET('Position Data Citi SS final'!$A91,0,MATCH(J$1,'Position Data Citi SS final'!$1:$1,0)-1),"")</f>
        <v>MoneyMarketInstrument</v>
      </c>
      <c r="K115" s="195" t="str">
        <f ca="1">IF($C115=K$2,OFFSET('Position Data Citi SS final'!$A91,0,MATCH(K$1,'Position Data Citi SS final'!$1:$1,0)-1),"")</f>
        <v>PACCAR FINANCIAL EUROPE SR UNSECURED REGS 05/20 0.125</v>
      </c>
      <c r="L115" s="195" t="str">
        <f ca="1">IF($C115=L$2,OFFSET('Position Data Citi SS final'!$A91,0,MATCH(L$1,'Position Data Citi SS final'!$1:$1,0)-1),"")</f>
        <v>XS1615067615</v>
      </c>
      <c r="M115" s="174" t="str">
        <f ca="1">IF($C115=M$2,OFFSET('Position Data Citi SS final'!$A91,0,MATCH(M$1,'Position Data Citi SS final'!$1:$1,0)-1),"")</f>
        <v>DYXXXX</v>
      </c>
      <c r="N115" s="175">
        <f ca="1">IF($C115=N$2,OFFSET('Position Data Citi SS final'!$A91,0,MATCH(N$1,'Position Data Citi SS final'!$1:$1,0)-1),"")</f>
        <v>0</v>
      </c>
      <c r="O115" s="195">
        <f ca="1">IF($C115=O$2,OFFSET('Position Data Citi SS final'!$A91,0,MATCH(O$1,'Position Data Citi SS final'!$1:$1,0)-1),"")</f>
        <v>0</v>
      </c>
      <c r="P115" s="196">
        <f ca="1">IF($C115=P$2,OFFSET('Position Data Citi SS final'!$A91,0,MATCH(P$1,'Position Data Citi SS final'!$1:$1,0)-1),"")</f>
        <v>0</v>
      </c>
      <c r="Q115" s="196" t="str">
        <f ca="1">IF($C115=Q$2,OFFSET('Position Data Citi SS final'!$A91,0,MATCH(Q$1,'Position Data Citi SS final'!$1:$1,0)-1),"")</f>
        <v>US</v>
      </c>
      <c r="R115" s="178">
        <f ca="1">IF($C115=R$2,OFFSET('Position Data Citi SS final'!$A91,0,MATCH(R$1,'Position Data Citi SS final'!$1:$1,0)-1),"")</f>
        <v>43970</v>
      </c>
      <c r="S115" s="178" t="str">
        <f ca="1">IF($C115=S$2,OFFSET('Position Data Citi SS final'!$A91,0,MATCH(S$1,'Position Data Citi SS final'!$1:$1,0)-1),"")</f>
        <v>EUR</v>
      </c>
      <c r="T115" s="177">
        <f ca="1">IF($C115=T$2,OFFSET('Position Data Citi SS final'!$A91,0,MATCH(T$1,'Position Data Citi SS final'!$1:$1,0)-1),"")</f>
        <v>3500000</v>
      </c>
      <c r="U115" s="177">
        <f ca="1">IF($C115=U$2,OFFSET('Position Data Citi SS final'!$A91,0,MATCH(U$1,'Position Data Citi SS final'!$1:$1,0)-1),"")</f>
        <v>100.22799999999999</v>
      </c>
      <c r="V115" s="197">
        <f ca="1">IF($C115=V$2,OFFSET('Position Data Citi SS final'!$A91,0,MATCH(V$1,'Position Data Citi SS final'!$1:$1,0)-1),"")</f>
        <v>100.22799999999999</v>
      </c>
      <c r="W115" s="177">
        <f ca="1">IF($C115=W$2,OFFSET('Position Data Citi SS final'!$A91,0,MATCH(W$1,'Position Data Citi SS final'!$1:$1,0)-1),"")</f>
        <v>2141.4</v>
      </c>
      <c r="X115" s="177">
        <f ca="1">IF($C115=X$2,OFFSET('Position Data Citi SS final'!$A91,0,MATCH(X$1,'Position Data Citi SS final'!$1:$1,0)-1),"")</f>
        <v>2141.4</v>
      </c>
      <c r="Y115" s="177">
        <f ca="1">IF($C115=Y$2,OFFSET('Position Data Citi SS final'!$A91,0,MATCH(Y$1,'Position Data Citi SS final'!$1:$1,0)-1),"")</f>
        <v>3507980</v>
      </c>
      <c r="Z115" s="177">
        <f ca="1">IF($C115=Z$2,OFFSET('Position Data Citi SS final'!$A91,0,MATCH(Z$1,'Position Data Citi SS final'!$1:$1,0)-1),"")</f>
        <v>3507980</v>
      </c>
      <c r="AA115" s="198" t="str">
        <f ca="1">IF($C115=AA$2,OFFSET('Position Data Citi SS final'!$A91,0,MATCH(AA$1,'Position Data Citi SS final'!$1:$1,0)-1),"")</f>
        <v>MarkToMarket</v>
      </c>
      <c r="AB115" s="177">
        <f ca="1">IF($C115=AB$2,OFFSET('Position Data Citi SS final'!$A91,0,MATCH(AB$1,'Position Data Citi SS final'!$1:$1,0)-1),"")</f>
        <v>0</v>
      </c>
      <c r="AC115" s="178" t="str">
        <f ca="1">IF($C115=AC$2,OFFSET('Position Data Citi SS final'!$A91,0,MATCH(AC$1,'Position Data Citi SS final'!$1:$1,0)-1),"")</f>
        <v/>
      </c>
      <c r="AD115" s="76" t="str">
        <f ca="1">IF($C115=AD$2,OFFSET('Position Data Citi SS final'!$A91,0,MATCH(AD$1,'Position Data Citi SS final'!$1:$1,0)-1),"")</f>
        <v/>
      </c>
      <c r="AE115" s="179" t="str">
        <f ca="1">IF($C115=AE$2,OFFSET('Position Data Citi SS final'!$A91,0,MATCH(AE$1,'Position Data Citi SS final'!$1:$1,0)-1),"")</f>
        <v/>
      </c>
      <c r="AF115" s="177" t="str">
        <f ca="1">IF($C115=AF$2,OFFSET('Position Data Citi SS final'!$A91,0,MATCH(AF$1,'Position Data Citi SS final'!$1:$1,0)-1),"")</f>
        <v/>
      </c>
      <c r="AG115" s="177" t="str">
        <f ca="1">IF($C115=AG$2,OFFSET('Position Data Citi SS final'!$A91,0,MATCH(AG$1,'Position Data Citi SS final'!$1:$1,0)-1),"")</f>
        <v/>
      </c>
      <c r="AH115" s="175" t="str">
        <f ca="1">IF($C115=AH$2,OFFSET('Position Data Citi SS final'!$A91,0,MATCH(AH$1,'Position Data Citi SS final'!$1:$1,0)-1),"")</f>
        <v/>
      </c>
      <c r="AI115" s="175" t="str">
        <f ca="1">IF($C115=AI$2,OFFSET('Position Data Citi SS final'!$A91,0,MATCH(AI$1,'Position Data Citi SS final'!$1:$1,0)-1),"")</f>
        <v/>
      </c>
      <c r="AJ115" s="175" t="str">
        <f ca="1">IF($C115=AJ$2,OFFSET('Position Data Citi SS final'!$A91,0,MATCH(AJ$1,'Position Data Citi SS final'!$1:$1,0)-1),"")</f>
        <v/>
      </c>
      <c r="AK115" s="177" t="str">
        <f ca="1">IF($C115=AK$2,OFFSET('Position Data Citi SS final'!$A91,0,MATCH(AK$1,'Position Data Citi SS final'!$1:$1,0)-1),"")</f>
        <v/>
      </c>
      <c r="AL115" s="178" t="str">
        <f ca="1">IF($C115=AL$2,OFFSET('Position Data Citi SS final'!$A91,0,MATCH(AL$1,'Position Data Citi SS final'!$1:$1,0)-1),"")</f>
        <v/>
      </c>
      <c r="AM115" s="177" t="str">
        <f ca="1">IF($C115=AM$2,OFFSET('Position Data Citi SS final'!$A91,0,MATCH(AM$1,'Position Data Citi SS final'!$1:$1,0)-1),"")</f>
        <v/>
      </c>
      <c r="AN115" s="177" t="str">
        <f ca="1">IF($C115=AN$2,OFFSET('Position Data Citi SS final'!$A91,0,MATCH(AN$1,'Position Data Citi SS final'!$1:$1,0)-1),"")</f>
        <v/>
      </c>
      <c r="AO115" s="177" t="str">
        <f ca="1">IF($C115=AO$2,OFFSET('Position Data Citi SS final'!$A91,0,MATCH(AO$1,'Position Data Citi SS final'!$1:$1,0)-1),"")</f>
        <v/>
      </c>
      <c r="AP115" s="177" t="str">
        <f ca="1">IF($C115=AP$2,OFFSET('Position Data Citi SS final'!$A91,0,MATCH(AP$1,'Position Data Citi SS final'!$1:$1,0)-1),"")</f>
        <v/>
      </c>
      <c r="AQ115" s="177" t="str">
        <f ca="1">IF($C115=AQ$2,OFFSET('Position Data Citi SS final'!$A91,0,MATCH(AQ$1,'Position Data Citi SS final'!$1:$1,0)-1),"")</f>
        <v/>
      </c>
      <c r="AR115" s="177" t="str">
        <f ca="1">IF($C115=AR$2,OFFSET('Position Data Citi SS final'!$A91,0,MATCH(AR$1,'Position Data Citi SS final'!$1:$1,0)-1),"")</f>
        <v/>
      </c>
      <c r="AS115" s="177" t="str">
        <f ca="1">IF($C115=AS$2,OFFSET('Position Data Citi SS final'!$A91,0,MATCH(AS$1,'Position Data Citi SS final'!$1:$1,0)-1),"")</f>
        <v/>
      </c>
      <c r="AT115" s="177" t="str">
        <f ca="1">IF($C115=AT$2,OFFSET('Position Data Citi SS final'!$A91,0,MATCH(AT$1,'Position Data Citi SS final'!$1:$1,0)-1),"")</f>
        <v/>
      </c>
      <c r="AU115" s="198" t="str">
        <f ca="1">IF($C115=AU$2,OFFSET('Position Data Citi SS final'!$A91,0,MATCH(AU$1,'Position Data Citi SS final'!$1:$1,0)-1),"")</f>
        <v/>
      </c>
      <c r="AV115" s="177" t="str">
        <f ca="1">IF($C115=AV$2,OFFSET('Position Data Citi SS final'!$A91,0,MATCH(AV$1,'Position Data Citi SS final'!$1:$1,0)-1),"")</f>
        <v/>
      </c>
      <c r="AW115" s="179" t="str">
        <f ca="1">IF($C115=AW$2,OFFSET('Position Data Citi SS final'!$A91,0,MATCH(AW$1,'Position Data Citi SS final'!$1:$1,0)-1),"")</f>
        <v/>
      </c>
      <c r="AX115" s="170" t="str">
        <f ca="1">IF($C115=AX$2,OFFSET('Position Data Citi SS final'!$A91,0,MATCH(AX$1,'Position Data Citi SS final'!$1:$1,0)-1),"")</f>
        <v/>
      </c>
      <c r="AY115" s="180" t="str">
        <f ca="1">IF($C115=AY$2,OFFSET('Position Data Citi SS final'!$A91,0,MATCH(AY$1,'Position Data Citi SS final'!$1:$1,0)-1),"")</f>
        <v/>
      </c>
      <c r="AZ115" s="181" t="str">
        <f ca="1">IF($C115=AZ$2,OFFSET('Position Data Citi SS final'!$A91,0,MATCH(AZ$1,'Position Data Citi SS final'!$1:$1,0)-1),"")</f>
        <v/>
      </c>
      <c r="BA115" s="179" t="str">
        <f ca="1">IF($C115=BA$2,OFFSET('Position Data Citi SS final'!$A91,0,MATCH(BA$1,'Position Data Citi SS final'!$1:$1,0)-1),"")</f>
        <v/>
      </c>
      <c r="BB115" s="182" t="str">
        <f ca="1">IF($C115=BB$2,OFFSET('Position Data Citi SS final'!$A91,0,MATCH(BB$1,'Position Data Citi SS final'!$1:$1,0)-1),"")</f>
        <v/>
      </c>
      <c r="BC115" s="181" t="str">
        <f ca="1">IF($C115=BC$2,OFFSET('Position Data Citi SS final'!$A91,0,MATCH(BC$1,'Position Data Citi SS final'!$1:$1,0)-1),"")</f>
        <v/>
      </c>
      <c r="BD115" s="175" t="str">
        <f ca="1">IF($C115=BD$2,OFFSET('Position Data Citi SS final'!$A91,0,MATCH(BD$1,'Position Data Citi SS final'!$1:$1,0)-1),"")</f>
        <v/>
      </c>
      <c r="BE115" s="175" t="str">
        <f ca="1">IF($C115=BE$2,OFFSET('Position Data Citi SS final'!$A91,0,MATCH(BE$1,'Position Data Citi SS final'!$1:$1,0)-1),"")</f>
        <v/>
      </c>
      <c r="BF115" s="175" t="str">
        <f ca="1">IF($C115=BF$2,OFFSET('Position Data Citi SS final'!$A91,0,MATCH(BF$1,'Position Data Citi SS final'!$1:$1,0)-1),"")</f>
        <v/>
      </c>
      <c r="BG115" s="175" t="str">
        <f ca="1">IF($C115=BG$2,OFFSET('Position Data Citi SS final'!$A91,0,MATCH(BG$1,'Position Data Citi SS final'!$1:$1,0)-1),"")</f>
        <v/>
      </c>
      <c r="BH115" s="175" t="str">
        <f ca="1">IF($C115=BH$2,OFFSET('Position Data Citi SS final'!$A91,0,MATCH(BH$1,'Position Data Citi SS final'!$1:$1,0)-1),"")</f>
        <v/>
      </c>
      <c r="BI115" s="175" t="str">
        <f ca="1">IF($C115=BI$2,OFFSET('Position Data Citi SS final'!$A91,0,MATCH(BI$1,'Position Data Citi SS final'!$1:$1,0)-1),"")</f>
        <v/>
      </c>
      <c r="BJ115" s="175" t="str">
        <f ca="1">IF($C115=BJ$2,OFFSET('Position Data Citi SS final'!$A91,0,MATCH(BJ$1,'Position Data Citi SS final'!$1:$1,0)-1),"")</f>
        <v/>
      </c>
      <c r="BK115" s="175" t="str">
        <f ca="1">IF($C115=BK$2,OFFSET('Position Data Citi SS final'!$A91,0,MATCH(BK$1,'Position Data Citi SS final'!$1:$1,0)-1),"")</f>
        <v/>
      </c>
      <c r="BL115" s="175" t="str">
        <f ca="1">IF($C115=BL$2,OFFSET('Position Data Citi SS final'!$A91,0,MATCH(BL$1,'Position Data Citi SS final'!$1:$1,0)-1),"")</f>
        <v/>
      </c>
      <c r="BM115" s="175" t="str">
        <f ca="1">IF($C115=BM$2,OFFSET('Position Data Citi SS final'!$A91,0,MATCH(BM$1,'Position Data Citi SS final'!$1:$1,0)-1),"")</f>
        <v/>
      </c>
      <c r="BN115" s="178" t="str">
        <f ca="1">IF($C115=BN$2,OFFSET('Position Data Citi SS final'!$A91,0,MATCH(BN$1,'Position Data Citi SS final'!$1:$1,0)-1),"")</f>
        <v/>
      </c>
      <c r="BO115" s="177" t="str">
        <f ca="1">IF($C115=BO$2,OFFSET('Position Data Citi SS final'!$A91,0,MATCH(BO$1,'Position Data Citi SS final'!$1:$1,0)-1),"")</f>
        <v/>
      </c>
      <c r="BP115" s="177" t="str">
        <f ca="1">IF($C115=BP$2,OFFSET('Position Data Citi SS final'!$A91,0,MATCH(BP$1,'Position Data Citi SS final'!$1:$1,0)-1),"")</f>
        <v/>
      </c>
      <c r="BQ115" s="177" t="str">
        <f ca="1">IF($C115=BQ$2,OFFSET('Position Data Citi SS final'!$A91,0,MATCH(BQ$1,'Position Data Citi SS final'!$1:$1,0)-1),"")</f>
        <v/>
      </c>
      <c r="BR115" s="177" t="str">
        <f ca="1">IF($C115=BR$2,OFFSET('Position Data Citi SS final'!$A91,0,MATCH(BR$1,'Position Data Citi SS final'!$1:$1,0)-1),"")</f>
        <v/>
      </c>
      <c r="BS115" s="177" t="str">
        <f ca="1">IF($C115=BS$2,OFFSET('Position Data Citi SS final'!$A91,0,MATCH(BS$1,'Position Data Citi SS final'!$1:$1,0)-1),"")</f>
        <v/>
      </c>
      <c r="BT115" s="175" t="str">
        <f ca="1">IF($C115=BT$2,OFFSET('Position Data Citi SS final'!$A91,0,MATCH(BT$1,'Position Data Citi SS final'!$1:$1,0)-1),"")</f>
        <v/>
      </c>
      <c r="BU115" s="178" t="str">
        <f ca="1">IF($C115=BU$2,OFFSET('Position Data Citi SS final'!$A91,0,MATCH(BU$1,'Position Data Citi SS final'!$1:$1,0)-1),"")</f>
        <v/>
      </c>
      <c r="BV115" s="183" t="str">
        <f ca="1">IF($C115=BV$2,OFFSET('Position Data Citi SS final'!$A91,0,MATCH(BV$1,'Position Data Citi SS final'!$1:$1,0)-1),"")</f>
        <v/>
      </c>
      <c r="BW115" s="175" t="str">
        <f ca="1">IF($C115=BW$2,OFFSET('Position Data Citi SS final'!$A91,0,MATCH(BW$1,'Position Data Citi SS final'!$1:$1,0)-1),"")</f>
        <v/>
      </c>
      <c r="BX115" s="184" t="str">
        <f ca="1">IF($C115=BX$2,OFFSET('Position Data Citi SS final'!$A91,0,MATCH(BX$1,'Position Data Citi SS final'!$1:$1,0)-1),"")</f>
        <v/>
      </c>
      <c r="BY115" s="183" t="str">
        <f ca="1">IF($C115=BY$2,OFFSET('Position Data Citi SS final'!$A91,0,MATCH(BY$1,'Position Data Citi SS final'!$1:$1,0)-1),"")</f>
        <v/>
      </c>
      <c r="BZ115" s="183" t="str">
        <f ca="1">IF($C115=BZ$2,OFFSET('Position Data Citi SS final'!$A91,0,MATCH(BZ$1,'Position Data Citi SS final'!$1:$1,0)-1),"")</f>
        <v/>
      </c>
      <c r="CA115" s="185" t="str">
        <f ca="1">IF($C115=CA$2,OFFSET('Position Data Citi SS final'!$A91,0,MATCH(CA$1,'Position Data Citi SS final'!$1:$1,0)-1),"")</f>
        <v/>
      </c>
      <c r="CB115" s="176" t="str">
        <f ca="1">IF($C115=CB$2,OFFSET('Position Data Citi SS final'!$A91,0,MATCH(CB$1,'Position Data Citi SS final'!$1:$1,0)-1),"")</f>
        <v/>
      </c>
      <c r="CC115" s="183" t="str">
        <f ca="1">IF($C115=CC$2,OFFSET('Position Data Citi SS final'!$A91,0,MATCH(CC$1,'Position Data Citi SS final'!$1:$1,0)-1),"")</f>
        <v/>
      </c>
      <c r="CD115" s="183" t="str">
        <f ca="1">IF($C115=CD$2,OFFSET('Position Data Citi SS final'!$A91,0,MATCH(CD$1,'Position Data Citi SS final'!$1:$1,0)-1),"")</f>
        <v/>
      </c>
      <c r="CE115" s="181" t="str">
        <f ca="1">IF($C115=CE$2,OFFSET('Position Data Citi SS final'!$A91,0,MATCH(CE$1,'Position Data Citi SS final'!$1:$1,0)-1),"")</f>
        <v/>
      </c>
      <c r="CF115" s="181" t="str">
        <f ca="1">IF($C115=CF$2,OFFSET('Position Data Citi SS final'!$A91,0,MATCH(CF$1,'Position Data Citi SS final'!$1:$1,0)-1),"")</f>
        <v/>
      </c>
      <c r="CG115" s="181" t="str">
        <f ca="1">IF($C115=CG$2,OFFSET('Position Data Citi SS final'!$A91,0,MATCH(CG$1,'Position Data Citi SS final'!$1:$1,0)-1),"")</f>
        <v/>
      </c>
      <c r="CH115" s="181" t="str">
        <f ca="1">IF($C115=CH$2,OFFSET('Position Data Citi SS final'!$A91,0,MATCH(CH$1,'Position Data Citi SS final'!$1:$1,0)-1),"")</f>
        <v/>
      </c>
      <c r="CI115" s="181" t="str">
        <f ca="1">IF($C115=CI$2,OFFSET('Position Data Citi SS final'!$A91,0,MATCH(CI$1,'Position Data Citi SS final'!$1:$1,0)-1),"")</f>
        <v/>
      </c>
      <c r="CJ115" s="184" t="str">
        <f ca="1">IF($C115=CJ$2,OFFSET('Position Data Citi SS final'!$A91,0,MATCH(CJ$1,'Position Data Citi SS final'!$1:$1,0)-1),"")</f>
        <v/>
      </c>
      <c r="CK115" s="186" t="str">
        <f ca="1">IF($C115=CK$2,OFFSET('Position Data Citi SS final'!$A91,0,MATCH(CK$1,'Position Data Citi SS final'!$1:$1,0)-1),"")</f>
        <v/>
      </c>
      <c r="CL115" s="174" t="str">
        <f ca="1">IF($C115=CL$2,OFFSET('Position Data Citi SS final'!$A91,0,MATCH(CL$1,'Position Data Citi SS final'!$1:$1,0)-1),"")</f>
        <v/>
      </c>
      <c r="CM115" s="199" t="str">
        <f ca="1">IF($C115=CM$2,OFFSET('Position Data Citi SS final'!$A91,0,MATCH(CM$1,'Position Data Citi SS final'!$1:$1,0)-1),"")</f>
        <v/>
      </c>
      <c r="CN115" s="174" t="str">
        <f ca="1">IF($C115=CN$2,OFFSET('Position Data Citi SS final'!$A91,0,MATCH(CN$1,'Position Data Citi SS final'!$1:$1,0)-1),"")</f>
        <v/>
      </c>
      <c r="CO115" s="186" t="str">
        <f ca="1">IF($C115=CO$2,OFFSET('Position Data Citi SS final'!$A91,0,MATCH(CO$1,'Position Data Citi SS final'!$1:$1,0)-1),"")</f>
        <v/>
      </c>
      <c r="CP115" s="199" t="str">
        <f ca="1">IF($C115=CP$2,OFFSET('Position Data Citi SS final'!$A91,0,MATCH(CP$1,'Position Data Citi SS final'!$1:$1,0)-1),"")</f>
        <v/>
      </c>
      <c r="CQ115" s="187" t="str">
        <f ca="1">IF($C115=CQ$2,OFFSET('Position Data Citi SS final'!$A91,0,MATCH(CQ$1,'Position Data Citi SS final'!$1:$1,0)-1),"")</f>
        <v/>
      </c>
      <c r="CR115" s="174" t="str">
        <f ca="1">IF($C115=CR$2,OFFSET('Position Data Citi SS final'!$A91,0,MATCH(CR$1,'Position Data Citi SS final'!$1:$1,0)-1),"")</f>
        <v/>
      </c>
      <c r="CS115" s="188" t="str">
        <f ca="1">IF($C115=CS$2,OFFSET('Position Data Citi SS final'!$A91,0,MATCH(CS$1,'Position Data Citi SS final'!$1:$1,0)-1),"")</f>
        <v/>
      </c>
      <c r="CT115" s="188" t="str">
        <f ca="1">IF($C115=CT$2,OFFSET('Position Data Citi SS final'!$A91,0,MATCH(CT$1,'Position Data Citi SS final'!$1:$1,0)-1),"")</f>
        <v/>
      </c>
      <c r="CU115" s="184" t="str">
        <f ca="1">IF($C115=CU$2,OFFSET('Position Data Citi SS final'!$A91,0,MATCH(CU$1,'Position Data Citi SS final'!$1:$1,0)-1),"")</f>
        <v/>
      </c>
      <c r="CV115" s="175" t="str">
        <f ca="1">IF($C115=CV$2,OFFSET('Position Data Citi SS final'!$A91,0,MATCH(CV$1,'Position Data Citi SS final'!$1:$1,0)-1),"")</f>
        <v/>
      </c>
      <c r="CW115" s="175" t="str">
        <f ca="1">IF($C115=CW$2,OFFSET('Position Data Citi SS final'!$A91,0,MATCH(CW$1,'Position Data Citi SS final'!$1:$1,0)-1),"")</f>
        <v/>
      </c>
      <c r="CX115" s="199" t="str">
        <f ca="1">IF($C115=CX$2,OFFSET('Position Data Citi SS final'!$A91,0,MATCH(CX$1,'Position Data Citi SS final'!$1:$1,0)-1),"")</f>
        <v/>
      </c>
      <c r="CY115" s="175" t="str">
        <f ca="1">IF($C115=CY$2,OFFSET('Position Data Citi SS final'!$A91,0,MATCH(CY$1,'Position Data Citi SS final'!$1:$1,0)-1),"")</f>
        <v/>
      </c>
      <c r="CZ115" s="175" t="str">
        <f ca="1">IF($C115=CZ$2,OFFSET('Position Data Citi SS final'!$A91,0,MATCH(CZ$1,'Position Data Citi SS final'!$1:$1,0)-1),"")</f>
        <v/>
      </c>
      <c r="DA115" s="175" t="str">
        <f ca="1">IF($C115=DA$2,OFFSET('Position Data Citi SS final'!$A91,0,MATCH(DA$1,'Position Data Citi SS final'!$1:$1,0)-1),"")</f>
        <v/>
      </c>
      <c r="DB115" s="189" t="str">
        <f ca="1">IF($C115=DB$2,OFFSET('Position Data Citi SS final'!$A91,0,MATCH(DB$1,'Position Data Citi SS final'!$1:$1,0)-1),"")</f>
        <v/>
      </c>
      <c r="DC115" s="175" t="str">
        <f ca="1">IF($C115=DC$2,OFFSET('Position Data Citi SS final'!$A91,0,MATCH(DC$1,'Position Data Citi SS final'!$1:$1,0)-1),"")</f>
        <v/>
      </c>
      <c r="DD115" s="175" t="str">
        <f ca="1">IF($C115=DD$2,OFFSET('Position Data Citi SS final'!$A91,0,MATCH(DD$1,'Position Data Citi SS final'!$1:$1,0)-1),"")</f>
        <v/>
      </c>
      <c r="DE115" s="190" t="str">
        <f ca="1">IF($C115=DE$2,OFFSET('Position Data Citi SS final'!$A91,0,MATCH(DE$1,'Position Data Citi SS final'!$1:$1,0)-1),"")</f>
        <v/>
      </c>
      <c r="DF115" s="189" t="str">
        <f ca="1">IF($C115=DF$2,OFFSET('Position Data Citi SS final'!$A91,0,MATCH(DF$1,'Position Data Citi SS final'!$1:$1,0)-1),"")</f>
        <v/>
      </c>
      <c r="DG115" s="190" t="str">
        <f ca="1">IF($C115=DG$2,OFFSET('Position Data Citi SS final'!$A91,0,MATCH(DG$1,'Position Data Citi SS final'!$1:$1,0)-1),"")</f>
        <v/>
      </c>
      <c r="DH115" s="175" t="str">
        <f ca="1">IF($C115=DH$2,OFFSET('Position Data Citi SS final'!$A91,0,MATCH(DH$1,'Position Data Citi SS final'!$1:$1,0)-1),"")</f>
        <v/>
      </c>
      <c r="DI115" s="191" t="str">
        <f ca="1">IF($C115=DI$2,OFFSET('Position Data Citi SS final'!$A91,0,MATCH(DI$1,'Position Data Citi SS final'!$1:$1,0)-1),"")</f>
        <v/>
      </c>
      <c r="DJ115" s="192" t="str">
        <f ca="1">IF($C115=DJ$2,OFFSET('Position Data Citi SS final'!$A91,0,MATCH(DJ$1,'Position Data Citi SS final'!$1:$1,0)-1),"")</f>
        <v/>
      </c>
      <c r="DK115" s="193" t="str">
        <f ca="1">IF($C115=DK$2,OFFSET('Position Data Citi SS final'!$A91,0,MATCH(DK$1,'Position Data Citi SS final'!$1:$1,0)-1),"")</f>
        <v/>
      </c>
      <c r="DL115" s="200" t="str">
        <f ca="1">IF($C115=DL$2,OFFSET('Position Data Citi SS final'!$A91,0,MATCH(DL$1,'Position Data Citi SS final'!$1:$1,0)-1),"")</f>
        <v/>
      </c>
      <c r="DM115" s="175" t="str">
        <f ca="1">IF($C115=DM$2,OFFSET('Position Data Citi SS final'!$A91,0,MATCH(DM$1,'Position Data Citi SS final'!$1:$1,0)-1),"")</f>
        <v/>
      </c>
    </row>
    <row r="116" spans="2:117" s="179" customFormat="1">
      <c r="B116" s="179" t="s">
        <v>2746</v>
      </c>
      <c r="C116" s="170" t="str">
        <f>'Position Data Citi SS final'!C92</f>
        <v>Money Market Instruments</v>
      </c>
      <c r="D116" s="171" t="str">
        <f>'Position Data Citi SS final'!F92</f>
        <v>A.6.1 - A.6.20</v>
      </c>
      <c r="E116" s="172" t="str">
        <f>'Position Data Citi SS final'!D92</f>
        <v>Floating Rate Note</v>
      </c>
      <c r="F116" s="213">
        <f>'Position Data Citi SS final'!E92</f>
        <v>0</v>
      </c>
      <c r="G116" s="173">
        <f>'Position Data Citi SS final'!AG92</f>
        <v>18601395</v>
      </c>
      <c r="H116" s="173">
        <f>'Position Data Citi SS final'!AF92</f>
        <v>18601395</v>
      </c>
      <c r="I116" s="194" t="str">
        <f>'Position Data Citi SS final'!A92</f>
        <v>ABEK</v>
      </c>
      <c r="J116" s="195" t="str">
        <f ca="1">IF($C116=J$2,OFFSET('Position Data Citi SS final'!$A92,0,MATCH(J$1,'Position Data Citi SS final'!$1:$1,0)-1),"")</f>
        <v>MoneyMarketInstrument</v>
      </c>
      <c r="K116" s="195" t="str">
        <f ca="1">IF($C116=K$2,OFFSET('Position Data Citi SS final'!$A92,0,MATCH(K$1,'Position Data Citi SS final'!$1:$1,0)-1),"")</f>
        <v>BMW FINANCE NV COMPANY GUAR REGS 11/19 VAR</v>
      </c>
      <c r="L116" s="195" t="str">
        <f ca="1">IF($C116=L$2,OFFSET('Position Data Citi SS final'!$A92,0,MATCH(L$1,'Position Data Citi SS final'!$1:$1,0)-1),"")</f>
        <v>XS1618349804</v>
      </c>
      <c r="M116" s="174" t="str">
        <f ca="1">IF($C116=M$2,OFFSET('Position Data Citi SS final'!$A92,0,MATCH(M$1,'Position Data Citi SS final'!$1:$1,0)-1),"")</f>
        <v>DYXXXX</v>
      </c>
      <c r="N116" s="175">
        <f ca="1">IF($C116=N$2,OFFSET('Position Data Citi SS final'!$A92,0,MATCH(N$1,'Position Data Citi SS final'!$1:$1,0)-1),"")</f>
        <v>0</v>
      </c>
      <c r="O116" s="195">
        <f ca="1">IF($C116=O$2,OFFSET('Position Data Citi SS final'!$A92,0,MATCH(O$1,'Position Data Citi SS final'!$1:$1,0)-1),"")</f>
        <v>0</v>
      </c>
      <c r="P116" s="196">
        <f ca="1">IF($C116=P$2,OFFSET('Position Data Citi SS final'!$A92,0,MATCH(P$1,'Position Data Citi SS final'!$1:$1,0)-1),"")</f>
        <v>0</v>
      </c>
      <c r="Q116" s="196" t="str">
        <f ca="1">IF($C116=Q$2,OFFSET('Position Data Citi SS final'!$A92,0,MATCH(Q$1,'Position Data Citi SS final'!$1:$1,0)-1),"")</f>
        <v>DE</v>
      </c>
      <c r="R116" s="178">
        <f ca="1">IF($C116=R$2,OFFSET('Position Data Citi SS final'!$A92,0,MATCH(R$1,'Position Data Citi SS final'!$1:$1,0)-1),"")</f>
        <v>43791</v>
      </c>
      <c r="S116" s="178" t="str">
        <f ca="1">IF($C116=S$2,OFFSET('Position Data Citi SS final'!$A92,0,MATCH(S$1,'Position Data Citi SS final'!$1:$1,0)-1),"")</f>
        <v>EUR</v>
      </c>
      <c r="T116" s="177">
        <f ca="1">IF($C116=T$2,OFFSET('Position Data Citi SS final'!$A92,0,MATCH(T$1,'Position Data Citi SS final'!$1:$1,0)-1),"")</f>
        <v>18600000</v>
      </c>
      <c r="U116" s="177">
        <f ca="1">IF($C116=U$2,OFFSET('Position Data Citi SS final'!$A92,0,MATCH(U$1,'Position Data Citi SS final'!$1:$1,0)-1),"")</f>
        <v>100.00749999999999</v>
      </c>
      <c r="V116" s="197">
        <f ca="1">IF($C116=V$2,OFFSET('Position Data Citi SS final'!$A92,0,MATCH(V$1,'Position Data Citi SS final'!$1:$1,0)-1),"")</f>
        <v>100.00749999999999</v>
      </c>
      <c r="W116" s="177">
        <f ca="1">IF($C116=W$2,OFFSET('Position Data Citi SS final'!$A92,0,MATCH(W$1,'Position Data Citi SS final'!$1:$1,0)-1),"")</f>
        <v>0</v>
      </c>
      <c r="X116" s="177">
        <f ca="1">IF($C116=X$2,OFFSET('Position Data Citi SS final'!$A92,0,MATCH(X$1,'Position Data Citi SS final'!$1:$1,0)-1),"")</f>
        <v>0</v>
      </c>
      <c r="Y116" s="177">
        <f ca="1">IF($C116=Y$2,OFFSET('Position Data Citi SS final'!$A92,0,MATCH(Y$1,'Position Data Citi SS final'!$1:$1,0)-1),"")</f>
        <v>18601395</v>
      </c>
      <c r="Z116" s="177">
        <f ca="1">IF($C116=Z$2,OFFSET('Position Data Citi SS final'!$A92,0,MATCH(Z$1,'Position Data Citi SS final'!$1:$1,0)-1),"")</f>
        <v>18601395</v>
      </c>
      <c r="AA116" s="198" t="str">
        <f ca="1">IF($C116=AA$2,OFFSET('Position Data Citi SS final'!$A92,0,MATCH(AA$1,'Position Data Citi SS final'!$1:$1,0)-1),"")</f>
        <v>MarkToMarket</v>
      </c>
      <c r="AB116" s="177">
        <f ca="1">IF($C116=AB$2,OFFSET('Position Data Citi SS final'!$A92,0,MATCH(AB$1,'Position Data Citi SS final'!$1:$1,0)-1),"")</f>
        <v>0</v>
      </c>
      <c r="AC116" s="178">
        <f ca="1">IF($C116=AC$2,OFFSET('Position Data Citi SS final'!$A92,0,MATCH(AC$1,'Position Data Citi SS final'!$1:$1,0)-1),"")</f>
        <v>43791</v>
      </c>
      <c r="AD116" s="76" t="str">
        <f ca="1">IF($C116=AD$2,OFFSET('Position Data Citi SS final'!$A92,0,MATCH(AD$1,'Position Data Citi SS final'!$1:$1,0)-1),"")</f>
        <v/>
      </c>
      <c r="AE116" s="179" t="str">
        <f ca="1">IF($C116=AE$2,OFFSET('Position Data Citi SS final'!$A92,0,MATCH(AE$1,'Position Data Citi SS final'!$1:$1,0)-1),"")</f>
        <v/>
      </c>
      <c r="AF116" s="177" t="str">
        <f ca="1">IF($C116=AF$2,OFFSET('Position Data Citi SS final'!$A92,0,MATCH(AF$1,'Position Data Citi SS final'!$1:$1,0)-1),"")</f>
        <v/>
      </c>
      <c r="AG116" s="177" t="str">
        <f ca="1">IF($C116=AG$2,OFFSET('Position Data Citi SS final'!$A92,0,MATCH(AG$1,'Position Data Citi SS final'!$1:$1,0)-1),"")</f>
        <v/>
      </c>
      <c r="AH116" s="175" t="str">
        <f ca="1">IF($C116=AH$2,OFFSET('Position Data Citi SS final'!$A92,0,MATCH(AH$1,'Position Data Citi SS final'!$1:$1,0)-1),"")</f>
        <v/>
      </c>
      <c r="AI116" s="175" t="str">
        <f ca="1">IF($C116=AI$2,OFFSET('Position Data Citi SS final'!$A92,0,MATCH(AI$1,'Position Data Citi SS final'!$1:$1,0)-1),"")</f>
        <v/>
      </c>
      <c r="AJ116" s="175" t="str">
        <f ca="1">IF($C116=AJ$2,OFFSET('Position Data Citi SS final'!$A92,0,MATCH(AJ$1,'Position Data Citi SS final'!$1:$1,0)-1),"")</f>
        <v/>
      </c>
      <c r="AK116" s="177" t="str">
        <f ca="1">IF($C116=AK$2,OFFSET('Position Data Citi SS final'!$A92,0,MATCH(AK$1,'Position Data Citi SS final'!$1:$1,0)-1),"")</f>
        <v/>
      </c>
      <c r="AL116" s="178" t="str">
        <f ca="1">IF($C116=AL$2,OFFSET('Position Data Citi SS final'!$A92,0,MATCH(AL$1,'Position Data Citi SS final'!$1:$1,0)-1),"")</f>
        <v/>
      </c>
      <c r="AM116" s="177" t="str">
        <f ca="1">IF($C116=AM$2,OFFSET('Position Data Citi SS final'!$A92,0,MATCH(AM$1,'Position Data Citi SS final'!$1:$1,0)-1),"")</f>
        <v/>
      </c>
      <c r="AN116" s="177" t="str">
        <f ca="1">IF($C116=AN$2,OFFSET('Position Data Citi SS final'!$A92,0,MATCH(AN$1,'Position Data Citi SS final'!$1:$1,0)-1),"")</f>
        <v/>
      </c>
      <c r="AO116" s="177" t="str">
        <f ca="1">IF($C116=AO$2,OFFSET('Position Data Citi SS final'!$A92,0,MATCH(AO$1,'Position Data Citi SS final'!$1:$1,0)-1),"")</f>
        <v/>
      </c>
      <c r="AP116" s="177" t="str">
        <f ca="1">IF($C116=AP$2,OFFSET('Position Data Citi SS final'!$A92,0,MATCH(AP$1,'Position Data Citi SS final'!$1:$1,0)-1),"")</f>
        <v/>
      </c>
      <c r="AQ116" s="177" t="str">
        <f ca="1">IF($C116=AQ$2,OFFSET('Position Data Citi SS final'!$A92,0,MATCH(AQ$1,'Position Data Citi SS final'!$1:$1,0)-1),"")</f>
        <v/>
      </c>
      <c r="AR116" s="177" t="str">
        <f ca="1">IF($C116=AR$2,OFFSET('Position Data Citi SS final'!$A92,0,MATCH(AR$1,'Position Data Citi SS final'!$1:$1,0)-1),"")</f>
        <v/>
      </c>
      <c r="AS116" s="177" t="str">
        <f ca="1">IF($C116=AS$2,OFFSET('Position Data Citi SS final'!$A92,0,MATCH(AS$1,'Position Data Citi SS final'!$1:$1,0)-1),"")</f>
        <v/>
      </c>
      <c r="AT116" s="177" t="str">
        <f ca="1">IF($C116=AT$2,OFFSET('Position Data Citi SS final'!$A92,0,MATCH(AT$1,'Position Data Citi SS final'!$1:$1,0)-1),"")</f>
        <v/>
      </c>
      <c r="AU116" s="198" t="str">
        <f ca="1">IF($C116=AU$2,OFFSET('Position Data Citi SS final'!$A92,0,MATCH(AU$1,'Position Data Citi SS final'!$1:$1,0)-1),"")</f>
        <v/>
      </c>
      <c r="AV116" s="177" t="str">
        <f ca="1">IF($C116=AV$2,OFFSET('Position Data Citi SS final'!$A92,0,MATCH(AV$1,'Position Data Citi SS final'!$1:$1,0)-1),"")</f>
        <v/>
      </c>
      <c r="AW116" s="179" t="str">
        <f ca="1">IF($C116=AW$2,OFFSET('Position Data Citi SS final'!$A92,0,MATCH(AW$1,'Position Data Citi SS final'!$1:$1,0)-1),"")</f>
        <v/>
      </c>
      <c r="AX116" s="170" t="str">
        <f ca="1">IF($C116=AX$2,OFFSET('Position Data Citi SS final'!$A92,0,MATCH(AX$1,'Position Data Citi SS final'!$1:$1,0)-1),"")</f>
        <v/>
      </c>
      <c r="AY116" s="180" t="str">
        <f ca="1">IF($C116=AY$2,OFFSET('Position Data Citi SS final'!$A92,0,MATCH(AY$1,'Position Data Citi SS final'!$1:$1,0)-1),"")</f>
        <v/>
      </c>
      <c r="AZ116" s="181" t="str">
        <f ca="1">IF($C116=AZ$2,OFFSET('Position Data Citi SS final'!$A92,0,MATCH(AZ$1,'Position Data Citi SS final'!$1:$1,0)-1),"")</f>
        <v/>
      </c>
      <c r="BA116" s="179" t="str">
        <f ca="1">IF($C116=BA$2,OFFSET('Position Data Citi SS final'!$A92,0,MATCH(BA$1,'Position Data Citi SS final'!$1:$1,0)-1),"")</f>
        <v/>
      </c>
      <c r="BB116" s="182" t="str">
        <f ca="1">IF($C116=BB$2,OFFSET('Position Data Citi SS final'!$A92,0,MATCH(BB$1,'Position Data Citi SS final'!$1:$1,0)-1),"")</f>
        <v/>
      </c>
      <c r="BC116" s="181" t="str">
        <f ca="1">IF($C116=BC$2,OFFSET('Position Data Citi SS final'!$A92,0,MATCH(BC$1,'Position Data Citi SS final'!$1:$1,0)-1),"")</f>
        <v/>
      </c>
      <c r="BD116" s="175" t="str">
        <f ca="1">IF($C116=BD$2,OFFSET('Position Data Citi SS final'!$A92,0,MATCH(BD$1,'Position Data Citi SS final'!$1:$1,0)-1),"")</f>
        <v/>
      </c>
      <c r="BE116" s="175" t="str">
        <f ca="1">IF($C116=BE$2,OFFSET('Position Data Citi SS final'!$A92,0,MATCH(BE$1,'Position Data Citi SS final'!$1:$1,0)-1),"")</f>
        <v/>
      </c>
      <c r="BF116" s="175" t="str">
        <f ca="1">IF($C116=BF$2,OFFSET('Position Data Citi SS final'!$A92,0,MATCH(BF$1,'Position Data Citi SS final'!$1:$1,0)-1),"")</f>
        <v/>
      </c>
      <c r="BG116" s="175" t="str">
        <f ca="1">IF($C116=BG$2,OFFSET('Position Data Citi SS final'!$A92,0,MATCH(BG$1,'Position Data Citi SS final'!$1:$1,0)-1),"")</f>
        <v/>
      </c>
      <c r="BH116" s="175" t="str">
        <f ca="1">IF($C116=BH$2,OFFSET('Position Data Citi SS final'!$A92,0,MATCH(BH$1,'Position Data Citi SS final'!$1:$1,0)-1),"")</f>
        <v/>
      </c>
      <c r="BI116" s="175" t="str">
        <f ca="1">IF($C116=BI$2,OFFSET('Position Data Citi SS final'!$A92,0,MATCH(BI$1,'Position Data Citi SS final'!$1:$1,0)-1),"")</f>
        <v/>
      </c>
      <c r="BJ116" s="175" t="str">
        <f ca="1">IF($C116=BJ$2,OFFSET('Position Data Citi SS final'!$A92,0,MATCH(BJ$1,'Position Data Citi SS final'!$1:$1,0)-1),"")</f>
        <v/>
      </c>
      <c r="BK116" s="175" t="str">
        <f ca="1">IF($C116=BK$2,OFFSET('Position Data Citi SS final'!$A92,0,MATCH(BK$1,'Position Data Citi SS final'!$1:$1,0)-1),"")</f>
        <v/>
      </c>
      <c r="BL116" s="175" t="str">
        <f ca="1">IF($C116=BL$2,OFFSET('Position Data Citi SS final'!$A92,0,MATCH(BL$1,'Position Data Citi SS final'!$1:$1,0)-1),"")</f>
        <v/>
      </c>
      <c r="BM116" s="175" t="str">
        <f ca="1">IF($C116=BM$2,OFFSET('Position Data Citi SS final'!$A92,0,MATCH(BM$1,'Position Data Citi SS final'!$1:$1,0)-1),"")</f>
        <v/>
      </c>
      <c r="BN116" s="178" t="str">
        <f ca="1">IF($C116=BN$2,OFFSET('Position Data Citi SS final'!$A92,0,MATCH(BN$1,'Position Data Citi SS final'!$1:$1,0)-1),"")</f>
        <v/>
      </c>
      <c r="BO116" s="177" t="str">
        <f ca="1">IF($C116=BO$2,OFFSET('Position Data Citi SS final'!$A92,0,MATCH(BO$1,'Position Data Citi SS final'!$1:$1,0)-1),"")</f>
        <v/>
      </c>
      <c r="BP116" s="177" t="str">
        <f ca="1">IF($C116=BP$2,OFFSET('Position Data Citi SS final'!$A92,0,MATCH(BP$1,'Position Data Citi SS final'!$1:$1,0)-1),"")</f>
        <v/>
      </c>
      <c r="BQ116" s="177" t="str">
        <f ca="1">IF($C116=BQ$2,OFFSET('Position Data Citi SS final'!$A92,0,MATCH(BQ$1,'Position Data Citi SS final'!$1:$1,0)-1),"")</f>
        <v/>
      </c>
      <c r="BR116" s="177" t="str">
        <f ca="1">IF($C116=BR$2,OFFSET('Position Data Citi SS final'!$A92,0,MATCH(BR$1,'Position Data Citi SS final'!$1:$1,0)-1),"")</f>
        <v/>
      </c>
      <c r="BS116" s="177" t="str">
        <f ca="1">IF($C116=BS$2,OFFSET('Position Data Citi SS final'!$A92,0,MATCH(BS$1,'Position Data Citi SS final'!$1:$1,0)-1),"")</f>
        <v/>
      </c>
      <c r="BT116" s="175" t="str">
        <f ca="1">IF($C116=BT$2,OFFSET('Position Data Citi SS final'!$A92,0,MATCH(BT$1,'Position Data Citi SS final'!$1:$1,0)-1),"")</f>
        <v/>
      </c>
      <c r="BU116" s="178" t="str">
        <f ca="1">IF($C116=BU$2,OFFSET('Position Data Citi SS final'!$A92,0,MATCH(BU$1,'Position Data Citi SS final'!$1:$1,0)-1),"")</f>
        <v/>
      </c>
      <c r="BV116" s="183" t="str">
        <f ca="1">IF($C116=BV$2,OFFSET('Position Data Citi SS final'!$A92,0,MATCH(BV$1,'Position Data Citi SS final'!$1:$1,0)-1),"")</f>
        <v/>
      </c>
      <c r="BW116" s="175" t="str">
        <f ca="1">IF($C116=BW$2,OFFSET('Position Data Citi SS final'!$A92,0,MATCH(BW$1,'Position Data Citi SS final'!$1:$1,0)-1),"")</f>
        <v/>
      </c>
      <c r="BX116" s="184" t="str">
        <f ca="1">IF($C116=BX$2,OFFSET('Position Data Citi SS final'!$A92,0,MATCH(BX$1,'Position Data Citi SS final'!$1:$1,0)-1),"")</f>
        <v/>
      </c>
      <c r="BY116" s="183" t="str">
        <f ca="1">IF($C116=BY$2,OFFSET('Position Data Citi SS final'!$A92,0,MATCH(BY$1,'Position Data Citi SS final'!$1:$1,0)-1),"")</f>
        <v/>
      </c>
      <c r="BZ116" s="183" t="str">
        <f ca="1">IF($C116=BZ$2,OFFSET('Position Data Citi SS final'!$A92,0,MATCH(BZ$1,'Position Data Citi SS final'!$1:$1,0)-1),"")</f>
        <v/>
      </c>
      <c r="CA116" s="185" t="str">
        <f ca="1">IF($C116=CA$2,OFFSET('Position Data Citi SS final'!$A92,0,MATCH(CA$1,'Position Data Citi SS final'!$1:$1,0)-1),"")</f>
        <v/>
      </c>
      <c r="CB116" s="176" t="str">
        <f ca="1">IF($C116=CB$2,OFFSET('Position Data Citi SS final'!$A92,0,MATCH(CB$1,'Position Data Citi SS final'!$1:$1,0)-1),"")</f>
        <v/>
      </c>
      <c r="CC116" s="183" t="str">
        <f ca="1">IF($C116=CC$2,OFFSET('Position Data Citi SS final'!$A92,0,MATCH(CC$1,'Position Data Citi SS final'!$1:$1,0)-1),"")</f>
        <v/>
      </c>
      <c r="CD116" s="183" t="str">
        <f ca="1">IF($C116=CD$2,OFFSET('Position Data Citi SS final'!$A92,0,MATCH(CD$1,'Position Data Citi SS final'!$1:$1,0)-1),"")</f>
        <v/>
      </c>
      <c r="CE116" s="181" t="str">
        <f ca="1">IF($C116=CE$2,OFFSET('Position Data Citi SS final'!$A92,0,MATCH(CE$1,'Position Data Citi SS final'!$1:$1,0)-1),"")</f>
        <v/>
      </c>
      <c r="CF116" s="181" t="str">
        <f ca="1">IF($C116=CF$2,OFFSET('Position Data Citi SS final'!$A92,0,MATCH(CF$1,'Position Data Citi SS final'!$1:$1,0)-1),"")</f>
        <v/>
      </c>
      <c r="CG116" s="181" t="str">
        <f ca="1">IF($C116=CG$2,OFFSET('Position Data Citi SS final'!$A92,0,MATCH(CG$1,'Position Data Citi SS final'!$1:$1,0)-1),"")</f>
        <v/>
      </c>
      <c r="CH116" s="181" t="str">
        <f ca="1">IF($C116=CH$2,OFFSET('Position Data Citi SS final'!$A92,0,MATCH(CH$1,'Position Data Citi SS final'!$1:$1,0)-1),"")</f>
        <v/>
      </c>
      <c r="CI116" s="181" t="str">
        <f ca="1">IF($C116=CI$2,OFFSET('Position Data Citi SS final'!$A92,0,MATCH(CI$1,'Position Data Citi SS final'!$1:$1,0)-1),"")</f>
        <v/>
      </c>
      <c r="CJ116" s="184" t="str">
        <f ca="1">IF($C116=CJ$2,OFFSET('Position Data Citi SS final'!$A92,0,MATCH(CJ$1,'Position Data Citi SS final'!$1:$1,0)-1),"")</f>
        <v/>
      </c>
      <c r="CK116" s="186" t="str">
        <f ca="1">IF($C116=CK$2,OFFSET('Position Data Citi SS final'!$A92,0,MATCH(CK$1,'Position Data Citi SS final'!$1:$1,0)-1),"")</f>
        <v/>
      </c>
      <c r="CL116" s="174" t="str">
        <f ca="1">IF($C116=CL$2,OFFSET('Position Data Citi SS final'!$A92,0,MATCH(CL$1,'Position Data Citi SS final'!$1:$1,0)-1),"")</f>
        <v/>
      </c>
      <c r="CM116" s="199" t="str">
        <f ca="1">IF($C116=CM$2,OFFSET('Position Data Citi SS final'!$A92,0,MATCH(CM$1,'Position Data Citi SS final'!$1:$1,0)-1),"")</f>
        <v/>
      </c>
      <c r="CN116" s="174" t="str">
        <f ca="1">IF($C116=CN$2,OFFSET('Position Data Citi SS final'!$A92,0,MATCH(CN$1,'Position Data Citi SS final'!$1:$1,0)-1),"")</f>
        <v/>
      </c>
      <c r="CO116" s="186" t="str">
        <f ca="1">IF($C116=CO$2,OFFSET('Position Data Citi SS final'!$A92,0,MATCH(CO$1,'Position Data Citi SS final'!$1:$1,0)-1),"")</f>
        <v/>
      </c>
      <c r="CP116" s="199" t="str">
        <f ca="1">IF($C116=CP$2,OFFSET('Position Data Citi SS final'!$A92,0,MATCH(CP$1,'Position Data Citi SS final'!$1:$1,0)-1),"")</f>
        <v/>
      </c>
      <c r="CQ116" s="187" t="str">
        <f ca="1">IF($C116=CQ$2,OFFSET('Position Data Citi SS final'!$A92,0,MATCH(CQ$1,'Position Data Citi SS final'!$1:$1,0)-1),"")</f>
        <v/>
      </c>
      <c r="CR116" s="174" t="str">
        <f ca="1">IF($C116=CR$2,OFFSET('Position Data Citi SS final'!$A92,0,MATCH(CR$1,'Position Data Citi SS final'!$1:$1,0)-1),"")</f>
        <v/>
      </c>
      <c r="CS116" s="188" t="str">
        <f ca="1">IF($C116=CS$2,OFFSET('Position Data Citi SS final'!$A92,0,MATCH(CS$1,'Position Data Citi SS final'!$1:$1,0)-1),"")</f>
        <v/>
      </c>
      <c r="CT116" s="188" t="str">
        <f ca="1">IF($C116=CT$2,OFFSET('Position Data Citi SS final'!$A92,0,MATCH(CT$1,'Position Data Citi SS final'!$1:$1,0)-1),"")</f>
        <v/>
      </c>
      <c r="CU116" s="184" t="str">
        <f ca="1">IF($C116=CU$2,OFFSET('Position Data Citi SS final'!$A92,0,MATCH(CU$1,'Position Data Citi SS final'!$1:$1,0)-1),"")</f>
        <v/>
      </c>
      <c r="CV116" s="175" t="str">
        <f ca="1">IF($C116=CV$2,OFFSET('Position Data Citi SS final'!$A92,0,MATCH(CV$1,'Position Data Citi SS final'!$1:$1,0)-1),"")</f>
        <v/>
      </c>
      <c r="CW116" s="175" t="str">
        <f ca="1">IF($C116=CW$2,OFFSET('Position Data Citi SS final'!$A92,0,MATCH(CW$1,'Position Data Citi SS final'!$1:$1,0)-1),"")</f>
        <v/>
      </c>
      <c r="CX116" s="199" t="str">
        <f ca="1">IF($C116=CX$2,OFFSET('Position Data Citi SS final'!$A92,0,MATCH(CX$1,'Position Data Citi SS final'!$1:$1,0)-1),"")</f>
        <v/>
      </c>
      <c r="CY116" s="175" t="str">
        <f ca="1">IF($C116=CY$2,OFFSET('Position Data Citi SS final'!$A92,0,MATCH(CY$1,'Position Data Citi SS final'!$1:$1,0)-1),"")</f>
        <v/>
      </c>
      <c r="CZ116" s="175" t="str">
        <f ca="1">IF($C116=CZ$2,OFFSET('Position Data Citi SS final'!$A92,0,MATCH(CZ$1,'Position Data Citi SS final'!$1:$1,0)-1),"")</f>
        <v/>
      </c>
      <c r="DA116" s="175" t="str">
        <f ca="1">IF($C116=DA$2,OFFSET('Position Data Citi SS final'!$A92,0,MATCH(DA$1,'Position Data Citi SS final'!$1:$1,0)-1),"")</f>
        <v/>
      </c>
      <c r="DB116" s="189" t="str">
        <f ca="1">IF($C116=DB$2,OFFSET('Position Data Citi SS final'!$A92,0,MATCH(DB$1,'Position Data Citi SS final'!$1:$1,0)-1),"")</f>
        <v/>
      </c>
      <c r="DC116" s="175" t="str">
        <f ca="1">IF($C116=DC$2,OFFSET('Position Data Citi SS final'!$A92,0,MATCH(DC$1,'Position Data Citi SS final'!$1:$1,0)-1),"")</f>
        <v/>
      </c>
      <c r="DD116" s="175" t="str">
        <f ca="1">IF($C116=DD$2,OFFSET('Position Data Citi SS final'!$A92,0,MATCH(DD$1,'Position Data Citi SS final'!$1:$1,0)-1),"")</f>
        <v/>
      </c>
      <c r="DE116" s="190" t="str">
        <f ca="1">IF($C116=DE$2,OFFSET('Position Data Citi SS final'!$A92,0,MATCH(DE$1,'Position Data Citi SS final'!$1:$1,0)-1),"")</f>
        <v/>
      </c>
      <c r="DF116" s="189" t="str">
        <f ca="1">IF($C116=DF$2,OFFSET('Position Data Citi SS final'!$A92,0,MATCH(DF$1,'Position Data Citi SS final'!$1:$1,0)-1),"")</f>
        <v/>
      </c>
      <c r="DG116" s="190" t="str">
        <f ca="1">IF($C116=DG$2,OFFSET('Position Data Citi SS final'!$A92,0,MATCH(DG$1,'Position Data Citi SS final'!$1:$1,0)-1),"")</f>
        <v/>
      </c>
      <c r="DH116" s="175" t="str">
        <f ca="1">IF($C116=DH$2,OFFSET('Position Data Citi SS final'!$A92,0,MATCH(DH$1,'Position Data Citi SS final'!$1:$1,0)-1),"")</f>
        <v/>
      </c>
      <c r="DI116" s="191" t="str">
        <f ca="1">IF($C116=DI$2,OFFSET('Position Data Citi SS final'!$A92,0,MATCH(DI$1,'Position Data Citi SS final'!$1:$1,0)-1),"")</f>
        <v/>
      </c>
      <c r="DJ116" s="192" t="str">
        <f ca="1">IF($C116=DJ$2,OFFSET('Position Data Citi SS final'!$A92,0,MATCH(DJ$1,'Position Data Citi SS final'!$1:$1,0)-1),"")</f>
        <v/>
      </c>
      <c r="DK116" s="193" t="str">
        <f ca="1">IF($C116=DK$2,OFFSET('Position Data Citi SS final'!$A92,0,MATCH(DK$1,'Position Data Citi SS final'!$1:$1,0)-1),"")</f>
        <v/>
      </c>
      <c r="DL116" s="200" t="str">
        <f ca="1">IF($C116=DL$2,OFFSET('Position Data Citi SS final'!$A92,0,MATCH(DL$1,'Position Data Citi SS final'!$1:$1,0)-1),"")</f>
        <v/>
      </c>
      <c r="DM116" s="175" t="str">
        <f ca="1">IF($C116=DM$2,OFFSET('Position Data Citi SS final'!$A92,0,MATCH(DM$1,'Position Data Citi SS final'!$1:$1,0)-1),"")</f>
        <v/>
      </c>
    </row>
    <row r="117" spans="2:117" s="179" customFormat="1">
      <c r="B117" s="179" t="s">
        <v>2746</v>
      </c>
      <c r="C117" s="170" t="str">
        <f>'Position Data Citi SS final'!C93</f>
        <v>Money Market Instruments</v>
      </c>
      <c r="D117" s="171" t="str">
        <f>'Position Data Citi SS final'!F93</f>
        <v>A.6.1 - A.6.20</v>
      </c>
      <c r="E117" s="172" t="str">
        <f>'Position Data Citi SS final'!D93</f>
        <v>Floating Rate Note</v>
      </c>
      <c r="F117" s="213">
        <f>'Position Data Citi SS final'!E93</f>
        <v>0</v>
      </c>
      <c r="G117" s="173">
        <f>'Position Data Citi SS final'!AG93</f>
        <v>13737000</v>
      </c>
      <c r="H117" s="173">
        <f>'Position Data Citi SS final'!AF93</f>
        <v>13737000</v>
      </c>
      <c r="I117" s="194" t="str">
        <f>'Position Data Citi SS final'!A93</f>
        <v>ABEK</v>
      </c>
      <c r="J117" s="195" t="str">
        <f ca="1">IF($C117=J$2,OFFSET('Position Data Citi SS final'!$A93,0,MATCH(J$1,'Position Data Citi SS final'!$1:$1,0)-1),"")</f>
        <v>MoneyMarketInstrument</v>
      </c>
      <c r="K117" s="195" t="str">
        <f ca="1">IF($C117=K$2,OFFSET('Position Data Citi SS final'!$A93,0,MATCH(K$1,'Position Data Citi SS final'!$1:$1,0)-1),"")</f>
        <v>BASF SE SR UNSECURED REGS 11/19 VAR</v>
      </c>
      <c r="L117" s="195" t="str">
        <f ca="1">IF($C117=L$2,OFFSET('Position Data Citi SS final'!$A93,0,MATCH(L$1,'Position Data Citi SS final'!$1:$1,0)-1),"")</f>
        <v>XS1718416586</v>
      </c>
      <c r="M117" s="174" t="str">
        <f ca="1">IF($C117=M$2,OFFSET('Position Data Citi SS final'!$A93,0,MATCH(M$1,'Position Data Citi SS final'!$1:$1,0)-1),"")</f>
        <v>DYXXXX</v>
      </c>
      <c r="N117" s="175">
        <f ca="1">IF($C117=N$2,OFFSET('Position Data Citi SS final'!$A93,0,MATCH(N$1,'Position Data Citi SS final'!$1:$1,0)-1),"")</f>
        <v>0</v>
      </c>
      <c r="O117" s="195">
        <f ca="1">IF($C117=O$2,OFFSET('Position Data Citi SS final'!$A93,0,MATCH(O$1,'Position Data Citi SS final'!$1:$1,0)-1),"")</f>
        <v>0</v>
      </c>
      <c r="P117" s="196">
        <f ca="1">IF($C117=P$2,OFFSET('Position Data Citi SS final'!$A93,0,MATCH(P$1,'Position Data Citi SS final'!$1:$1,0)-1),"")</f>
        <v>0</v>
      </c>
      <c r="Q117" s="196" t="str">
        <f ca="1">IF($C117=Q$2,OFFSET('Position Data Citi SS final'!$A93,0,MATCH(Q$1,'Position Data Citi SS final'!$1:$1,0)-1),"")</f>
        <v>DE</v>
      </c>
      <c r="R117" s="178">
        <f ca="1">IF($C117=R$2,OFFSET('Position Data Citi SS final'!$A93,0,MATCH(R$1,'Position Data Citi SS final'!$1:$1,0)-1),"")</f>
        <v>43784</v>
      </c>
      <c r="S117" s="178" t="str">
        <f ca="1">IF($C117=S$2,OFFSET('Position Data Citi SS final'!$A93,0,MATCH(S$1,'Position Data Citi SS final'!$1:$1,0)-1),"")</f>
        <v>EUR</v>
      </c>
      <c r="T117" s="177">
        <f ca="1">IF($C117=T$2,OFFSET('Position Data Citi SS final'!$A93,0,MATCH(T$1,'Position Data Citi SS final'!$1:$1,0)-1),"")</f>
        <v>13737000</v>
      </c>
      <c r="U117" s="177">
        <f ca="1">IF($C117=U$2,OFFSET('Position Data Citi SS final'!$A93,0,MATCH(U$1,'Position Data Citi SS final'!$1:$1,0)-1),"")</f>
        <v>100</v>
      </c>
      <c r="V117" s="197">
        <f ca="1">IF($C117=V$2,OFFSET('Position Data Citi SS final'!$A93,0,MATCH(V$1,'Position Data Citi SS final'!$1:$1,0)-1),"")</f>
        <v>100</v>
      </c>
      <c r="W117" s="177">
        <f ca="1">IF($C117=W$2,OFFSET('Position Data Citi SS final'!$A93,0,MATCH(W$1,'Position Data Citi SS final'!$1:$1,0)-1),"")</f>
        <v>0</v>
      </c>
      <c r="X117" s="177">
        <f ca="1">IF($C117=X$2,OFFSET('Position Data Citi SS final'!$A93,0,MATCH(X$1,'Position Data Citi SS final'!$1:$1,0)-1),"")</f>
        <v>0</v>
      </c>
      <c r="Y117" s="177">
        <f ca="1">IF($C117=Y$2,OFFSET('Position Data Citi SS final'!$A93,0,MATCH(Y$1,'Position Data Citi SS final'!$1:$1,0)-1),"")</f>
        <v>13737000</v>
      </c>
      <c r="Z117" s="177">
        <f ca="1">IF($C117=Z$2,OFFSET('Position Data Citi SS final'!$A93,0,MATCH(Z$1,'Position Data Citi SS final'!$1:$1,0)-1),"")</f>
        <v>13737000</v>
      </c>
      <c r="AA117" s="198" t="str">
        <f ca="1">IF($C117=AA$2,OFFSET('Position Data Citi SS final'!$A93,0,MATCH(AA$1,'Position Data Citi SS final'!$1:$1,0)-1),"")</f>
        <v>MarkToMarket</v>
      </c>
      <c r="AB117" s="177">
        <f ca="1">IF($C117=AB$2,OFFSET('Position Data Citi SS final'!$A93,0,MATCH(AB$1,'Position Data Citi SS final'!$1:$1,0)-1),"")</f>
        <v>0</v>
      </c>
      <c r="AC117" s="178">
        <f ca="1">IF($C117=AC$2,OFFSET('Position Data Citi SS final'!$A93,0,MATCH(AC$1,'Position Data Citi SS final'!$1:$1,0)-1),"")</f>
        <v>43784</v>
      </c>
      <c r="AD117" s="76" t="str">
        <f ca="1">IF($C117=AD$2,OFFSET('Position Data Citi SS final'!$A93,0,MATCH(AD$1,'Position Data Citi SS final'!$1:$1,0)-1),"")</f>
        <v/>
      </c>
      <c r="AE117" s="179" t="str">
        <f ca="1">IF($C117=AE$2,OFFSET('Position Data Citi SS final'!$A93,0,MATCH(AE$1,'Position Data Citi SS final'!$1:$1,0)-1),"")</f>
        <v/>
      </c>
      <c r="AF117" s="177" t="str">
        <f ca="1">IF($C117=AF$2,OFFSET('Position Data Citi SS final'!$A93,0,MATCH(AF$1,'Position Data Citi SS final'!$1:$1,0)-1),"")</f>
        <v/>
      </c>
      <c r="AG117" s="177" t="str">
        <f ca="1">IF($C117=AG$2,OFFSET('Position Data Citi SS final'!$A93,0,MATCH(AG$1,'Position Data Citi SS final'!$1:$1,0)-1),"")</f>
        <v/>
      </c>
      <c r="AH117" s="175" t="str">
        <f ca="1">IF($C117=AH$2,OFFSET('Position Data Citi SS final'!$A93,0,MATCH(AH$1,'Position Data Citi SS final'!$1:$1,0)-1),"")</f>
        <v/>
      </c>
      <c r="AI117" s="175" t="str">
        <f ca="1">IF($C117=AI$2,OFFSET('Position Data Citi SS final'!$A93,0,MATCH(AI$1,'Position Data Citi SS final'!$1:$1,0)-1),"")</f>
        <v/>
      </c>
      <c r="AJ117" s="175" t="str">
        <f ca="1">IF($C117=AJ$2,OFFSET('Position Data Citi SS final'!$A93,0,MATCH(AJ$1,'Position Data Citi SS final'!$1:$1,0)-1),"")</f>
        <v/>
      </c>
      <c r="AK117" s="177" t="str">
        <f ca="1">IF($C117=AK$2,OFFSET('Position Data Citi SS final'!$A93,0,MATCH(AK$1,'Position Data Citi SS final'!$1:$1,0)-1),"")</f>
        <v/>
      </c>
      <c r="AL117" s="178" t="str">
        <f ca="1">IF($C117=AL$2,OFFSET('Position Data Citi SS final'!$A93,0,MATCH(AL$1,'Position Data Citi SS final'!$1:$1,0)-1),"")</f>
        <v/>
      </c>
      <c r="AM117" s="177" t="str">
        <f ca="1">IF($C117=AM$2,OFFSET('Position Data Citi SS final'!$A93,0,MATCH(AM$1,'Position Data Citi SS final'!$1:$1,0)-1),"")</f>
        <v/>
      </c>
      <c r="AN117" s="177" t="str">
        <f ca="1">IF($C117=AN$2,OFFSET('Position Data Citi SS final'!$A93,0,MATCH(AN$1,'Position Data Citi SS final'!$1:$1,0)-1),"")</f>
        <v/>
      </c>
      <c r="AO117" s="177" t="str">
        <f ca="1">IF($C117=AO$2,OFFSET('Position Data Citi SS final'!$A93,0,MATCH(AO$1,'Position Data Citi SS final'!$1:$1,0)-1),"")</f>
        <v/>
      </c>
      <c r="AP117" s="177" t="str">
        <f ca="1">IF($C117=AP$2,OFFSET('Position Data Citi SS final'!$A93,0,MATCH(AP$1,'Position Data Citi SS final'!$1:$1,0)-1),"")</f>
        <v/>
      </c>
      <c r="AQ117" s="177" t="str">
        <f ca="1">IF($C117=AQ$2,OFFSET('Position Data Citi SS final'!$A93,0,MATCH(AQ$1,'Position Data Citi SS final'!$1:$1,0)-1),"")</f>
        <v/>
      </c>
      <c r="AR117" s="177" t="str">
        <f ca="1">IF($C117=AR$2,OFFSET('Position Data Citi SS final'!$A93,0,MATCH(AR$1,'Position Data Citi SS final'!$1:$1,0)-1),"")</f>
        <v/>
      </c>
      <c r="AS117" s="177" t="str">
        <f ca="1">IF($C117=AS$2,OFFSET('Position Data Citi SS final'!$A93,0,MATCH(AS$1,'Position Data Citi SS final'!$1:$1,0)-1),"")</f>
        <v/>
      </c>
      <c r="AT117" s="177" t="str">
        <f ca="1">IF($C117=AT$2,OFFSET('Position Data Citi SS final'!$A93,0,MATCH(AT$1,'Position Data Citi SS final'!$1:$1,0)-1),"")</f>
        <v/>
      </c>
      <c r="AU117" s="198" t="str">
        <f ca="1">IF($C117=AU$2,OFFSET('Position Data Citi SS final'!$A93,0,MATCH(AU$1,'Position Data Citi SS final'!$1:$1,0)-1),"")</f>
        <v/>
      </c>
      <c r="AV117" s="177" t="str">
        <f ca="1">IF($C117=AV$2,OFFSET('Position Data Citi SS final'!$A93,0,MATCH(AV$1,'Position Data Citi SS final'!$1:$1,0)-1),"")</f>
        <v/>
      </c>
      <c r="AW117" s="179" t="str">
        <f ca="1">IF($C117=AW$2,OFFSET('Position Data Citi SS final'!$A93,0,MATCH(AW$1,'Position Data Citi SS final'!$1:$1,0)-1),"")</f>
        <v/>
      </c>
      <c r="AX117" s="170" t="str">
        <f ca="1">IF($C117=AX$2,OFFSET('Position Data Citi SS final'!$A93,0,MATCH(AX$1,'Position Data Citi SS final'!$1:$1,0)-1),"")</f>
        <v/>
      </c>
      <c r="AY117" s="180" t="str">
        <f ca="1">IF($C117=AY$2,OFFSET('Position Data Citi SS final'!$A93,0,MATCH(AY$1,'Position Data Citi SS final'!$1:$1,0)-1),"")</f>
        <v/>
      </c>
      <c r="AZ117" s="181" t="str">
        <f ca="1">IF($C117=AZ$2,OFFSET('Position Data Citi SS final'!$A93,0,MATCH(AZ$1,'Position Data Citi SS final'!$1:$1,0)-1),"")</f>
        <v/>
      </c>
      <c r="BA117" s="179" t="str">
        <f ca="1">IF($C117=BA$2,OFFSET('Position Data Citi SS final'!$A93,0,MATCH(BA$1,'Position Data Citi SS final'!$1:$1,0)-1),"")</f>
        <v/>
      </c>
      <c r="BB117" s="182" t="str">
        <f ca="1">IF($C117=BB$2,OFFSET('Position Data Citi SS final'!$A93,0,MATCH(BB$1,'Position Data Citi SS final'!$1:$1,0)-1),"")</f>
        <v/>
      </c>
      <c r="BC117" s="181" t="str">
        <f ca="1">IF($C117=BC$2,OFFSET('Position Data Citi SS final'!$A93,0,MATCH(BC$1,'Position Data Citi SS final'!$1:$1,0)-1),"")</f>
        <v/>
      </c>
      <c r="BD117" s="175" t="str">
        <f ca="1">IF($C117=BD$2,OFFSET('Position Data Citi SS final'!$A93,0,MATCH(BD$1,'Position Data Citi SS final'!$1:$1,0)-1),"")</f>
        <v/>
      </c>
      <c r="BE117" s="175" t="str">
        <f ca="1">IF($C117=BE$2,OFFSET('Position Data Citi SS final'!$A93,0,MATCH(BE$1,'Position Data Citi SS final'!$1:$1,0)-1),"")</f>
        <v/>
      </c>
      <c r="BF117" s="175" t="str">
        <f ca="1">IF($C117=BF$2,OFFSET('Position Data Citi SS final'!$A93,0,MATCH(BF$1,'Position Data Citi SS final'!$1:$1,0)-1),"")</f>
        <v/>
      </c>
      <c r="BG117" s="175" t="str">
        <f ca="1">IF($C117=BG$2,OFFSET('Position Data Citi SS final'!$A93,0,MATCH(BG$1,'Position Data Citi SS final'!$1:$1,0)-1),"")</f>
        <v/>
      </c>
      <c r="BH117" s="175" t="str">
        <f ca="1">IF($C117=BH$2,OFFSET('Position Data Citi SS final'!$A93,0,MATCH(BH$1,'Position Data Citi SS final'!$1:$1,0)-1),"")</f>
        <v/>
      </c>
      <c r="BI117" s="175" t="str">
        <f ca="1">IF($C117=BI$2,OFFSET('Position Data Citi SS final'!$A93,0,MATCH(BI$1,'Position Data Citi SS final'!$1:$1,0)-1),"")</f>
        <v/>
      </c>
      <c r="BJ117" s="175" t="str">
        <f ca="1">IF($C117=BJ$2,OFFSET('Position Data Citi SS final'!$A93,0,MATCH(BJ$1,'Position Data Citi SS final'!$1:$1,0)-1),"")</f>
        <v/>
      </c>
      <c r="BK117" s="175" t="str">
        <f ca="1">IF($C117=BK$2,OFFSET('Position Data Citi SS final'!$A93,0,MATCH(BK$1,'Position Data Citi SS final'!$1:$1,0)-1),"")</f>
        <v/>
      </c>
      <c r="BL117" s="175" t="str">
        <f ca="1">IF($C117=BL$2,OFFSET('Position Data Citi SS final'!$A93,0,MATCH(BL$1,'Position Data Citi SS final'!$1:$1,0)-1),"")</f>
        <v/>
      </c>
      <c r="BM117" s="175" t="str">
        <f ca="1">IF($C117=BM$2,OFFSET('Position Data Citi SS final'!$A93,0,MATCH(BM$1,'Position Data Citi SS final'!$1:$1,0)-1),"")</f>
        <v/>
      </c>
      <c r="BN117" s="178" t="str">
        <f ca="1">IF($C117=BN$2,OFFSET('Position Data Citi SS final'!$A93,0,MATCH(BN$1,'Position Data Citi SS final'!$1:$1,0)-1),"")</f>
        <v/>
      </c>
      <c r="BO117" s="177" t="str">
        <f ca="1">IF($C117=BO$2,OFFSET('Position Data Citi SS final'!$A93,0,MATCH(BO$1,'Position Data Citi SS final'!$1:$1,0)-1),"")</f>
        <v/>
      </c>
      <c r="BP117" s="177" t="str">
        <f ca="1">IF($C117=BP$2,OFFSET('Position Data Citi SS final'!$A93,0,MATCH(BP$1,'Position Data Citi SS final'!$1:$1,0)-1),"")</f>
        <v/>
      </c>
      <c r="BQ117" s="177" t="str">
        <f ca="1">IF($C117=BQ$2,OFFSET('Position Data Citi SS final'!$A93,0,MATCH(BQ$1,'Position Data Citi SS final'!$1:$1,0)-1),"")</f>
        <v/>
      </c>
      <c r="BR117" s="177" t="str">
        <f ca="1">IF($C117=BR$2,OFFSET('Position Data Citi SS final'!$A93,0,MATCH(BR$1,'Position Data Citi SS final'!$1:$1,0)-1),"")</f>
        <v/>
      </c>
      <c r="BS117" s="177" t="str">
        <f ca="1">IF($C117=BS$2,OFFSET('Position Data Citi SS final'!$A93,0,MATCH(BS$1,'Position Data Citi SS final'!$1:$1,0)-1),"")</f>
        <v/>
      </c>
      <c r="BT117" s="175" t="str">
        <f ca="1">IF($C117=BT$2,OFFSET('Position Data Citi SS final'!$A93,0,MATCH(BT$1,'Position Data Citi SS final'!$1:$1,0)-1),"")</f>
        <v/>
      </c>
      <c r="BU117" s="178" t="str">
        <f ca="1">IF($C117=BU$2,OFFSET('Position Data Citi SS final'!$A93,0,MATCH(BU$1,'Position Data Citi SS final'!$1:$1,0)-1),"")</f>
        <v/>
      </c>
      <c r="BV117" s="183" t="str">
        <f ca="1">IF($C117=BV$2,OFFSET('Position Data Citi SS final'!$A93,0,MATCH(BV$1,'Position Data Citi SS final'!$1:$1,0)-1),"")</f>
        <v/>
      </c>
      <c r="BW117" s="175" t="str">
        <f ca="1">IF($C117=BW$2,OFFSET('Position Data Citi SS final'!$A93,0,MATCH(BW$1,'Position Data Citi SS final'!$1:$1,0)-1),"")</f>
        <v/>
      </c>
      <c r="BX117" s="184" t="str">
        <f ca="1">IF($C117=BX$2,OFFSET('Position Data Citi SS final'!$A93,0,MATCH(BX$1,'Position Data Citi SS final'!$1:$1,0)-1),"")</f>
        <v/>
      </c>
      <c r="BY117" s="183" t="str">
        <f ca="1">IF($C117=BY$2,OFFSET('Position Data Citi SS final'!$A93,0,MATCH(BY$1,'Position Data Citi SS final'!$1:$1,0)-1),"")</f>
        <v/>
      </c>
      <c r="BZ117" s="183" t="str">
        <f ca="1">IF($C117=BZ$2,OFFSET('Position Data Citi SS final'!$A93,0,MATCH(BZ$1,'Position Data Citi SS final'!$1:$1,0)-1),"")</f>
        <v/>
      </c>
      <c r="CA117" s="185" t="str">
        <f ca="1">IF($C117=CA$2,OFFSET('Position Data Citi SS final'!$A93,0,MATCH(CA$1,'Position Data Citi SS final'!$1:$1,0)-1),"")</f>
        <v/>
      </c>
      <c r="CB117" s="176" t="str">
        <f ca="1">IF($C117=CB$2,OFFSET('Position Data Citi SS final'!$A93,0,MATCH(CB$1,'Position Data Citi SS final'!$1:$1,0)-1),"")</f>
        <v/>
      </c>
      <c r="CC117" s="183" t="str">
        <f ca="1">IF($C117=CC$2,OFFSET('Position Data Citi SS final'!$A93,0,MATCH(CC$1,'Position Data Citi SS final'!$1:$1,0)-1),"")</f>
        <v/>
      </c>
      <c r="CD117" s="183" t="str">
        <f ca="1">IF($C117=CD$2,OFFSET('Position Data Citi SS final'!$A93,0,MATCH(CD$1,'Position Data Citi SS final'!$1:$1,0)-1),"")</f>
        <v/>
      </c>
      <c r="CE117" s="181" t="str">
        <f ca="1">IF($C117=CE$2,OFFSET('Position Data Citi SS final'!$A93,0,MATCH(CE$1,'Position Data Citi SS final'!$1:$1,0)-1),"")</f>
        <v/>
      </c>
      <c r="CF117" s="181" t="str">
        <f ca="1">IF($C117=CF$2,OFFSET('Position Data Citi SS final'!$A93,0,MATCH(CF$1,'Position Data Citi SS final'!$1:$1,0)-1),"")</f>
        <v/>
      </c>
      <c r="CG117" s="181" t="str">
        <f ca="1">IF($C117=CG$2,OFFSET('Position Data Citi SS final'!$A93,0,MATCH(CG$1,'Position Data Citi SS final'!$1:$1,0)-1),"")</f>
        <v/>
      </c>
      <c r="CH117" s="181" t="str">
        <f ca="1">IF($C117=CH$2,OFFSET('Position Data Citi SS final'!$A93,0,MATCH(CH$1,'Position Data Citi SS final'!$1:$1,0)-1),"")</f>
        <v/>
      </c>
      <c r="CI117" s="181" t="str">
        <f ca="1">IF($C117=CI$2,OFFSET('Position Data Citi SS final'!$A93,0,MATCH(CI$1,'Position Data Citi SS final'!$1:$1,0)-1),"")</f>
        <v/>
      </c>
      <c r="CJ117" s="184" t="str">
        <f ca="1">IF($C117=CJ$2,OFFSET('Position Data Citi SS final'!$A93,0,MATCH(CJ$1,'Position Data Citi SS final'!$1:$1,0)-1),"")</f>
        <v/>
      </c>
      <c r="CK117" s="186" t="str">
        <f ca="1">IF($C117=CK$2,OFFSET('Position Data Citi SS final'!$A93,0,MATCH(CK$1,'Position Data Citi SS final'!$1:$1,0)-1),"")</f>
        <v/>
      </c>
      <c r="CL117" s="174" t="str">
        <f ca="1">IF($C117=CL$2,OFFSET('Position Data Citi SS final'!$A93,0,MATCH(CL$1,'Position Data Citi SS final'!$1:$1,0)-1),"")</f>
        <v/>
      </c>
      <c r="CM117" s="199" t="str">
        <f ca="1">IF($C117=CM$2,OFFSET('Position Data Citi SS final'!$A93,0,MATCH(CM$1,'Position Data Citi SS final'!$1:$1,0)-1),"")</f>
        <v/>
      </c>
      <c r="CN117" s="174" t="str">
        <f ca="1">IF($C117=CN$2,OFFSET('Position Data Citi SS final'!$A93,0,MATCH(CN$1,'Position Data Citi SS final'!$1:$1,0)-1),"")</f>
        <v/>
      </c>
      <c r="CO117" s="186" t="str">
        <f ca="1">IF($C117=CO$2,OFFSET('Position Data Citi SS final'!$A93,0,MATCH(CO$1,'Position Data Citi SS final'!$1:$1,0)-1),"")</f>
        <v/>
      </c>
      <c r="CP117" s="199" t="str">
        <f ca="1">IF($C117=CP$2,OFFSET('Position Data Citi SS final'!$A93,0,MATCH(CP$1,'Position Data Citi SS final'!$1:$1,0)-1),"")</f>
        <v/>
      </c>
      <c r="CQ117" s="187" t="str">
        <f ca="1">IF($C117=CQ$2,OFFSET('Position Data Citi SS final'!$A93,0,MATCH(CQ$1,'Position Data Citi SS final'!$1:$1,0)-1),"")</f>
        <v/>
      </c>
      <c r="CR117" s="174" t="str">
        <f ca="1">IF($C117=CR$2,OFFSET('Position Data Citi SS final'!$A93,0,MATCH(CR$1,'Position Data Citi SS final'!$1:$1,0)-1),"")</f>
        <v/>
      </c>
      <c r="CS117" s="188" t="str">
        <f ca="1">IF($C117=CS$2,OFFSET('Position Data Citi SS final'!$A93,0,MATCH(CS$1,'Position Data Citi SS final'!$1:$1,0)-1),"")</f>
        <v/>
      </c>
      <c r="CT117" s="188" t="str">
        <f ca="1">IF($C117=CT$2,OFFSET('Position Data Citi SS final'!$A93,0,MATCH(CT$1,'Position Data Citi SS final'!$1:$1,0)-1),"")</f>
        <v/>
      </c>
      <c r="CU117" s="184" t="str">
        <f ca="1">IF($C117=CU$2,OFFSET('Position Data Citi SS final'!$A93,0,MATCH(CU$1,'Position Data Citi SS final'!$1:$1,0)-1),"")</f>
        <v/>
      </c>
      <c r="CV117" s="175" t="str">
        <f ca="1">IF($C117=CV$2,OFFSET('Position Data Citi SS final'!$A93,0,MATCH(CV$1,'Position Data Citi SS final'!$1:$1,0)-1),"")</f>
        <v/>
      </c>
      <c r="CW117" s="175" t="str">
        <f ca="1">IF($C117=CW$2,OFFSET('Position Data Citi SS final'!$A93,0,MATCH(CW$1,'Position Data Citi SS final'!$1:$1,0)-1),"")</f>
        <v/>
      </c>
      <c r="CX117" s="199" t="str">
        <f ca="1">IF($C117=CX$2,OFFSET('Position Data Citi SS final'!$A93,0,MATCH(CX$1,'Position Data Citi SS final'!$1:$1,0)-1),"")</f>
        <v/>
      </c>
      <c r="CY117" s="175" t="str">
        <f ca="1">IF($C117=CY$2,OFFSET('Position Data Citi SS final'!$A93,0,MATCH(CY$1,'Position Data Citi SS final'!$1:$1,0)-1),"")</f>
        <v/>
      </c>
      <c r="CZ117" s="175" t="str">
        <f ca="1">IF($C117=CZ$2,OFFSET('Position Data Citi SS final'!$A93,0,MATCH(CZ$1,'Position Data Citi SS final'!$1:$1,0)-1),"")</f>
        <v/>
      </c>
      <c r="DA117" s="175" t="str">
        <f ca="1">IF($C117=DA$2,OFFSET('Position Data Citi SS final'!$A93,0,MATCH(DA$1,'Position Data Citi SS final'!$1:$1,0)-1),"")</f>
        <v/>
      </c>
      <c r="DB117" s="189" t="str">
        <f ca="1">IF($C117=DB$2,OFFSET('Position Data Citi SS final'!$A93,0,MATCH(DB$1,'Position Data Citi SS final'!$1:$1,0)-1),"")</f>
        <v/>
      </c>
      <c r="DC117" s="175" t="str">
        <f ca="1">IF($C117=DC$2,OFFSET('Position Data Citi SS final'!$A93,0,MATCH(DC$1,'Position Data Citi SS final'!$1:$1,0)-1),"")</f>
        <v/>
      </c>
      <c r="DD117" s="175" t="str">
        <f ca="1">IF($C117=DD$2,OFFSET('Position Data Citi SS final'!$A93,0,MATCH(DD$1,'Position Data Citi SS final'!$1:$1,0)-1),"")</f>
        <v/>
      </c>
      <c r="DE117" s="190" t="str">
        <f ca="1">IF($C117=DE$2,OFFSET('Position Data Citi SS final'!$A93,0,MATCH(DE$1,'Position Data Citi SS final'!$1:$1,0)-1),"")</f>
        <v/>
      </c>
      <c r="DF117" s="189" t="str">
        <f ca="1">IF($C117=DF$2,OFFSET('Position Data Citi SS final'!$A93,0,MATCH(DF$1,'Position Data Citi SS final'!$1:$1,0)-1),"")</f>
        <v/>
      </c>
      <c r="DG117" s="190" t="str">
        <f ca="1">IF($C117=DG$2,OFFSET('Position Data Citi SS final'!$A93,0,MATCH(DG$1,'Position Data Citi SS final'!$1:$1,0)-1),"")</f>
        <v/>
      </c>
      <c r="DH117" s="175" t="str">
        <f ca="1">IF($C117=DH$2,OFFSET('Position Data Citi SS final'!$A93,0,MATCH(DH$1,'Position Data Citi SS final'!$1:$1,0)-1),"")</f>
        <v/>
      </c>
      <c r="DI117" s="191" t="str">
        <f ca="1">IF($C117=DI$2,OFFSET('Position Data Citi SS final'!$A93,0,MATCH(DI$1,'Position Data Citi SS final'!$1:$1,0)-1),"")</f>
        <v/>
      </c>
      <c r="DJ117" s="192" t="str">
        <f ca="1">IF($C117=DJ$2,OFFSET('Position Data Citi SS final'!$A93,0,MATCH(DJ$1,'Position Data Citi SS final'!$1:$1,0)-1),"")</f>
        <v/>
      </c>
      <c r="DK117" s="193" t="str">
        <f ca="1">IF($C117=DK$2,OFFSET('Position Data Citi SS final'!$A93,0,MATCH(DK$1,'Position Data Citi SS final'!$1:$1,0)-1),"")</f>
        <v/>
      </c>
      <c r="DL117" s="200" t="str">
        <f ca="1">IF($C117=DL$2,OFFSET('Position Data Citi SS final'!$A93,0,MATCH(DL$1,'Position Data Citi SS final'!$1:$1,0)-1),"")</f>
        <v/>
      </c>
      <c r="DM117" s="175" t="str">
        <f ca="1">IF($C117=DM$2,OFFSET('Position Data Citi SS final'!$A93,0,MATCH(DM$1,'Position Data Citi SS final'!$1:$1,0)-1),"")</f>
        <v/>
      </c>
    </row>
    <row r="118" spans="2:117" s="179" customFormat="1">
      <c r="B118" s="179" t="s">
        <v>2746</v>
      </c>
      <c r="C118" s="170" t="str">
        <f>'Position Data Citi SS final'!C94</f>
        <v>Money Market Instruments</v>
      </c>
      <c r="D118" s="171" t="str">
        <f>'Position Data Citi SS final'!F94</f>
        <v>A.6.1 - A.6.20</v>
      </c>
      <c r="E118" s="172" t="str">
        <f>'Position Data Citi SS final'!D94</f>
        <v>Floating Rate Note</v>
      </c>
      <c r="F118" s="213">
        <f>'Position Data Citi SS final'!E94</f>
        <v>0</v>
      </c>
      <c r="G118" s="173">
        <f>'Position Data Citi SS final'!AG94</f>
        <v>21121536.66</v>
      </c>
      <c r="H118" s="173">
        <f>'Position Data Citi SS final'!AF94</f>
        <v>21121536.66</v>
      </c>
      <c r="I118" s="194" t="str">
        <f>'Position Data Citi SS final'!A94</f>
        <v>ABEK</v>
      </c>
      <c r="J118" s="195" t="str">
        <f ca="1">IF($C118=J$2,OFFSET('Position Data Citi SS final'!$A94,0,MATCH(J$1,'Position Data Citi SS final'!$1:$1,0)-1),"")</f>
        <v>MoneyMarketInstrument</v>
      </c>
      <c r="K118" s="195" t="str">
        <f ca="1">IF($C118=K$2,OFFSET('Position Data Citi SS final'!$A94,0,MATCH(K$1,'Position Data Citi SS final'!$1:$1,0)-1),"")</f>
        <v>UBS AG LONDON SR UNSECURED REGS 01/20 VAR</v>
      </c>
      <c r="L118" s="195" t="str">
        <f ca="1">IF($C118=L$2,OFFSET('Position Data Citi SS final'!$A94,0,MATCH(L$1,'Position Data Citi SS final'!$1:$1,0)-1),"")</f>
        <v>XS1746116299</v>
      </c>
      <c r="M118" s="174" t="str">
        <f ca="1">IF($C118=M$2,OFFSET('Position Data Citi SS final'!$A94,0,MATCH(M$1,'Position Data Citi SS final'!$1:$1,0)-1),"")</f>
        <v>DYXXXX</v>
      </c>
      <c r="N118" s="175">
        <f ca="1">IF($C118=N$2,OFFSET('Position Data Citi SS final'!$A94,0,MATCH(N$1,'Position Data Citi SS final'!$1:$1,0)-1),"")</f>
        <v>0</v>
      </c>
      <c r="O118" s="195">
        <f ca="1">IF($C118=O$2,OFFSET('Position Data Citi SS final'!$A94,0,MATCH(O$1,'Position Data Citi SS final'!$1:$1,0)-1),"")</f>
        <v>0</v>
      </c>
      <c r="P118" s="196">
        <f ca="1">IF($C118=P$2,OFFSET('Position Data Citi SS final'!$A94,0,MATCH(P$1,'Position Data Citi SS final'!$1:$1,0)-1),"")</f>
        <v>0</v>
      </c>
      <c r="Q118" s="196" t="str">
        <f ca="1">IF($C118=Q$2,OFFSET('Position Data Citi SS final'!$A94,0,MATCH(Q$1,'Position Data Citi SS final'!$1:$1,0)-1),"")</f>
        <v>CH</v>
      </c>
      <c r="R118" s="178">
        <f ca="1">IF($C118=R$2,OFFSET('Position Data Citi SS final'!$A94,0,MATCH(R$1,'Position Data Citi SS final'!$1:$1,0)-1),"")</f>
        <v>43840</v>
      </c>
      <c r="S118" s="178" t="str">
        <f ca="1">IF($C118=S$2,OFFSET('Position Data Citi SS final'!$A94,0,MATCH(S$1,'Position Data Citi SS final'!$1:$1,0)-1),"")</f>
        <v>EUR</v>
      </c>
      <c r="T118" s="177">
        <f ca="1">IF($C118=T$2,OFFSET('Position Data Citi SS final'!$A94,0,MATCH(T$1,'Position Data Citi SS final'!$1:$1,0)-1),"")</f>
        <v>21114000</v>
      </c>
      <c r="U118" s="177">
        <f ca="1">IF($C118=U$2,OFFSET('Position Data Citi SS final'!$A94,0,MATCH(U$1,'Position Data Citi SS final'!$1:$1,0)-1),"")</f>
        <v>100.035695</v>
      </c>
      <c r="V118" s="197">
        <f ca="1">IF($C118=V$2,OFFSET('Position Data Citi SS final'!$A94,0,MATCH(V$1,'Position Data Citi SS final'!$1:$1,0)-1),"")</f>
        <v>100.035695</v>
      </c>
      <c r="W118" s="177">
        <f ca="1">IF($C118=W$2,OFFSET('Position Data Citi SS final'!$A94,0,MATCH(W$1,'Position Data Citi SS final'!$1:$1,0)-1),"")</f>
        <v>1703.76</v>
      </c>
      <c r="X118" s="177">
        <f ca="1">IF($C118=X$2,OFFSET('Position Data Citi SS final'!$A94,0,MATCH(X$1,'Position Data Citi SS final'!$1:$1,0)-1),"")</f>
        <v>1703.76</v>
      </c>
      <c r="Y118" s="177">
        <f ca="1">IF($C118=Y$2,OFFSET('Position Data Citi SS final'!$A94,0,MATCH(Y$1,'Position Data Citi SS final'!$1:$1,0)-1),"")</f>
        <v>21121536.66</v>
      </c>
      <c r="Z118" s="177">
        <f ca="1">IF($C118=Z$2,OFFSET('Position Data Citi SS final'!$A94,0,MATCH(Z$1,'Position Data Citi SS final'!$1:$1,0)-1),"")</f>
        <v>21121536.66</v>
      </c>
      <c r="AA118" s="198" t="str">
        <f ca="1">IF($C118=AA$2,OFFSET('Position Data Citi SS final'!$A94,0,MATCH(AA$1,'Position Data Citi SS final'!$1:$1,0)-1),"")</f>
        <v>MarkToMarket</v>
      </c>
      <c r="AB118" s="177">
        <f ca="1">IF($C118=AB$2,OFFSET('Position Data Citi SS final'!$A94,0,MATCH(AB$1,'Position Data Citi SS final'!$1:$1,0)-1),"")</f>
        <v>0</v>
      </c>
      <c r="AC118" s="178">
        <f ca="1">IF($C118=AC$2,OFFSET('Position Data Citi SS final'!$A94,0,MATCH(AC$1,'Position Data Citi SS final'!$1:$1,0)-1),"")</f>
        <v>43840</v>
      </c>
      <c r="AD118" s="76" t="str">
        <f ca="1">IF($C118=AD$2,OFFSET('Position Data Citi SS final'!$A94,0,MATCH(AD$1,'Position Data Citi SS final'!$1:$1,0)-1),"")</f>
        <v/>
      </c>
      <c r="AE118" s="179" t="str">
        <f ca="1">IF($C118=AE$2,OFFSET('Position Data Citi SS final'!$A94,0,MATCH(AE$1,'Position Data Citi SS final'!$1:$1,0)-1),"")</f>
        <v/>
      </c>
      <c r="AF118" s="177" t="str">
        <f ca="1">IF($C118=AF$2,OFFSET('Position Data Citi SS final'!$A94,0,MATCH(AF$1,'Position Data Citi SS final'!$1:$1,0)-1),"")</f>
        <v/>
      </c>
      <c r="AG118" s="177" t="str">
        <f ca="1">IF($C118=AG$2,OFFSET('Position Data Citi SS final'!$A94,0,MATCH(AG$1,'Position Data Citi SS final'!$1:$1,0)-1),"")</f>
        <v/>
      </c>
      <c r="AH118" s="175" t="str">
        <f ca="1">IF($C118=AH$2,OFFSET('Position Data Citi SS final'!$A94,0,MATCH(AH$1,'Position Data Citi SS final'!$1:$1,0)-1),"")</f>
        <v/>
      </c>
      <c r="AI118" s="175" t="str">
        <f ca="1">IF($C118=AI$2,OFFSET('Position Data Citi SS final'!$A94,0,MATCH(AI$1,'Position Data Citi SS final'!$1:$1,0)-1),"")</f>
        <v/>
      </c>
      <c r="AJ118" s="175" t="str">
        <f ca="1">IF($C118=AJ$2,OFFSET('Position Data Citi SS final'!$A94,0,MATCH(AJ$1,'Position Data Citi SS final'!$1:$1,0)-1),"")</f>
        <v/>
      </c>
      <c r="AK118" s="177" t="str">
        <f ca="1">IF($C118=AK$2,OFFSET('Position Data Citi SS final'!$A94,0,MATCH(AK$1,'Position Data Citi SS final'!$1:$1,0)-1),"")</f>
        <v/>
      </c>
      <c r="AL118" s="178" t="str">
        <f ca="1">IF($C118=AL$2,OFFSET('Position Data Citi SS final'!$A94,0,MATCH(AL$1,'Position Data Citi SS final'!$1:$1,0)-1),"")</f>
        <v/>
      </c>
      <c r="AM118" s="177" t="str">
        <f ca="1">IF($C118=AM$2,OFFSET('Position Data Citi SS final'!$A94,0,MATCH(AM$1,'Position Data Citi SS final'!$1:$1,0)-1),"")</f>
        <v/>
      </c>
      <c r="AN118" s="177" t="str">
        <f ca="1">IF($C118=AN$2,OFFSET('Position Data Citi SS final'!$A94,0,MATCH(AN$1,'Position Data Citi SS final'!$1:$1,0)-1),"")</f>
        <v/>
      </c>
      <c r="AO118" s="177" t="str">
        <f ca="1">IF($C118=AO$2,OFFSET('Position Data Citi SS final'!$A94,0,MATCH(AO$1,'Position Data Citi SS final'!$1:$1,0)-1),"")</f>
        <v/>
      </c>
      <c r="AP118" s="177" t="str">
        <f ca="1">IF($C118=AP$2,OFFSET('Position Data Citi SS final'!$A94,0,MATCH(AP$1,'Position Data Citi SS final'!$1:$1,0)-1),"")</f>
        <v/>
      </c>
      <c r="AQ118" s="177" t="str">
        <f ca="1">IF($C118=AQ$2,OFFSET('Position Data Citi SS final'!$A94,0,MATCH(AQ$1,'Position Data Citi SS final'!$1:$1,0)-1),"")</f>
        <v/>
      </c>
      <c r="AR118" s="177" t="str">
        <f ca="1">IF($C118=AR$2,OFFSET('Position Data Citi SS final'!$A94,0,MATCH(AR$1,'Position Data Citi SS final'!$1:$1,0)-1),"")</f>
        <v/>
      </c>
      <c r="AS118" s="177" t="str">
        <f ca="1">IF($C118=AS$2,OFFSET('Position Data Citi SS final'!$A94,0,MATCH(AS$1,'Position Data Citi SS final'!$1:$1,0)-1),"")</f>
        <v/>
      </c>
      <c r="AT118" s="177" t="str">
        <f ca="1">IF($C118=AT$2,OFFSET('Position Data Citi SS final'!$A94,0,MATCH(AT$1,'Position Data Citi SS final'!$1:$1,0)-1),"")</f>
        <v/>
      </c>
      <c r="AU118" s="198" t="str">
        <f ca="1">IF($C118=AU$2,OFFSET('Position Data Citi SS final'!$A94,0,MATCH(AU$1,'Position Data Citi SS final'!$1:$1,0)-1),"")</f>
        <v/>
      </c>
      <c r="AV118" s="177" t="str">
        <f ca="1">IF($C118=AV$2,OFFSET('Position Data Citi SS final'!$A94,0,MATCH(AV$1,'Position Data Citi SS final'!$1:$1,0)-1),"")</f>
        <v/>
      </c>
      <c r="AW118" s="179" t="str">
        <f ca="1">IF($C118=AW$2,OFFSET('Position Data Citi SS final'!$A94,0,MATCH(AW$1,'Position Data Citi SS final'!$1:$1,0)-1),"")</f>
        <v/>
      </c>
      <c r="AX118" s="170" t="str">
        <f ca="1">IF($C118=AX$2,OFFSET('Position Data Citi SS final'!$A94,0,MATCH(AX$1,'Position Data Citi SS final'!$1:$1,0)-1),"")</f>
        <v/>
      </c>
      <c r="AY118" s="180" t="str">
        <f ca="1">IF($C118=AY$2,OFFSET('Position Data Citi SS final'!$A94,0,MATCH(AY$1,'Position Data Citi SS final'!$1:$1,0)-1),"")</f>
        <v/>
      </c>
      <c r="AZ118" s="181" t="str">
        <f ca="1">IF($C118=AZ$2,OFFSET('Position Data Citi SS final'!$A94,0,MATCH(AZ$1,'Position Data Citi SS final'!$1:$1,0)-1),"")</f>
        <v/>
      </c>
      <c r="BA118" s="179" t="str">
        <f ca="1">IF($C118=BA$2,OFFSET('Position Data Citi SS final'!$A94,0,MATCH(BA$1,'Position Data Citi SS final'!$1:$1,0)-1),"")</f>
        <v/>
      </c>
      <c r="BB118" s="182" t="str">
        <f ca="1">IF($C118=BB$2,OFFSET('Position Data Citi SS final'!$A94,0,MATCH(BB$1,'Position Data Citi SS final'!$1:$1,0)-1),"")</f>
        <v/>
      </c>
      <c r="BC118" s="181" t="str">
        <f ca="1">IF($C118=BC$2,OFFSET('Position Data Citi SS final'!$A94,0,MATCH(BC$1,'Position Data Citi SS final'!$1:$1,0)-1),"")</f>
        <v/>
      </c>
      <c r="BD118" s="175" t="str">
        <f ca="1">IF($C118=BD$2,OFFSET('Position Data Citi SS final'!$A94,0,MATCH(BD$1,'Position Data Citi SS final'!$1:$1,0)-1),"")</f>
        <v/>
      </c>
      <c r="BE118" s="175" t="str">
        <f ca="1">IF($C118=BE$2,OFFSET('Position Data Citi SS final'!$A94,0,MATCH(BE$1,'Position Data Citi SS final'!$1:$1,0)-1),"")</f>
        <v/>
      </c>
      <c r="BF118" s="175" t="str">
        <f ca="1">IF($C118=BF$2,OFFSET('Position Data Citi SS final'!$A94,0,MATCH(BF$1,'Position Data Citi SS final'!$1:$1,0)-1),"")</f>
        <v/>
      </c>
      <c r="BG118" s="175" t="str">
        <f ca="1">IF($C118=BG$2,OFFSET('Position Data Citi SS final'!$A94,0,MATCH(BG$1,'Position Data Citi SS final'!$1:$1,0)-1),"")</f>
        <v/>
      </c>
      <c r="BH118" s="175" t="str">
        <f ca="1">IF($C118=BH$2,OFFSET('Position Data Citi SS final'!$A94,0,MATCH(BH$1,'Position Data Citi SS final'!$1:$1,0)-1),"")</f>
        <v/>
      </c>
      <c r="BI118" s="175" t="str">
        <f ca="1">IF($C118=BI$2,OFFSET('Position Data Citi SS final'!$A94,0,MATCH(BI$1,'Position Data Citi SS final'!$1:$1,0)-1),"")</f>
        <v/>
      </c>
      <c r="BJ118" s="175" t="str">
        <f ca="1">IF($C118=BJ$2,OFFSET('Position Data Citi SS final'!$A94,0,MATCH(BJ$1,'Position Data Citi SS final'!$1:$1,0)-1),"")</f>
        <v/>
      </c>
      <c r="BK118" s="175" t="str">
        <f ca="1">IF($C118=BK$2,OFFSET('Position Data Citi SS final'!$A94,0,MATCH(BK$1,'Position Data Citi SS final'!$1:$1,0)-1),"")</f>
        <v/>
      </c>
      <c r="BL118" s="175" t="str">
        <f ca="1">IF($C118=BL$2,OFFSET('Position Data Citi SS final'!$A94,0,MATCH(BL$1,'Position Data Citi SS final'!$1:$1,0)-1),"")</f>
        <v/>
      </c>
      <c r="BM118" s="175" t="str">
        <f ca="1">IF($C118=BM$2,OFFSET('Position Data Citi SS final'!$A94,0,MATCH(BM$1,'Position Data Citi SS final'!$1:$1,0)-1),"")</f>
        <v/>
      </c>
      <c r="BN118" s="178" t="str">
        <f ca="1">IF($C118=BN$2,OFFSET('Position Data Citi SS final'!$A94,0,MATCH(BN$1,'Position Data Citi SS final'!$1:$1,0)-1),"")</f>
        <v/>
      </c>
      <c r="BO118" s="177" t="str">
        <f ca="1">IF($C118=BO$2,OFFSET('Position Data Citi SS final'!$A94,0,MATCH(BO$1,'Position Data Citi SS final'!$1:$1,0)-1),"")</f>
        <v/>
      </c>
      <c r="BP118" s="177" t="str">
        <f ca="1">IF($C118=BP$2,OFFSET('Position Data Citi SS final'!$A94,0,MATCH(BP$1,'Position Data Citi SS final'!$1:$1,0)-1),"")</f>
        <v/>
      </c>
      <c r="BQ118" s="177" t="str">
        <f ca="1">IF($C118=BQ$2,OFFSET('Position Data Citi SS final'!$A94,0,MATCH(BQ$1,'Position Data Citi SS final'!$1:$1,0)-1),"")</f>
        <v/>
      </c>
      <c r="BR118" s="177" t="str">
        <f ca="1">IF($C118=BR$2,OFFSET('Position Data Citi SS final'!$A94,0,MATCH(BR$1,'Position Data Citi SS final'!$1:$1,0)-1),"")</f>
        <v/>
      </c>
      <c r="BS118" s="177" t="str">
        <f ca="1">IF($C118=BS$2,OFFSET('Position Data Citi SS final'!$A94,0,MATCH(BS$1,'Position Data Citi SS final'!$1:$1,0)-1),"")</f>
        <v/>
      </c>
      <c r="BT118" s="175" t="str">
        <f ca="1">IF($C118=BT$2,OFFSET('Position Data Citi SS final'!$A94,0,MATCH(BT$1,'Position Data Citi SS final'!$1:$1,0)-1),"")</f>
        <v/>
      </c>
      <c r="BU118" s="178" t="str">
        <f ca="1">IF($C118=BU$2,OFFSET('Position Data Citi SS final'!$A94,0,MATCH(BU$1,'Position Data Citi SS final'!$1:$1,0)-1),"")</f>
        <v/>
      </c>
      <c r="BV118" s="183" t="str">
        <f ca="1">IF($C118=BV$2,OFFSET('Position Data Citi SS final'!$A94,0,MATCH(BV$1,'Position Data Citi SS final'!$1:$1,0)-1),"")</f>
        <v/>
      </c>
      <c r="BW118" s="175" t="str">
        <f ca="1">IF($C118=BW$2,OFFSET('Position Data Citi SS final'!$A94,0,MATCH(BW$1,'Position Data Citi SS final'!$1:$1,0)-1),"")</f>
        <v/>
      </c>
      <c r="BX118" s="184" t="str">
        <f ca="1">IF($C118=BX$2,OFFSET('Position Data Citi SS final'!$A94,0,MATCH(BX$1,'Position Data Citi SS final'!$1:$1,0)-1),"")</f>
        <v/>
      </c>
      <c r="BY118" s="183" t="str">
        <f ca="1">IF($C118=BY$2,OFFSET('Position Data Citi SS final'!$A94,0,MATCH(BY$1,'Position Data Citi SS final'!$1:$1,0)-1),"")</f>
        <v/>
      </c>
      <c r="BZ118" s="183" t="str">
        <f ca="1">IF($C118=BZ$2,OFFSET('Position Data Citi SS final'!$A94,0,MATCH(BZ$1,'Position Data Citi SS final'!$1:$1,0)-1),"")</f>
        <v/>
      </c>
      <c r="CA118" s="185" t="str">
        <f ca="1">IF($C118=CA$2,OFFSET('Position Data Citi SS final'!$A94,0,MATCH(CA$1,'Position Data Citi SS final'!$1:$1,0)-1),"")</f>
        <v/>
      </c>
      <c r="CB118" s="176" t="str">
        <f ca="1">IF($C118=CB$2,OFFSET('Position Data Citi SS final'!$A94,0,MATCH(CB$1,'Position Data Citi SS final'!$1:$1,0)-1),"")</f>
        <v/>
      </c>
      <c r="CC118" s="183" t="str">
        <f ca="1">IF($C118=CC$2,OFFSET('Position Data Citi SS final'!$A94,0,MATCH(CC$1,'Position Data Citi SS final'!$1:$1,0)-1),"")</f>
        <v/>
      </c>
      <c r="CD118" s="183" t="str">
        <f ca="1">IF($C118=CD$2,OFFSET('Position Data Citi SS final'!$A94,0,MATCH(CD$1,'Position Data Citi SS final'!$1:$1,0)-1),"")</f>
        <v/>
      </c>
      <c r="CE118" s="181" t="str">
        <f ca="1">IF($C118=CE$2,OFFSET('Position Data Citi SS final'!$A94,0,MATCH(CE$1,'Position Data Citi SS final'!$1:$1,0)-1),"")</f>
        <v/>
      </c>
      <c r="CF118" s="181" t="str">
        <f ca="1">IF($C118=CF$2,OFFSET('Position Data Citi SS final'!$A94,0,MATCH(CF$1,'Position Data Citi SS final'!$1:$1,0)-1),"")</f>
        <v/>
      </c>
      <c r="CG118" s="181" t="str">
        <f ca="1">IF($C118=CG$2,OFFSET('Position Data Citi SS final'!$A94,0,MATCH(CG$1,'Position Data Citi SS final'!$1:$1,0)-1),"")</f>
        <v/>
      </c>
      <c r="CH118" s="181" t="str">
        <f ca="1">IF($C118=CH$2,OFFSET('Position Data Citi SS final'!$A94,0,MATCH(CH$1,'Position Data Citi SS final'!$1:$1,0)-1),"")</f>
        <v/>
      </c>
      <c r="CI118" s="181" t="str">
        <f ca="1">IF($C118=CI$2,OFFSET('Position Data Citi SS final'!$A94,0,MATCH(CI$1,'Position Data Citi SS final'!$1:$1,0)-1),"")</f>
        <v/>
      </c>
      <c r="CJ118" s="184" t="str">
        <f ca="1">IF($C118=CJ$2,OFFSET('Position Data Citi SS final'!$A94,0,MATCH(CJ$1,'Position Data Citi SS final'!$1:$1,0)-1),"")</f>
        <v/>
      </c>
      <c r="CK118" s="186" t="str">
        <f ca="1">IF($C118=CK$2,OFFSET('Position Data Citi SS final'!$A94,0,MATCH(CK$1,'Position Data Citi SS final'!$1:$1,0)-1),"")</f>
        <v/>
      </c>
      <c r="CL118" s="174" t="str">
        <f ca="1">IF($C118=CL$2,OFFSET('Position Data Citi SS final'!$A94,0,MATCH(CL$1,'Position Data Citi SS final'!$1:$1,0)-1),"")</f>
        <v/>
      </c>
      <c r="CM118" s="199" t="str">
        <f ca="1">IF($C118=CM$2,OFFSET('Position Data Citi SS final'!$A94,0,MATCH(CM$1,'Position Data Citi SS final'!$1:$1,0)-1),"")</f>
        <v/>
      </c>
      <c r="CN118" s="174" t="str">
        <f ca="1">IF($C118=CN$2,OFFSET('Position Data Citi SS final'!$A94,0,MATCH(CN$1,'Position Data Citi SS final'!$1:$1,0)-1),"")</f>
        <v/>
      </c>
      <c r="CO118" s="186" t="str">
        <f ca="1">IF($C118=CO$2,OFFSET('Position Data Citi SS final'!$A94,0,MATCH(CO$1,'Position Data Citi SS final'!$1:$1,0)-1),"")</f>
        <v/>
      </c>
      <c r="CP118" s="199" t="str">
        <f ca="1">IF($C118=CP$2,OFFSET('Position Data Citi SS final'!$A94,0,MATCH(CP$1,'Position Data Citi SS final'!$1:$1,0)-1),"")</f>
        <v/>
      </c>
      <c r="CQ118" s="187" t="str">
        <f ca="1">IF($C118=CQ$2,OFFSET('Position Data Citi SS final'!$A94,0,MATCH(CQ$1,'Position Data Citi SS final'!$1:$1,0)-1),"")</f>
        <v/>
      </c>
      <c r="CR118" s="174" t="str">
        <f ca="1">IF($C118=CR$2,OFFSET('Position Data Citi SS final'!$A94,0,MATCH(CR$1,'Position Data Citi SS final'!$1:$1,0)-1),"")</f>
        <v/>
      </c>
      <c r="CS118" s="188" t="str">
        <f ca="1">IF($C118=CS$2,OFFSET('Position Data Citi SS final'!$A94,0,MATCH(CS$1,'Position Data Citi SS final'!$1:$1,0)-1),"")</f>
        <v/>
      </c>
      <c r="CT118" s="188" t="str">
        <f ca="1">IF($C118=CT$2,OFFSET('Position Data Citi SS final'!$A94,0,MATCH(CT$1,'Position Data Citi SS final'!$1:$1,0)-1),"")</f>
        <v/>
      </c>
      <c r="CU118" s="184" t="str">
        <f ca="1">IF($C118=CU$2,OFFSET('Position Data Citi SS final'!$A94,0,MATCH(CU$1,'Position Data Citi SS final'!$1:$1,0)-1),"")</f>
        <v/>
      </c>
      <c r="CV118" s="175" t="str">
        <f ca="1">IF($C118=CV$2,OFFSET('Position Data Citi SS final'!$A94,0,MATCH(CV$1,'Position Data Citi SS final'!$1:$1,0)-1),"")</f>
        <v/>
      </c>
      <c r="CW118" s="175" t="str">
        <f ca="1">IF($C118=CW$2,OFFSET('Position Data Citi SS final'!$A94,0,MATCH(CW$1,'Position Data Citi SS final'!$1:$1,0)-1),"")</f>
        <v/>
      </c>
      <c r="CX118" s="199" t="str">
        <f ca="1">IF($C118=CX$2,OFFSET('Position Data Citi SS final'!$A94,0,MATCH(CX$1,'Position Data Citi SS final'!$1:$1,0)-1),"")</f>
        <v/>
      </c>
      <c r="CY118" s="175" t="str">
        <f ca="1">IF($C118=CY$2,OFFSET('Position Data Citi SS final'!$A94,0,MATCH(CY$1,'Position Data Citi SS final'!$1:$1,0)-1),"")</f>
        <v/>
      </c>
      <c r="CZ118" s="175" t="str">
        <f ca="1">IF($C118=CZ$2,OFFSET('Position Data Citi SS final'!$A94,0,MATCH(CZ$1,'Position Data Citi SS final'!$1:$1,0)-1),"")</f>
        <v/>
      </c>
      <c r="DA118" s="175" t="str">
        <f ca="1">IF($C118=DA$2,OFFSET('Position Data Citi SS final'!$A94,0,MATCH(DA$1,'Position Data Citi SS final'!$1:$1,0)-1),"")</f>
        <v/>
      </c>
      <c r="DB118" s="189" t="str">
        <f ca="1">IF($C118=DB$2,OFFSET('Position Data Citi SS final'!$A94,0,MATCH(DB$1,'Position Data Citi SS final'!$1:$1,0)-1),"")</f>
        <v/>
      </c>
      <c r="DC118" s="175" t="str">
        <f ca="1">IF($C118=DC$2,OFFSET('Position Data Citi SS final'!$A94,0,MATCH(DC$1,'Position Data Citi SS final'!$1:$1,0)-1),"")</f>
        <v/>
      </c>
      <c r="DD118" s="175" t="str">
        <f ca="1">IF($C118=DD$2,OFFSET('Position Data Citi SS final'!$A94,0,MATCH(DD$1,'Position Data Citi SS final'!$1:$1,0)-1),"")</f>
        <v/>
      </c>
      <c r="DE118" s="190" t="str">
        <f ca="1">IF($C118=DE$2,OFFSET('Position Data Citi SS final'!$A94,0,MATCH(DE$1,'Position Data Citi SS final'!$1:$1,0)-1),"")</f>
        <v/>
      </c>
      <c r="DF118" s="189" t="str">
        <f ca="1">IF($C118=DF$2,OFFSET('Position Data Citi SS final'!$A94,0,MATCH(DF$1,'Position Data Citi SS final'!$1:$1,0)-1),"")</f>
        <v/>
      </c>
      <c r="DG118" s="190" t="str">
        <f ca="1">IF($C118=DG$2,OFFSET('Position Data Citi SS final'!$A94,0,MATCH(DG$1,'Position Data Citi SS final'!$1:$1,0)-1),"")</f>
        <v/>
      </c>
      <c r="DH118" s="175" t="str">
        <f ca="1">IF($C118=DH$2,OFFSET('Position Data Citi SS final'!$A94,0,MATCH(DH$1,'Position Data Citi SS final'!$1:$1,0)-1),"")</f>
        <v/>
      </c>
      <c r="DI118" s="191" t="str">
        <f ca="1">IF($C118=DI$2,OFFSET('Position Data Citi SS final'!$A94,0,MATCH(DI$1,'Position Data Citi SS final'!$1:$1,0)-1),"")</f>
        <v/>
      </c>
      <c r="DJ118" s="192" t="str">
        <f ca="1">IF($C118=DJ$2,OFFSET('Position Data Citi SS final'!$A94,0,MATCH(DJ$1,'Position Data Citi SS final'!$1:$1,0)-1),"")</f>
        <v/>
      </c>
      <c r="DK118" s="193" t="str">
        <f ca="1">IF($C118=DK$2,OFFSET('Position Data Citi SS final'!$A94,0,MATCH(DK$1,'Position Data Citi SS final'!$1:$1,0)-1),"")</f>
        <v/>
      </c>
      <c r="DL118" s="200" t="str">
        <f ca="1">IF($C118=DL$2,OFFSET('Position Data Citi SS final'!$A94,0,MATCH(DL$1,'Position Data Citi SS final'!$1:$1,0)-1),"")</f>
        <v/>
      </c>
      <c r="DM118" s="175" t="str">
        <f ca="1">IF($C118=DM$2,OFFSET('Position Data Citi SS final'!$A94,0,MATCH(DM$1,'Position Data Citi SS final'!$1:$1,0)-1),"")</f>
        <v/>
      </c>
    </row>
    <row r="119" spans="2:117" s="179" customFormat="1">
      <c r="B119" s="179" t="s">
        <v>2746</v>
      </c>
      <c r="C119" s="170" t="str">
        <f>'Position Data Citi SS final'!C95</f>
        <v>Money Market Instruments</v>
      </c>
      <c r="D119" s="171" t="str">
        <f>'Position Data Citi SS final'!F95</f>
        <v>A.6.1 - A.6.20</v>
      </c>
      <c r="E119" s="172" t="str">
        <f>'Position Data Citi SS final'!D95</f>
        <v>Floating Rate Note</v>
      </c>
      <c r="F119" s="213">
        <f>'Position Data Citi SS final'!E95</f>
        <v>0</v>
      </c>
      <c r="G119" s="173">
        <f>'Position Data Citi SS final'!AG95</f>
        <v>31141176.399999999</v>
      </c>
      <c r="H119" s="173">
        <f>'Position Data Citi SS final'!AF95</f>
        <v>31141176.399999999</v>
      </c>
      <c r="I119" s="194" t="str">
        <f>'Position Data Citi SS final'!A95</f>
        <v>ABEK</v>
      </c>
      <c r="J119" s="195" t="str">
        <f ca="1">IF($C119=J$2,OFFSET('Position Data Citi SS final'!$A95,0,MATCH(J$1,'Position Data Citi SS final'!$1:$1,0)-1),"")</f>
        <v>MoneyMarketInstrument</v>
      </c>
      <c r="K119" s="195" t="str">
        <f ca="1">IF($C119=K$2,OFFSET('Position Data Citi SS final'!$A95,0,MATCH(K$1,'Position Data Citi SS final'!$1:$1,0)-1),"")</f>
        <v>HSBC BANK PLC SR UNSECURED REGS 03/20 VAR</v>
      </c>
      <c r="L119" s="195" t="str">
        <f ca="1">IF($C119=L$2,OFFSET('Position Data Citi SS final'!$A95,0,MATCH(L$1,'Position Data Citi SS final'!$1:$1,0)-1),"")</f>
        <v>XS1789496244</v>
      </c>
      <c r="M119" s="174" t="str">
        <f ca="1">IF($C119=M$2,OFFSET('Position Data Citi SS final'!$A95,0,MATCH(M$1,'Position Data Citi SS final'!$1:$1,0)-1),"")</f>
        <v>DYXXXX</v>
      </c>
      <c r="N119" s="175">
        <f ca="1">IF($C119=N$2,OFFSET('Position Data Citi SS final'!$A95,0,MATCH(N$1,'Position Data Citi SS final'!$1:$1,0)-1),"")</f>
        <v>0</v>
      </c>
      <c r="O119" s="195">
        <f ca="1">IF($C119=O$2,OFFSET('Position Data Citi SS final'!$A95,0,MATCH(O$1,'Position Data Citi SS final'!$1:$1,0)-1),"")</f>
        <v>0</v>
      </c>
      <c r="P119" s="196">
        <f ca="1">IF($C119=P$2,OFFSET('Position Data Citi SS final'!$A95,0,MATCH(P$1,'Position Data Citi SS final'!$1:$1,0)-1),"")</f>
        <v>0</v>
      </c>
      <c r="Q119" s="196" t="str">
        <f ca="1">IF($C119=Q$2,OFFSET('Position Data Citi SS final'!$A95,0,MATCH(Q$1,'Position Data Citi SS final'!$1:$1,0)-1),"")</f>
        <v>GB</v>
      </c>
      <c r="R119" s="178">
        <f ca="1">IF($C119=R$2,OFFSET('Position Data Citi SS final'!$A95,0,MATCH(R$1,'Position Data Citi SS final'!$1:$1,0)-1),"")</f>
        <v>43899</v>
      </c>
      <c r="S119" s="178" t="str">
        <f ca="1">IF($C119=S$2,OFFSET('Position Data Citi SS final'!$A95,0,MATCH(S$1,'Position Data Citi SS final'!$1:$1,0)-1),"")</f>
        <v>EUR</v>
      </c>
      <c r="T119" s="177">
        <f ca="1">IF($C119=T$2,OFFSET('Position Data Citi SS final'!$A95,0,MATCH(T$1,'Position Data Citi SS final'!$1:$1,0)-1),"")</f>
        <v>31100000</v>
      </c>
      <c r="U119" s="177">
        <f ca="1">IF($C119=U$2,OFFSET('Position Data Citi SS final'!$A95,0,MATCH(U$1,'Position Data Citi SS final'!$1:$1,0)-1),"")</f>
        <v>100.1324</v>
      </c>
      <c r="V119" s="197">
        <f ca="1">IF($C119=V$2,OFFSET('Position Data Citi SS final'!$A95,0,MATCH(V$1,'Position Data Citi SS final'!$1:$1,0)-1),"")</f>
        <v>100.1324</v>
      </c>
      <c r="W119" s="177">
        <f ca="1">IF($C119=W$2,OFFSET('Position Data Citi SS final'!$A95,0,MATCH(W$1,'Position Data Citi SS final'!$1:$1,0)-1),"")</f>
        <v>969.29</v>
      </c>
      <c r="X119" s="177">
        <f ca="1">IF($C119=X$2,OFFSET('Position Data Citi SS final'!$A95,0,MATCH(X$1,'Position Data Citi SS final'!$1:$1,0)-1),"")</f>
        <v>969.29</v>
      </c>
      <c r="Y119" s="177">
        <f ca="1">IF($C119=Y$2,OFFSET('Position Data Citi SS final'!$A95,0,MATCH(Y$1,'Position Data Citi SS final'!$1:$1,0)-1),"")</f>
        <v>31141176.399999999</v>
      </c>
      <c r="Z119" s="177">
        <f ca="1">IF($C119=Z$2,OFFSET('Position Data Citi SS final'!$A95,0,MATCH(Z$1,'Position Data Citi SS final'!$1:$1,0)-1),"")</f>
        <v>31141176.399999999</v>
      </c>
      <c r="AA119" s="198" t="str">
        <f ca="1">IF($C119=AA$2,OFFSET('Position Data Citi SS final'!$A95,0,MATCH(AA$1,'Position Data Citi SS final'!$1:$1,0)-1),"")</f>
        <v>MarkToMarket</v>
      </c>
      <c r="AB119" s="177">
        <f ca="1">IF($C119=AB$2,OFFSET('Position Data Citi SS final'!$A95,0,MATCH(AB$1,'Position Data Citi SS final'!$1:$1,0)-1),"")</f>
        <v>0</v>
      </c>
      <c r="AC119" s="178">
        <f ca="1">IF($C119=AC$2,OFFSET('Position Data Citi SS final'!$A95,0,MATCH(AC$1,'Position Data Citi SS final'!$1:$1,0)-1),"")</f>
        <v>43808</v>
      </c>
      <c r="AD119" s="76" t="str">
        <f ca="1">IF($C119=AD$2,OFFSET('Position Data Citi SS final'!$A95,0,MATCH(AD$1,'Position Data Citi SS final'!$1:$1,0)-1),"")</f>
        <v/>
      </c>
      <c r="AE119" s="179" t="str">
        <f ca="1">IF($C119=AE$2,OFFSET('Position Data Citi SS final'!$A95,0,MATCH(AE$1,'Position Data Citi SS final'!$1:$1,0)-1),"")</f>
        <v/>
      </c>
      <c r="AF119" s="177" t="str">
        <f ca="1">IF($C119=AF$2,OFFSET('Position Data Citi SS final'!$A95,0,MATCH(AF$1,'Position Data Citi SS final'!$1:$1,0)-1),"")</f>
        <v/>
      </c>
      <c r="AG119" s="177" t="str">
        <f ca="1">IF($C119=AG$2,OFFSET('Position Data Citi SS final'!$A95,0,MATCH(AG$1,'Position Data Citi SS final'!$1:$1,0)-1),"")</f>
        <v/>
      </c>
      <c r="AH119" s="175" t="str">
        <f ca="1">IF($C119=AH$2,OFFSET('Position Data Citi SS final'!$A95,0,MATCH(AH$1,'Position Data Citi SS final'!$1:$1,0)-1),"")</f>
        <v/>
      </c>
      <c r="AI119" s="175" t="str">
        <f ca="1">IF($C119=AI$2,OFFSET('Position Data Citi SS final'!$A95,0,MATCH(AI$1,'Position Data Citi SS final'!$1:$1,0)-1),"")</f>
        <v/>
      </c>
      <c r="AJ119" s="175" t="str">
        <f ca="1">IF($C119=AJ$2,OFFSET('Position Data Citi SS final'!$A95,0,MATCH(AJ$1,'Position Data Citi SS final'!$1:$1,0)-1),"")</f>
        <v/>
      </c>
      <c r="AK119" s="177" t="str">
        <f ca="1">IF($C119=AK$2,OFFSET('Position Data Citi SS final'!$A95,0,MATCH(AK$1,'Position Data Citi SS final'!$1:$1,0)-1),"")</f>
        <v/>
      </c>
      <c r="AL119" s="178" t="str">
        <f ca="1">IF($C119=AL$2,OFFSET('Position Data Citi SS final'!$A95,0,MATCH(AL$1,'Position Data Citi SS final'!$1:$1,0)-1),"")</f>
        <v/>
      </c>
      <c r="AM119" s="177" t="str">
        <f ca="1">IF($C119=AM$2,OFFSET('Position Data Citi SS final'!$A95,0,MATCH(AM$1,'Position Data Citi SS final'!$1:$1,0)-1),"")</f>
        <v/>
      </c>
      <c r="AN119" s="177" t="str">
        <f ca="1">IF($C119=AN$2,OFFSET('Position Data Citi SS final'!$A95,0,MATCH(AN$1,'Position Data Citi SS final'!$1:$1,0)-1),"")</f>
        <v/>
      </c>
      <c r="AO119" s="177" t="str">
        <f ca="1">IF($C119=AO$2,OFFSET('Position Data Citi SS final'!$A95,0,MATCH(AO$1,'Position Data Citi SS final'!$1:$1,0)-1),"")</f>
        <v/>
      </c>
      <c r="AP119" s="177" t="str">
        <f ca="1">IF($C119=AP$2,OFFSET('Position Data Citi SS final'!$A95,0,MATCH(AP$1,'Position Data Citi SS final'!$1:$1,0)-1),"")</f>
        <v/>
      </c>
      <c r="AQ119" s="177" t="str">
        <f ca="1">IF($C119=AQ$2,OFFSET('Position Data Citi SS final'!$A95,0,MATCH(AQ$1,'Position Data Citi SS final'!$1:$1,0)-1),"")</f>
        <v/>
      </c>
      <c r="AR119" s="177" t="str">
        <f ca="1">IF($C119=AR$2,OFFSET('Position Data Citi SS final'!$A95,0,MATCH(AR$1,'Position Data Citi SS final'!$1:$1,0)-1),"")</f>
        <v/>
      </c>
      <c r="AS119" s="177" t="str">
        <f ca="1">IF($C119=AS$2,OFFSET('Position Data Citi SS final'!$A95,0,MATCH(AS$1,'Position Data Citi SS final'!$1:$1,0)-1),"")</f>
        <v/>
      </c>
      <c r="AT119" s="177" t="str">
        <f ca="1">IF($C119=AT$2,OFFSET('Position Data Citi SS final'!$A95,0,MATCH(AT$1,'Position Data Citi SS final'!$1:$1,0)-1),"")</f>
        <v/>
      </c>
      <c r="AU119" s="198" t="str">
        <f ca="1">IF($C119=AU$2,OFFSET('Position Data Citi SS final'!$A95,0,MATCH(AU$1,'Position Data Citi SS final'!$1:$1,0)-1),"")</f>
        <v/>
      </c>
      <c r="AV119" s="177" t="str">
        <f ca="1">IF($C119=AV$2,OFFSET('Position Data Citi SS final'!$A95,0,MATCH(AV$1,'Position Data Citi SS final'!$1:$1,0)-1),"")</f>
        <v/>
      </c>
      <c r="AW119" s="179" t="str">
        <f ca="1">IF($C119=AW$2,OFFSET('Position Data Citi SS final'!$A95,0,MATCH(AW$1,'Position Data Citi SS final'!$1:$1,0)-1),"")</f>
        <v/>
      </c>
      <c r="AX119" s="170" t="str">
        <f ca="1">IF($C119=AX$2,OFFSET('Position Data Citi SS final'!$A95,0,MATCH(AX$1,'Position Data Citi SS final'!$1:$1,0)-1),"")</f>
        <v/>
      </c>
      <c r="AY119" s="180" t="str">
        <f ca="1">IF($C119=AY$2,OFFSET('Position Data Citi SS final'!$A95,0,MATCH(AY$1,'Position Data Citi SS final'!$1:$1,0)-1),"")</f>
        <v/>
      </c>
      <c r="AZ119" s="181" t="str">
        <f ca="1">IF($C119=AZ$2,OFFSET('Position Data Citi SS final'!$A95,0,MATCH(AZ$1,'Position Data Citi SS final'!$1:$1,0)-1),"")</f>
        <v/>
      </c>
      <c r="BA119" s="179" t="str">
        <f ca="1">IF($C119=BA$2,OFFSET('Position Data Citi SS final'!$A95,0,MATCH(BA$1,'Position Data Citi SS final'!$1:$1,0)-1),"")</f>
        <v/>
      </c>
      <c r="BB119" s="182" t="str">
        <f ca="1">IF($C119=BB$2,OFFSET('Position Data Citi SS final'!$A95,0,MATCH(BB$1,'Position Data Citi SS final'!$1:$1,0)-1),"")</f>
        <v/>
      </c>
      <c r="BC119" s="181" t="str">
        <f ca="1">IF($C119=BC$2,OFFSET('Position Data Citi SS final'!$A95,0,MATCH(BC$1,'Position Data Citi SS final'!$1:$1,0)-1),"")</f>
        <v/>
      </c>
      <c r="BD119" s="175" t="str">
        <f ca="1">IF($C119=BD$2,OFFSET('Position Data Citi SS final'!$A95,0,MATCH(BD$1,'Position Data Citi SS final'!$1:$1,0)-1),"")</f>
        <v/>
      </c>
      <c r="BE119" s="175" t="str">
        <f ca="1">IF($C119=BE$2,OFFSET('Position Data Citi SS final'!$A95,0,MATCH(BE$1,'Position Data Citi SS final'!$1:$1,0)-1),"")</f>
        <v/>
      </c>
      <c r="BF119" s="175" t="str">
        <f ca="1">IF($C119=BF$2,OFFSET('Position Data Citi SS final'!$A95,0,MATCH(BF$1,'Position Data Citi SS final'!$1:$1,0)-1),"")</f>
        <v/>
      </c>
      <c r="BG119" s="175" t="str">
        <f ca="1">IF($C119=BG$2,OFFSET('Position Data Citi SS final'!$A95,0,MATCH(BG$1,'Position Data Citi SS final'!$1:$1,0)-1),"")</f>
        <v/>
      </c>
      <c r="BH119" s="175" t="str">
        <f ca="1">IF($C119=BH$2,OFFSET('Position Data Citi SS final'!$A95,0,MATCH(BH$1,'Position Data Citi SS final'!$1:$1,0)-1),"")</f>
        <v/>
      </c>
      <c r="BI119" s="175" t="str">
        <f ca="1">IF($C119=BI$2,OFFSET('Position Data Citi SS final'!$A95,0,MATCH(BI$1,'Position Data Citi SS final'!$1:$1,0)-1),"")</f>
        <v/>
      </c>
      <c r="BJ119" s="175" t="str">
        <f ca="1">IF($C119=BJ$2,OFFSET('Position Data Citi SS final'!$A95,0,MATCH(BJ$1,'Position Data Citi SS final'!$1:$1,0)-1),"")</f>
        <v/>
      </c>
      <c r="BK119" s="175" t="str">
        <f ca="1">IF($C119=BK$2,OFFSET('Position Data Citi SS final'!$A95,0,MATCH(BK$1,'Position Data Citi SS final'!$1:$1,0)-1),"")</f>
        <v/>
      </c>
      <c r="BL119" s="175" t="str">
        <f ca="1">IF($C119=BL$2,OFFSET('Position Data Citi SS final'!$A95,0,MATCH(BL$1,'Position Data Citi SS final'!$1:$1,0)-1),"")</f>
        <v/>
      </c>
      <c r="BM119" s="175" t="str">
        <f ca="1">IF($C119=BM$2,OFFSET('Position Data Citi SS final'!$A95,0,MATCH(BM$1,'Position Data Citi SS final'!$1:$1,0)-1),"")</f>
        <v/>
      </c>
      <c r="BN119" s="178" t="str">
        <f ca="1">IF($C119=BN$2,OFFSET('Position Data Citi SS final'!$A95,0,MATCH(BN$1,'Position Data Citi SS final'!$1:$1,0)-1),"")</f>
        <v/>
      </c>
      <c r="BO119" s="177" t="str">
        <f ca="1">IF($C119=BO$2,OFFSET('Position Data Citi SS final'!$A95,0,MATCH(BO$1,'Position Data Citi SS final'!$1:$1,0)-1),"")</f>
        <v/>
      </c>
      <c r="BP119" s="177" t="str">
        <f ca="1">IF($C119=BP$2,OFFSET('Position Data Citi SS final'!$A95,0,MATCH(BP$1,'Position Data Citi SS final'!$1:$1,0)-1),"")</f>
        <v/>
      </c>
      <c r="BQ119" s="177" t="str">
        <f ca="1">IF($C119=BQ$2,OFFSET('Position Data Citi SS final'!$A95,0,MATCH(BQ$1,'Position Data Citi SS final'!$1:$1,0)-1),"")</f>
        <v/>
      </c>
      <c r="BR119" s="177" t="str">
        <f ca="1">IF($C119=BR$2,OFFSET('Position Data Citi SS final'!$A95,0,MATCH(BR$1,'Position Data Citi SS final'!$1:$1,0)-1),"")</f>
        <v/>
      </c>
      <c r="BS119" s="177" t="str">
        <f ca="1">IF($C119=BS$2,OFFSET('Position Data Citi SS final'!$A95,0,MATCH(BS$1,'Position Data Citi SS final'!$1:$1,0)-1),"")</f>
        <v/>
      </c>
      <c r="BT119" s="175" t="str">
        <f ca="1">IF($C119=BT$2,OFFSET('Position Data Citi SS final'!$A95,0,MATCH(BT$1,'Position Data Citi SS final'!$1:$1,0)-1),"")</f>
        <v/>
      </c>
      <c r="BU119" s="178" t="str">
        <f ca="1">IF($C119=BU$2,OFFSET('Position Data Citi SS final'!$A95,0,MATCH(BU$1,'Position Data Citi SS final'!$1:$1,0)-1),"")</f>
        <v/>
      </c>
      <c r="BV119" s="183" t="str">
        <f ca="1">IF($C119=BV$2,OFFSET('Position Data Citi SS final'!$A95,0,MATCH(BV$1,'Position Data Citi SS final'!$1:$1,0)-1),"")</f>
        <v/>
      </c>
      <c r="BW119" s="175" t="str">
        <f ca="1">IF($C119=BW$2,OFFSET('Position Data Citi SS final'!$A95,0,MATCH(BW$1,'Position Data Citi SS final'!$1:$1,0)-1),"")</f>
        <v/>
      </c>
      <c r="BX119" s="184" t="str">
        <f ca="1">IF($C119=BX$2,OFFSET('Position Data Citi SS final'!$A95,0,MATCH(BX$1,'Position Data Citi SS final'!$1:$1,0)-1),"")</f>
        <v/>
      </c>
      <c r="BY119" s="183" t="str">
        <f ca="1">IF($C119=BY$2,OFFSET('Position Data Citi SS final'!$A95,0,MATCH(BY$1,'Position Data Citi SS final'!$1:$1,0)-1),"")</f>
        <v/>
      </c>
      <c r="BZ119" s="183" t="str">
        <f ca="1">IF($C119=BZ$2,OFFSET('Position Data Citi SS final'!$A95,0,MATCH(BZ$1,'Position Data Citi SS final'!$1:$1,0)-1),"")</f>
        <v/>
      </c>
      <c r="CA119" s="185" t="str">
        <f ca="1">IF($C119=CA$2,OFFSET('Position Data Citi SS final'!$A95,0,MATCH(CA$1,'Position Data Citi SS final'!$1:$1,0)-1),"")</f>
        <v/>
      </c>
      <c r="CB119" s="176" t="str">
        <f ca="1">IF($C119=CB$2,OFFSET('Position Data Citi SS final'!$A95,0,MATCH(CB$1,'Position Data Citi SS final'!$1:$1,0)-1),"")</f>
        <v/>
      </c>
      <c r="CC119" s="183" t="str">
        <f ca="1">IF($C119=CC$2,OFFSET('Position Data Citi SS final'!$A95,0,MATCH(CC$1,'Position Data Citi SS final'!$1:$1,0)-1),"")</f>
        <v/>
      </c>
      <c r="CD119" s="183" t="str">
        <f ca="1">IF($C119=CD$2,OFFSET('Position Data Citi SS final'!$A95,0,MATCH(CD$1,'Position Data Citi SS final'!$1:$1,0)-1),"")</f>
        <v/>
      </c>
      <c r="CE119" s="181" t="str">
        <f ca="1">IF($C119=CE$2,OFFSET('Position Data Citi SS final'!$A95,0,MATCH(CE$1,'Position Data Citi SS final'!$1:$1,0)-1),"")</f>
        <v/>
      </c>
      <c r="CF119" s="181" t="str">
        <f ca="1">IF($C119=CF$2,OFFSET('Position Data Citi SS final'!$A95,0,MATCH(CF$1,'Position Data Citi SS final'!$1:$1,0)-1),"")</f>
        <v/>
      </c>
      <c r="CG119" s="181" t="str">
        <f ca="1">IF($C119=CG$2,OFFSET('Position Data Citi SS final'!$A95,0,MATCH(CG$1,'Position Data Citi SS final'!$1:$1,0)-1),"")</f>
        <v/>
      </c>
      <c r="CH119" s="181" t="str">
        <f ca="1">IF($C119=CH$2,OFFSET('Position Data Citi SS final'!$A95,0,MATCH(CH$1,'Position Data Citi SS final'!$1:$1,0)-1),"")</f>
        <v/>
      </c>
      <c r="CI119" s="181" t="str">
        <f ca="1">IF($C119=CI$2,OFFSET('Position Data Citi SS final'!$A95,0,MATCH(CI$1,'Position Data Citi SS final'!$1:$1,0)-1),"")</f>
        <v/>
      </c>
      <c r="CJ119" s="184" t="str">
        <f ca="1">IF($C119=CJ$2,OFFSET('Position Data Citi SS final'!$A95,0,MATCH(CJ$1,'Position Data Citi SS final'!$1:$1,0)-1),"")</f>
        <v/>
      </c>
      <c r="CK119" s="186" t="str">
        <f ca="1">IF($C119=CK$2,OFFSET('Position Data Citi SS final'!$A95,0,MATCH(CK$1,'Position Data Citi SS final'!$1:$1,0)-1),"")</f>
        <v/>
      </c>
      <c r="CL119" s="174" t="str">
        <f ca="1">IF($C119=CL$2,OFFSET('Position Data Citi SS final'!$A95,0,MATCH(CL$1,'Position Data Citi SS final'!$1:$1,0)-1),"")</f>
        <v/>
      </c>
      <c r="CM119" s="199" t="str">
        <f ca="1">IF($C119=CM$2,OFFSET('Position Data Citi SS final'!$A95,0,MATCH(CM$1,'Position Data Citi SS final'!$1:$1,0)-1),"")</f>
        <v/>
      </c>
      <c r="CN119" s="174" t="str">
        <f ca="1">IF($C119=CN$2,OFFSET('Position Data Citi SS final'!$A95,0,MATCH(CN$1,'Position Data Citi SS final'!$1:$1,0)-1),"")</f>
        <v/>
      </c>
      <c r="CO119" s="186" t="str">
        <f ca="1">IF($C119=CO$2,OFFSET('Position Data Citi SS final'!$A95,0,MATCH(CO$1,'Position Data Citi SS final'!$1:$1,0)-1),"")</f>
        <v/>
      </c>
      <c r="CP119" s="199" t="str">
        <f ca="1">IF($C119=CP$2,OFFSET('Position Data Citi SS final'!$A95,0,MATCH(CP$1,'Position Data Citi SS final'!$1:$1,0)-1),"")</f>
        <v/>
      </c>
      <c r="CQ119" s="187" t="str">
        <f ca="1">IF($C119=CQ$2,OFFSET('Position Data Citi SS final'!$A95,0,MATCH(CQ$1,'Position Data Citi SS final'!$1:$1,0)-1),"")</f>
        <v/>
      </c>
      <c r="CR119" s="174" t="str">
        <f ca="1">IF($C119=CR$2,OFFSET('Position Data Citi SS final'!$A95,0,MATCH(CR$1,'Position Data Citi SS final'!$1:$1,0)-1),"")</f>
        <v/>
      </c>
      <c r="CS119" s="188" t="str">
        <f ca="1">IF($C119=CS$2,OFFSET('Position Data Citi SS final'!$A95,0,MATCH(CS$1,'Position Data Citi SS final'!$1:$1,0)-1),"")</f>
        <v/>
      </c>
      <c r="CT119" s="188" t="str">
        <f ca="1">IF($C119=CT$2,OFFSET('Position Data Citi SS final'!$A95,0,MATCH(CT$1,'Position Data Citi SS final'!$1:$1,0)-1),"")</f>
        <v/>
      </c>
      <c r="CU119" s="184" t="str">
        <f ca="1">IF($C119=CU$2,OFFSET('Position Data Citi SS final'!$A95,0,MATCH(CU$1,'Position Data Citi SS final'!$1:$1,0)-1),"")</f>
        <v/>
      </c>
      <c r="CV119" s="175" t="str">
        <f ca="1">IF($C119=CV$2,OFFSET('Position Data Citi SS final'!$A95,0,MATCH(CV$1,'Position Data Citi SS final'!$1:$1,0)-1),"")</f>
        <v/>
      </c>
      <c r="CW119" s="175" t="str">
        <f ca="1">IF($C119=CW$2,OFFSET('Position Data Citi SS final'!$A95,0,MATCH(CW$1,'Position Data Citi SS final'!$1:$1,0)-1),"")</f>
        <v/>
      </c>
      <c r="CX119" s="199" t="str">
        <f ca="1">IF($C119=CX$2,OFFSET('Position Data Citi SS final'!$A95,0,MATCH(CX$1,'Position Data Citi SS final'!$1:$1,0)-1),"")</f>
        <v/>
      </c>
      <c r="CY119" s="175" t="str">
        <f ca="1">IF($C119=CY$2,OFFSET('Position Data Citi SS final'!$A95,0,MATCH(CY$1,'Position Data Citi SS final'!$1:$1,0)-1),"")</f>
        <v/>
      </c>
      <c r="CZ119" s="175" t="str">
        <f ca="1">IF($C119=CZ$2,OFFSET('Position Data Citi SS final'!$A95,0,MATCH(CZ$1,'Position Data Citi SS final'!$1:$1,0)-1),"")</f>
        <v/>
      </c>
      <c r="DA119" s="175" t="str">
        <f ca="1">IF($C119=DA$2,OFFSET('Position Data Citi SS final'!$A95,0,MATCH(DA$1,'Position Data Citi SS final'!$1:$1,0)-1),"")</f>
        <v/>
      </c>
      <c r="DB119" s="189" t="str">
        <f ca="1">IF($C119=DB$2,OFFSET('Position Data Citi SS final'!$A95,0,MATCH(DB$1,'Position Data Citi SS final'!$1:$1,0)-1),"")</f>
        <v/>
      </c>
      <c r="DC119" s="175" t="str">
        <f ca="1">IF($C119=DC$2,OFFSET('Position Data Citi SS final'!$A95,0,MATCH(DC$1,'Position Data Citi SS final'!$1:$1,0)-1),"")</f>
        <v/>
      </c>
      <c r="DD119" s="175" t="str">
        <f ca="1">IF($C119=DD$2,OFFSET('Position Data Citi SS final'!$A95,0,MATCH(DD$1,'Position Data Citi SS final'!$1:$1,0)-1),"")</f>
        <v/>
      </c>
      <c r="DE119" s="190" t="str">
        <f ca="1">IF($C119=DE$2,OFFSET('Position Data Citi SS final'!$A95,0,MATCH(DE$1,'Position Data Citi SS final'!$1:$1,0)-1),"")</f>
        <v/>
      </c>
      <c r="DF119" s="189" t="str">
        <f ca="1">IF($C119=DF$2,OFFSET('Position Data Citi SS final'!$A95,0,MATCH(DF$1,'Position Data Citi SS final'!$1:$1,0)-1),"")</f>
        <v/>
      </c>
      <c r="DG119" s="190" t="str">
        <f ca="1">IF($C119=DG$2,OFFSET('Position Data Citi SS final'!$A95,0,MATCH(DG$1,'Position Data Citi SS final'!$1:$1,0)-1),"")</f>
        <v/>
      </c>
      <c r="DH119" s="175" t="str">
        <f ca="1">IF($C119=DH$2,OFFSET('Position Data Citi SS final'!$A95,0,MATCH(DH$1,'Position Data Citi SS final'!$1:$1,0)-1),"")</f>
        <v/>
      </c>
      <c r="DI119" s="191" t="str">
        <f ca="1">IF($C119=DI$2,OFFSET('Position Data Citi SS final'!$A95,0,MATCH(DI$1,'Position Data Citi SS final'!$1:$1,0)-1),"")</f>
        <v/>
      </c>
      <c r="DJ119" s="192" t="str">
        <f ca="1">IF($C119=DJ$2,OFFSET('Position Data Citi SS final'!$A95,0,MATCH(DJ$1,'Position Data Citi SS final'!$1:$1,0)-1),"")</f>
        <v/>
      </c>
      <c r="DK119" s="193" t="str">
        <f ca="1">IF($C119=DK$2,OFFSET('Position Data Citi SS final'!$A95,0,MATCH(DK$1,'Position Data Citi SS final'!$1:$1,0)-1),"")</f>
        <v/>
      </c>
      <c r="DL119" s="200" t="str">
        <f ca="1">IF($C119=DL$2,OFFSET('Position Data Citi SS final'!$A95,0,MATCH(DL$1,'Position Data Citi SS final'!$1:$1,0)-1),"")</f>
        <v/>
      </c>
      <c r="DM119" s="175" t="str">
        <f ca="1">IF($C119=DM$2,OFFSET('Position Data Citi SS final'!$A95,0,MATCH(DM$1,'Position Data Citi SS final'!$1:$1,0)-1),"")</f>
        <v/>
      </c>
    </row>
    <row r="120" spans="2:117" s="179" customFormat="1">
      <c r="B120" s="179" t="s">
        <v>2746</v>
      </c>
      <c r="C120" s="170" t="str">
        <f>'Position Data Citi SS final'!C96</f>
        <v>Money Market Instruments</v>
      </c>
      <c r="D120" s="171" t="str">
        <f>'Position Data Citi SS final'!F96</f>
        <v>A.6.1 - A.6.20</v>
      </c>
      <c r="E120" s="172" t="str">
        <f>'Position Data Citi SS final'!D96</f>
        <v>Corporate Bonds</v>
      </c>
      <c r="F120" s="213">
        <f>'Position Data Citi SS final'!E96</f>
        <v>0</v>
      </c>
      <c r="G120" s="173">
        <f>'Position Data Citi SS final'!AG96</f>
        <v>7809297.5999999996</v>
      </c>
      <c r="H120" s="173">
        <f>'Position Data Citi SS final'!AF96</f>
        <v>7809297.5999999996</v>
      </c>
      <c r="I120" s="194" t="str">
        <f>'Position Data Citi SS final'!A96</f>
        <v>ABEK</v>
      </c>
      <c r="J120" s="195" t="str">
        <f ca="1">IF($C120=J$2,OFFSET('Position Data Citi SS final'!$A96,0,MATCH(J$1,'Position Data Citi SS final'!$1:$1,0)-1),"")</f>
        <v>MoneyMarketInstrument</v>
      </c>
      <c r="K120" s="195" t="str">
        <f ca="1">IF($C120=K$2,OFFSET('Position Data Citi SS final'!$A96,0,MATCH(K$1,'Position Data Citi SS final'!$1:$1,0)-1),"")</f>
        <v>SANOFI SR UNSECURED REGS 03/20 0.0000</v>
      </c>
      <c r="L120" s="195" t="str">
        <f ca="1">IF($C120=L$2,OFFSET('Position Data Citi SS final'!$A96,0,MATCH(L$1,'Position Data Citi SS final'!$1:$1,0)-1),"")</f>
        <v>FR0013324324</v>
      </c>
      <c r="M120" s="174" t="str">
        <f ca="1">IF($C120=M$2,OFFSET('Position Data Citi SS final'!$A96,0,MATCH(M$1,'Position Data Citi SS final'!$1:$1,0)-1),"")</f>
        <v>DYXXXX</v>
      </c>
      <c r="N120" s="175">
        <f ca="1">IF($C120=N$2,OFFSET('Position Data Citi SS final'!$A96,0,MATCH(N$1,'Position Data Citi SS final'!$1:$1,0)-1),"")</f>
        <v>0</v>
      </c>
      <c r="O120" s="195">
        <f ca="1">IF($C120=O$2,OFFSET('Position Data Citi SS final'!$A96,0,MATCH(O$1,'Position Data Citi SS final'!$1:$1,0)-1),"")</f>
        <v>0</v>
      </c>
      <c r="P120" s="196">
        <f ca="1">IF($C120=P$2,OFFSET('Position Data Citi SS final'!$A96,0,MATCH(P$1,'Position Data Citi SS final'!$1:$1,0)-1),"")</f>
        <v>0</v>
      </c>
      <c r="Q120" s="196" t="str">
        <f ca="1">IF($C120=Q$2,OFFSET('Position Data Citi SS final'!$A96,0,MATCH(Q$1,'Position Data Citi SS final'!$1:$1,0)-1),"")</f>
        <v>FR</v>
      </c>
      <c r="R120" s="178">
        <f ca="1">IF($C120=R$2,OFFSET('Position Data Citi SS final'!$A96,0,MATCH(R$1,'Position Data Citi SS final'!$1:$1,0)-1),"")</f>
        <v>43911</v>
      </c>
      <c r="S120" s="178" t="str">
        <f ca="1">IF($C120=S$2,OFFSET('Position Data Citi SS final'!$A96,0,MATCH(S$1,'Position Data Citi SS final'!$1:$1,0)-1),"")</f>
        <v>EUR</v>
      </c>
      <c r="T120" s="177">
        <f ca="1">IF($C120=T$2,OFFSET('Position Data Citi SS final'!$A96,0,MATCH(T$1,'Position Data Citi SS final'!$1:$1,0)-1),"")</f>
        <v>7800000</v>
      </c>
      <c r="U120" s="177">
        <f ca="1">IF($C120=U$2,OFFSET('Position Data Citi SS final'!$A96,0,MATCH(U$1,'Position Data Citi SS final'!$1:$1,0)-1),"")</f>
        <v>100.11920000000001</v>
      </c>
      <c r="V120" s="197">
        <f ca="1">IF($C120=V$2,OFFSET('Position Data Citi SS final'!$A96,0,MATCH(V$1,'Position Data Citi SS final'!$1:$1,0)-1),"")</f>
        <v>100.11920000000001</v>
      </c>
      <c r="W120" s="177">
        <f ca="1">IF($C120=W$2,OFFSET('Position Data Citi SS final'!$A96,0,MATCH(W$1,'Position Data Citi SS final'!$1:$1,0)-1),"")</f>
        <v>0</v>
      </c>
      <c r="X120" s="177">
        <f ca="1">IF($C120=X$2,OFFSET('Position Data Citi SS final'!$A96,0,MATCH(X$1,'Position Data Citi SS final'!$1:$1,0)-1),"")</f>
        <v>0</v>
      </c>
      <c r="Y120" s="177">
        <f ca="1">IF($C120=Y$2,OFFSET('Position Data Citi SS final'!$A96,0,MATCH(Y$1,'Position Data Citi SS final'!$1:$1,0)-1),"")</f>
        <v>7809297.5999999996</v>
      </c>
      <c r="Z120" s="177">
        <f ca="1">IF($C120=Z$2,OFFSET('Position Data Citi SS final'!$A96,0,MATCH(Z$1,'Position Data Citi SS final'!$1:$1,0)-1),"")</f>
        <v>7809297.5999999996</v>
      </c>
      <c r="AA120" s="198" t="str">
        <f ca="1">IF($C120=AA$2,OFFSET('Position Data Citi SS final'!$A96,0,MATCH(AA$1,'Position Data Citi SS final'!$1:$1,0)-1),"")</f>
        <v>MarkToMarket</v>
      </c>
      <c r="AB120" s="177">
        <f ca="1">IF($C120=AB$2,OFFSET('Position Data Citi SS final'!$A96,0,MATCH(AB$1,'Position Data Citi SS final'!$1:$1,0)-1),"")</f>
        <v>0</v>
      </c>
      <c r="AC120" s="178" t="str">
        <f ca="1">IF($C120=AC$2,OFFSET('Position Data Citi SS final'!$A96,0,MATCH(AC$1,'Position Data Citi SS final'!$1:$1,0)-1),"")</f>
        <v/>
      </c>
      <c r="AD120" s="76" t="str">
        <f ca="1">IF($C120=AD$2,OFFSET('Position Data Citi SS final'!$A96,0,MATCH(AD$1,'Position Data Citi SS final'!$1:$1,0)-1),"")</f>
        <v/>
      </c>
      <c r="AE120" s="179" t="str">
        <f ca="1">IF($C120=AE$2,OFFSET('Position Data Citi SS final'!$A96,0,MATCH(AE$1,'Position Data Citi SS final'!$1:$1,0)-1),"")</f>
        <v/>
      </c>
      <c r="AF120" s="177" t="str">
        <f ca="1">IF($C120=AF$2,OFFSET('Position Data Citi SS final'!$A96,0,MATCH(AF$1,'Position Data Citi SS final'!$1:$1,0)-1),"")</f>
        <v/>
      </c>
      <c r="AG120" s="177" t="str">
        <f ca="1">IF($C120=AG$2,OFFSET('Position Data Citi SS final'!$A96,0,MATCH(AG$1,'Position Data Citi SS final'!$1:$1,0)-1),"")</f>
        <v/>
      </c>
      <c r="AH120" s="175" t="str">
        <f ca="1">IF($C120=AH$2,OFFSET('Position Data Citi SS final'!$A96,0,MATCH(AH$1,'Position Data Citi SS final'!$1:$1,0)-1),"")</f>
        <v/>
      </c>
      <c r="AI120" s="175" t="str">
        <f ca="1">IF($C120=AI$2,OFFSET('Position Data Citi SS final'!$A96,0,MATCH(AI$1,'Position Data Citi SS final'!$1:$1,0)-1),"")</f>
        <v/>
      </c>
      <c r="AJ120" s="175" t="str">
        <f ca="1">IF($C120=AJ$2,OFFSET('Position Data Citi SS final'!$A96,0,MATCH(AJ$1,'Position Data Citi SS final'!$1:$1,0)-1),"")</f>
        <v/>
      </c>
      <c r="AK120" s="177" t="str">
        <f ca="1">IF($C120=AK$2,OFFSET('Position Data Citi SS final'!$A96,0,MATCH(AK$1,'Position Data Citi SS final'!$1:$1,0)-1),"")</f>
        <v/>
      </c>
      <c r="AL120" s="178" t="str">
        <f ca="1">IF($C120=AL$2,OFFSET('Position Data Citi SS final'!$A96,0,MATCH(AL$1,'Position Data Citi SS final'!$1:$1,0)-1),"")</f>
        <v/>
      </c>
      <c r="AM120" s="177" t="str">
        <f ca="1">IF($C120=AM$2,OFFSET('Position Data Citi SS final'!$A96,0,MATCH(AM$1,'Position Data Citi SS final'!$1:$1,0)-1),"")</f>
        <v/>
      </c>
      <c r="AN120" s="177" t="str">
        <f ca="1">IF($C120=AN$2,OFFSET('Position Data Citi SS final'!$A96,0,MATCH(AN$1,'Position Data Citi SS final'!$1:$1,0)-1),"")</f>
        <v/>
      </c>
      <c r="AO120" s="177" t="str">
        <f ca="1">IF($C120=AO$2,OFFSET('Position Data Citi SS final'!$A96,0,MATCH(AO$1,'Position Data Citi SS final'!$1:$1,0)-1),"")</f>
        <v/>
      </c>
      <c r="AP120" s="177" t="str">
        <f ca="1">IF($C120=AP$2,OFFSET('Position Data Citi SS final'!$A96,0,MATCH(AP$1,'Position Data Citi SS final'!$1:$1,0)-1),"")</f>
        <v/>
      </c>
      <c r="AQ120" s="177" t="str">
        <f ca="1">IF($C120=AQ$2,OFFSET('Position Data Citi SS final'!$A96,0,MATCH(AQ$1,'Position Data Citi SS final'!$1:$1,0)-1),"")</f>
        <v/>
      </c>
      <c r="AR120" s="177" t="str">
        <f ca="1">IF($C120=AR$2,OFFSET('Position Data Citi SS final'!$A96,0,MATCH(AR$1,'Position Data Citi SS final'!$1:$1,0)-1),"")</f>
        <v/>
      </c>
      <c r="AS120" s="177" t="str">
        <f ca="1">IF($C120=AS$2,OFFSET('Position Data Citi SS final'!$A96,0,MATCH(AS$1,'Position Data Citi SS final'!$1:$1,0)-1),"")</f>
        <v/>
      </c>
      <c r="AT120" s="177" t="str">
        <f ca="1">IF($C120=AT$2,OFFSET('Position Data Citi SS final'!$A96,0,MATCH(AT$1,'Position Data Citi SS final'!$1:$1,0)-1),"")</f>
        <v/>
      </c>
      <c r="AU120" s="198" t="str">
        <f ca="1">IF($C120=AU$2,OFFSET('Position Data Citi SS final'!$A96,0,MATCH(AU$1,'Position Data Citi SS final'!$1:$1,0)-1),"")</f>
        <v/>
      </c>
      <c r="AV120" s="177" t="str">
        <f ca="1">IF($C120=AV$2,OFFSET('Position Data Citi SS final'!$A96,0,MATCH(AV$1,'Position Data Citi SS final'!$1:$1,0)-1),"")</f>
        <v/>
      </c>
      <c r="AW120" s="179" t="str">
        <f ca="1">IF($C120=AW$2,OFFSET('Position Data Citi SS final'!$A96,0,MATCH(AW$1,'Position Data Citi SS final'!$1:$1,0)-1),"")</f>
        <v/>
      </c>
      <c r="AX120" s="170" t="str">
        <f ca="1">IF($C120=AX$2,OFFSET('Position Data Citi SS final'!$A96,0,MATCH(AX$1,'Position Data Citi SS final'!$1:$1,0)-1),"")</f>
        <v/>
      </c>
      <c r="AY120" s="180" t="str">
        <f ca="1">IF($C120=AY$2,OFFSET('Position Data Citi SS final'!$A96,0,MATCH(AY$1,'Position Data Citi SS final'!$1:$1,0)-1),"")</f>
        <v/>
      </c>
      <c r="AZ120" s="181" t="str">
        <f ca="1">IF($C120=AZ$2,OFFSET('Position Data Citi SS final'!$A96,0,MATCH(AZ$1,'Position Data Citi SS final'!$1:$1,0)-1),"")</f>
        <v/>
      </c>
      <c r="BA120" s="179" t="str">
        <f ca="1">IF($C120=BA$2,OFFSET('Position Data Citi SS final'!$A96,0,MATCH(BA$1,'Position Data Citi SS final'!$1:$1,0)-1),"")</f>
        <v/>
      </c>
      <c r="BB120" s="182" t="str">
        <f ca="1">IF($C120=BB$2,OFFSET('Position Data Citi SS final'!$A96,0,MATCH(BB$1,'Position Data Citi SS final'!$1:$1,0)-1),"")</f>
        <v/>
      </c>
      <c r="BC120" s="181" t="str">
        <f ca="1">IF($C120=BC$2,OFFSET('Position Data Citi SS final'!$A96,0,MATCH(BC$1,'Position Data Citi SS final'!$1:$1,0)-1),"")</f>
        <v/>
      </c>
      <c r="BD120" s="175" t="str">
        <f ca="1">IF($C120=BD$2,OFFSET('Position Data Citi SS final'!$A96,0,MATCH(BD$1,'Position Data Citi SS final'!$1:$1,0)-1),"")</f>
        <v/>
      </c>
      <c r="BE120" s="175" t="str">
        <f ca="1">IF($C120=BE$2,OFFSET('Position Data Citi SS final'!$A96,0,MATCH(BE$1,'Position Data Citi SS final'!$1:$1,0)-1),"")</f>
        <v/>
      </c>
      <c r="BF120" s="175" t="str">
        <f ca="1">IF($C120=BF$2,OFFSET('Position Data Citi SS final'!$A96,0,MATCH(BF$1,'Position Data Citi SS final'!$1:$1,0)-1),"")</f>
        <v/>
      </c>
      <c r="BG120" s="175" t="str">
        <f ca="1">IF($C120=BG$2,OFFSET('Position Data Citi SS final'!$A96,0,MATCH(BG$1,'Position Data Citi SS final'!$1:$1,0)-1),"")</f>
        <v/>
      </c>
      <c r="BH120" s="175" t="str">
        <f ca="1">IF($C120=BH$2,OFFSET('Position Data Citi SS final'!$A96,0,MATCH(BH$1,'Position Data Citi SS final'!$1:$1,0)-1),"")</f>
        <v/>
      </c>
      <c r="BI120" s="175" t="str">
        <f ca="1">IF($C120=BI$2,OFFSET('Position Data Citi SS final'!$A96,0,MATCH(BI$1,'Position Data Citi SS final'!$1:$1,0)-1),"")</f>
        <v/>
      </c>
      <c r="BJ120" s="175" t="str">
        <f ca="1">IF($C120=BJ$2,OFFSET('Position Data Citi SS final'!$A96,0,MATCH(BJ$1,'Position Data Citi SS final'!$1:$1,0)-1),"")</f>
        <v/>
      </c>
      <c r="BK120" s="175" t="str">
        <f ca="1">IF($C120=BK$2,OFFSET('Position Data Citi SS final'!$A96,0,MATCH(BK$1,'Position Data Citi SS final'!$1:$1,0)-1),"")</f>
        <v/>
      </c>
      <c r="BL120" s="175" t="str">
        <f ca="1">IF($C120=BL$2,OFFSET('Position Data Citi SS final'!$A96,0,MATCH(BL$1,'Position Data Citi SS final'!$1:$1,0)-1),"")</f>
        <v/>
      </c>
      <c r="BM120" s="175" t="str">
        <f ca="1">IF($C120=BM$2,OFFSET('Position Data Citi SS final'!$A96,0,MATCH(BM$1,'Position Data Citi SS final'!$1:$1,0)-1),"")</f>
        <v/>
      </c>
      <c r="BN120" s="178" t="str">
        <f ca="1">IF($C120=BN$2,OFFSET('Position Data Citi SS final'!$A96,0,MATCH(BN$1,'Position Data Citi SS final'!$1:$1,0)-1),"")</f>
        <v/>
      </c>
      <c r="BO120" s="177" t="str">
        <f ca="1">IF($C120=BO$2,OFFSET('Position Data Citi SS final'!$A96,0,MATCH(BO$1,'Position Data Citi SS final'!$1:$1,0)-1),"")</f>
        <v/>
      </c>
      <c r="BP120" s="177" t="str">
        <f ca="1">IF($C120=BP$2,OFFSET('Position Data Citi SS final'!$A96,0,MATCH(BP$1,'Position Data Citi SS final'!$1:$1,0)-1),"")</f>
        <v/>
      </c>
      <c r="BQ120" s="177" t="str">
        <f ca="1">IF($C120=BQ$2,OFFSET('Position Data Citi SS final'!$A96,0,MATCH(BQ$1,'Position Data Citi SS final'!$1:$1,0)-1),"")</f>
        <v/>
      </c>
      <c r="BR120" s="177" t="str">
        <f ca="1">IF($C120=BR$2,OFFSET('Position Data Citi SS final'!$A96,0,MATCH(BR$1,'Position Data Citi SS final'!$1:$1,0)-1),"")</f>
        <v/>
      </c>
      <c r="BS120" s="177" t="str">
        <f ca="1">IF($C120=BS$2,OFFSET('Position Data Citi SS final'!$A96,0,MATCH(BS$1,'Position Data Citi SS final'!$1:$1,0)-1),"")</f>
        <v/>
      </c>
      <c r="BT120" s="175" t="str">
        <f ca="1">IF($C120=BT$2,OFFSET('Position Data Citi SS final'!$A96,0,MATCH(BT$1,'Position Data Citi SS final'!$1:$1,0)-1),"")</f>
        <v/>
      </c>
      <c r="BU120" s="178" t="str">
        <f ca="1">IF($C120=BU$2,OFFSET('Position Data Citi SS final'!$A96,0,MATCH(BU$1,'Position Data Citi SS final'!$1:$1,0)-1),"")</f>
        <v/>
      </c>
      <c r="BV120" s="183" t="str">
        <f ca="1">IF($C120=BV$2,OFFSET('Position Data Citi SS final'!$A96,0,MATCH(BV$1,'Position Data Citi SS final'!$1:$1,0)-1),"")</f>
        <v/>
      </c>
      <c r="BW120" s="175" t="str">
        <f ca="1">IF($C120=BW$2,OFFSET('Position Data Citi SS final'!$A96,0,MATCH(BW$1,'Position Data Citi SS final'!$1:$1,0)-1),"")</f>
        <v/>
      </c>
      <c r="BX120" s="184" t="str">
        <f ca="1">IF($C120=BX$2,OFFSET('Position Data Citi SS final'!$A96,0,MATCH(BX$1,'Position Data Citi SS final'!$1:$1,0)-1),"")</f>
        <v/>
      </c>
      <c r="BY120" s="183" t="str">
        <f ca="1">IF($C120=BY$2,OFFSET('Position Data Citi SS final'!$A96,0,MATCH(BY$1,'Position Data Citi SS final'!$1:$1,0)-1),"")</f>
        <v/>
      </c>
      <c r="BZ120" s="183" t="str">
        <f ca="1">IF($C120=BZ$2,OFFSET('Position Data Citi SS final'!$A96,0,MATCH(BZ$1,'Position Data Citi SS final'!$1:$1,0)-1),"")</f>
        <v/>
      </c>
      <c r="CA120" s="185" t="str">
        <f ca="1">IF($C120=CA$2,OFFSET('Position Data Citi SS final'!$A96,0,MATCH(CA$1,'Position Data Citi SS final'!$1:$1,0)-1),"")</f>
        <v/>
      </c>
      <c r="CB120" s="176" t="str">
        <f ca="1">IF($C120=CB$2,OFFSET('Position Data Citi SS final'!$A96,0,MATCH(CB$1,'Position Data Citi SS final'!$1:$1,0)-1),"")</f>
        <v/>
      </c>
      <c r="CC120" s="183" t="str">
        <f ca="1">IF($C120=CC$2,OFFSET('Position Data Citi SS final'!$A96,0,MATCH(CC$1,'Position Data Citi SS final'!$1:$1,0)-1),"")</f>
        <v/>
      </c>
      <c r="CD120" s="183" t="str">
        <f ca="1">IF($C120=CD$2,OFFSET('Position Data Citi SS final'!$A96,0,MATCH(CD$1,'Position Data Citi SS final'!$1:$1,0)-1),"")</f>
        <v/>
      </c>
      <c r="CE120" s="181" t="str">
        <f ca="1">IF($C120=CE$2,OFFSET('Position Data Citi SS final'!$A96,0,MATCH(CE$1,'Position Data Citi SS final'!$1:$1,0)-1),"")</f>
        <v/>
      </c>
      <c r="CF120" s="181" t="str">
        <f ca="1">IF($C120=CF$2,OFFSET('Position Data Citi SS final'!$A96,0,MATCH(CF$1,'Position Data Citi SS final'!$1:$1,0)-1),"")</f>
        <v/>
      </c>
      <c r="CG120" s="181" t="str">
        <f ca="1">IF($C120=CG$2,OFFSET('Position Data Citi SS final'!$A96,0,MATCH(CG$1,'Position Data Citi SS final'!$1:$1,0)-1),"")</f>
        <v/>
      </c>
      <c r="CH120" s="181" t="str">
        <f ca="1">IF($C120=CH$2,OFFSET('Position Data Citi SS final'!$A96,0,MATCH(CH$1,'Position Data Citi SS final'!$1:$1,0)-1),"")</f>
        <v/>
      </c>
      <c r="CI120" s="181" t="str">
        <f ca="1">IF($C120=CI$2,OFFSET('Position Data Citi SS final'!$A96,0,MATCH(CI$1,'Position Data Citi SS final'!$1:$1,0)-1),"")</f>
        <v/>
      </c>
      <c r="CJ120" s="184" t="str">
        <f ca="1">IF($C120=CJ$2,OFFSET('Position Data Citi SS final'!$A96,0,MATCH(CJ$1,'Position Data Citi SS final'!$1:$1,0)-1),"")</f>
        <v/>
      </c>
      <c r="CK120" s="186" t="str">
        <f ca="1">IF($C120=CK$2,OFFSET('Position Data Citi SS final'!$A96,0,MATCH(CK$1,'Position Data Citi SS final'!$1:$1,0)-1),"")</f>
        <v/>
      </c>
      <c r="CL120" s="174" t="str">
        <f ca="1">IF($C120=CL$2,OFFSET('Position Data Citi SS final'!$A96,0,MATCH(CL$1,'Position Data Citi SS final'!$1:$1,0)-1),"")</f>
        <v/>
      </c>
      <c r="CM120" s="199" t="str">
        <f ca="1">IF($C120=CM$2,OFFSET('Position Data Citi SS final'!$A96,0,MATCH(CM$1,'Position Data Citi SS final'!$1:$1,0)-1),"")</f>
        <v/>
      </c>
      <c r="CN120" s="174" t="str">
        <f ca="1">IF($C120=CN$2,OFFSET('Position Data Citi SS final'!$A96,0,MATCH(CN$1,'Position Data Citi SS final'!$1:$1,0)-1),"")</f>
        <v/>
      </c>
      <c r="CO120" s="186" t="str">
        <f ca="1">IF($C120=CO$2,OFFSET('Position Data Citi SS final'!$A96,0,MATCH(CO$1,'Position Data Citi SS final'!$1:$1,0)-1),"")</f>
        <v/>
      </c>
      <c r="CP120" s="199" t="str">
        <f ca="1">IF($C120=CP$2,OFFSET('Position Data Citi SS final'!$A96,0,MATCH(CP$1,'Position Data Citi SS final'!$1:$1,0)-1),"")</f>
        <v/>
      </c>
      <c r="CQ120" s="187" t="str">
        <f ca="1">IF($C120=CQ$2,OFFSET('Position Data Citi SS final'!$A96,0,MATCH(CQ$1,'Position Data Citi SS final'!$1:$1,0)-1),"")</f>
        <v/>
      </c>
      <c r="CR120" s="174" t="str">
        <f ca="1">IF($C120=CR$2,OFFSET('Position Data Citi SS final'!$A96,0,MATCH(CR$1,'Position Data Citi SS final'!$1:$1,0)-1),"")</f>
        <v/>
      </c>
      <c r="CS120" s="188" t="str">
        <f ca="1">IF($C120=CS$2,OFFSET('Position Data Citi SS final'!$A96,0,MATCH(CS$1,'Position Data Citi SS final'!$1:$1,0)-1),"")</f>
        <v/>
      </c>
      <c r="CT120" s="188" t="str">
        <f ca="1">IF($C120=CT$2,OFFSET('Position Data Citi SS final'!$A96,0,MATCH(CT$1,'Position Data Citi SS final'!$1:$1,0)-1),"")</f>
        <v/>
      </c>
      <c r="CU120" s="184" t="str">
        <f ca="1">IF($C120=CU$2,OFFSET('Position Data Citi SS final'!$A96,0,MATCH(CU$1,'Position Data Citi SS final'!$1:$1,0)-1),"")</f>
        <v/>
      </c>
      <c r="CV120" s="175" t="str">
        <f ca="1">IF($C120=CV$2,OFFSET('Position Data Citi SS final'!$A96,0,MATCH(CV$1,'Position Data Citi SS final'!$1:$1,0)-1),"")</f>
        <v/>
      </c>
      <c r="CW120" s="175" t="str">
        <f ca="1">IF($C120=CW$2,OFFSET('Position Data Citi SS final'!$A96,0,MATCH(CW$1,'Position Data Citi SS final'!$1:$1,0)-1),"")</f>
        <v/>
      </c>
      <c r="CX120" s="199" t="str">
        <f ca="1">IF($C120=CX$2,OFFSET('Position Data Citi SS final'!$A96,0,MATCH(CX$1,'Position Data Citi SS final'!$1:$1,0)-1),"")</f>
        <v/>
      </c>
      <c r="CY120" s="175" t="str">
        <f ca="1">IF($C120=CY$2,OFFSET('Position Data Citi SS final'!$A96,0,MATCH(CY$1,'Position Data Citi SS final'!$1:$1,0)-1),"")</f>
        <v/>
      </c>
      <c r="CZ120" s="175" t="str">
        <f ca="1">IF($C120=CZ$2,OFFSET('Position Data Citi SS final'!$A96,0,MATCH(CZ$1,'Position Data Citi SS final'!$1:$1,0)-1),"")</f>
        <v/>
      </c>
      <c r="DA120" s="175" t="str">
        <f ca="1">IF($C120=DA$2,OFFSET('Position Data Citi SS final'!$A96,0,MATCH(DA$1,'Position Data Citi SS final'!$1:$1,0)-1),"")</f>
        <v/>
      </c>
      <c r="DB120" s="189" t="str">
        <f ca="1">IF($C120=DB$2,OFFSET('Position Data Citi SS final'!$A96,0,MATCH(DB$1,'Position Data Citi SS final'!$1:$1,0)-1),"")</f>
        <v/>
      </c>
      <c r="DC120" s="175" t="str">
        <f ca="1">IF($C120=DC$2,OFFSET('Position Data Citi SS final'!$A96,0,MATCH(DC$1,'Position Data Citi SS final'!$1:$1,0)-1),"")</f>
        <v/>
      </c>
      <c r="DD120" s="175" t="str">
        <f ca="1">IF($C120=DD$2,OFFSET('Position Data Citi SS final'!$A96,0,MATCH(DD$1,'Position Data Citi SS final'!$1:$1,0)-1),"")</f>
        <v/>
      </c>
      <c r="DE120" s="190" t="str">
        <f ca="1">IF($C120=DE$2,OFFSET('Position Data Citi SS final'!$A96,0,MATCH(DE$1,'Position Data Citi SS final'!$1:$1,0)-1),"")</f>
        <v/>
      </c>
      <c r="DF120" s="189" t="str">
        <f ca="1">IF($C120=DF$2,OFFSET('Position Data Citi SS final'!$A96,0,MATCH(DF$1,'Position Data Citi SS final'!$1:$1,0)-1),"")</f>
        <v/>
      </c>
      <c r="DG120" s="190" t="str">
        <f ca="1">IF($C120=DG$2,OFFSET('Position Data Citi SS final'!$A96,0,MATCH(DG$1,'Position Data Citi SS final'!$1:$1,0)-1),"")</f>
        <v/>
      </c>
      <c r="DH120" s="175" t="str">
        <f ca="1">IF($C120=DH$2,OFFSET('Position Data Citi SS final'!$A96,0,MATCH(DH$1,'Position Data Citi SS final'!$1:$1,0)-1),"")</f>
        <v/>
      </c>
      <c r="DI120" s="191" t="str">
        <f ca="1">IF($C120=DI$2,OFFSET('Position Data Citi SS final'!$A96,0,MATCH(DI$1,'Position Data Citi SS final'!$1:$1,0)-1),"")</f>
        <v/>
      </c>
      <c r="DJ120" s="192" t="str">
        <f ca="1">IF($C120=DJ$2,OFFSET('Position Data Citi SS final'!$A96,0,MATCH(DJ$1,'Position Data Citi SS final'!$1:$1,0)-1),"")</f>
        <v/>
      </c>
      <c r="DK120" s="193" t="str">
        <f ca="1">IF($C120=DK$2,OFFSET('Position Data Citi SS final'!$A96,0,MATCH(DK$1,'Position Data Citi SS final'!$1:$1,0)-1),"")</f>
        <v/>
      </c>
      <c r="DL120" s="200" t="str">
        <f ca="1">IF($C120=DL$2,OFFSET('Position Data Citi SS final'!$A96,0,MATCH(DL$1,'Position Data Citi SS final'!$1:$1,0)-1),"")</f>
        <v/>
      </c>
      <c r="DM120" s="175" t="str">
        <f ca="1">IF($C120=DM$2,OFFSET('Position Data Citi SS final'!$A96,0,MATCH(DM$1,'Position Data Citi SS final'!$1:$1,0)-1),"")</f>
        <v/>
      </c>
    </row>
    <row r="121" spans="2:117" s="179" customFormat="1">
      <c r="B121" s="179" t="s">
        <v>2746</v>
      </c>
      <c r="C121" s="170" t="str">
        <f>'Position Data Citi SS final'!C97</f>
        <v>Money Market Instruments</v>
      </c>
      <c r="D121" s="171" t="str">
        <f>'Position Data Citi SS final'!F97</f>
        <v>A.6.1 - A.6.20</v>
      </c>
      <c r="E121" s="172" t="str">
        <f>'Position Data Citi SS final'!D97</f>
        <v>Covered Bonds</v>
      </c>
      <c r="F121" s="213">
        <f>'Position Data Citi SS final'!E97</f>
        <v>0</v>
      </c>
      <c r="G121" s="173">
        <f>'Position Data Citi SS final'!AG97</f>
        <v>17722621.800000001</v>
      </c>
      <c r="H121" s="173">
        <f>'Position Data Citi SS final'!AF97</f>
        <v>17722621.800000001</v>
      </c>
      <c r="I121" s="194" t="str">
        <f>'Position Data Citi SS final'!A97</f>
        <v>ABEK</v>
      </c>
      <c r="J121" s="195" t="str">
        <f ca="1">IF($C121=J$2,OFFSET('Position Data Citi SS final'!$A97,0,MATCH(J$1,'Position Data Citi SS final'!$1:$1,0)-1),"")</f>
        <v>MoneyMarketInstrument</v>
      </c>
      <c r="K121" s="195" t="str">
        <f ca="1">IF($C121=K$2,OFFSET('Position Data Citi SS final'!$A97,0,MATCH(K$1,'Position Data Citi SS final'!$1:$1,0)-1),"")</f>
        <v>BANK OF SCOTLAND PLC COVERED 02/20 3.875</v>
      </c>
      <c r="L121" s="195" t="str">
        <f ca="1">IF($C121=L$2,OFFSET('Position Data Citi SS final'!$A97,0,MATCH(L$1,'Position Data Citi SS final'!$1:$1,0)-1),"")</f>
        <v>XS0212074388</v>
      </c>
      <c r="M121" s="174" t="str">
        <f ca="1">IF($C121=M$2,OFFSET('Position Data Citi SS final'!$A97,0,MATCH(M$1,'Position Data Citi SS final'!$1:$1,0)-1),"")</f>
        <v>DYXXXX</v>
      </c>
      <c r="N121" s="175">
        <f ca="1">IF($C121=N$2,OFFSET('Position Data Citi SS final'!$A97,0,MATCH(N$1,'Position Data Citi SS final'!$1:$1,0)-1),"")</f>
        <v>0</v>
      </c>
      <c r="O121" s="195">
        <f ca="1">IF($C121=O$2,OFFSET('Position Data Citi SS final'!$A97,0,MATCH(O$1,'Position Data Citi SS final'!$1:$1,0)-1),"")</f>
        <v>0</v>
      </c>
      <c r="P121" s="196">
        <f ca="1">IF($C121=P$2,OFFSET('Position Data Citi SS final'!$A97,0,MATCH(P$1,'Position Data Citi SS final'!$1:$1,0)-1),"")</f>
        <v>0</v>
      </c>
      <c r="Q121" s="196" t="str">
        <f ca="1">IF($C121=Q$2,OFFSET('Position Data Citi SS final'!$A97,0,MATCH(Q$1,'Position Data Citi SS final'!$1:$1,0)-1),"")</f>
        <v>GB</v>
      </c>
      <c r="R121" s="178">
        <f ca="1">IF($C121=R$2,OFFSET('Position Data Citi SS final'!$A97,0,MATCH(R$1,'Position Data Citi SS final'!$1:$1,0)-1),"")</f>
        <v>43868</v>
      </c>
      <c r="S121" s="178" t="str">
        <f ca="1">IF($C121=S$2,OFFSET('Position Data Citi SS final'!$A97,0,MATCH(S$1,'Position Data Citi SS final'!$1:$1,0)-1),"")</f>
        <v>EUR</v>
      </c>
      <c r="T121" s="177">
        <f ca="1">IF($C121=T$2,OFFSET('Position Data Citi SS final'!$A97,0,MATCH(T$1,'Position Data Citi SS final'!$1:$1,0)-1),"")</f>
        <v>17550000</v>
      </c>
      <c r="U121" s="177">
        <f ca="1">IF($C121=U$2,OFFSET('Position Data Citi SS final'!$A97,0,MATCH(U$1,'Position Data Citi SS final'!$1:$1,0)-1),"")</f>
        <v>100.9836</v>
      </c>
      <c r="V121" s="197">
        <f ca="1">IF($C121=V$2,OFFSET('Position Data Citi SS final'!$A97,0,MATCH(V$1,'Position Data Citi SS final'!$1:$1,0)-1),"")</f>
        <v>100.9836</v>
      </c>
      <c r="W121" s="177">
        <f ca="1">IF($C121=W$2,OFFSET('Position Data Citi SS final'!$A97,0,MATCH(W$1,'Position Data Citi SS final'!$1:$1,0)-1),"")</f>
        <v>521691.77</v>
      </c>
      <c r="X121" s="177">
        <f ca="1">IF($C121=X$2,OFFSET('Position Data Citi SS final'!$A97,0,MATCH(X$1,'Position Data Citi SS final'!$1:$1,0)-1),"")</f>
        <v>521691.77</v>
      </c>
      <c r="Y121" s="177">
        <f ca="1">IF($C121=Y$2,OFFSET('Position Data Citi SS final'!$A97,0,MATCH(Y$1,'Position Data Citi SS final'!$1:$1,0)-1),"")</f>
        <v>17722621.800000001</v>
      </c>
      <c r="Z121" s="177">
        <f ca="1">IF($C121=Z$2,OFFSET('Position Data Citi SS final'!$A97,0,MATCH(Z$1,'Position Data Citi SS final'!$1:$1,0)-1),"")</f>
        <v>17722621.800000001</v>
      </c>
      <c r="AA121" s="198" t="str">
        <f ca="1">IF($C121=AA$2,OFFSET('Position Data Citi SS final'!$A97,0,MATCH(AA$1,'Position Data Citi SS final'!$1:$1,0)-1),"")</f>
        <v>MarkToMarket</v>
      </c>
      <c r="AB121" s="177">
        <f ca="1">IF($C121=AB$2,OFFSET('Position Data Citi SS final'!$A97,0,MATCH(AB$1,'Position Data Citi SS final'!$1:$1,0)-1),"")</f>
        <v>0</v>
      </c>
      <c r="AC121" s="178" t="str">
        <f ca="1">IF($C121=AC$2,OFFSET('Position Data Citi SS final'!$A97,0,MATCH(AC$1,'Position Data Citi SS final'!$1:$1,0)-1),"")</f>
        <v/>
      </c>
      <c r="AD121" s="76" t="str">
        <f ca="1">IF($C121=AD$2,OFFSET('Position Data Citi SS final'!$A97,0,MATCH(AD$1,'Position Data Citi SS final'!$1:$1,0)-1),"")</f>
        <v/>
      </c>
      <c r="AE121" s="179" t="str">
        <f ca="1">IF($C121=AE$2,OFFSET('Position Data Citi SS final'!$A97,0,MATCH(AE$1,'Position Data Citi SS final'!$1:$1,0)-1),"")</f>
        <v/>
      </c>
      <c r="AF121" s="177" t="str">
        <f ca="1">IF($C121=AF$2,OFFSET('Position Data Citi SS final'!$A97,0,MATCH(AF$1,'Position Data Citi SS final'!$1:$1,0)-1),"")</f>
        <v/>
      </c>
      <c r="AG121" s="177" t="str">
        <f ca="1">IF($C121=AG$2,OFFSET('Position Data Citi SS final'!$A97,0,MATCH(AG$1,'Position Data Citi SS final'!$1:$1,0)-1),"")</f>
        <v/>
      </c>
      <c r="AH121" s="175" t="str">
        <f ca="1">IF($C121=AH$2,OFFSET('Position Data Citi SS final'!$A97,0,MATCH(AH$1,'Position Data Citi SS final'!$1:$1,0)-1),"")</f>
        <v/>
      </c>
      <c r="AI121" s="175" t="str">
        <f ca="1">IF($C121=AI$2,OFFSET('Position Data Citi SS final'!$A97,0,MATCH(AI$1,'Position Data Citi SS final'!$1:$1,0)-1),"")</f>
        <v/>
      </c>
      <c r="AJ121" s="175" t="str">
        <f ca="1">IF($C121=AJ$2,OFFSET('Position Data Citi SS final'!$A97,0,MATCH(AJ$1,'Position Data Citi SS final'!$1:$1,0)-1),"")</f>
        <v/>
      </c>
      <c r="AK121" s="177" t="str">
        <f ca="1">IF($C121=AK$2,OFFSET('Position Data Citi SS final'!$A97,0,MATCH(AK$1,'Position Data Citi SS final'!$1:$1,0)-1),"")</f>
        <v/>
      </c>
      <c r="AL121" s="178" t="str">
        <f ca="1">IF($C121=AL$2,OFFSET('Position Data Citi SS final'!$A97,0,MATCH(AL$1,'Position Data Citi SS final'!$1:$1,0)-1),"")</f>
        <v/>
      </c>
      <c r="AM121" s="177" t="str">
        <f ca="1">IF($C121=AM$2,OFFSET('Position Data Citi SS final'!$A97,0,MATCH(AM$1,'Position Data Citi SS final'!$1:$1,0)-1),"")</f>
        <v/>
      </c>
      <c r="AN121" s="177" t="str">
        <f ca="1">IF($C121=AN$2,OFFSET('Position Data Citi SS final'!$A97,0,MATCH(AN$1,'Position Data Citi SS final'!$1:$1,0)-1),"")</f>
        <v/>
      </c>
      <c r="AO121" s="177" t="str">
        <f ca="1">IF($C121=AO$2,OFFSET('Position Data Citi SS final'!$A97,0,MATCH(AO$1,'Position Data Citi SS final'!$1:$1,0)-1),"")</f>
        <v/>
      </c>
      <c r="AP121" s="177" t="str">
        <f ca="1">IF($C121=AP$2,OFFSET('Position Data Citi SS final'!$A97,0,MATCH(AP$1,'Position Data Citi SS final'!$1:$1,0)-1),"")</f>
        <v/>
      </c>
      <c r="AQ121" s="177" t="str">
        <f ca="1">IF($C121=AQ$2,OFFSET('Position Data Citi SS final'!$A97,0,MATCH(AQ$1,'Position Data Citi SS final'!$1:$1,0)-1),"")</f>
        <v/>
      </c>
      <c r="AR121" s="177" t="str">
        <f ca="1">IF($C121=AR$2,OFFSET('Position Data Citi SS final'!$A97,0,MATCH(AR$1,'Position Data Citi SS final'!$1:$1,0)-1),"")</f>
        <v/>
      </c>
      <c r="AS121" s="177" t="str">
        <f ca="1">IF($C121=AS$2,OFFSET('Position Data Citi SS final'!$A97,0,MATCH(AS$1,'Position Data Citi SS final'!$1:$1,0)-1),"")</f>
        <v/>
      </c>
      <c r="AT121" s="177" t="str">
        <f ca="1">IF($C121=AT$2,OFFSET('Position Data Citi SS final'!$A97,0,MATCH(AT$1,'Position Data Citi SS final'!$1:$1,0)-1),"")</f>
        <v/>
      </c>
      <c r="AU121" s="198" t="str">
        <f ca="1">IF($C121=AU$2,OFFSET('Position Data Citi SS final'!$A97,0,MATCH(AU$1,'Position Data Citi SS final'!$1:$1,0)-1),"")</f>
        <v/>
      </c>
      <c r="AV121" s="177" t="str">
        <f ca="1">IF($C121=AV$2,OFFSET('Position Data Citi SS final'!$A97,0,MATCH(AV$1,'Position Data Citi SS final'!$1:$1,0)-1),"")</f>
        <v/>
      </c>
      <c r="AW121" s="179" t="str">
        <f ca="1">IF($C121=AW$2,OFFSET('Position Data Citi SS final'!$A97,0,MATCH(AW$1,'Position Data Citi SS final'!$1:$1,0)-1),"")</f>
        <v/>
      </c>
      <c r="AX121" s="170" t="str">
        <f ca="1">IF($C121=AX$2,OFFSET('Position Data Citi SS final'!$A97,0,MATCH(AX$1,'Position Data Citi SS final'!$1:$1,0)-1),"")</f>
        <v/>
      </c>
      <c r="AY121" s="180" t="str">
        <f ca="1">IF($C121=AY$2,OFFSET('Position Data Citi SS final'!$A97,0,MATCH(AY$1,'Position Data Citi SS final'!$1:$1,0)-1),"")</f>
        <v/>
      </c>
      <c r="AZ121" s="181" t="str">
        <f ca="1">IF($C121=AZ$2,OFFSET('Position Data Citi SS final'!$A97,0,MATCH(AZ$1,'Position Data Citi SS final'!$1:$1,0)-1),"")</f>
        <v/>
      </c>
      <c r="BA121" s="179" t="str">
        <f ca="1">IF($C121=BA$2,OFFSET('Position Data Citi SS final'!$A97,0,MATCH(BA$1,'Position Data Citi SS final'!$1:$1,0)-1),"")</f>
        <v/>
      </c>
      <c r="BB121" s="182" t="str">
        <f ca="1">IF($C121=BB$2,OFFSET('Position Data Citi SS final'!$A97,0,MATCH(BB$1,'Position Data Citi SS final'!$1:$1,0)-1),"")</f>
        <v/>
      </c>
      <c r="BC121" s="181" t="str">
        <f ca="1">IF($C121=BC$2,OFFSET('Position Data Citi SS final'!$A97,0,MATCH(BC$1,'Position Data Citi SS final'!$1:$1,0)-1),"")</f>
        <v/>
      </c>
      <c r="BD121" s="175" t="str">
        <f ca="1">IF($C121=BD$2,OFFSET('Position Data Citi SS final'!$A97,0,MATCH(BD$1,'Position Data Citi SS final'!$1:$1,0)-1),"")</f>
        <v/>
      </c>
      <c r="BE121" s="175" t="str">
        <f ca="1">IF($C121=BE$2,OFFSET('Position Data Citi SS final'!$A97,0,MATCH(BE$1,'Position Data Citi SS final'!$1:$1,0)-1),"")</f>
        <v/>
      </c>
      <c r="BF121" s="175" t="str">
        <f ca="1">IF($C121=BF$2,OFFSET('Position Data Citi SS final'!$A97,0,MATCH(BF$1,'Position Data Citi SS final'!$1:$1,0)-1),"")</f>
        <v/>
      </c>
      <c r="BG121" s="175" t="str">
        <f ca="1">IF($C121=BG$2,OFFSET('Position Data Citi SS final'!$A97,0,MATCH(BG$1,'Position Data Citi SS final'!$1:$1,0)-1),"")</f>
        <v/>
      </c>
      <c r="BH121" s="175" t="str">
        <f ca="1">IF($C121=BH$2,OFFSET('Position Data Citi SS final'!$A97,0,MATCH(BH$1,'Position Data Citi SS final'!$1:$1,0)-1),"")</f>
        <v/>
      </c>
      <c r="BI121" s="175" t="str">
        <f ca="1">IF($C121=BI$2,OFFSET('Position Data Citi SS final'!$A97,0,MATCH(BI$1,'Position Data Citi SS final'!$1:$1,0)-1),"")</f>
        <v/>
      </c>
      <c r="BJ121" s="175" t="str">
        <f ca="1">IF($C121=BJ$2,OFFSET('Position Data Citi SS final'!$A97,0,MATCH(BJ$1,'Position Data Citi SS final'!$1:$1,0)-1),"")</f>
        <v/>
      </c>
      <c r="BK121" s="175" t="str">
        <f ca="1">IF($C121=BK$2,OFFSET('Position Data Citi SS final'!$A97,0,MATCH(BK$1,'Position Data Citi SS final'!$1:$1,0)-1),"")</f>
        <v/>
      </c>
      <c r="BL121" s="175" t="str">
        <f ca="1">IF($C121=BL$2,OFFSET('Position Data Citi SS final'!$A97,0,MATCH(BL$1,'Position Data Citi SS final'!$1:$1,0)-1),"")</f>
        <v/>
      </c>
      <c r="BM121" s="175" t="str">
        <f ca="1">IF($C121=BM$2,OFFSET('Position Data Citi SS final'!$A97,0,MATCH(BM$1,'Position Data Citi SS final'!$1:$1,0)-1),"")</f>
        <v/>
      </c>
      <c r="BN121" s="178" t="str">
        <f ca="1">IF($C121=BN$2,OFFSET('Position Data Citi SS final'!$A97,0,MATCH(BN$1,'Position Data Citi SS final'!$1:$1,0)-1),"")</f>
        <v/>
      </c>
      <c r="BO121" s="177" t="str">
        <f ca="1">IF($C121=BO$2,OFFSET('Position Data Citi SS final'!$A97,0,MATCH(BO$1,'Position Data Citi SS final'!$1:$1,0)-1),"")</f>
        <v/>
      </c>
      <c r="BP121" s="177" t="str">
        <f ca="1">IF($C121=BP$2,OFFSET('Position Data Citi SS final'!$A97,0,MATCH(BP$1,'Position Data Citi SS final'!$1:$1,0)-1),"")</f>
        <v/>
      </c>
      <c r="BQ121" s="177" t="str">
        <f ca="1">IF($C121=BQ$2,OFFSET('Position Data Citi SS final'!$A97,0,MATCH(BQ$1,'Position Data Citi SS final'!$1:$1,0)-1),"")</f>
        <v/>
      </c>
      <c r="BR121" s="177" t="str">
        <f ca="1">IF($C121=BR$2,OFFSET('Position Data Citi SS final'!$A97,0,MATCH(BR$1,'Position Data Citi SS final'!$1:$1,0)-1),"")</f>
        <v/>
      </c>
      <c r="BS121" s="177" t="str">
        <f ca="1">IF($C121=BS$2,OFFSET('Position Data Citi SS final'!$A97,0,MATCH(BS$1,'Position Data Citi SS final'!$1:$1,0)-1),"")</f>
        <v/>
      </c>
      <c r="BT121" s="175" t="str">
        <f ca="1">IF($C121=BT$2,OFFSET('Position Data Citi SS final'!$A97,0,MATCH(BT$1,'Position Data Citi SS final'!$1:$1,0)-1),"")</f>
        <v/>
      </c>
      <c r="BU121" s="178" t="str">
        <f ca="1">IF($C121=BU$2,OFFSET('Position Data Citi SS final'!$A97,0,MATCH(BU$1,'Position Data Citi SS final'!$1:$1,0)-1),"")</f>
        <v/>
      </c>
      <c r="BV121" s="183" t="str">
        <f ca="1">IF($C121=BV$2,OFFSET('Position Data Citi SS final'!$A97,0,MATCH(BV$1,'Position Data Citi SS final'!$1:$1,0)-1),"")</f>
        <v/>
      </c>
      <c r="BW121" s="175" t="str">
        <f ca="1">IF($C121=BW$2,OFFSET('Position Data Citi SS final'!$A97,0,MATCH(BW$1,'Position Data Citi SS final'!$1:$1,0)-1),"")</f>
        <v/>
      </c>
      <c r="BX121" s="184" t="str">
        <f ca="1">IF($C121=BX$2,OFFSET('Position Data Citi SS final'!$A97,0,MATCH(BX$1,'Position Data Citi SS final'!$1:$1,0)-1),"")</f>
        <v/>
      </c>
      <c r="BY121" s="183" t="str">
        <f ca="1">IF($C121=BY$2,OFFSET('Position Data Citi SS final'!$A97,0,MATCH(BY$1,'Position Data Citi SS final'!$1:$1,0)-1),"")</f>
        <v/>
      </c>
      <c r="BZ121" s="183" t="str">
        <f ca="1">IF($C121=BZ$2,OFFSET('Position Data Citi SS final'!$A97,0,MATCH(BZ$1,'Position Data Citi SS final'!$1:$1,0)-1),"")</f>
        <v/>
      </c>
      <c r="CA121" s="185" t="str">
        <f ca="1">IF($C121=CA$2,OFFSET('Position Data Citi SS final'!$A97,0,MATCH(CA$1,'Position Data Citi SS final'!$1:$1,0)-1),"")</f>
        <v/>
      </c>
      <c r="CB121" s="176" t="str">
        <f ca="1">IF($C121=CB$2,OFFSET('Position Data Citi SS final'!$A97,0,MATCH(CB$1,'Position Data Citi SS final'!$1:$1,0)-1),"")</f>
        <v/>
      </c>
      <c r="CC121" s="183" t="str">
        <f ca="1">IF($C121=CC$2,OFFSET('Position Data Citi SS final'!$A97,0,MATCH(CC$1,'Position Data Citi SS final'!$1:$1,0)-1),"")</f>
        <v/>
      </c>
      <c r="CD121" s="183" t="str">
        <f ca="1">IF($C121=CD$2,OFFSET('Position Data Citi SS final'!$A97,0,MATCH(CD$1,'Position Data Citi SS final'!$1:$1,0)-1),"")</f>
        <v/>
      </c>
      <c r="CE121" s="181" t="str">
        <f ca="1">IF($C121=CE$2,OFFSET('Position Data Citi SS final'!$A97,0,MATCH(CE$1,'Position Data Citi SS final'!$1:$1,0)-1),"")</f>
        <v/>
      </c>
      <c r="CF121" s="181" t="str">
        <f ca="1">IF($C121=CF$2,OFFSET('Position Data Citi SS final'!$A97,0,MATCH(CF$1,'Position Data Citi SS final'!$1:$1,0)-1),"")</f>
        <v/>
      </c>
      <c r="CG121" s="181" t="str">
        <f ca="1">IF($C121=CG$2,OFFSET('Position Data Citi SS final'!$A97,0,MATCH(CG$1,'Position Data Citi SS final'!$1:$1,0)-1),"")</f>
        <v/>
      </c>
      <c r="CH121" s="181" t="str">
        <f ca="1">IF($C121=CH$2,OFFSET('Position Data Citi SS final'!$A97,0,MATCH(CH$1,'Position Data Citi SS final'!$1:$1,0)-1),"")</f>
        <v/>
      </c>
      <c r="CI121" s="181" t="str">
        <f ca="1">IF($C121=CI$2,OFFSET('Position Data Citi SS final'!$A97,0,MATCH(CI$1,'Position Data Citi SS final'!$1:$1,0)-1),"")</f>
        <v/>
      </c>
      <c r="CJ121" s="184" t="str">
        <f ca="1">IF($C121=CJ$2,OFFSET('Position Data Citi SS final'!$A97,0,MATCH(CJ$1,'Position Data Citi SS final'!$1:$1,0)-1),"")</f>
        <v/>
      </c>
      <c r="CK121" s="186" t="str">
        <f ca="1">IF($C121=CK$2,OFFSET('Position Data Citi SS final'!$A97,0,MATCH(CK$1,'Position Data Citi SS final'!$1:$1,0)-1),"")</f>
        <v/>
      </c>
      <c r="CL121" s="174" t="str">
        <f ca="1">IF($C121=CL$2,OFFSET('Position Data Citi SS final'!$A97,0,MATCH(CL$1,'Position Data Citi SS final'!$1:$1,0)-1),"")</f>
        <v/>
      </c>
      <c r="CM121" s="199" t="str">
        <f ca="1">IF($C121=CM$2,OFFSET('Position Data Citi SS final'!$A97,0,MATCH(CM$1,'Position Data Citi SS final'!$1:$1,0)-1),"")</f>
        <v/>
      </c>
      <c r="CN121" s="174" t="str">
        <f ca="1">IF($C121=CN$2,OFFSET('Position Data Citi SS final'!$A97,0,MATCH(CN$1,'Position Data Citi SS final'!$1:$1,0)-1),"")</f>
        <v/>
      </c>
      <c r="CO121" s="186" t="str">
        <f ca="1">IF($C121=CO$2,OFFSET('Position Data Citi SS final'!$A97,0,MATCH(CO$1,'Position Data Citi SS final'!$1:$1,0)-1),"")</f>
        <v/>
      </c>
      <c r="CP121" s="199" t="str">
        <f ca="1">IF($C121=CP$2,OFFSET('Position Data Citi SS final'!$A97,0,MATCH(CP$1,'Position Data Citi SS final'!$1:$1,0)-1),"")</f>
        <v/>
      </c>
      <c r="CQ121" s="187" t="str">
        <f ca="1">IF($C121=CQ$2,OFFSET('Position Data Citi SS final'!$A97,0,MATCH(CQ$1,'Position Data Citi SS final'!$1:$1,0)-1),"")</f>
        <v/>
      </c>
      <c r="CR121" s="174" t="str">
        <f ca="1">IF($C121=CR$2,OFFSET('Position Data Citi SS final'!$A97,0,MATCH(CR$1,'Position Data Citi SS final'!$1:$1,0)-1),"")</f>
        <v/>
      </c>
      <c r="CS121" s="188" t="str">
        <f ca="1">IF($C121=CS$2,OFFSET('Position Data Citi SS final'!$A97,0,MATCH(CS$1,'Position Data Citi SS final'!$1:$1,0)-1),"")</f>
        <v/>
      </c>
      <c r="CT121" s="188" t="str">
        <f ca="1">IF($C121=CT$2,OFFSET('Position Data Citi SS final'!$A97,0,MATCH(CT$1,'Position Data Citi SS final'!$1:$1,0)-1),"")</f>
        <v/>
      </c>
      <c r="CU121" s="184" t="str">
        <f ca="1">IF($C121=CU$2,OFFSET('Position Data Citi SS final'!$A97,0,MATCH(CU$1,'Position Data Citi SS final'!$1:$1,0)-1),"")</f>
        <v/>
      </c>
      <c r="CV121" s="175" t="str">
        <f ca="1">IF($C121=CV$2,OFFSET('Position Data Citi SS final'!$A97,0,MATCH(CV$1,'Position Data Citi SS final'!$1:$1,0)-1),"")</f>
        <v/>
      </c>
      <c r="CW121" s="175" t="str">
        <f ca="1">IF($C121=CW$2,OFFSET('Position Data Citi SS final'!$A97,0,MATCH(CW$1,'Position Data Citi SS final'!$1:$1,0)-1),"")</f>
        <v/>
      </c>
      <c r="CX121" s="199" t="str">
        <f ca="1">IF($C121=CX$2,OFFSET('Position Data Citi SS final'!$A97,0,MATCH(CX$1,'Position Data Citi SS final'!$1:$1,0)-1),"")</f>
        <v/>
      </c>
      <c r="CY121" s="175" t="str">
        <f ca="1">IF($C121=CY$2,OFFSET('Position Data Citi SS final'!$A97,0,MATCH(CY$1,'Position Data Citi SS final'!$1:$1,0)-1),"")</f>
        <v/>
      </c>
      <c r="CZ121" s="175" t="str">
        <f ca="1">IF($C121=CZ$2,OFFSET('Position Data Citi SS final'!$A97,0,MATCH(CZ$1,'Position Data Citi SS final'!$1:$1,0)-1),"")</f>
        <v/>
      </c>
      <c r="DA121" s="175" t="str">
        <f ca="1">IF($C121=DA$2,OFFSET('Position Data Citi SS final'!$A97,0,MATCH(DA$1,'Position Data Citi SS final'!$1:$1,0)-1),"")</f>
        <v/>
      </c>
      <c r="DB121" s="189" t="str">
        <f ca="1">IF($C121=DB$2,OFFSET('Position Data Citi SS final'!$A97,0,MATCH(DB$1,'Position Data Citi SS final'!$1:$1,0)-1),"")</f>
        <v/>
      </c>
      <c r="DC121" s="175" t="str">
        <f ca="1">IF($C121=DC$2,OFFSET('Position Data Citi SS final'!$A97,0,MATCH(DC$1,'Position Data Citi SS final'!$1:$1,0)-1),"")</f>
        <v/>
      </c>
      <c r="DD121" s="175" t="str">
        <f ca="1">IF($C121=DD$2,OFFSET('Position Data Citi SS final'!$A97,0,MATCH(DD$1,'Position Data Citi SS final'!$1:$1,0)-1),"")</f>
        <v/>
      </c>
      <c r="DE121" s="190" t="str">
        <f ca="1">IF($C121=DE$2,OFFSET('Position Data Citi SS final'!$A97,0,MATCH(DE$1,'Position Data Citi SS final'!$1:$1,0)-1),"")</f>
        <v/>
      </c>
      <c r="DF121" s="189" t="str">
        <f ca="1">IF($C121=DF$2,OFFSET('Position Data Citi SS final'!$A97,0,MATCH(DF$1,'Position Data Citi SS final'!$1:$1,0)-1),"")</f>
        <v/>
      </c>
      <c r="DG121" s="190" t="str">
        <f ca="1">IF($C121=DG$2,OFFSET('Position Data Citi SS final'!$A97,0,MATCH(DG$1,'Position Data Citi SS final'!$1:$1,0)-1),"")</f>
        <v/>
      </c>
      <c r="DH121" s="175" t="str">
        <f ca="1">IF($C121=DH$2,OFFSET('Position Data Citi SS final'!$A97,0,MATCH(DH$1,'Position Data Citi SS final'!$1:$1,0)-1),"")</f>
        <v/>
      </c>
      <c r="DI121" s="191" t="str">
        <f ca="1">IF($C121=DI$2,OFFSET('Position Data Citi SS final'!$A97,0,MATCH(DI$1,'Position Data Citi SS final'!$1:$1,0)-1),"")</f>
        <v/>
      </c>
      <c r="DJ121" s="192" t="str">
        <f ca="1">IF($C121=DJ$2,OFFSET('Position Data Citi SS final'!$A97,0,MATCH(DJ$1,'Position Data Citi SS final'!$1:$1,0)-1),"")</f>
        <v/>
      </c>
      <c r="DK121" s="193" t="str">
        <f ca="1">IF($C121=DK$2,OFFSET('Position Data Citi SS final'!$A97,0,MATCH(DK$1,'Position Data Citi SS final'!$1:$1,0)-1),"")</f>
        <v/>
      </c>
      <c r="DL121" s="200" t="str">
        <f ca="1">IF($C121=DL$2,OFFSET('Position Data Citi SS final'!$A97,0,MATCH(DL$1,'Position Data Citi SS final'!$1:$1,0)-1),"")</f>
        <v/>
      </c>
      <c r="DM121" s="175" t="str">
        <f ca="1">IF($C121=DM$2,OFFSET('Position Data Citi SS final'!$A97,0,MATCH(DM$1,'Position Data Citi SS final'!$1:$1,0)-1),"")</f>
        <v/>
      </c>
    </row>
    <row r="122" spans="2:117" s="179" customFormat="1">
      <c r="B122" s="179" t="s">
        <v>2746</v>
      </c>
      <c r="C122" s="170" t="str">
        <f>'Position Data Citi SS final'!C98</f>
        <v>Money Market Instruments</v>
      </c>
      <c r="D122" s="171" t="str">
        <f>'Position Data Citi SS final'!F98</f>
        <v>A.6.1 - A.6.20</v>
      </c>
      <c r="E122" s="172" t="str">
        <f>'Position Data Citi SS final'!D98</f>
        <v>Corporate Bonds</v>
      </c>
      <c r="F122" s="213">
        <f>'Position Data Citi SS final'!E98</f>
        <v>0</v>
      </c>
      <c r="G122" s="173">
        <f>'Position Data Citi SS final'!AG98</f>
        <v>31596183.920000002</v>
      </c>
      <c r="H122" s="173">
        <f>'Position Data Citi SS final'!AF98</f>
        <v>31596183.920000002</v>
      </c>
      <c r="I122" s="194" t="str">
        <f>'Position Data Citi SS final'!A98</f>
        <v>ABEK</v>
      </c>
      <c r="J122" s="195" t="str">
        <f ca="1">IF($C122=J$2,OFFSET('Position Data Citi SS final'!$A98,0,MATCH(J$1,'Position Data Citi SS final'!$1:$1,0)-1),"")</f>
        <v>MoneyMarketInstrument</v>
      </c>
      <c r="K122" s="195" t="str">
        <f ca="1">IF($C122=K$2,OFFSET('Position Data Citi SS final'!$A98,0,MATCH(K$1,'Position Data Citi SS final'!$1:$1,0)-1),"")</f>
        <v>COOPERATIEVE RABOBANK UA SR UNSECURED 01/20 4.125</v>
      </c>
      <c r="L122" s="195" t="str">
        <f ca="1">IF($C122=L$2,OFFSET('Position Data Citi SS final'!$A98,0,MATCH(L$1,'Position Data Citi SS final'!$1:$1,0)-1),"")</f>
        <v>XS0478074924</v>
      </c>
      <c r="M122" s="174" t="str">
        <f ca="1">IF($C122=M$2,OFFSET('Position Data Citi SS final'!$A98,0,MATCH(M$1,'Position Data Citi SS final'!$1:$1,0)-1),"")</f>
        <v>DYXXXX</v>
      </c>
      <c r="N122" s="175">
        <f ca="1">IF($C122=N$2,OFFSET('Position Data Citi SS final'!$A98,0,MATCH(N$1,'Position Data Citi SS final'!$1:$1,0)-1),"")</f>
        <v>0</v>
      </c>
      <c r="O122" s="195">
        <f ca="1">IF($C122=O$2,OFFSET('Position Data Citi SS final'!$A98,0,MATCH(O$1,'Position Data Citi SS final'!$1:$1,0)-1),"")</f>
        <v>0</v>
      </c>
      <c r="P122" s="196">
        <f ca="1">IF($C122=P$2,OFFSET('Position Data Citi SS final'!$A98,0,MATCH(P$1,'Position Data Citi SS final'!$1:$1,0)-1),"")</f>
        <v>0</v>
      </c>
      <c r="Q122" s="196" t="str">
        <f ca="1">IF($C122=Q$2,OFFSET('Position Data Citi SS final'!$A98,0,MATCH(Q$1,'Position Data Citi SS final'!$1:$1,0)-1),"")</f>
        <v>NL</v>
      </c>
      <c r="R122" s="178">
        <f ca="1">IF($C122=R$2,OFFSET('Position Data Citi SS final'!$A98,0,MATCH(R$1,'Position Data Citi SS final'!$1:$1,0)-1),"")</f>
        <v>43844</v>
      </c>
      <c r="S122" s="178" t="str">
        <f ca="1">IF($C122=S$2,OFFSET('Position Data Citi SS final'!$A98,0,MATCH(S$1,'Position Data Citi SS final'!$1:$1,0)-1),"")</f>
        <v>EUR</v>
      </c>
      <c r="T122" s="177">
        <f ca="1">IF($C122=T$2,OFFSET('Position Data Citi SS final'!$A98,0,MATCH(T$1,'Position Data Citi SS final'!$1:$1,0)-1),"")</f>
        <v>31363000</v>
      </c>
      <c r="U122" s="177">
        <f ca="1">IF($C122=U$2,OFFSET('Position Data Citi SS final'!$A98,0,MATCH(U$1,'Position Data Citi SS final'!$1:$1,0)-1),"")</f>
        <v>100.7435</v>
      </c>
      <c r="V122" s="197">
        <f ca="1">IF($C122=V$2,OFFSET('Position Data Citi SS final'!$A98,0,MATCH(V$1,'Position Data Citi SS final'!$1:$1,0)-1),"")</f>
        <v>100.7435</v>
      </c>
      <c r="W122" s="177">
        <f ca="1">IF($C122=W$2,OFFSET('Position Data Citi SS final'!$A98,0,MATCH(W$1,'Position Data Citi SS final'!$1:$1,0)-1),"")</f>
        <v>1077512.4099999999</v>
      </c>
      <c r="X122" s="177">
        <f ca="1">IF($C122=X$2,OFFSET('Position Data Citi SS final'!$A98,0,MATCH(X$1,'Position Data Citi SS final'!$1:$1,0)-1),"")</f>
        <v>1077512.4099999999</v>
      </c>
      <c r="Y122" s="177">
        <f ca="1">IF($C122=Y$2,OFFSET('Position Data Citi SS final'!$A98,0,MATCH(Y$1,'Position Data Citi SS final'!$1:$1,0)-1),"")</f>
        <v>31596183.920000002</v>
      </c>
      <c r="Z122" s="177">
        <f ca="1">IF($C122=Z$2,OFFSET('Position Data Citi SS final'!$A98,0,MATCH(Z$1,'Position Data Citi SS final'!$1:$1,0)-1),"")</f>
        <v>31596183.920000002</v>
      </c>
      <c r="AA122" s="198" t="str">
        <f ca="1">IF($C122=AA$2,OFFSET('Position Data Citi SS final'!$A98,0,MATCH(AA$1,'Position Data Citi SS final'!$1:$1,0)-1),"")</f>
        <v>MarkToMarket</v>
      </c>
      <c r="AB122" s="177">
        <f ca="1">IF($C122=AB$2,OFFSET('Position Data Citi SS final'!$A98,0,MATCH(AB$1,'Position Data Citi SS final'!$1:$1,0)-1),"")</f>
        <v>0</v>
      </c>
      <c r="AC122" s="178" t="str">
        <f ca="1">IF($C122=AC$2,OFFSET('Position Data Citi SS final'!$A98,0,MATCH(AC$1,'Position Data Citi SS final'!$1:$1,0)-1),"")</f>
        <v/>
      </c>
      <c r="AD122" s="76" t="str">
        <f ca="1">IF($C122=AD$2,OFFSET('Position Data Citi SS final'!$A98,0,MATCH(AD$1,'Position Data Citi SS final'!$1:$1,0)-1),"")</f>
        <v/>
      </c>
      <c r="AE122" s="179" t="str">
        <f ca="1">IF($C122=AE$2,OFFSET('Position Data Citi SS final'!$A98,0,MATCH(AE$1,'Position Data Citi SS final'!$1:$1,0)-1),"")</f>
        <v/>
      </c>
      <c r="AF122" s="177" t="str">
        <f ca="1">IF($C122=AF$2,OFFSET('Position Data Citi SS final'!$A98,0,MATCH(AF$1,'Position Data Citi SS final'!$1:$1,0)-1),"")</f>
        <v/>
      </c>
      <c r="AG122" s="177" t="str">
        <f ca="1">IF($C122=AG$2,OFFSET('Position Data Citi SS final'!$A98,0,MATCH(AG$1,'Position Data Citi SS final'!$1:$1,0)-1),"")</f>
        <v/>
      </c>
      <c r="AH122" s="175" t="str">
        <f ca="1">IF($C122=AH$2,OFFSET('Position Data Citi SS final'!$A98,0,MATCH(AH$1,'Position Data Citi SS final'!$1:$1,0)-1),"")</f>
        <v/>
      </c>
      <c r="AI122" s="175" t="str">
        <f ca="1">IF($C122=AI$2,OFFSET('Position Data Citi SS final'!$A98,0,MATCH(AI$1,'Position Data Citi SS final'!$1:$1,0)-1),"")</f>
        <v/>
      </c>
      <c r="AJ122" s="175" t="str">
        <f ca="1">IF($C122=AJ$2,OFFSET('Position Data Citi SS final'!$A98,0,MATCH(AJ$1,'Position Data Citi SS final'!$1:$1,0)-1),"")</f>
        <v/>
      </c>
      <c r="AK122" s="177" t="str">
        <f ca="1">IF($C122=AK$2,OFFSET('Position Data Citi SS final'!$A98,0,MATCH(AK$1,'Position Data Citi SS final'!$1:$1,0)-1),"")</f>
        <v/>
      </c>
      <c r="AL122" s="178" t="str">
        <f ca="1">IF($C122=AL$2,OFFSET('Position Data Citi SS final'!$A98,0,MATCH(AL$1,'Position Data Citi SS final'!$1:$1,0)-1),"")</f>
        <v/>
      </c>
      <c r="AM122" s="177" t="str">
        <f ca="1">IF($C122=AM$2,OFFSET('Position Data Citi SS final'!$A98,0,MATCH(AM$1,'Position Data Citi SS final'!$1:$1,0)-1),"")</f>
        <v/>
      </c>
      <c r="AN122" s="177" t="str">
        <f ca="1">IF($C122=AN$2,OFFSET('Position Data Citi SS final'!$A98,0,MATCH(AN$1,'Position Data Citi SS final'!$1:$1,0)-1),"")</f>
        <v/>
      </c>
      <c r="AO122" s="177" t="str">
        <f ca="1">IF($C122=AO$2,OFFSET('Position Data Citi SS final'!$A98,0,MATCH(AO$1,'Position Data Citi SS final'!$1:$1,0)-1),"")</f>
        <v/>
      </c>
      <c r="AP122" s="177" t="str">
        <f ca="1">IF($C122=AP$2,OFFSET('Position Data Citi SS final'!$A98,0,MATCH(AP$1,'Position Data Citi SS final'!$1:$1,0)-1),"")</f>
        <v/>
      </c>
      <c r="AQ122" s="177" t="str">
        <f ca="1">IF($C122=AQ$2,OFFSET('Position Data Citi SS final'!$A98,0,MATCH(AQ$1,'Position Data Citi SS final'!$1:$1,0)-1),"")</f>
        <v/>
      </c>
      <c r="AR122" s="177" t="str">
        <f ca="1">IF($C122=AR$2,OFFSET('Position Data Citi SS final'!$A98,0,MATCH(AR$1,'Position Data Citi SS final'!$1:$1,0)-1),"")</f>
        <v/>
      </c>
      <c r="AS122" s="177" t="str">
        <f ca="1">IF($C122=AS$2,OFFSET('Position Data Citi SS final'!$A98,0,MATCH(AS$1,'Position Data Citi SS final'!$1:$1,0)-1),"")</f>
        <v/>
      </c>
      <c r="AT122" s="177" t="str">
        <f ca="1">IF($C122=AT$2,OFFSET('Position Data Citi SS final'!$A98,0,MATCH(AT$1,'Position Data Citi SS final'!$1:$1,0)-1),"")</f>
        <v/>
      </c>
      <c r="AU122" s="198" t="str">
        <f ca="1">IF($C122=AU$2,OFFSET('Position Data Citi SS final'!$A98,0,MATCH(AU$1,'Position Data Citi SS final'!$1:$1,0)-1),"")</f>
        <v/>
      </c>
      <c r="AV122" s="177" t="str">
        <f ca="1">IF($C122=AV$2,OFFSET('Position Data Citi SS final'!$A98,0,MATCH(AV$1,'Position Data Citi SS final'!$1:$1,0)-1),"")</f>
        <v/>
      </c>
      <c r="AW122" s="179" t="str">
        <f ca="1">IF($C122=AW$2,OFFSET('Position Data Citi SS final'!$A98,0,MATCH(AW$1,'Position Data Citi SS final'!$1:$1,0)-1),"")</f>
        <v/>
      </c>
      <c r="AX122" s="170" t="str">
        <f ca="1">IF($C122=AX$2,OFFSET('Position Data Citi SS final'!$A98,0,MATCH(AX$1,'Position Data Citi SS final'!$1:$1,0)-1),"")</f>
        <v/>
      </c>
      <c r="AY122" s="180" t="str">
        <f ca="1">IF($C122=AY$2,OFFSET('Position Data Citi SS final'!$A98,0,MATCH(AY$1,'Position Data Citi SS final'!$1:$1,0)-1),"")</f>
        <v/>
      </c>
      <c r="AZ122" s="181" t="str">
        <f ca="1">IF($C122=AZ$2,OFFSET('Position Data Citi SS final'!$A98,0,MATCH(AZ$1,'Position Data Citi SS final'!$1:$1,0)-1),"")</f>
        <v/>
      </c>
      <c r="BA122" s="179" t="str">
        <f ca="1">IF($C122=BA$2,OFFSET('Position Data Citi SS final'!$A98,0,MATCH(BA$1,'Position Data Citi SS final'!$1:$1,0)-1),"")</f>
        <v/>
      </c>
      <c r="BB122" s="182" t="str">
        <f ca="1">IF($C122=BB$2,OFFSET('Position Data Citi SS final'!$A98,0,MATCH(BB$1,'Position Data Citi SS final'!$1:$1,0)-1),"")</f>
        <v/>
      </c>
      <c r="BC122" s="181" t="str">
        <f ca="1">IF($C122=BC$2,OFFSET('Position Data Citi SS final'!$A98,0,MATCH(BC$1,'Position Data Citi SS final'!$1:$1,0)-1),"")</f>
        <v/>
      </c>
      <c r="BD122" s="175" t="str">
        <f ca="1">IF($C122=BD$2,OFFSET('Position Data Citi SS final'!$A98,0,MATCH(BD$1,'Position Data Citi SS final'!$1:$1,0)-1),"")</f>
        <v/>
      </c>
      <c r="BE122" s="175" t="str">
        <f ca="1">IF($C122=BE$2,OFFSET('Position Data Citi SS final'!$A98,0,MATCH(BE$1,'Position Data Citi SS final'!$1:$1,0)-1),"")</f>
        <v/>
      </c>
      <c r="BF122" s="175" t="str">
        <f ca="1">IF($C122=BF$2,OFFSET('Position Data Citi SS final'!$A98,0,MATCH(BF$1,'Position Data Citi SS final'!$1:$1,0)-1),"")</f>
        <v/>
      </c>
      <c r="BG122" s="175" t="str">
        <f ca="1">IF($C122=BG$2,OFFSET('Position Data Citi SS final'!$A98,0,MATCH(BG$1,'Position Data Citi SS final'!$1:$1,0)-1),"")</f>
        <v/>
      </c>
      <c r="BH122" s="175" t="str">
        <f ca="1">IF($C122=BH$2,OFFSET('Position Data Citi SS final'!$A98,0,MATCH(BH$1,'Position Data Citi SS final'!$1:$1,0)-1),"")</f>
        <v/>
      </c>
      <c r="BI122" s="175" t="str">
        <f ca="1">IF($C122=BI$2,OFFSET('Position Data Citi SS final'!$A98,0,MATCH(BI$1,'Position Data Citi SS final'!$1:$1,0)-1),"")</f>
        <v/>
      </c>
      <c r="BJ122" s="175" t="str">
        <f ca="1">IF($C122=BJ$2,OFFSET('Position Data Citi SS final'!$A98,0,MATCH(BJ$1,'Position Data Citi SS final'!$1:$1,0)-1),"")</f>
        <v/>
      </c>
      <c r="BK122" s="175" t="str">
        <f ca="1">IF($C122=BK$2,OFFSET('Position Data Citi SS final'!$A98,0,MATCH(BK$1,'Position Data Citi SS final'!$1:$1,0)-1),"")</f>
        <v/>
      </c>
      <c r="BL122" s="175" t="str">
        <f ca="1">IF($C122=BL$2,OFFSET('Position Data Citi SS final'!$A98,0,MATCH(BL$1,'Position Data Citi SS final'!$1:$1,0)-1),"")</f>
        <v/>
      </c>
      <c r="BM122" s="175" t="str">
        <f ca="1">IF($C122=BM$2,OFFSET('Position Data Citi SS final'!$A98,0,MATCH(BM$1,'Position Data Citi SS final'!$1:$1,0)-1),"")</f>
        <v/>
      </c>
      <c r="BN122" s="178" t="str">
        <f ca="1">IF($C122=BN$2,OFFSET('Position Data Citi SS final'!$A98,0,MATCH(BN$1,'Position Data Citi SS final'!$1:$1,0)-1),"")</f>
        <v/>
      </c>
      <c r="BO122" s="177" t="str">
        <f ca="1">IF($C122=BO$2,OFFSET('Position Data Citi SS final'!$A98,0,MATCH(BO$1,'Position Data Citi SS final'!$1:$1,0)-1),"")</f>
        <v/>
      </c>
      <c r="BP122" s="177" t="str">
        <f ca="1">IF($C122=BP$2,OFFSET('Position Data Citi SS final'!$A98,0,MATCH(BP$1,'Position Data Citi SS final'!$1:$1,0)-1),"")</f>
        <v/>
      </c>
      <c r="BQ122" s="177" t="str">
        <f ca="1">IF($C122=BQ$2,OFFSET('Position Data Citi SS final'!$A98,0,MATCH(BQ$1,'Position Data Citi SS final'!$1:$1,0)-1),"")</f>
        <v/>
      </c>
      <c r="BR122" s="177" t="str">
        <f ca="1">IF($C122=BR$2,OFFSET('Position Data Citi SS final'!$A98,0,MATCH(BR$1,'Position Data Citi SS final'!$1:$1,0)-1),"")</f>
        <v/>
      </c>
      <c r="BS122" s="177" t="str">
        <f ca="1">IF($C122=BS$2,OFFSET('Position Data Citi SS final'!$A98,0,MATCH(BS$1,'Position Data Citi SS final'!$1:$1,0)-1),"")</f>
        <v/>
      </c>
      <c r="BT122" s="175" t="str">
        <f ca="1">IF($C122=BT$2,OFFSET('Position Data Citi SS final'!$A98,0,MATCH(BT$1,'Position Data Citi SS final'!$1:$1,0)-1),"")</f>
        <v/>
      </c>
      <c r="BU122" s="178" t="str">
        <f ca="1">IF($C122=BU$2,OFFSET('Position Data Citi SS final'!$A98,0,MATCH(BU$1,'Position Data Citi SS final'!$1:$1,0)-1),"")</f>
        <v/>
      </c>
      <c r="BV122" s="183" t="str">
        <f ca="1">IF($C122=BV$2,OFFSET('Position Data Citi SS final'!$A98,0,MATCH(BV$1,'Position Data Citi SS final'!$1:$1,0)-1),"")</f>
        <v/>
      </c>
      <c r="BW122" s="175" t="str">
        <f ca="1">IF($C122=BW$2,OFFSET('Position Data Citi SS final'!$A98,0,MATCH(BW$1,'Position Data Citi SS final'!$1:$1,0)-1),"")</f>
        <v/>
      </c>
      <c r="BX122" s="184" t="str">
        <f ca="1">IF($C122=BX$2,OFFSET('Position Data Citi SS final'!$A98,0,MATCH(BX$1,'Position Data Citi SS final'!$1:$1,0)-1),"")</f>
        <v/>
      </c>
      <c r="BY122" s="183" t="str">
        <f ca="1">IF($C122=BY$2,OFFSET('Position Data Citi SS final'!$A98,0,MATCH(BY$1,'Position Data Citi SS final'!$1:$1,0)-1),"")</f>
        <v/>
      </c>
      <c r="BZ122" s="183" t="str">
        <f ca="1">IF($C122=BZ$2,OFFSET('Position Data Citi SS final'!$A98,0,MATCH(BZ$1,'Position Data Citi SS final'!$1:$1,0)-1),"")</f>
        <v/>
      </c>
      <c r="CA122" s="185" t="str">
        <f ca="1">IF($C122=CA$2,OFFSET('Position Data Citi SS final'!$A98,0,MATCH(CA$1,'Position Data Citi SS final'!$1:$1,0)-1),"")</f>
        <v/>
      </c>
      <c r="CB122" s="176" t="str">
        <f ca="1">IF($C122=CB$2,OFFSET('Position Data Citi SS final'!$A98,0,MATCH(CB$1,'Position Data Citi SS final'!$1:$1,0)-1),"")</f>
        <v/>
      </c>
      <c r="CC122" s="183" t="str">
        <f ca="1">IF($C122=CC$2,OFFSET('Position Data Citi SS final'!$A98,0,MATCH(CC$1,'Position Data Citi SS final'!$1:$1,0)-1),"")</f>
        <v/>
      </c>
      <c r="CD122" s="183" t="str">
        <f ca="1">IF($C122=CD$2,OFFSET('Position Data Citi SS final'!$A98,0,MATCH(CD$1,'Position Data Citi SS final'!$1:$1,0)-1),"")</f>
        <v/>
      </c>
      <c r="CE122" s="181" t="str">
        <f ca="1">IF($C122=CE$2,OFFSET('Position Data Citi SS final'!$A98,0,MATCH(CE$1,'Position Data Citi SS final'!$1:$1,0)-1),"")</f>
        <v/>
      </c>
      <c r="CF122" s="181" t="str">
        <f ca="1">IF($C122=CF$2,OFFSET('Position Data Citi SS final'!$A98,0,MATCH(CF$1,'Position Data Citi SS final'!$1:$1,0)-1),"")</f>
        <v/>
      </c>
      <c r="CG122" s="181" t="str">
        <f ca="1">IF($C122=CG$2,OFFSET('Position Data Citi SS final'!$A98,0,MATCH(CG$1,'Position Data Citi SS final'!$1:$1,0)-1),"")</f>
        <v/>
      </c>
      <c r="CH122" s="181" t="str">
        <f ca="1">IF($C122=CH$2,OFFSET('Position Data Citi SS final'!$A98,0,MATCH(CH$1,'Position Data Citi SS final'!$1:$1,0)-1),"")</f>
        <v/>
      </c>
      <c r="CI122" s="181" t="str">
        <f ca="1">IF($C122=CI$2,OFFSET('Position Data Citi SS final'!$A98,0,MATCH(CI$1,'Position Data Citi SS final'!$1:$1,0)-1),"")</f>
        <v/>
      </c>
      <c r="CJ122" s="184" t="str">
        <f ca="1">IF($C122=CJ$2,OFFSET('Position Data Citi SS final'!$A98,0,MATCH(CJ$1,'Position Data Citi SS final'!$1:$1,0)-1),"")</f>
        <v/>
      </c>
      <c r="CK122" s="186" t="str">
        <f ca="1">IF($C122=CK$2,OFFSET('Position Data Citi SS final'!$A98,0,MATCH(CK$1,'Position Data Citi SS final'!$1:$1,0)-1),"")</f>
        <v/>
      </c>
      <c r="CL122" s="174" t="str">
        <f ca="1">IF($C122=CL$2,OFFSET('Position Data Citi SS final'!$A98,0,MATCH(CL$1,'Position Data Citi SS final'!$1:$1,0)-1),"")</f>
        <v/>
      </c>
      <c r="CM122" s="199" t="str">
        <f ca="1">IF($C122=CM$2,OFFSET('Position Data Citi SS final'!$A98,0,MATCH(CM$1,'Position Data Citi SS final'!$1:$1,0)-1),"")</f>
        <v/>
      </c>
      <c r="CN122" s="174" t="str">
        <f ca="1">IF($C122=CN$2,OFFSET('Position Data Citi SS final'!$A98,0,MATCH(CN$1,'Position Data Citi SS final'!$1:$1,0)-1),"")</f>
        <v/>
      </c>
      <c r="CO122" s="186" t="str">
        <f ca="1">IF($C122=CO$2,OFFSET('Position Data Citi SS final'!$A98,0,MATCH(CO$1,'Position Data Citi SS final'!$1:$1,0)-1),"")</f>
        <v/>
      </c>
      <c r="CP122" s="199" t="str">
        <f ca="1">IF($C122=CP$2,OFFSET('Position Data Citi SS final'!$A98,0,MATCH(CP$1,'Position Data Citi SS final'!$1:$1,0)-1),"")</f>
        <v/>
      </c>
      <c r="CQ122" s="187" t="str">
        <f ca="1">IF($C122=CQ$2,OFFSET('Position Data Citi SS final'!$A98,0,MATCH(CQ$1,'Position Data Citi SS final'!$1:$1,0)-1),"")</f>
        <v/>
      </c>
      <c r="CR122" s="174" t="str">
        <f ca="1">IF($C122=CR$2,OFFSET('Position Data Citi SS final'!$A98,0,MATCH(CR$1,'Position Data Citi SS final'!$1:$1,0)-1),"")</f>
        <v/>
      </c>
      <c r="CS122" s="188" t="str">
        <f ca="1">IF($C122=CS$2,OFFSET('Position Data Citi SS final'!$A98,0,MATCH(CS$1,'Position Data Citi SS final'!$1:$1,0)-1),"")</f>
        <v/>
      </c>
      <c r="CT122" s="188" t="str">
        <f ca="1">IF($C122=CT$2,OFFSET('Position Data Citi SS final'!$A98,0,MATCH(CT$1,'Position Data Citi SS final'!$1:$1,0)-1),"")</f>
        <v/>
      </c>
      <c r="CU122" s="184" t="str">
        <f ca="1">IF($C122=CU$2,OFFSET('Position Data Citi SS final'!$A98,0,MATCH(CU$1,'Position Data Citi SS final'!$1:$1,0)-1),"")</f>
        <v/>
      </c>
      <c r="CV122" s="175" t="str">
        <f ca="1">IF($C122=CV$2,OFFSET('Position Data Citi SS final'!$A98,0,MATCH(CV$1,'Position Data Citi SS final'!$1:$1,0)-1),"")</f>
        <v/>
      </c>
      <c r="CW122" s="175" t="str">
        <f ca="1">IF($C122=CW$2,OFFSET('Position Data Citi SS final'!$A98,0,MATCH(CW$1,'Position Data Citi SS final'!$1:$1,0)-1),"")</f>
        <v/>
      </c>
      <c r="CX122" s="199" t="str">
        <f ca="1">IF($C122=CX$2,OFFSET('Position Data Citi SS final'!$A98,0,MATCH(CX$1,'Position Data Citi SS final'!$1:$1,0)-1),"")</f>
        <v/>
      </c>
      <c r="CY122" s="175" t="str">
        <f ca="1">IF($C122=CY$2,OFFSET('Position Data Citi SS final'!$A98,0,MATCH(CY$1,'Position Data Citi SS final'!$1:$1,0)-1),"")</f>
        <v/>
      </c>
      <c r="CZ122" s="175" t="str">
        <f ca="1">IF($C122=CZ$2,OFFSET('Position Data Citi SS final'!$A98,0,MATCH(CZ$1,'Position Data Citi SS final'!$1:$1,0)-1),"")</f>
        <v/>
      </c>
      <c r="DA122" s="175" t="str">
        <f ca="1">IF($C122=DA$2,OFFSET('Position Data Citi SS final'!$A98,0,MATCH(DA$1,'Position Data Citi SS final'!$1:$1,0)-1),"")</f>
        <v/>
      </c>
      <c r="DB122" s="189" t="str">
        <f ca="1">IF($C122=DB$2,OFFSET('Position Data Citi SS final'!$A98,0,MATCH(DB$1,'Position Data Citi SS final'!$1:$1,0)-1),"")</f>
        <v/>
      </c>
      <c r="DC122" s="175" t="str">
        <f ca="1">IF($C122=DC$2,OFFSET('Position Data Citi SS final'!$A98,0,MATCH(DC$1,'Position Data Citi SS final'!$1:$1,0)-1),"")</f>
        <v/>
      </c>
      <c r="DD122" s="175" t="str">
        <f ca="1">IF($C122=DD$2,OFFSET('Position Data Citi SS final'!$A98,0,MATCH(DD$1,'Position Data Citi SS final'!$1:$1,0)-1),"")</f>
        <v/>
      </c>
      <c r="DE122" s="190" t="str">
        <f ca="1">IF($C122=DE$2,OFFSET('Position Data Citi SS final'!$A98,0,MATCH(DE$1,'Position Data Citi SS final'!$1:$1,0)-1),"")</f>
        <v/>
      </c>
      <c r="DF122" s="189" t="str">
        <f ca="1">IF($C122=DF$2,OFFSET('Position Data Citi SS final'!$A98,0,MATCH(DF$1,'Position Data Citi SS final'!$1:$1,0)-1),"")</f>
        <v/>
      </c>
      <c r="DG122" s="190" t="str">
        <f ca="1">IF($C122=DG$2,OFFSET('Position Data Citi SS final'!$A98,0,MATCH(DG$1,'Position Data Citi SS final'!$1:$1,0)-1),"")</f>
        <v/>
      </c>
      <c r="DH122" s="175" t="str">
        <f ca="1">IF($C122=DH$2,OFFSET('Position Data Citi SS final'!$A98,0,MATCH(DH$1,'Position Data Citi SS final'!$1:$1,0)-1),"")</f>
        <v/>
      </c>
      <c r="DI122" s="191" t="str">
        <f ca="1">IF($C122=DI$2,OFFSET('Position Data Citi SS final'!$A98,0,MATCH(DI$1,'Position Data Citi SS final'!$1:$1,0)-1),"")</f>
        <v/>
      </c>
      <c r="DJ122" s="192" t="str">
        <f ca="1">IF($C122=DJ$2,OFFSET('Position Data Citi SS final'!$A98,0,MATCH(DJ$1,'Position Data Citi SS final'!$1:$1,0)-1),"")</f>
        <v/>
      </c>
      <c r="DK122" s="193" t="str">
        <f ca="1">IF($C122=DK$2,OFFSET('Position Data Citi SS final'!$A98,0,MATCH(DK$1,'Position Data Citi SS final'!$1:$1,0)-1),"")</f>
        <v/>
      </c>
      <c r="DL122" s="200" t="str">
        <f ca="1">IF($C122=DL$2,OFFSET('Position Data Citi SS final'!$A98,0,MATCH(DL$1,'Position Data Citi SS final'!$1:$1,0)-1),"")</f>
        <v/>
      </c>
      <c r="DM122" s="175" t="str">
        <f ca="1">IF($C122=DM$2,OFFSET('Position Data Citi SS final'!$A98,0,MATCH(DM$1,'Position Data Citi SS final'!$1:$1,0)-1),"")</f>
        <v/>
      </c>
    </row>
    <row r="123" spans="2:117" s="179" customFormat="1">
      <c r="B123" s="179" t="s">
        <v>2746</v>
      </c>
      <c r="C123" s="170" t="str">
        <f>'Position Data Citi SS final'!C99</f>
        <v>Money Market Instruments</v>
      </c>
      <c r="D123" s="171" t="str">
        <f>'Position Data Citi SS final'!F99</f>
        <v>A.6.1 - A.6.20</v>
      </c>
      <c r="E123" s="172" t="str">
        <f>'Position Data Citi SS final'!D99</f>
        <v>Corporate Bonds</v>
      </c>
      <c r="F123" s="213">
        <f>'Position Data Citi SS final'!E99</f>
        <v>0</v>
      </c>
      <c r="G123" s="173">
        <f>'Position Data Citi SS final'!AG99</f>
        <v>3445267.6</v>
      </c>
      <c r="H123" s="173">
        <f>'Position Data Citi SS final'!AF99</f>
        <v>3445267.6</v>
      </c>
      <c r="I123" s="194" t="str">
        <f>'Position Data Citi SS final'!A99</f>
        <v>ABEK</v>
      </c>
      <c r="J123" s="195" t="str">
        <f ca="1">IF($C123=J$2,OFFSET('Position Data Citi SS final'!$A99,0,MATCH(J$1,'Position Data Citi SS final'!$1:$1,0)-1),"")</f>
        <v>MoneyMarketInstrument</v>
      </c>
      <c r="K123" s="195" t="str">
        <f ca="1">IF($C123=K$2,OFFSET('Position Data Citi SS final'!$A99,0,MATCH(K$1,'Position Data Citi SS final'!$1:$1,0)-1),"")</f>
        <v>COMMONWEALTH BANK AUST SR UNSECURED 02/20 4.375</v>
      </c>
      <c r="L123" s="195" t="str">
        <f ca="1">IF($C123=L$2,OFFSET('Position Data Citi SS final'!$A99,0,MATCH(L$1,'Position Data Citi SS final'!$1:$1,0)-1),"")</f>
        <v>XS0490013801</v>
      </c>
      <c r="M123" s="174" t="str">
        <f ca="1">IF($C123=M$2,OFFSET('Position Data Citi SS final'!$A99,0,MATCH(M$1,'Position Data Citi SS final'!$1:$1,0)-1),"")</f>
        <v>DYXXXX</v>
      </c>
      <c r="N123" s="175">
        <f ca="1">IF($C123=N$2,OFFSET('Position Data Citi SS final'!$A99,0,MATCH(N$1,'Position Data Citi SS final'!$1:$1,0)-1),"")</f>
        <v>0</v>
      </c>
      <c r="O123" s="195">
        <f ca="1">IF($C123=O$2,OFFSET('Position Data Citi SS final'!$A99,0,MATCH(O$1,'Position Data Citi SS final'!$1:$1,0)-1),"")</f>
        <v>0</v>
      </c>
      <c r="P123" s="196">
        <f ca="1">IF($C123=P$2,OFFSET('Position Data Citi SS final'!$A99,0,MATCH(P$1,'Position Data Citi SS final'!$1:$1,0)-1),"")</f>
        <v>0</v>
      </c>
      <c r="Q123" s="196" t="str">
        <f ca="1">IF($C123=Q$2,OFFSET('Position Data Citi SS final'!$A99,0,MATCH(Q$1,'Position Data Citi SS final'!$1:$1,0)-1),"")</f>
        <v>AU</v>
      </c>
      <c r="R123" s="178">
        <f ca="1">IF($C123=R$2,OFFSET('Position Data Citi SS final'!$A99,0,MATCH(R$1,'Position Data Citi SS final'!$1:$1,0)-1),"")</f>
        <v>43886</v>
      </c>
      <c r="S123" s="178" t="str">
        <f ca="1">IF($C123=S$2,OFFSET('Position Data Citi SS final'!$A99,0,MATCH(S$1,'Position Data Citi SS final'!$1:$1,0)-1),"")</f>
        <v>EUR</v>
      </c>
      <c r="T123" s="177">
        <f ca="1">IF($C123=T$2,OFFSET('Position Data Citi SS final'!$A99,0,MATCH(T$1,'Position Data Citi SS final'!$1:$1,0)-1),"")</f>
        <v>3400000</v>
      </c>
      <c r="U123" s="177">
        <f ca="1">IF($C123=U$2,OFFSET('Position Data Citi SS final'!$A99,0,MATCH(U$1,'Position Data Citi SS final'!$1:$1,0)-1),"")</f>
        <v>101.3314</v>
      </c>
      <c r="V123" s="197">
        <f ca="1">IF($C123=V$2,OFFSET('Position Data Citi SS final'!$A99,0,MATCH(V$1,'Position Data Citi SS final'!$1:$1,0)-1),"")</f>
        <v>101.3314</v>
      </c>
      <c r="W123" s="177">
        <f ca="1">IF($C123=W$2,OFFSET('Position Data Citi SS final'!$A99,0,MATCH(W$1,'Position Data Citi SS final'!$1:$1,0)-1),"")</f>
        <v>106773.97</v>
      </c>
      <c r="X123" s="177">
        <f ca="1">IF($C123=X$2,OFFSET('Position Data Citi SS final'!$A99,0,MATCH(X$1,'Position Data Citi SS final'!$1:$1,0)-1),"")</f>
        <v>106773.97</v>
      </c>
      <c r="Y123" s="177">
        <f ca="1">IF($C123=Y$2,OFFSET('Position Data Citi SS final'!$A99,0,MATCH(Y$1,'Position Data Citi SS final'!$1:$1,0)-1),"")</f>
        <v>3445267.6</v>
      </c>
      <c r="Z123" s="177">
        <f ca="1">IF($C123=Z$2,OFFSET('Position Data Citi SS final'!$A99,0,MATCH(Z$1,'Position Data Citi SS final'!$1:$1,0)-1),"")</f>
        <v>3445267.6</v>
      </c>
      <c r="AA123" s="198" t="str">
        <f ca="1">IF($C123=AA$2,OFFSET('Position Data Citi SS final'!$A99,0,MATCH(AA$1,'Position Data Citi SS final'!$1:$1,0)-1),"")</f>
        <v>MarkToMarket</v>
      </c>
      <c r="AB123" s="177">
        <f ca="1">IF($C123=AB$2,OFFSET('Position Data Citi SS final'!$A99,0,MATCH(AB$1,'Position Data Citi SS final'!$1:$1,0)-1),"")</f>
        <v>0</v>
      </c>
      <c r="AC123" s="178" t="str">
        <f ca="1">IF($C123=AC$2,OFFSET('Position Data Citi SS final'!$A99,0,MATCH(AC$1,'Position Data Citi SS final'!$1:$1,0)-1),"")</f>
        <v/>
      </c>
      <c r="AD123" s="76" t="str">
        <f ca="1">IF($C123=AD$2,OFFSET('Position Data Citi SS final'!$A99,0,MATCH(AD$1,'Position Data Citi SS final'!$1:$1,0)-1),"")</f>
        <v/>
      </c>
      <c r="AE123" s="179" t="str">
        <f ca="1">IF($C123=AE$2,OFFSET('Position Data Citi SS final'!$A99,0,MATCH(AE$1,'Position Data Citi SS final'!$1:$1,0)-1),"")</f>
        <v/>
      </c>
      <c r="AF123" s="177" t="str">
        <f ca="1">IF($C123=AF$2,OFFSET('Position Data Citi SS final'!$A99,0,MATCH(AF$1,'Position Data Citi SS final'!$1:$1,0)-1),"")</f>
        <v/>
      </c>
      <c r="AG123" s="177" t="str">
        <f ca="1">IF($C123=AG$2,OFFSET('Position Data Citi SS final'!$A99,0,MATCH(AG$1,'Position Data Citi SS final'!$1:$1,0)-1),"")</f>
        <v/>
      </c>
      <c r="AH123" s="175" t="str">
        <f ca="1">IF($C123=AH$2,OFFSET('Position Data Citi SS final'!$A99,0,MATCH(AH$1,'Position Data Citi SS final'!$1:$1,0)-1),"")</f>
        <v/>
      </c>
      <c r="AI123" s="175" t="str">
        <f ca="1">IF($C123=AI$2,OFFSET('Position Data Citi SS final'!$A99,0,MATCH(AI$1,'Position Data Citi SS final'!$1:$1,0)-1),"")</f>
        <v/>
      </c>
      <c r="AJ123" s="175" t="str">
        <f ca="1">IF($C123=AJ$2,OFFSET('Position Data Citi SS final'!$A99,0,MATCH(AJ$1,'Position Data Citi SS final'!$1:$1,0)-1),"")</f>
        <v/>
      </c>
      <c r="AK123" s="177" t="str">
        <f ca="1">IF($C123=AK$2,OFFSET('Position Data Citi SS final'!$A99,0,MATCH(AK$1,'Position Data Citi SS final'!$1:$1,0)-1),"")</f>
        <v/>
      </c>
      <c r="AL123" s="178" t="str">
        <f ca="1">IF($C123=AL$2,OFFSET('Position Data Citi SS final'!$A99,0,MATCH(AL$1,'Position Data Citi SS final'!$1:$1,0)-1),"")</f>
        <v/>
      </c>
      <c r="AM123" s="177" t="str">
        <f ca="1">IF($C123=AM$2,OFFSET('Position Data Citi SS final'!$A99,0,MATCH(AM$1,'Position Data Citi SS final'!$1:$1,0)-1),"")</f>
        <v/>
      </c>
      <c r="AN123" s="177" t="str">
        <f ca="1">IF($C123=AN$2,OFFSET('Position Data Citi SS final'!$A99,0,MATCH(AN$1,'Position Data Citi SS final'!$1:$1,0)-1),"")</f>
        <v/>
      </c>
      <c r="AO123" s="177" t="str">
        <f ca="1">IF($C123=AO$2,OFFSET('Position Data Citi SS final'!$A99,0,MATCH(AO$1,'Position Data Citi SS final'!$1:$1,0)-1),"")</f>
        <v/>
      </c>
      <c r="AP123" s="177" t="str">
        <f ca="1">IF($C123=AP$2,OFFSET('Position Data Citi SS final'!$A99,0,MATCH(AP$1,'Position Data Citi SS final'!$1:$1,0)-1),"")</f>
        <v/>
      </c>
      <c r="AQ123" s="177" t="str">
        <f ca="1">IF($C123=AQ$2,OFFSET('Position Data Citi SS final'!$A99,0,MATCH(AQ$1,'Position Data Citi SS final'!$1:$1,0)-1),"")</f>
        <v/>
      </c>
      <c r="AR123" s="177" t="str">
        <f ca="1">IF($C123=AR$2,OFFSET('Position Data Citi SS final'!$A99,0,MATCH(AR$1,'Position Data Citi SS final'!$1:$1,0)-1),"")</f>
        <v/>
      </c>
      <c r="AS123" s="177" t="str">
        <f ca="1">IF($C123=AS$2,OFFSET('Position Data Citi SS final'!$A99,0,MATCH(AS$1,'Position Data Citi SS final'!$1:$1,0)-1),"")</f>
        <v/>
      </c>
      <c r="AT123" s="177" t="str">
        <f ca="1">IF($C123=AT$2,OFFSET('Position Data Citi SS final'!$A99,0,MATCH(AT$1,'Position Data Citi SS final'!$1:$1,0)-1),"")</f>
        <v/>
      </c>
      <c r="AU123" s="198" t="str">
        <f ca="1">IF($C123=AU$2,OFFSET('Position Data Citi SS final'!$A99,0,MATCH(AU$1,'Position Data Citi SS final'!$1:$1,0)-1),"")</f>
        <v/>
      </c>
      <c r="AV123" s="177" t="str">
        <f ca="1">IF($C123=AV$2,OFFSET('Position Data Citi SS final'!$A99,0,MATCH(AV$1,'Position Data Citi SS final'!$1:$1,0)-1),"")</f>
        <v/>
      </c>
      <c r="AW123" s="179" t="str">
        <f ca="1">IF($C123=AW$2,OFFSET('Position Data Citi SS final'!$A99,0,MATCH(AW$1,'Position Data Citi SS final'!$1:$1,0)-1),"")</f>
        <v/>
      </c>
      <c r="AX123" s="170" t="str">
        <f ca="1">IF($C123=AX$2,OFFSET('Position Data Citi SS final'!$A99,0,MATCH(AX$1,'Position Data Citi SS final'!$1:$1,0)-1),"")</f>
        <v/>
      </c>
      <c r="AY123" s="180" t="str">
        <f ca="1">IF($C123=AY$2,OFFSET('Position Data Citi SS final'!$A99,0,MATCH(AY$1,'Position Data Citi SS final'!$1:$1,0)-1),"")</f>
        <v/>
      </c>
      <c r="AZ123" s="181" t="str">
        <f ca="1">IF($C123=AZ$2,OFFSET('Position Data Citi SS final'!$A99,0,MATCH(AZ$1,'Position Data Citi SS final'!$1:$1,0)-1),"")</f>
        <v/>
      </c>
      <c r="BA123" s="179" t="str">
        <f ca="1">IF($C123=BA$2,OFFSET('Position Data Citi SS final'!$A99,0,MATCH(BA$1,'Position Data Citi SS final'!$1:$1,0)-1),"")</f>
        <v/>
      </c>
      <c r="BB123" s="182" t="str">
        <f ca="1">IF($C123=BB$2,OFFSET('Position Data Citi SS final'!$A99,0,MATCH(BB$1,'Position Data Citi SS final'!$1:$1,0)-1),"")</f>
        <v/>
      </c>
      <c r="BC123" s="181" t="str">
        <f ca="1">IF($C123=BC$2,OFFSET('Position Data Citi SS final'!$A99,0,MATCH(BC$1,'Position Data Citi SS final'!$1:$1,0)-1),"")</f>
        <v/>
      </c>
      <c r="BD123" s="175" t="str">
        <f ca="1">IF($C123=BD$2,OFFSET('Position Data Citi SS final'!$A99,0,MATCH(BD$1,'Position Data Citi SS final'!$1:$1,0)-1),"")</f>
        <v/>
      </c>
      <c r="BE123" s="175" t="str">
        <f ca="1">IF($C123=BE$2,OFFSET('Position Data Citi SS final'!$A99,0,MATCH(BE$1,'Position Data Citi SS final'!$1:$1,0)-1),"")</f>
        <v/>
      </c>
      <c r="BF123" s="175" t="str">
        <f ca="1">IF($C123=BF$2,OFFSET('Position Data Citi SS final'!$A99,0,MATCH(BF$1,'Position Data Citi SS final'!$1:$1,0)-1),"")</f>
        <v/>
      </c>
      <c r="BG123" s="175" t="str">
        <f ca="1">IF($C123=BG$2,OFFSET('Position Data Citi SS final'!$A99,0,MATCH(BG$1,'Position Data Citi SS final'!$1:$1,0)-1),"")</f>
        <v/>
      </c>
      <c r="BH123" s="175" t="str">
        <f ca="1">IF($C123=BH$2,OFFSET('Position Data Citi SS final'!$A99,0,MATCH(BH$1,'Position Data Citi SS final'!$1:$1,0)-1),"")</f>
        <v/>
      </c>
      <c r="BI123" s="175" t="str">
        <f ca="1">IF($C123=BI$2,OFFSET('Position Data Citi SS final'!$A99,0,MATCH(BI$1,'Position Data Citi SS final'!$1:$1,0)-1),"")</f>
        <v/>
      </c>
      <c r="BJ123" s="175" t="str">
        <f ca="1">IF($C123=BJ$2,OFFSET('Position Data Citi SS final'!$A99,0,MATCH(BJ$1,'Position Data Citi SS final'!$1:$1,0)-1),"")</f>
        <v/>
      </c>
      <c r="BK123" s="175" t="str">
        <f ca="1">IF($C123=BK$2,OFFSET('Position Data Citi SS final'!$A99,0,MATCH(BK$1,'Position Data Citi SS final'!$1:$1,0)-1),"")</f>
        <v/>
      </c>
      <c r="BL123" s="175" t="str">
        <f ca="1">IF($C123=BL$2,OFFSET('Position Data Citi SS final'!$A99,0,MATCH(BL$1,'Position Data Citi SS final'!$1:$1,0)-1),"")</f>
        <v/>
      </c>
      <c r="BM123" s="175" t="str">
        <f ca="1">IF($C123=BM$2,OFFSET('Position Data Citi SS final'!$A99,0,MATCH(BM$1,'Position Data Citi SS final'!$1:$1,0)-1),"")</f>
        <v/>
      </c>
      <c r="BN123" s="178" t="str">
        <f ca="1">IF($C123=BN$2,OFFSET('Position Data Citi SS final'!$A99,0,MATCH(BN$1,'Position Data Citi SS final'!$1:$1,0)-1),"")</f>
        <v/>
      </c>
      <c r="BO123" s="177" t="str">
        <f ca="1">IF($C123=BO$2,OFFSET('Position Data Citi SS final'!$A99,0,MATCH(BO$1,'Position Data Citi SS final'!$1:$1,0)-1),"")</f>
        <v/>
      </c>
      <c r="BP123" s="177" t="str">
        <f ca="1">IF($C123=BP$2,OFFSET('Position Data Citi SS final'!$A99,0,MATCH(BP$1,'Position Data Citi SS final'!$1:$1,0)-1),"")</f>
        <v/>
      </c>
      <c r="BQ123" s="177" t="str">
        <f ca="1">IF($C123=BQ$2,OFFSET('Position Data Citi SS final'!$A99,0,MATCH(BQ$1,'Position Data Citi SS final'!$1:$1,0)-1),"")</f>
        <v/>
      </c>
      <c r="BR123" s="177" t="str">
        <f ca="1">IF($C123=BR$2,OFFSET('Position Data Citi SS final'!$A99,0,MATCH(BR$1,'Position Data Citi SS final'!$1:$1,0)-1),"")</f>
        <v/>
      </c>
      <c r="BS123" s="177" t="str">
        <f ca="1">IF($C123=BS$2,OFFSET('Position Data Citi SS final'!$A99,0,MATCH(BS$1,'Position Data Citi SS final'!$1:$1,0)-1),"")</f>
        <v/>
      </c>
      <c r="BT123" s="175" t="str">
        <f ca="1">IF($C123=BT$2,OFFSET('Position Data Citi SS final'!$A99,0,MATCH(BT$1,'Position Data Citi SS final'!$1:$1,0)-1),"")</f>
        <v/>
      </c>
      <c r="BU123" s="178" t="str">
        <f ca="1">IF($C123=BU$2,OFFSET('Position Data Citi SS final'!$A99,0,MATCH(BU$1,'Position Data Citi SS final'!$1:$1,0)-1),"")</f>
        <v/>
      </c>
      <c r="BV123" s="183" t="str">
        <f ca="1">IF($C123=BV$2,OFFSET('Position Data Citi SS final'!$A99,0,MATCH(BV$1,'Position Data Citi SS final'!$1:$1,0)-1),"")</f>
        <v/>
      </c>
      <c r="BW123" s="175" t="str">
        <f ca="1">IF($C123=BW$2,OFFSET('Position Data Citi SS final'!$A99,0,MATCH(BW$1,'Position Data Citi SS final'!$1:$1,0)-1),"")</f>
        <v/>
      </c>
      <c r="BX123" s="184" t="str">
        <f ca="1">IF($C123=BX$2,OFFSET('Position Data Citi SS final'!$A99,0,MATCH(BX$1,'Position Data Citi SS final'!$1:$1,0)-1),"")</f>
        <v/>
      </c>
      <c r="BY123" s="183" t="str">
        <f ca="1">IF($C123=BY$2,OFFSET('Position Data Citi SS final'!$A99,0,MATCH(BY$1,'Position Data Citi SS final'!$1:$1,0)-1),"")</f>
        <v/>
      </c>
      <c r="BZ123" s="183" t="str">
        <f ca="1">IF($C123=BZ$2,OFFSET('Position Data Citi SS final'!$A99,0,MATCH(BZ$1,'Position Data Citi SS final'!$1:$1,0)-1),"")</f>
        <v/>
      </c>
      <c r="CA123" s="185" t="str">
        <f ca="1">IF($C123=CA$2,OFFSET('Position Data Citi SS final'!$A99,0,MATCH(CA$1,'Position Data Citi SS final'!$1:$1,0)-1),"")</f>
        <v/>
      </c>
      <c r="CB123" s="176" t="str">
        <f ca="1">IF($C123=CB$2,OFFSET('Position Data Citi SS final'!$A99,0,MATCH(CB$1,'Position Data Citi SS final'!$1:$1,0)-1),"")</f>
        <v/>
      </c>
      <c r="CC123" s="183" t="str">
        <f ca="1">IF($C123=CC$2,OFFSET('Position Data Citi SS final'!$A99,0,MATCH(CC$1,'Position Data Citi SS final'!$1:$1,0)-1),"")</f>
        <v/>
      </c>
      <c r="CD123" s="183" t="str">
        <f ca="1">IF($C123=CD$2,OFFSET('Position Data Citi SS final'!$A99,0,MATCH(CD$1,'Position Data Citi SS final'!$1:$1,0)-1),"")</f>
        <v/>
      </c>
      <c r="CE123" s="181" t="str">
        <f ca="1">IF($C123=CE$2,OFFSET('Position Data Citi SS final'!$A99,0,MATCH(CE$1,'Position Data Citi SS final'!$1:$1,0)-1),"")</f>
        <v/>
      </c>
      <c r="CF123" s="181" t="str">
        <f ca="1">IF($C123=CF$2,OFFSET('Position Data Citi SS final'!$A99,0,MATCH(CF$1,'Position Data Citi SS final'!$1:$1,0)-1),"")</f>
        <v/>
      </c>
      <c r="CG123" s="181" t="str">
        <f ca="1">IF($C123=CG$2,OFFSET('Position Data Citi SS final'!$A99,0,MATCH(CG$1,'Position Data Citi SS final'!$1:$1,0)-1),"")</f>
        <v/>
      </c>
      <c r="CH123" s="181" t="str">
        <f ca="1">IF($C123=CH$2,OFFSET('Position Data Citi SS final'!$A99,0,MATCH(CH$1,'Position Data Citi SS final'!$1:$1,0)-1),"")</f>
        <v/>
      </c>
      <c r="CI123" s="181" t="str">
        <f ca="1">IF($C123=CI$2,OFFSET('Position Data Citi SS final'!$A99,0,MATCH(CI$1,'Position Data Citi SS final'!$1:$1,0)-1),"")</f>
        <v/>
      </c>
      <c r="CJ123" s="184" t="str">
        <f ca="1">IF($C123=CJ$2,OFFSET('Position Data Citi SS final'!$A99,0,MATCH(CJ$1,'Position Data Citi SS final'!$1:$1,0)-1),"")</f>
        <v/>
      </c>
      <c r="CK123" s="186" t="str">
        <f ca="1">IF($C123=CK$2,OFFSET('Position Data Citi SS final'!$A99,0,MATCH(CK$1,'Position Data Citi SS final'!$1:$1,0)-1),"")</f>
        <v/>
      </c>
      <c r="CL123" s="174" t="str">
        <f ca="1">IF($C123=CL$2,OFFSET('Position Data Citi SS final'!$A99,0,MATCH(CL$1,'Position Data Citi SS final'!$1:$1,0)-1),"")</f>
        <v/>
      </c>
      <c r="CM123" s="199" t="str">
        <f ca="1">IF($C123=CM$2,OFFSET('Position Data Citi SS final'!$A99,0,MATCH(CM$1,'Position Data Citi SS final'!$1:$1,0)-1),"")</f>
        <v/>
      </c>
      <c r="CN123" s="174" t="str">
        <f ca="1">IF($C123=CN$2,OFFSET('Position Data Citi SS final'!$A99,0,MATCH(CN$1,'Position Data Citi SS final'!$1:$1,0)-1),"")</f>
        <v/>
      </c>
      <c r="CO123" s="186" t="str">
        <f ca="1">IF($C123=CO$2,OFFSET('Position Data Citi SS final'!$A99,0,MATCH(CO$1,'Position Data Citi SS final'!$1:$1,0)-1),"")</f>
        <v/>
      </c>
      <c r="CP123" s="199" t="str">
        <f ca="1">IF($C123=CP$2,OFFSET('Position Data Citi SS final'!$A99,0,MATCH(CP$1,'Position Data Citi SS final'!$1:$1,0)-1),"")</f>
        <v/>
      </c>
      <c r="CQ123" s="187" t="str">
        <f ca="1">IF($C123=CQ$2,OFFSET('Position Data Citi SS final'!$A99,0,MATCH(CQ$1,'Position Data Citi SS final'!$1:$1,0)-1),"")</f>
        <v/>
      </c>
      <c r="CR123" s="174" t="str">
        <f ca="1">IF($C123=CR$2,OFFSET('Position Data Citi SS final'!$A99,0,MATCH(CR$1,'Position Data Citi SS final'!$1:$1,0)-1),"")</f>
        <v/>
      </c>
      <c r="CS123" s="188" t="str">
        <f ca="1">IF($C123=CS$2,OFFSET('Position Data Citi SS final'!$A99,0,MATCH(CS$1,'Position Data Citi SS final'!$1:$1,0)-1),"")</f>
        <v/>
      </c>
      <c r="CT123" s="188" t="str">
        <f ca="1">IF($C123=CT$2,OFFSET('Position Data Citi SS final'!$A99,0,MATCH(CT$1,'Position Data Citi SS final'!$1:$1,0)-1),"")</f>
        <v/>
      </c>
      <c r="CU123" s="184" t="str">
        <f ca="1">IF($C123=CU$2,OFFSET('Position Data Citi SS final'!$A99,0,MATCH(CU$1,'Position Data Citi SS final'!$1:$1,0)-1),"")</f>
        <v/>
      </c>
      <c r="CV123" s="175" t="str">
        <f ca="1">IF($C123=CV$2,OFFSET('Position Data Citi SS final'!$A99,0,MATCH(CV$1,'Position Data Citi SS final'!$1:$1,0)-1),"")</f>
        <v/>
      </c>
      <c r="CW123" s="175" t="str">
        <f ca="1">IF($C123=CW$2,OFFSET('Position Data Citi SS final'!$A99,0,MATCH(CW$1,'Position Data Citi SS final'!$1:$1,0)-1),"")</f>
        <v/>
      </c>
      <c r="CX123" s="199" t="str">
        <f ca="1">IF($C123=CX$2,OFFSET('Position Data Citi SS final'!$A99,0,MATCH(CX$1,'Position Data Citi SS final'!$1:$1,0)-1),"")</f>
        <v/>
      </c>
      <c r="CY123" s="175" t="str">
        <f ca="1">IF($C123=CY$2,OFFSET('Position Data Citi SS final'!$A99,0,MATCH(CY$1,'Position Data Citi SS final'!$1:$1,0)-1),"")</f>
        <v/>
      </c>
      <c r="CZ123" s="175" t="str">
        <f ca="1">IF($C123=CZ$2,OFFSET('Position Data Citi SS final'!$A99,0,MATCH(CZ$1,'Position Data Citi SS final'!$1:$1,0)-1),"")</f>
        <v/>
      </c>
      <c r="DA123" s="175" t="str">
        <f ca="1">IF($C123=DA$2,OFFSET('Position Data Citi SS final'!$A99,0,MATCH(DA$1,'Position Data Citi SS final'!$1:$1,0)-1),"")</f>
        <v/>
      </c>
      <c r="DB123" s="189" t="str">
        <f ca="1">IF($C123=DB$2,OFFSET('Position Data Citi SS final'!$A99,0,MATCH(DB$1,'Position Data Citi SS final'!$1:$1,0)-1),"")</f>
        <v/>
      </c>
      <c r="DC123" s="175" t="str">
        <f ca="1">IF($C123=DC$2,OFFSET('Position Data Citi SS final'!$A99,0,MATCH(DC$1,'Position Data Citi SS final'!$1:$1,0)-1),"")</f>
        <v/>
      </c>
      <c r="DD123" s="175" t="str">
        <f ca="1">IF($C123=DD$2,OFFSET('Position Data Citi SS final'!$A99,0,MATCH(DD$1,'Position Data Citi SS final'!$1:$1,0)-1),"")</f>
        <v/>
      </c>
      <c r="DE123" s="190" t="str">
        <f ca="1">IF($C123=DE$2,OFFSET('Position Data Citi SS final'!$A99,0,MATCH(DE$1,'Position Data Citi SS final'!$1:$1,0)-1),"")</f>
        <v/>
      </c>
      <c r="DF123" s="189" t="str">
        <f ca="1">IF($C123=DF$2,OFFSET('Position Data Citi SS final'!$A99,0,MATCH(DF$1,'Position Data Citi SS final'!$1:$1,0)-1),"")</f>
        <v/>
      </c>
      <c r="DG123" s="190" t="str">
        <f ca="1">IF($C123=DG$2,OFFSET('Position Data Citi SS final'!$A99,0,MATCH(DG$1,'Position Data Citi SS final'!$1:$1,0)-1),"")</f>
        <v/>
      </c>
      <c r="DH123" s="175" t="str">
        <f ca="1">IF($C123=DH$2,OFFSET('Position Data Citi SS final'!$A99,0,MATCH(DH$1,'Position Data Citi SS final'!$1:$1,0)-1),"")</f>
        <v/>
      </c>
      <c r="DI123" s="191" t="str">
        <f ca="1">IF($C123=DI$2,OFFSET('Position Data Citi SS final'!$A99,0,MATCH(DI$1,'Position Data Citi SS final'!$1:$1,0)-1),"")</f>
        <v/>
      </c>
      <c r="DJ123" s="192" t="str">
        <f ca="1">IF($C123=DJ$2,OFFSET('Position Data Citi SS final'!$A99,0,MATCH(DJ$1,'Position Data Citi SS final'!$1:$1,0)-1),"")</f>
        <v/>
      </c>
      <c r="DK123" s="193" t="str">
        <f ca="1">IF($C123=DK$2,OFFSET('Position Data Citi SS final'!$A99,0,MATCH(DK$1,'Position Data Citi SS final'!$1:$1,0)-1),"")</f>
        <v/>
      </c>
      <c r="DL123" s="200" t="str">
        <f ca="1">IF($C123=DL$2,OFFSET('Position Data Citi SS final'!$A99,0,MATCH(DL$1,'Position Data Citi SS final'!$1:$1,0)-1),"")</f>
        <v/>
      </c>
      <c r="DM123" s="175" t="str">
        <f ca="1">IF($C123=DM$2,OFFSET('Position Data Citi SS final'!$A99,0,MATCH(DM$1,'Position Data Citi SS final'!$1:$1,0)-1),"")</f>
        <v/>
      </c>
    </row>
    <row r="124" spans="2:117" s="179" customFormat="1">
      <c r="B124" s="179" t="s">
        <v>2746</v>
      </c>
      <c r="C124" s="170" t="str">
        <f>'Position Data Citi SS final'!C100</f>
        <v>Money Market Instruments</v>
      </c>
      <c r="D124" s="171" t="str">
        <f>'Position Data Citi SS final'!F100</f>
        <v>A.6.1 - A.6.20</v>
      </c>
      <c r="E124" s="172" t="str">
        <f>'Position Data Citi SS final'!D100</f>
        <v>Corporate Bonds</v>
      </c>
      <c r="F124" s="213">
        <f>'Position Data Citi SS final'!E100</f>
        <v>0</v>
      </c>
      <c r="G124" s="173">
        <f>'Position Data Citi SS final'!AG100</f>
        <v>4345103.5199999996</v>
      </c>
      <c r="H124" s="173">
        <f>'Position Data Citi SS final'!AF100</f>
        <v>4345103.5199999996</v>
      </c>
      <c r="I124" s="194" t="str">
        <f>'Position Data Citi SS final'!A100</f>
        <v>ABEK</v>
      </c>
      <c r="J124" s="195" t="str">
        <f ca="1">IF($C124=J$2,OFFSET('Position Data Citi SS final'!$A100,0,MATCH(J$1,'Position Data Citi SS final'!$1:$1,0)-1),"")</f>
        <v>MoneyMarketInstrument</v>
      </c>
      <c r="K124" s="195" t="str">
        <f ca="1">IF($C124=K$2,OFFSET('Position Data Citi SS final'!$A100,0,MATCH(K$1,'Position Data Citi SS final'!$1:$1,0)-1),"")</f>
        <v>SIEMENS FINANCIERINGSMAT COMPANY GUAR REGS 03/20 1.5</v>
      </c>
      <c r="L124" s="195" t="str">
        <f ca="1">IF($C124=L$2,OFFSET('Position Data Citi SS final'!$A100,0,MATCH(L$1,'Position Data Citi SS final'!$1:$1,0)-1),"")</f>
        <v>DE000A1G85B4</v>
      </c>
      <c r="M124" s="174" t="str">
        <f ca="1">IF($C124=M$2,OFFSET('Position Data Citi SS final'!$A100,0,MATCH(M$1,'Position Data Citi SS final'!$1:$1,0)-1),"")</f>
        <v>DYXXXX</v>
      </c>
      <c r="N124" s="175">
        <f ca="1">IF($C124=N$2,OFFSET('Position Data Citi SS final'!$A100,0,MATCH(N$1,'Position Data Citi SS final'!$1:$1,0)-1),"")</f>
        <v>0</v>
      </c>
      <c r="O124" s="195">
        <f ca="1">IF($C124=O$2,OFFSET('Position Data Citi SS final'!$A100,0,MATCH(O$1,'Position Data Citi SS final'!$1:$1,0)-1),"")</f>
        <v>0</v>
      </c>
      <c r="P124" s="196">
        <f ca="1">IF($C124=P$2,OFFSET('Position Data Citi SS final'!$A100,0,MATCH(P$1,'Position Data Citi SS final'!$1:$1,0)-1),"")</f>
        <v>0</v>
      </c>
      <c r="Q124" s="196" t="str">
        <f ca="1">IF($C124=Q$2,OFFSET('Position Data Citi SS final'!$A100,0,MATCH(Q$1,'Position Data Citi SS final'!$1:$1,0)-1),"")</f>
        <v>DE</v>
      </c>
      <c r="R124" s="178">
        <f ca="1">IF($C124=R$2,OFFSET('Position Data Citi SS final'!$A100,0,MATCH(R$1,'Position Data Citi SS final'!$1:$1,0)-1),"")</f>
        <v>43900</v>
      </c>
      <c r="S124" s="178" t="str">
        <f ca="1">IF($C124=S$2,OFFSET('Position Data Citi SS final'!$A100,0,MATCH(S$1,'Position Data Citi SS final'!$1:$1,0)-1),"")</f>
        <v>EUR</v>
      </c>
      <c r="T124" s="177">
        <f ca="1">IF($C124=T$2,OFFSET('Position Data Citi SS final'!$A100,0,MATCH(T$1,'Position Data Citi SS final'!$1:$1,0)-1),"")</f>
        <v>4320000</v>
      </c>
      <c r="U124" s="177">
        <f ca="1">IF($C124=U$2,OFFSET('Position Data Citi SS final'!$A100,0,MATCH(U$1,'Position Data Citi SS final'!$1:$1,0)-1),"")</f>
        <v>100.58110000000001</v>
      </c>
      <c r="V124" s="197">
        <f ca="1">IF($C124=V$2,OFFSET('Position Data Citi SS final'!$A100,0,MATCH(V$1,'Position Data Citi SS final'!$1:$1,0)-1),"")</f>
        <v>100.58110000000001</v>
      </c>
      <c r="W124" s="177">
        <f ca="1">IF($C124=W$2,OFFSET('Position Data Citi SS final'!$A100,0,MATCH(W$1,'Position Data Citi SS final'!$1:$1,0)-1),"")</f>
        <v>44085.24</v>
      </c>
      <c r="X124" s="177">
        <f ca="1">IF($C124=X$2,OFFSET('Position Data Citi SS final'!$A100,0,MATCH(X$1,'Position Data Citi SS final'!$1:$1,0)-1),"")</f>
        <v>44085.24</v>
      </c>
      <c r="Y124" s="177">
        <f ca="1">IF($C124=Y$2,OFFSET('Position Data Citi SS final'!$A100,0,MATCH(Y$1,'Position Data Citi SS final'!$1:$1,0)-1),"")</f>
        <v>4345103.5199999996</v>
      </c>
      <c r="Z124" s="177">
        <f ca="1">IF($C124=Z$2,OFFSET('Position Data Citi SS final'!$A100,0,MATCH(Z$1,'Position Data Citi SS final'!$1:$1,0)-1),"")</f>
        <v>4345103.5199999996</v>
      </c>
      <c r="AA124" s="198" t="str">
        <f ca="1">IF($C124=AA$2,OFFSET('Position Data Citi SS final'!$A100,0,MATCH(AA$1,'Position Data Citi SS final'!$1:$1,0)-1),"")</f>
        <v>MarkToMarket</v>
      </c>
      <c r="AB124" s="177">
        <f ca="1">IF($C124=AB$2,OFFSET('Position Data Citi SS final'!$A100,0,MATCH(AB$1,'Position Data Citi SS final'!$1:$1,0)-1),"")</f>
        <v>0</v>
      </c>
      <c r="AC124" s="178" t="str">
        <f ca="1">IF($C124=AC$2,OFFSET('Position Data Citi SS final'!$A100,0,MATCH(AC$1,'Position Data Citi SS final'!$1:$1,0)-1),"")</f>
        <v/>
      </c>
      <c r="AD124" s="76" t="str">
        <f ca="1">IF($C124=AD$2,OFFSET('Position Data Citi SS final'!$A100,0,MATCH(AD$1,'Position Data Citi SS final'!$1:$1,0)-1),"")</f>
        <v/>
      </c>
      <c r="AE124" s="179" t="str">
        <f ca="1">IF($C124=AE$2,OFFSET('Position Data Citi SS final'!$A100,0,MATCH(AE$1,'Position Data Citi SS final'!$1:$1,0)-1),"")</f>
        <v/>
      </c>
      <c r="AF124" s="177" t="str">
        <f ca="1">IF($C124=AF$2,OFFSET('Position Data Citi SS final'!$A100,0,MATCH(AF$1,'Position Data Citi SS final'!$1:$1,0)-1),"")</f>
        <v/>
      </c>
      <c r="AG124" s="177" t="str">
        <f ca="1">IF($C124=AG$2,OFFSET('Position Data Citi SS final'!$A100,0,MATCH(AG$1,'Position Data Citi SS final'!$1:$1,0)-1),"")</f>
        <v/>
      </c>
      <c r="AH124" s="175" t="str">
        <f ca="1">IF($C124=AH$2,OFFSET('Position Data Citi SS final'!$A100,0,MATCH(AH$1,'Position Data Citi SS final'!$1:$1,0)-1),"")</f>
        <v/>
      </c>
      <c r="AI124" s="175" t="str">
        <f ca="1">IF($C124=AI$2,OFFSET('Position Data Citi SS final'!$A100,0,MATCH(AI$1,'Position Data Citi SS final'!$1:$1,0)-1),"")</f>
        <v/>
      </c>
      <c r="AJ124" s="175" t="str">
        <f ca="1">IF($C124=AJ$2,OFFSET('Position Data Citi SS final'!$A100,0,MATCH(AJ$1,'Position Data Citi SS final'!$1:$1,0)-1),"")</f>
        <v/>
      </c>
      <c r="AK124" s="177" t="str">
        <f ca="1">IF($C124=AK$2,OFFSET('Position Data Citi SS final'!$A100,0,MATCH(AK$1,'Position Data Citi SS final'!$1:$1,0)-1),"")</f>
        <v/>
      </c>
      <c r="AL124" s="178" t="str">
        <f ca="1">IF($C124=AL$2,OFFSET('Position Data Citi SS final'!$A100,0,MATCH(AL$1,'Position Data Citi SS final'!$1:$1,0)-1),"")</f>
        <v/>
      </c>
      <c r="AM124" s="177" t="str">
        <f ca="1">IF($C124=AM$2,OFFSET('Position Data Citi SS final'!$A100,0,MATCH(AM$1,'Position Data Citi SS final'!$1:$1,0)-1),"")</f>
        <v/>
      </c>
      <c r="AN124" s="177" t="str">
        <f ca="1">IF($C124=AN$2,OFFSET('Position Data Citi SS final'!$A100,0,MATCH(AN$1,'Position Data Citi SS final'!$1:$1,0)-1),"")</f>
        <v/>
      </c>
      <c r="AO124" s="177" t="str">
        <f ca="1">IF($C124=AO$2,OFFSET('Position Data Citi SS final'!$A100,0,MATCH(AO$1,'Position Data Citi SS final'!$1:$1,0)-1),"")</f>
        <v/>
      </c>
      <c r="AP124" s="177" t="str">
        <f ca="1">IF($C124=AP$2,OFFSET('Position Data Citi SS final'!$A100,0,MATCH(AP$1,'Position Data Citi SS final'!$1:$1,0)-1),"")</f>
        <v/>
      </c>
      <c r="AQ124" s="177" t="str">
        <f ca="1">IF($C124=AQ$2,OFFSET('Position Data Citi SS final'!$A100,0,MATCH(AQ$1,'Position Data Citi SS final'!$1:$1,0)-1),"")</f>
        <v/>
      </c>
      <c r="AR124" s="177" t="str">
        <f ca="1">IF($C124=AR$2,OFFSET('Position Data Citi SS final'!$A100,0,MATCH(AR$1,'Position Data Citi SS final'!$1:$1,0)-1),"")</f>
        <v/>
      </c>
      <c r="AS124" s="177" t="str">
        <f ca="1">IF($C124=AS$2,OFFSET('Position Data Citi SS final'!$A100,0,MATCH(AS$1,'Position Data Citi SS final'!$1:$1,0)-1),"")</f>
        <v/>
      </c>
      <c r="AT124" s="177" t="str">
        <f ca="1">IF($C124=AT$2,OFFSET('Position Data Citi SS final'!$A100,0,MATCH(AT$1,'Position Data Citi SS final'!$1:$1,0)-1),"")</f>
        <v/>
      </c>
      <c r="AU124" s="198" t="str">
        <f ca="1">IF($C124=AU$2,OFFSET('Position Data Citi SS final'!$A100,0,MATCH(AU$1,'Position Data Citi SS final'!$1:$1,0)-1),"")</f>
        <v/>
      </c>
      <c r="AV124" s="177" t="str">
        <f ca="1">IF($C124=AV$2,OFFSET('Position Data Citi SS final'!$A100,0,MATCH(AV$1,'Position Data Citi SS final'!$1:$1,0)-1),"")</f>
        <v/>
      </c>
      <c r="AW124" s="179" t="str">
        <f ca="1">IF($C124=AW$2,OFFSET('Position Data Citi SS final'!$A100,0,MATCH(AW$1,'Position Data Citi SS final'!$1:$1,0)-1),"")</f>
        <v/>
      </c>
      <c r="AX124" s="170" t="str">
        <f ca="1">IF($C124=AX$2,OFFSET('Position Data Citi SS final'!$A100,0,MATCH(AX$1,'Position Data Citi SS final'!$1:$1,0)-1),"")</f>
        <v/>
      </c>
      <c r="AY124" s="180" t="str">
        <f ca="1">IF($C124=AY$2,OFFSET('Position Data Citi SS final'!$A100,0,MATCH(AY$1,'Position Data Citi SS final'!$1:$1,0)-1),"")</f>
        <v/>
      </c>
      <c r="AZ124" s="181" t="str">
        <f ca="1">IF($C124=AZ$2,OFFSET('Position Data Citi SS final'!$A100,0,MATCH(AZ$1,'Position Data Citi SS final'!$1:$1,0)-1),"")</f>
        <v/>
      </c>
      <c r="BA124" s="179" t="str">
        <f ca="1">IF($C124=BA$2,OFFSET('Position Data Citi SS final'!$A100,0,MATCH(BA$1,'Position Data Citi SS final'!$1:$1,0)-1),"")</f>
        <v/>
      </c>
      <c r="BB124" s="182" t="str">
        <f ca="1">IF($C124=BB$2,OFFSET('Position Data Citi SS final'!$A100,0,MATCH(BB$1,'Position Data Citi SS final'!$1:$1,0)-1),"")</f>
        <v/>
      </c>
      <c r="BC124" s="181" t="str">
        <f ca="1">IF($C124=BC$2,OFFSET('Position Data Citi SS final'!$A100,0,MATCH(BC$1,'Position Data Citi SS final'!$1:$1,0)-1),"")</f>
        <v/>
      </c>
      <c r="BD124" s="175" t="str">
        <f ca="1">IF($C124=BD$2,OFFSET('Position Data Citi SS final'!$A100,0,MATCH(BD$1,'Position Data Citi SS final'!$1:$1,0)-1),"")</f>
        <v/>
      </c>
      <c r="BE124" s="175" t="str">
        <f ca="1">IF($C124=BE$2,OFFSET('Position Data Citi SS final'!$A100,0,MATCH(BE$1,'Position Data Citi SS final'!$1:$1,0)-1),"")</f>
        <v/>
      </c>
      <c r="BF124" s="175" t="str">
        <f ca="1">IF($C124=BF$2,OFFSET('Position Data Citi SS final'!$A100,0,MATCH(BF$1,'Position Data Citi SS final'!$1:$1,0)-1),"")</f>
        <v/>
      </c>
      <c r="BG124" s="175" t="str">
        <f ca="1">IF($C124=BG$2,OFFSET('Position Data Citi SS final'!$A100,0,MATCH(BG$1,'Position Data Citi SS final'!$1:$1,0)-1),"")</f>
        <v/>
      </c>
      <c r="BH124" s="175" t="str">
        <f ca="1">IF($C124=BH$2,OFFSET('Position Data Citi SS final'!$A100,0,MATCH(BH$1,'Position Data Citi SS final'!$1:$1,0)-1),"")</f>
        <v/>
      </c>
      <c r="BI124" s="175" t="str">
        <f ca="1">IF($C124=BI$2,OFFSET('Position Data Citi SS final'!$A100,0,MATCH(BI$1,'Position Data Citi SS final'!$1:$1,0)-1),"")</f>
        <v/>
      </c>
      <c r="BJ124" s="175" t="str">
        <f ca="1">IF($C124=BJ$2,OFFSET('Position Data Citi SS final'!$A100,0,MATCH(BJ$1,'Position Data Citi SS final'!$1:$1,0)-1),"")</f>
        <v/>
      </c>
      <c r="BK124" s="175" t="str">
        <f ca="1">IF($C124=BK$2,OFFSET('Position Data Citi SS final'!$A100,0,MATCH(BK$1,'Position Data Citi SS final'!$1:$1,0)-1),"")</f>
        <v/>
      </c>
      <c r="BL124" s="175" t="str">
        <f ca="1">IF($C124=BL$2,OFFSET('Position Data Citi SS final'!$A100,0,MATCH(BL$1,'Position Data Citi SS final'!$1:$1,0)-1),"")</f>
        <v/>
      </c>
      <c r="BM124" s="175" t="str">
        <f ca="1">IF($C124=BM$2,OFFSET('Position Data Citi SS final'!$A100,0,MATCH(BM$1,'Position Data Citi SS final'!$1:$1,0)-1),"")</f>
        <v/>
      </c>
      <c r="BN124" s="178" t="str">
        <f ca="1">IF($C124=BN$2,OFFSET('Position Data Citi SS final'!$A100,0,MATCH(BN$1,'Position Data Citi SS final'!$1:$1,0)-1),"")</f>
        <v/>
      </c>
      <c r="BO124" s="177" t="str">
        <f ca="1">IF($C124=BO$2,OFFSET('Position Data Citi SS final'!$A100,0,MATCH(BO$1,'Position Data Citi SS final'!$1:$1,0)-1),"")</f>
        <v/>
      </c>
      <c r="BP124" s="177" t="str">
        <f ca="1">IF($C124=BP$2,OFFSET('Position Data Citi SS final'!$A100,0,MATCH(BP$1,'Position Data Citi SS final'!$1:$1,0)-1),"")</f>
        <v/>
      </c>
      <c r="BQ124" s="177" t="str">
        <f ca="1">IF($C124=BQ$2,OFFSET('Position Data Citi SS final'!$A100,0,MATCH(BQ$1,'Position Data Citi SS final'!$1:$1,0)-1),"")</f>
        <v/>
      </c>
      <c r="BR124" s="177" t="str">
        <f ca="1">IF($C124=BR$2,OFFSET('Position Data Citi SS final'!$A100,0,MATCH(BR$1,'Position Data Citi SS final'!$1:$1,0)-1),"")</f>
        <v/>
      </c>
      <c r="BS124" s="177" t="str">
        <f ca="1">IF($C124=BS$2,OFFSET('Position Data Citi SS final'!$A100,0,MATCH(BS$1,'Position Data Citi SS final'!$1:$1,0)-1),"")</f>
        <v/>
      </c>
      <c r="BT124" s="175" t="str">
        <f ca="1">IF($C124=BT$2,OFFSET('Position Data Citi SS final'!$A100,0,MATCH(BT$1,'Position Data Citi SS final'!$1:$1,0)-1),"")</f>
        <v/>
      </c>
      <c r="BU124" s="178" t="str">
        <f ca="1">IF($C124=BU$2,OFFSET('Position Data Citi SS final'!$A100,0,MATCH(BU$1,'Position Data Citi SS final'!$1:$1,0)-1),"")</f>
        <v/>
      </c>
      <c r="BV124" s="183" t="str">
        <f ca="1">IF($C124=BV$2,OFFSET('Position Data Citi SS final'!$A100,0,MATCH(BV$1,'Position Data Citi SS final'!$1:$1,0)-1),"")</f>
        <v/>
      </c>
      <c r="BW124" s="175" t="str">
        <f ca="1">IF($C124=BW$2,OFFSET('Position Data Citi SS final'!$A100,0,MATCH(BW$1,'Position Data Citi SS final'!$1:$1,0)-1),"")</f>
        <v/>
      </c>
      <c r="BX124" s="184" t="str">
        <f ca="1">IF($C124=BX$2,OFFSET('Position Data Citi SS final'!$A100,0,MATCH(BX$1,'Position Data Citi SS final'!$1:$1,0)-1),"")</f>
        <v/>
      </c>
      <c r="BY124" s="183" t="str">
        <f ca="1">IF($C124=BY$2,OFFSET('Position Data Citi SS final'!$A100,0,MATCH(BY$1,'Position Data Citi SS final'!$1:$1,0)-1),"")</f>
        <v/>
      </c>
      <c r="BZ124" s="183" t="str">
        <f ca="1">IF($C124=BZ$2,OFFSET('Position Data Citi SS final'!$A100,0,MATCH(BZ$1,'Position Data Citi SS final'!$1:$1,0)-1),"")</f>
        <v/>
      </c>
      <c r="CA124" s="185" t="str">
        <f ca="1">IF($C124=CA$2,OFFSET('Position Data Citi SS final'!$A100,0,MATCH(CA$1,'Position Data Citi SS final'!$1:$1,0)-1),"")</f>
        <v/>
      </c>
      <c r="CB124" s="176" t="str">
        <f ca="1">IF($C124=CB$2,OFFSET('Position Data Citi SS final'!$A100,0,MATCH(CB$1,'Position Data Citi SS final'!$1:$1,0)-1),"")</f>
        <v/>
      </c>
      <c r="CC124" s="183" t="str">
        <f ca="1">IF($C124=CC$2,OFFSET('Position Data Citi SS final'!$A100,0,MATCH(CC$1,'Position Data Citi SS final'!$1:$1,0)-1),"")</f>
        <v/>
      </c>
      <c r="CD124" s="183" t="str">
        <f ca="1">IF($C124=CD$2,OFFSET('Position Data Citi SS final'!$A100,0,MATCH(CD$1,'Position Data Citi SS final'!$1:$1,0)-1),"")</f>
        <v/>
      </c>
      <c r="CE124" s="181" t="str">
        <f ca="1">IF($C124=CE$2,OFFSET('Position Data Citi SS final'!$A100,0,MATCH(CE$1,'Position Data Citi SS final'!$1:$1,0)-1),"")</f>
        <v/>
      </c>
      <c r="CF124" s="181" t="str">
        <f ca="1">IF($C124=CF$2,OFFSET('Position Data Citi SS final'!$A100,0,MATCH(CF$1,'Position Data Citi SS final'!$1:$1,0)-1),"")</f>
        <v/>
      </c>
      <c r="CG124" s="181" t="str">
        <f ca="1">IF($C124=CG$2,OFFSET('Position Data Citi SS final'!$A100,0,MATCH(CG$1,'Position Data Citi SS final'!$1:$1,0)-1),"")</f>
        <v/>
      </c>
      <c r="CH124" s="181" t="str">
        <f ca="1">IF($C124=CH$2,OFFSET('Position Data Citi SS final'!$A100,0,MATCH(CH$1,'Position Data Citi SS final'!$1:$1,0)-1),"")</f>
        <v/>
      </c>
      <c r="CI124" s="181" t="str">
        <f ca="1">IF($C124=CI$2,OFFSET('Position Data Citi SS final'!$A100,0,MATCH(CI$1,'Position Data Citi SS final'!$1:$1,0)-1),"")</f>
        <v/>
      </c>
      <c r="CJ124" s="184" t="str">
        <f ca="1">IF($C124=CJ$2,OFFSET('Position Data Citi SS final'!$A100,0,MATCH(CJ$1,'Position Data Citi SS final'!$1:$1,0)-1),"")</f>
        <v/>
      </c>
      <c r="CK124" s="186" t="str">
        <f ca="1">IF($C124=CK$2,OFFSET('Position Data Citi SS final'!$A100,0,MATCH(CK$1,'Position Data Citi SS final'!$1:$1,0)-1),"")</f>
        <v/>
      </c>
      <c r="CL124" s="174" t="str">
        <f ca="1">IF($C124=CL$2,OFFSET('Position Data Citi SS final'!$A100,0,MATCH(CL$1,'Position Data Citi SS final'!$1:$1,0)-1),"")</f>
        <v/>
      </c>
      <c r="CM124" s="199" t="str">
        <f ca="1">IF($C124=CM$2,OFFSET('Position Data Citi SS final'!$A100,0,MATCH(CM$1,'Position Data Citi SS final'!$1:$1,0)-1),"")</f>
        <v/>
      </c>
      <c r="CN124" s="174" t="str">
        <f ca="1">IF($C124=CN$2,OFFSET('Position Data Citi SS final'!$A100,0,MATCH(CN$1,'Position Data Citi SS final'!$1:$1,0)-1),"")</f>
        <v/>
      </c>
      <c r="CO124" s="186" t="str">
        <f ca="1">IF($C124=CO$2,OFFSET('Position Data Citi SS final'!$A100,0,MATCH(CO$1,'Position Data Citi SS final'!$1:$1,0)-1),"")</f>
        <v/>
      </c>
      <c r="CP124" s="199" t="str">
        <f ca="1">IF($C124=CP$2,OFFSET('Position Data Citi SS final'!$A100,0,MATCH(CP$1,'Position Data Citi SS final'!$1:$1,0)-1),"")</f>
        <v/>
      </c>
      <c r="CQ124" s="187" t="str">
        <f ca="1">IF($C124=CQ$2,OFFSET('Position Data Citi SS final'!$A100,0,MATCH(CQ$1,'Position Data Citi SS final'!$1:$1,0)-1),"")</f>
        <v/>
      </c>
      <c r="CR124" s="174" t="str">
        <f ca="1">IF($C124=CR$2,OFFSET('Position Data Citi SS final'!$A100,0,MATCH(CR$1,'Position Data Citi SS final'!$1:$1,0)-1),"")</f>
        <v/>
      </c>
      <c r="CS124" s="188" t="str">
        <f ca="1">IF($C124=CS$2,OFFSET('Position Data Citi SS final'!$A100,0,MATCH(CS$1,'Position Data Citi SS final'!$1:$1,0)-1),"")</f>
        <v/>
      </c>
      <c r="CT124" s="188" t="str">
        <f ca="1">IF($C124=CT$2,OFFSET('Position Data Citi SS final'!$A100,0,MATCH(CT$1,'Position Data Citi SS final'!$1:$1,0)-1),"")</f>
        <v/>
      </c>
      <c r="CU124" s="184" t="str">
        <f ca="1">IF($C124=CU$2,OFFSET('Position Data Citi SS final'!$A100,0,MATCH(CU$1,'Position Data Citi SS final'!$1:$1,0)-1),"")</f>
        <v/>
      </c>
      <c r="CV124" s="175" t="str">
        <f ca="1">IF($C124=CV$2,OFFSET('Position Data Citi SS final'!$A100,0,MATCH(CV$1,'Position Data Citi SS final'!$1:$1,0)-1),"")</f>
        <v/>
      </c>
      <c r="CW124" s="175" t="str">
        <f ca="1">IF($C124=CW$2,OFFSET('Position Data Citi SS final'!$A100,0,MATCH(CW$1,'Position Data Citi SS final'!$1:$1,0)-1),"")</f>
        <v/>
      </c>
      <c r="CX124" s="199" t="str">
        <f ca="1">IF($C124=CX$2,OFFSET('Position Data Citi SS final'!$A100,0,MATCH(CX$1,'Position Data Citi SS final'!$1:$1,0)-1),"")</f>
        <v/>
      </c>
      <c r="CY124" s="175" t="str">
        <f ca="1">IF($C124=CY$2,OFFSET('Position Data Citi SS final'!$A100,0,MATCH(CY$1,'Position Data Citi SS final'!$1:$1,0)-1),"")</f>
        <v/>
      </c>
      <c r="CZ124" s="175" t="str">
        <f ca="1">IF($C124=CZ$2,OFFSET('Position Data Citi SS final'!$A100,0,MATCH(CZ$1,'Position Data Citi SS final'!$1:$1,0)-1),"")</f>
        <v/>
      </c>
      <c r="DA124" s="175" t="str">
        <f ca="1">IF($C124=DA$2,OFFSET('Position Data Citi SS final'!$A100,0,MATCH(DA$1,'Position Data Citi SS final'!$1:$1,0)-1),"")</f>
        <v/>
      </c>
      <c r="DB124" s="189" t="str">
        <f ca="1">IF($C124=DB$2,OFFSET('Position Data Citi SS final'!$A100,0,MATCH(DB$1,'Position Data Citi SS final'!$1:$1,0)-1),"")</f>
        <v/>
      </c>
      <c r="DC124" s="175" t="str">
        <f ca="1">IF($C124=DC$2,OFFSET('Position Data Citi SS final'!$A100,0,MATCH(DC$1,'Position Data Citi SS final'!$1:$1,0)-1),"")</f>
        <v/>
      </c>
      <c r="DD124" s="175" t="str">
        <f ca="1">IF($C124=DD$2,OFFSET('Position Data Citi SS final'!$A100,0,MATCH(DD$1,'Position Data Citi SS final'!$1:$1,0)-1),"")</f>
        <v/>
      </c>
      <c r="DE124" s="190" t="str">
        <f ca="1">IF($C124=DE$2,OFFSET('Position Data Citi SS final'!$A100,0,MATCH(DE$1,'Position Data Citi SS final'!$1:$1,0)-1),"")</f>
        <v/>
      </c>
      <c r="DF124" s="189" t="str">
        <f ca="1">IF($C124=DF$2,OFFSET('Position Data Citi SS final'!$A100,0,MATCH(DF$1,'Position Data Citi SS final'!$1:$1,0)-1),"")</f>
        <v/>
      </c>
      <c r="DG124" s="190" t="str">
        <f ca="1">IF($C124=DG$2,OFFSET('Position Data Citi SS final'!$A100,0,MATCH(DG$1,'Position Data Citi SS final'!$1:$1,0)-1),"")</f>
        <v/>
      </c>
      <c r="DH124" s="175" t="str">
        <f ca="1">IF($C124=DH$2,OFFSET('Position Data Citi SS final'!$A100,0,MATCH(DH$1,'Position Data Citi SS final'!$1:$1,0)-1),"")</f>
        <v/>
      </c>
      <c r="DI124" s="191" t="str">
        <f ca="1">IF($C124=DI$2,OFFSET('Position Data Citi SS final'!$A100,0,MATCH(DI$1,'Position Data Citi SS final'!$1:$1,0)-1),"")</f>
        <v/>
      </c>
      <c r="DJ124" s="192" t="str">
        <f ca="1">IF($C124=DJ$2,OFFSET('Position Data Citi SS final'!$A100,0,MATCH(DJ$1,'Position Data Citi SS final'!$1:$1,0)-1),"")</f>
        <v/>
      </c>
      <c r="DK124" s="193" t="str">
        <f ca="1">IF($C124=DK$2,OFFSET('Position Data Citi SS final'!$A100,0,MATCH(DK$1,'Position Data Citi SS final'!$1:$1,0)-1),"")</f>
        <v/>
      </c>
      <c r="DL124" s="200" t="str">
        <f ca="1">IF($C124=DL$2,OFFSET('Position Data Citi SS final'!$A100,0,MATCH(DL$1,'Position Data Citi SS final'!$1:$1,0)-1),"")</f>
        <v/>
      </c>
      <c r="DM124" s="175" t="str">
        <f ca="1">IF($C124=DM$2,OFFSET('Position Data Citi SS final'!$A100,0,MATCH(DM$1,'Position Data Citi SS final'!$1:$1,0)-1),"")</f>
        <v/>
      </c>
    </row>
    <row r="125" spans="2:117" s="179" customFormat="1">
      <c r="B125" s="179" t="s">
        <v>2746</v>
      </c>
      <c r="C125" s="170" t="str">
        <f>'Position Data Citi SS final'!C101</f>
        <v>Money Market Instruments</v>
      </c>
      <c r="D125" s="171" t="str">
        <f>'Position Data Citi SS final'!F101</f>
        <v>A.6.1 - A.6.20</v>
      </c>
      <c r="E125" s="172" t="str">
        <f>'Position Data Citi SS final'!D101</f>
        <v>Corporate Bonds</v>
      </c>
      <c r="F125" s="213">
        <f>'Position Data Citi SS final'!E101</f>
        <v>0</v>
      </c>
      <c r="G125" s="173">
        <f>'Position Data Citi SS final'!AG101</f>
        <v>2500000</v>
      </c>
      <c r="H125" s="173">
        <f>'Position Data Citi SS final'!AF101</f>
        <v>2500000</v>
      </c>
      <c r="I125" s="194" t="str">
        <f>'Position Data Citi SS final'!A101</f>
        <v>ABEK</v>
      </c>
      <c r="J125" s="195" t="str">
        <f ca="1">IF($C125=J$2,OFFSET('Position Data Citi SS final'!$A101,0,MATCH(J$1,'Position Data Citi SS final'!$1:$1,0)-1),"")</f>
        <v>MoneyMarketInstrument</v>
      </c>
      <c r="K125" s="195" t="str">
        <f ca="1">IF($C125=K$2,OFFSET('Position Data Citi SS final'!$A101,0,MATCH(K$1,'Position Data Citi SS final'!$1:$1,0)-1),"")</f>
        <v>SKANDINAVISKA ENSKILDA SR UNSECURED REGS 11/19 1.875</v>
      </c>
      <c r="L125" s="195" t="str">
        <f ca="1">IF($C125=L$2,OFFSET('Position Data Citi SS final'!$A101,0,MATCH(L$1,'Position Data Citi SS final'!$1:$1,0)-1),"")</f>
        <v>XS0854425625</v>
      </c>
      <c r="M125" s="174" t="str">
        <f ca="1">IF($C125=M$2,OFFSET('Position Data Citi SS final'!$A101,0,MATCH(M$1,'Position Data Citi SS final'!$1:$1,0)-1),"")</f>
        <v>DYXXXX</v>
      </c>
      <c r="N125" s="175">
        <f ca="1">IF($C125=N$2,OFFSET('Position Data Citi SS final'!$A101,0,MATCH(N$1,'Position Data Citi SS final'!$1:$1,0)-1),"")</f>
        <v>0</v>
      </c>
      <c r="O125" s="195">
        <f ca="1">IF($C125=O$2,OFFSET('Position Data Citi SS final'!$A101,0,MATCH(O$1,'Position Data Citi SS final'!$1:$1,0)-1),"")</f>
        <v>0</v>
      </c>
      <c r="P125" s="196">
        <f ca="1">IF($C125=P$2,OFFSET('Position Data Citi SS final'!$A101,0,MATCH(P$1,'Position Data Citi SS final'!$1:$1,0)-1),"")</f>
        <v>0</v>
      </c>
      <c r="Q125" s="196" t="str">
        <f ca="1">IF($C125=Q$2,OFFSET('Position Data Citi SS final'!$A101,0,MATCH(Q$1,'Position Data Citi SS final'!$1:$1,0)-1),"")</f>
        <v>SE</v>
      </c>
      <c r="R125" s="178">
        <f ca="1">IF($C125=R$2,OFFSET('Position Data Citi SS final'!$A101,0,MATCH(R$1,'Position Data Citi SS final'!$1:$1,0)-1),"")</f>
        <v>43783</v>
      </c>
      <c r="S125" s="178" t="str">
        <f ca="1">IF($C125=S$2,OFFSET('Position Data Citi SS final'!$A101,0,MATCH(S$1,'Position Data Citi SS final'!$1:$1,0)-1),"")</f>
        <v>EUR</v>
      </c>
      <c r="T125" s="177">
        <f ca="1">IF($C125=T$2,OFFSET('Position Data Citi SS final'!$A101,0,MATCH(T$1,'Position Data Citi SS final'!$1:$1,0)-1),"")</f>
        <v>2500000</v>
      </c>
      <c r="U125" s="177">
        <f ca="1">IF($C125=U$2,OFFSET('Position Data Citi SS final'!$A101,0,MATCH(U$1,'Position Data Citi SS final'!$1:$1,0)-1),"")</f>
        <v>100</v>
      </c>
      <c r="V125" s="197">
        <f ca="1">IF($C125=V$2,OFFSET('Position Data Citi SS final'!$A101,0,MATCH(V$1,'Position Data Citi SS final'!$1:$1,0)-1),"")</f>
        <v>100</v>
      </c>
      <c r="W125" s="177">
        <f ca="1">IF($C125=W$2,OFFSET('Position Data Citi SS final'!$A101,0,MATCH(W$1,'Position Data Citi SS final'!$1:$1,0)-1),"")</f>
        <v>46875</v>
      </c>
      <c r="X125" s="177">
        <f ca="1">IF($C125=X$2,OFFSET('Position Data Citi SS final'!$A101,0,MATCH(X$1,'Position Data Citi SS final'!$1:$1,0)-1),"")</f>
        <v>46875</v>
      </c>
      <c r="Y125" s="177">
        <f ca="1">IF($C125=Y$2,OFFSET('Position Data Citi SS final'!$A101,0,MATCH(Y$1,'Position Data Citi SS final'!$1:$1,0)-1),"")</f>
        <v>2500000</v>
      </c>
      <c r="Z125" s="177">
        <f ca="1">IF($C125=Z$2,OFFSET('Position Data Citi SS final'!$A101,0,MATCH(Z$1,'Position Data Citi SS final'!$1:$1,0)-1),"")</f>
        <v>2500000</v>
      </c>
      <c r="AA125" s="198" t="str">
        <f ca="1">IF($C125=AA$2,OFFSET('Position Data Citi SS final'!$A101,0,MATCH(AA$1,'Position Data Citi SS final'!$1:$1,0)-1),"")</f>
        <v>MarkToMarket</v>
      </c>
      <c r="AB125" s="177">
        <f ca="1">IF($C125=AB$2,OFFSET('Position Data Citi SS final'!$A101,0,MATCH(AB$1,'Position Data Citi SS final'!$1:$1,0)-1),"")</f>
        <v>0</v>
      </c>
      <c r="AC125" s="178" t="str">
        <f ca="1">IF($C125=AC$2,OFFSET('Position Data Citi SS final'!$A101,0,MATCH(AC$1,'Position Data Citi SS final'!$1:$1,0)-1),"")</f>
        <v/>
      </c>
      <c r="AD125" s="76" t="str">
        <f ca="1">IF($C125=AD$2,OFFSET('Position Data Citi SS final'!$A101,0,MATCH(AD$1,'Position Data Citi SS final'!$1:$1,0)-1),"")</f>
        <v/>
      </c>
      <c r="AE125" s="179" t="str">
        <f ca="1">IF($C125=AE$2,OFFSET('Position Data Citi SS final'!$A101,0,MATCH(AE$1,'Position Data Citi SS final'!$1:$1,0)-1),"")</f>
        <v/>
      </c>
      <c r="AF125" s="177" t="str">
        <f ca="1">IF($C125=AF$2,OFFSET('Position Data Citi SS final'!$A101,0,MATCH(AF$1,'Position Data Citi SS final'!$1:$1,0)-1),"")</f>
        <v/>
      </c>
      <c r="AG125" s="177" t="str">
        <f ca="1">IF($C125=AG$2,OFFSET('Position Data Citi SS final'!$A101,0,MATCH(AG$1,'Position Data Citi SS final'!$1:$1,0)-1),"")</f>
        <v/>
      </c>
      <c r="AH125" s="175" t="str">
        <f ca="1">IF($C125=AH$2,OFFSET('Position Data Citi SS final'!$A101,0,MATCH(AH$1,'Position Data Citi SS final'!$1:$1,0)-1),"")</f>
        <v/>
      </c>
      <c r="AI125" s="175" t="str">
        <f ca="1">IF($C125=AI$2,OFFSET('Position Data Citi SS final'!$A101,0,MATCH(AI$1,'Position Data Citi SS final'!$1:$1,0)-1),"")</f>
        <v/>
      </c>
      <c r="AJ125" s="175" t="str">
        <f ca="1">IF($C125=AJ$2,OFFSET('Position Data Citi SS final'!$A101,0,MATCH(AJ$1,'Position Data Citi SS final'!$1:$1,0)-1),"")</f>
        <v/>
      </c>
      <c r="AK125" s="177" t="str">
        <f ca="1">IF($C125=AK$2,OFFSET('Position Data Citi SS final'!$A101,0,MATCH(AK$1,'Position Data Citi SS final'!$1:$1,0)-1),"")</f>
        <v/>
      </c>
      <c r="AL125" s="178" t="str">
        <f ca="1">IF($C125=AL$2,OFFSET('Position Data Citi SS final'!$A101,0,MATCH(AL$1,'Position Data Citi SS final'!$1:$1,0)-1),"")</f>
        <v/>
      </c>
      <c r="AM125" s="177" t="str">
        <f ca="1">IF($C125=AM$2,OFFSET('Position Data Citi SS final'!$A101,0,MATCH(AM$1,'Position Data Citi SS final'!$1:$1,0)-1),"")</f>
        <v/>
      </c>
      <c r="AN125" s="177" t="str">
        <f ca="1">IF($C125=AN$2,OFFSET('Position Data Citi SS final'!$A101,0,MATCH(AN$1,'Position Data Citi SS final'!$1:$1,0)-1),"")</f>
        <v/>
      </c>
      <c r="AO125" s="177" t="str">
        <f ca="1">IF($C125=AO$2,OFFSET('Position Data Citi SS final'!$A101,0,MATCH(AO$1,'Position Data Citi SS final'!$1:$1,0)-1),"")</f>
        <v/>
      </c>
      <c r="AP125" s="177" t="str">
        <f ca="1">IF($C125=AP$2,OFFSET('Position Data Citi SS final'!$A101,0,MATCH(AP$1,'Position Data Citi SS final'!$1:$1,0)-1),"")</f>
        <v/>
      </c>
      <c r="AQ125" s="177" t="str">
        <f ca="1">IF($C125=AQ$2,OFFSET('Position Data Citi SS final'!$A101,0,MATCH(AQ$1,'Position Data Citi SS final'!$1:$1,0)-1),"")</f>
        <v/>
      </c>
      <c r="AR125" s="177" t="str">
        <f ca="1">IF($C125=AR$2,OFFSET('Position Data Citi SS final'!$A101,0,MATCH(AR$1,'Position Data Citi SS final'!$1:$1,0)-1),"")</f>
        <v/>
      </c>
      <c r="AS125" s="177" t="str">
        <f ca="1">IF($C125=AS$2,OFFSET('Position Data Citi SS final'!$A101,0,MATCH(AS$1,'Position Data Citi SS final'!$1:$1,0)-1),"")</f>
        <v/>
      </c>
      <c r="AT125" s="177" t="str">
        <f ca="1">IF($C125=AT$2,OFFSET('Position Data Citi SS final'!$A101,0,MATCH(AT$1,'Position Data Citi SS final'!$1:$1,0)-1),"")</f>
        <v/>
      </c>
      <c r="AU125" s="198" t="str">
        <f ca="1">IF($C125=AU$2,OFFSET('Position Data Citi SS final'!$A101,0,MATCH(AU$1,'Position Data Citi SS final'!$1:$1,0)-1),"")</f>
        <v/>
      </c>
      <c r="AV125" s="177" t="str">
        <f ca="1">IF($C125=AV$2,OFFSET('Position Data Citi SS final'!$A101,0,MATCH(AV$1,'Position Data Citi SS final'!$1:$1,0)-1),"")</f>
        <v/>
      </c>
      <c r="AW125" s="179" t="str">
        <f ca="1">IF($C125=AW$2,OFFSET('Position Data Citi SS final'!$A101,0,MATCH(AW$1,'Position Data Citi SS final'!$1:$1,0)-1),"")</f>
        <v/>
      </c>
      <c r="AX125" s="170" t="str">
        <f ca="1">IF($C125=AX$2,OFFSET('Position Data Citi SS final'!$A101,0,MATCH(AX$1,'Position Data Citi SS final'!$1:$1,0)-1),"")</f>
        <v/>
      </c>
      <c r="AY125" s="180" t="str">
        <f ca="1">IF($C125=AY$2,OFFSET('Position Data Citi SS final'!$A101,0,MATCH(AY$1,'Position Data Citi SS final'!$1:$1,0)-1),"")</f>
        <v/>
      </c>
      <c r="AZ125" s="181" t="str">
        <f ca="1">IF($C125=AZ$2,OFFSET('Position Data Citi SS final'!$A101,0,MATCH(AZ$1,'Position Data Citi SS final'!$1:$1,0)-1),"")</f>
        <v/>
      </c>
      <c r="BA125" s="179" t="str">
        <f ca="1">IF($C125=BA$2,OFFSET('Position Data Citi SS final'!$A101,0,MATCH(BA$1,'Position Data Citi SS final'!$1:$1,0)-1),"")</f>
        <v/>
      </c>
      <c r="BB125" s="182" t="str">
        <f ca="1">IF($C125=BB$2,OFFSET('Position Data Citi SS final'!$A101,0,MATCH(BB$1,'Position Data Citi SS final'!$1:$1,0)-1),"")</f>
        <v/>
      </c>
      <c r="BC125" s="181" t="str">
        <f ca="1">IF($C125=BC$2,OFFSET('Position Data Citi SS final'!$A101,0,MATCH(BC$1,'Position Data Citi SS final'!$1:$1,0)-1),"")</f>
        <v/>
      </c>
      <c r="BD125" s="175" t="str">
        <f ca="1">IF($C125=BD$2,OFFSET('Position Data Citi SS final'!$A101,0,MATCH(BD$1,'Position Data Citi SS final'!$1:$1,0)-1),"")</f>
        <v/>
      </c>
      <c r="BE125" s="175" t="str">
        <f ca="1">IF($C125=BE$2,OFFSET('Position Data Citi SS final'!$A101,0,MATCH(BE$1,'Position Data Citi SS final'!$1:$1,0)-1),"")</f>
        <v/>
      </c>
      <c r="BF125" s="175" t="str">
        <f ca="1">IF($C125=BF$2,OFFSET('Position Data Citi SS final'!$A101,0,MATCH(BF$1,'Position Data Citi SS final'!$1:$1,0)-1),"")</f>
        <v/>
      </c>
      <c r="BG125" s="175" t="str">
        <f ca="1">IF($C125=BG$2,OFFSET('Position Data Citi SS final'!$A101,0,MATCH(BG$1,'Position Data Citi SS final'!$1:$1,0)-1),"")</f>
        <v/>
      </c>
      <c r="BH125" s="175" t="str">
        <f ca="1">IF($C125=BH$2,OFFSET('Position Data Citi SS final'!$A101,0,MATCH(BH$1,'Position Data Citi SS final'!$1:$1,0)-1),"")</f>
        <v/>
      </c>
      <c r="BI125" s="175" t="str">
        <f ca="1">IF($C125=BI$2,OFFSET('Position Data Citi SS final'!$A101,0,MATCH(BI$1,'Position Data Citi SS final'!$1:$1,0)-1),"")</f>
        <v/>
      </c>
      <c r="BJ125" s="175" t="str">
        <f ca="1">IF($C125=BJ$2,OFFSET('Position Data Citi SS final'!$A101,0,MATCH(BJ$1,'Position Data Citi SS final'!$1:$1,0)-1),"")</f>
        <v/>
      </c>
      <c r="BK125" s="175" t="str">
        <f ca="1">IF($C125=BK$2,OFFSET('Position Data Citi SS final'!$A101,0,MATCH(BK$1,'Position Data Citi SS final'!$1:$1,0)-1),"")</f>
        <v/>
      </c>
      <c r="BL125" s="175" t="str">
        <f ca="1">IF($C125=BL$2,OFFSET('Position Data Citi SS final'!$A101,0,MATCH(BL$1,'Position Data Citi SS final'!$1:$1,0)-1),"")</f>
        <v/>
      </c>
      <c r="BM125" s="175" t="str">
        <f ca="1">IF($C125=BM$2,OFFSET('Position Data Citi SS final'!$A101,0,MATCH(BM$1,'Position Data Citi SS final'!$1:$1,0)-1),"")</f>
        <v/>
      </c>
      <c r="BN125" s="178" t="str">
        <f ca="1">IF($C125=BN$2,OFFSET('Position Data Citi SS final'!$A101,0,MATCH(BN$1,'Position Data Citi SS final'!$1:$1,0)-1),"")</f>
        <v/>
      </c>
      <c r="BO125" s="177" t="str">
        <f ca="1">IF($C125=BO$2,OFFSET('Position Data Citi SS final'!$A101,0,MATCH(BO$1,'Position Data Citi SS final'!$1:$1,0)-1),"")</f>
        <v/>
      </c>
      <c r="BP125" s="177" t="str">
        <f ca="1">IF($C125=BP$2,OFFSET('Position Data Citi SS final'!$A101,0,MATCH(BP$1,'Position Data Citi SS final'!$1:$1,0)-1),"")</f>
        <v/>
      </c>
      <c r="BQ125" s="177" t="str">
        <f ca="1">IF($C125=BQ$2,OFFSET('Position Data Citi SS final'!$A101,0,MATCH(BQ$1,'Position Data Citi SS final'!$1:$1,0)-1),"")</f>
        <v/>
      </c>
      <c r="BR125" s="177" t="str">
        <f ca="1">IF($C125=BR$2,OFFSET('Position Data Citi SS final'!$A101,0,MATCH(BR$1,'Position Data Citi SS final'!$1:$1,0)-1),"")</f>
        <v/>
      </c>
      <c r="BS125" s="177" t="str">
        <f ca="1">IF($C125=BS$2,OFFSET('Position Data Citi SS final'!$A101,0,MATCH(BS$1,'Position Data Citi SS final'!$1:$1,0)-1),"")</f>
        <v/>
      </c>
      <c r="BT125" s="175" t="str">
        <f ca="1">IF($C125=BT$2,OFFSET('Position Data Citi SS final'!$A101,0,MATCH(BT$1,'Position Data Citi SS final'!$1:$1,0)-1),"")</f>
        <v/>
      </c>
      <c r="BU125" s="178" t="str">
        <f ca="1">IF($C125=BU$2,OFFSET('Position Data Citi SS final'!$A101,0,MATCH(BU$1,'Position Data Citi SS final'!$1:$1,0)-1),"")</f>
        <v/>
      </c>
      <c r="BV125" s="183" t="str">
        <f ca="1">IF($C125=BV$2,OFFSET('Position Data Citi SS final'!$A101,0,MATCH(BV$1,'Position Data Citi SS final'!$1:$1,0)-1),"")</f>
        <v/>
      </c>
      <c r="BW125" s="175" t="str">
        <f ca="1">IF($C125=BW$2,OFFSET('Position Data Citi SS final'!$A101,0,MATCH(BW$1,'Position Data Citi SS final'!$1:$1,0)-1),"")</f>
        <v/>
      </c>
      <c r="BX125" s="184" t="str">
        <f ca="1">IF($C125=BX$2,OFFSET('Position Data Citi SS final'!$A101,0,MATCH(BX$1,'Position Data Citi SS final'!$1:$1,0)-1),"")</f>
        <v/>
      </c>
      <c r="BY125" s="183" t="str">
        <f ca="1">IF($C125=BY$2,OFFSET('Position Data Citi SS final'!$A101,0,MATCH(BY$1,'Position Data Citi SS final'!$1:$1,0)-1),"")</f>
        <v/>
      </c>
      <c r="BZ125" s="183" t="str">
        <f ca="1">IF($C125=BZ$2,OFFSET('Position Data Citi SS final'!$A101,0,MATCH(BZ$1,'Position Data Citi SS final'!$1:$1,0)-1),"")</f>
        <v/>
      </c>
      <c r="CA125" s="185" t="str">
        <f ca="1">IF($C125=CA$2,OFFSET('Position Data Citi SS final'!$A101,0,MATCH(CA$1,'Position Data Citi SS final'!$1:$1,0)-1),"")</f>
        <v/>
      </c>
      <c r="CB125" s="176" t="str">
        <f ca="1">IF($C125=CB$2,OFFSET('Position Data Citi SS final'!$A101,0,MATCH(CB$1,'Position Data Citi SS final'!$1:$1,0)-1),"")</f>
        <v/>
      </c>
      <c r="CC125" s="183" t="str">
        <f ca="1">IF($C125=CC$2,OFFSET('Position Data Citi SS final'!$A101,0,MATCH(CC$1,'Position Data Citi SS final'!$1:$1,0)-1),"")</f>
        <v/>
      </c>
      <c r="CD125" s="183" t="str">
        <f ca="1">IF($C125=CD$2,OFFSET('Position Data Citi SS final'!$A101,0,MATCH(CD$1,'Position Data Citi SS final'!$1:$1,0)-1),"")</f>
        <v/>
      </c>
      <c r="CE125" s="181" t="str">
        <f ca="1">IF($C125=CE$2,OFFSET('Position Data Citi SS final'!$A101,0,MATCH(CE$1,'Position Data Citi SS final'!$1:$1,0)-1),"")</f>
        <v/>
      </c>
      <c r="CF125" s="181" t="str">
        <f ca="1">IF($C125=CF$2,OFFSET('Position Data Citi SS final'!$A101,0,MATCH(CF$1,'Position Data Citi SS final'!$1:$1,0)-1),"")</f>
        <v/>
      </c>
      <c r="CG125" s="181" t="str">
        <f ca="1">IF($C125=CG$2,OFFSET('Position Data Citi SS final'!$A101,0,MATCH(CG$1,'Position Data Citi SS final'!$1:$1,0)-1),"")</f>
        <v/>
      </c>
      <c r="CH125" s="181" t="str">
        <f ca="1">IF($C125=CH$2,OFFSET('Position Data Citi SS final'!$A101,0,MATCH(CH$1,'Position Data Citi SS final'!$1:$1,0)-1),"")</f>
        <v/>
      </c>
      <c r="CI125" s="181" t="str">
        <f ca="1">IF($C125=CI$2,OFFSET('Position Data Citi SS final'!$A101,0,MATCH(CI$1,'Position Data Citi SS final'!$1:$1,0)-1),"")</f>
        <v/>
      </c>
      <c r="CJ125" s="184" t="str">
        <f ca="1">IF($C125=CJ$2,OFFSET('Position Data Citi SS final'!$A101,0,MATCH(CJ$1,'Position Data Citi SS final'!$1:$1,0)-1),"")</f>
        <v/>
      </c>
      <c r="CK125" s="186" t="str">
        <f ca="1">IF($C125=CK$2,OFFSET('Position Data Citi SS final'!$A101,0,MATCH(CK$1,'Position Data Citi SS final'!$1:$1,0)-1),"")</f>
        <v/>
      </c>
      <c r="CL125" s="174" t="str">
        <f ca="1">IF($C125=CL$2,OFFSET('Position Data Citi SS final'!$A101,0,MATCH(CL$1,'Position Data Citi SS final'!$1:$1,0)-1),"")</f>
        <v/>
      </c>
      <c r="CM125" s="199" t="str">
        <f ca="1">IF($C125=CM$2,OFFSET('Position Data Citi SS final'!$A101,0,MATCH(CM$1,'Position Data Citi SS final'!$1:$1,0)-1),"")</f>
        <v/>
      </c>
      <c r="CN125" s="174" t="str">
        <f ca="1">IF($C125=CN$2,OFFSET('Position Data Citi SS final'!$A101,0,MATCH(CN$1,'Position Data Citi SS final'!$1:$1,0)-1),"")</f>
        <v/>
      </c>
      <c r="CO125" s="186" t="str">
        <f ca="1">IF($C125=CO$2,OFFSET('Position Data Citi SS final'!$A101,0,MATCH(CO$1,'Position Data Citi SS final'!$1:$1,0)-1),"")</f>
        <v/>
      </c>
      <c r="CP125" s="199" t="str">
        <f ca="1">IF($C125=CP$2,OFFSET('Position Data Citi SS final'!$A101,0,MATCH(CP$1,'Position Data Citi SS final'!$1:$1,0)-1),"")</f>
        <v/>
      </c>
      <c r="CQ125" s="187" t="str">
        <f ca="1">IF($C125=CQ$2,OFFSET('Position Data Citi SS final'!$A101,0,MATCH(CQ$1,'Position Data Citi SS final'!$1:$1,0)-1),"")</f>
        <v/>
      </c>
      <c r="CR125" s="174" t="str">
        <f ca="1">IF($C125=CR$2,OFFSET('Position Data Citi SS final'!$A101,0,MATCH(CR$1,'Position Data Citi SS final'!$1:$1,0)-1),"")</f>
        <v/>
      </c>
      <c r="CS125" s="188" t="str">
        <f ca="1">IF($C125=CS$2,OFFSET('Position Data Citi SS final'!$A101,0,MATCH(CS$1,'Position Data Citi SS final'!$1:$1,0)-1),"")</f>
        <v/>
      </c>
      <c r="CT125" s="188" t="str">
        <f ca="1">IF($C125=CT$2,OFFSET('Position Data Citi SS final'!$A101,0,MATCH(CT$1,'Position Data Citi SS final'!$1:$1,0)-1),"")</f>
        <v/>
      </c>
      <c r="CU125" s="184" t="str">
        <f ca="1">IF($C125=CU$2,OFFSET('Position Data Citi SS final'!$A101,0,MATCH(CU$1,'Position Data Citi SS final'!$1:$1,0)-1),"")</f>
        <v/>
      </c>
      <c r="CV125" s="175" t="str">
        <f ca="1">IF($C125=CV$2,OFFSET('Position Data Citi SS final'!$A101,0,MATCH(CV$1,'Position Data Citi SS final'!$1:$1,0)-1),"")</f>
        <v/>
      </c>
      <c r="CW125" s="175" t="str">
        <f ca="1">IF($C125=CW$2,OFFSET('Position Data Citi SS final'!$A101,0,MATCH(CW$1,'Position Data Citi SS final'!$1:$1,0)-1),"")</f>
        <v/>
      </c>
      <c r="CX125" s="199" t="str">
        <f ca="1">IF($C125=CX$2,OFFSET('Position Data Citi SS final'!$A101,0,MATCH(CX$1,'Position Data Citi SS final'!$1:$1,0)-1),"")</f>
        <v/>
      </c>
      <c r="CY125" s="175" t="str">
        <f ca="1">IF($C125=CY$2,OFFSET('Position Data Citi SS final'!$A101,0,MATCH(CY$1,'Position Data Citi SS final'!$1:$1,0)-1),"")</f>
        <v/>
      </c>
      <c r="CZ125" s="175" t="str">
        <f ca="1">IF($C125=CZ$2,OFFSET('Position Data Citi SS final'!$A101,0,MATCH(CZ$1,'Position Data Citi SS final'!$1:$1,0)-1),"")</f>
        <v/>
      </c>
      <c r="DA125" s="175" t="str">
        <f ca="1">IF($C125=DA$2,OFFSET('Position Data Citi SS final'!$A101,0,MATCH(DA$1,'Position Data Citi SS final'!$1:$1,0)-1),"")</f>
        <v/>
      </c>
      <c r="DB125" s="189" t="str">
        <f ca="1">IF($C125=DB$2,OFFSET('Position Data Citi SS final'!$A101,0,MATCH(DB$1,'Position Data Citi SS final'!$1:$1,0)-1),"")</f>
        <v/>
      </c>
      <c r="DC125" s="175" t="str">
        <f ca="1">IF($C125=DC$2,OFFSET('Position Data Citi SS final'!$A101,0,MATCH(DC$1,'Position Data Citi SS final'!$1:$1,0)-1),"")</f>
        <v/>
      </c>
      <c r="DD125" s="175" t="str">
        <f ca="1">IF($C125=DD$2,OFFSET('Position Data Citi SS final'!$A101,0,MATCH(DD$1,'Position Data Citi SS final'!$1:$1,0)-1),"")</f>
        <v/>
      </c>
      <c r="DE125" s="190" t="str">
        <f ca="1">IF($C125=DE$2,OFFSET('Position Data Citi SS final'!$A101,0,MATCH(DE$1,'Position Data Citi SS final'!$1:$1,0)-1),"")</f>
        <v/>
      </c>
      <c r="DF125" s="189" t="str">
        <f ca="1">IF($C125=DF$2,OFFSET('Position Data Citi SS final'!$A101,0,MATCH(DF$1,'Position Data Citi SS final'!$1:$1,0)-1),"")</f>
        <v/>
      </c>
      <c r="DG125" s="190" t="str">
        <f ca="1">IF($C125=DG$2,OFFSET('Position Data Citi SS final'!$A101,0,MATCH(DG$1,'Position Data Citi SS final'!$1:$1,0)-1),"")</f>
        <v/>
      </c>
      <c r="DH125" s="175" t="str">
        <f ca="1">IF($C125=DH$2,OFFSET('Position Data Citi SS final'!$A101,0,MATCH(DH$1,'Position Data Citi SS final'!$1:$1,0)-1),"")</f>
        <v/>
      </c>
      <c r="DI125" s="191" t="str">
        <f ca="1">IF($C125=DI$2,OFFSET('Position Data Citi SS final'!$A101,0,MATCH(DI$1,'Position Data Citi SS final'!$1:$1,0)-1),"")</f>
        <v/>
      </c>
      <c r="DJ125" s="192" t="str">
        <f ca="1">IF($C125=DJ$2,OFFSET('Position Data Citi SS final'!$A101,0,MATCH(DJ$1,'Position Data Citi SS final'!$1:$1,0)-1),"")</f>
        <v/>
      </c>
      <c r="DK125" s="193" t="str">
        <f ca="1">IF($C125=DK$2,OFFSET('Position Data Citi SS final'!$A101,0,MATCH(DK$1,'Position Data Citi SS final'!$1:$1,0)-1),"")</f>
        <v/>
      </c>
      <c r="DL125" s="200" t="str">
        <f ca="1">IF($C125=DL$2,OFFSET('Position Data Citi SS final'!$A101,0,MATCH(DL$1,'Position Data Citi SS final'!$1:$1,0)-1),"")</f>
        <v/>
      </c>
      <c r="DM125" s="175" t="str">
        <f ca="1">IF($C125=DM$2,OFFSET('Position Data Citi SS final'!$A101,0,MATCH(DM$1,'Position Data Citi SS final'!$1:$1,0)-1),"")</f>
        <v/>
      </c>
    </row>
    <row r="126" spans="2:117" s="179" customFormat="1">
      <c r="B126" s="179" t="s">
        <v>2746</v>
      </c>
      <c r="C126" s="170" t="str">
        <f>'Position Data Citi SS final'!C102</f>
        <v>Money Market Instruments</v>
      </c>
      <c r="D126" s="171" t="str">
        <f>'Position Data Citi SS final'!F102</f>
        <v>A.6.1 - A.6.20</v>
      </c>
      <c r="E126" s="172" t="str">
        <f>'Position Data Citi SS final'!D102</f>
        <v>Corporate Bonds</v>
      </c>
      <c r="F126" s="213">
        <f>'Position Data Citi SS final'!E102</f>
        <v>0</v>
      </c>
      <c r="G126" s="173">
        <f>'Position Data Citi SS final'!AG102</f>
        <v>2509502.5</v>
      </c>
      <c r="H126" s="173">
        <f>'Position Data Citi SS final'!AF102</f>
        <v>2509502.5</v>
      </c>
      <c r="I126" s="194" t="str">
        <f>'Position Data Citi SS final'!A102</f>
        <v>ABEK</v>
      </c>
      <c r="J126" s="195" t="str">
        <f ca="1">IF($C126=J$2,OFFSET('Position Data Citi SS final'!$A102,0,MATCH(J$1,'Position Data Citi SS final'!$1:$1,0)-1),"")</f>
        <v>MoneyMarketInstrument</v>
      </c>
      <c r="K126" s="195" t="str">
        <f ca="1">IF($C126=K$2,OFFSET('Position Data Citi SS final'!$A102,0,MATCH(K$1,'Position Data Citi SS final'!$1:$1,0)-1),"")</f>
        <v>HSBC FRANCE SR UNSECURED REGS 01/20 1.875</v>
      </c>
      <c r="L126" s="195" t="str">
        <f ca="1">IF($C126=L$2,OFFSET('Position Data Citi SS final'!$A102,0,MATCH(L$1,'Position Data Citi SS final'!$1:$1,0)-1),"")</f>
        <v>FR0011391580</v>
      </c>
      <c r="M126" s="174" t="str">
        <f ca="1">IF($C126=M$2,OFFSET('Position Data Citi SS final'!$A102,0,MATCH(M$1,'Position Data Citi SS final'!$1:$1,0)-1),"")</f>
        <v>DYXXXX</v>
      </c>
      <c r="N126" s="175">
        <f ca="1">IF($C126=N$2,OFFSET('Position Data Citi SS final'!$A102,0,MATCH(N$1,'Position Data Citi SS final'!$1:$1,0)-1),"")</f>
        <v>0</v>
      </c>
      <c r="O126" s="195">
        <f ca="1">IF($C126=O$2,OFFSET('Position Data Citi SS final'!$A102,0,MATCH(O$1,'Position Data Citi SS final'!$1:$1,0)-1),"")</f>
        <v>0</v>
      </c>
      <c r="P126" s="196">
        <f ca="1">IF($C126=P$2,OFFSET('Position Data Citi SS final'!$A102,0,MATCH(P$1,'Position Data Citi SS final'!$1:$1,0)-1),"")</f>
        <v>0</v>
      </c>
      <c r="Q126" s="196" t="str">
        <f ca="1">IF($C126=Q$2,OFFSET('Position Data Citi SS final'!$A102,0,MATCH(Q$1,'Position Data Citi SS final'!$1:$1,0)-1),"")</f>
        <v>FR</v>
      </c>
      <c r="R126" s="178">
        <f ca="1">IF($C126=R$2,OFFSET('Position Data Citi SS final'!$A102,0,MATCH(R$1,'Position Data Citi SS final'!$1:$1,0)-1),"")</f>
        <v>43846</v>
      </c>
      <c r="S126" s="178" t="str">
        <f ca="1">IF($C126=S$2,OFFSET('Position Data Citi SS final'!$A102,0,MATCH(S$1,'Position Data Citi SS final'!$1:$1,0)-1),"")</f>
        <v>EUR</v>
      </c>
      <c r="T126" s="177">
        <f ca="1">IF($C126=T$2,OFFSET('Position Data Citi SS final'!$A102,0,MATCH(T$1,'Position Data Citi SS final'!$1:$1,0)-1),"")</f>
        <v>2500000</v>
      </c>
      <c r="U126" s="177">
        <f ca="1">IF($C126=U$2,OFFSET('Position Data Citi SS final'!$A102,0,MATCH(U$1,'Position Data Citi SS final'!$1:$1,0)-1),"")</f>
        <v>100.3801</v>
      </c>
      <c r="V126" s="197">
        <f ca="1">IF($C126=V$2,OFFSET('Position Data Citi SS final'!$A102,0,MATCH(V$1,'Position Data Citi SS final'!$1:$1,0)-1),"")</f>
        <v>100.3801</v>
      </c>
      <c r="W126" s="177">
        <f ca="1">IF($C126=W$2,OFFSET('Position Data Citi SS final'!$A102,0,MATCH(W$1,'Position Data Citi SS final'!$1:$1,0)-1),"")</f>
        <v>38788.6</v>
      </c>
      <c r="X126" s="177">
        <f ca="1">IF($C126=X$2,OFFSET('Position Data Citi SS final'!$A102,0,MATCH(X$1,'Position Data Citi SS final'!$1:$1,0)-1),"")</f>
        <v>38788.6</v>
      </c>
      <c r="Y126" s="177">
        <f ca="1">IF($C126=Y$2,OFFSET('Position Data Citi SS final'!$A102,0,MATCH(Y$1,'Position Data Citi SS final'!$1:$1,0)-1),"")</f>
        <v>2509502.5</v>
      </c>
      <c r="Z126" s="177">
        <f ca="1">IF($C126=Z$2,OFFSET('Position Data Citi SS final'!$A102,0,MATCH(Z$1,'Position Data Citi SS final'!$1:$1,0)-1),"")</f>
        <v>2509502.5</v>
      </c>
      <c r="AA126" s="198" t="str">
        <f ca="1">IF($C126=AA$2,OFFSET('Position Data Citi SS final'!$A102,0,MATCH(AA$1,'Position Data Citi SS final'!$1:$1,0)-1),"")</f>
        <v>MarkToMarket</v>
      </c>
      <c r="AB126" s="177">
        <f ca="1">IF($C126=AB$2,OFFSET('Position Data Citi SS final'!$A102,0,MATCH(AB$1,'Position Data Citi SS final'!$1:$1,0)-1),"")</f>
        <v>0</v>
      </c>
      <c r="AC126" s="178" t="str">
        <f ca="1">IF($C126=AC$2,OFFSET('Position Data Citi SS final'!$A102,0,MATCH(AC$1,'Position Data Citi SS final'!$1:$1,0)-1),"")</f>
        <v/>
      </c>
      <c r="AD126" s="76" t="str">
        <f ca="1">IF($C126=AD$2,OFFSET('Position Data Citi SS final'!$A102,0,MATCH(AD$1,'Position Data Citi SS final'!$1:$1,0)-1),"")</f>
        <v/>
      </c>
      <c r="AE126" s="179" t="str">
        <f ca="1">IF($C126=AE$2,OFFSET('Position Data Citi SS final'!$A102,0,MATCH(AE$1,'Position Data Citi SS final'!$1:$1,0)-1),"")</f>
        <v/>
      </c>
      <c r="AF126" s="177" t="str">
        <f ca="1">IF($C126=AF$2,OFFSET('Position Data Citi SS final'!$A102,0,MATCH(AF$1,'Position Data Citi SS final'!$1:$1,0)-1),"")</f>
        <v/>
      </c>
      <c r="AG126" s="177" t="str">
        <f ca="1">IF($C126=AG$2,OFFSET('Position Data Citi SS final'!$A102,0,MATCH(AG$1,'Position Data Citi SS final'!$1:$1,0)-1),"")</f>
        <v/>
      </c>
      <c r="AH126" s="175" t="str">
        <f ca="1">IF($C126=AH$2,OFFSET('Position Data Citi SS final'!$A102,0,MATCH(AH$1,'Position Data Citi SS final'!$1:$1,0)-1),"")</f>
        <v/>
      </c>
      <c r="AI126" s="175" t="str">
        <f ca="1">IF($C126=AI$2,OFFSET('Position Data Citi SS final'!$A102,0,MATCH(AI$1,'Position Data Citi SS final'!$1:$1,0)-1),"")</f>
        <v/>
      </c>
      <c r="AJ126" s="175" t="str">
        <f ca="1">IF($C126=AJ$2,OFFSET('Position Data Citi SS final'!$A102,0,MATCH(AJ$1,'Position Data Citi SS final'!$1:$1,0)-1),"")</f>
        <v/>
      </c>
      <c r="AK126" s="177" t="str">
        <f ca="1">IF($C126=AK$2,OFFSET('Position Data Citi SS final'!$A102,0,MATCH(AK$1,'Position Data Citi SS final'!$1:$1,0)-1),"")</f>
        <v/>
      </c>
      <c r="AL126" s="178" t="str">
        <f ca="1">IF($C126=AL$2,OFFSET('Position Data Citi SS final'!$A102,0,MATCH(AL$1,'Position Data Citi SS final'!$1:$1,0)-1),"")</f>
        <v/>
      </c>
      <c r="AM126" s="177" t="str">
        <f ca="1">IF($C126=AM$2,OFFSET('Position Data Citi SS final'!$A102,0,MATCH(AM$1,'Position Data Citi SS final'!$1:$1,0)-1),"")</f>
        <v/>
      </c>
      <c r="AN126" s="177" t="str">
        <f ca="1">IF($C126=AN$2,OFFSET('Position Data Citi SS final'!$A102,0,MATCH(AN$1,'Position Data Citi SS final'!$1:$1,0)-1),"")</f>
        <v/>
      </c>
      <c r="AO126" s="177" t="str">
        <f ca="1">IF($C126=AO$2,OFFSET('Position Data Citi SS final'!$A102,0,MATCH(AO$1,'Position Data Citi SS final'!$1:$1,0)-1),"")</f>
        <v/>
      </c>
      <c r="AP126" s="177" t="str">
        <f ca="1">IF($C126=AP$2,OFFSET('Position Data Citi SS final'!$A102,0,MATCH(AP$1,'Position Data Citi SS final'!$1:$1,0)-1),"")</f>
        <v/>
      </c>
      <c r="AQ126" s="177" t="str">
        <f ca="1">IF($C126=AQ$2,OFFSET('Position Data Citi SS final'!$A102,0,MATCH(AQ$1,'Position Data Citi SS final'!$1:$1,0)-1),"")</f>
        <v/>
      </c>
      <c r="AR126" s="177" t="str">
        <f ca="1">IF($C126=AR$2,OFFSET('Position Data Citi SS final'!$A102,0,MATCH(AR$1,'Position Data Citi SS final'!$1:$1,0)-1),"")</f>
        <v/>
      </c>
      <c r="AS126" s="177" t="str">
        <f ca="1">IF($C126=AS$2,OFFSET('Position Data Citi SS final'!$A102,0,MATCH(AS$1,'Position Data Citi SS final'!$1:$1,0)-1),"")</f>
        <v/>
      </c>
      <c r="AT126" s="177" t="str">
        <f ca="1">IF($C126=AT$2,OFFSET('Position Data Citi SS final'!$A102,0,MATCH(AT$1,'Position Data Citi SS final'!$1:$1,0)-1),"")</f>
        <v/>
      </c>
      <c r="AU126" s="198" t="str">
        <f ca="1">IF($C126=AU$2,OFFSET('Position Data Citi SS final'!$A102,0,MATCH(AU$1,'Position Data Citi SS final'!$1:$1,0)-1),"")</f>
        <v/>
      </c>
      <c r="AV126" s="177" t="str">
        <f ca="1">IF($C126=AV$2,OFFSET('Position Data Citi SS final'!$A102,0,MATCH(AV$1,'Position Data Citi SS final'!$1:$1,0)-1),"")</f>
        <v/>
      </c>
      <c r="AW126" s="179" t="str">
        <f ca="1">IF($C126=AW$2,OFFSET('Position Data Citi SS final'!$A102,0,MATCH(AW$1,'Position Data Citi SS final'!$1:$1,0)-1),"")</f>
        <v/>
      </c>
      <c r="AX126" s="170" t="str">
        <f ca="1">IF($C126=AX$2,OFFSET('Position Data Citi SS final'!$A102,0,MATCH(AX$1,'Position Data Citi SS final'!$1:$1,0)-1),"")</f>
        <v/>
      </c>
      <c r="AY126" s="180" t="str">
        <f ca="1">IF($C126=AY$2,OFFSET('Position Data Citi SS final'!$A102,0,MATCH(AY$1,'Position Data Citi SS final'!$1:$1,0)-1),"")</f>
        <v/>
      </c>
      <c r="AZ126" s="181" t="str">
        <f ca="1">IF($C126=AZ$2,OFFSET('Position Data Citi SS final'!$A102,0,MATCH(AZ$1,'Position Data Citi SS final'!$1:$1,0)-1),"")</f>
        <v/>
      </c>
      <c r="BA126" s="179" t="str">
        <f ca="1">IF($C126=BA$2,OFFSET('Position Data Citi SS final'!$A102,0,MATCH(BA$1,'Position Data Citi SS final'!$1:$1,0)-1),"")</f>
        <v/>
      </c>
      <c r="BB126" s="182" t="str">
        <f ca="1">IF($C126=BB$2,OFFSET('Position Data Citi SS final'!$A102,0,MATCH(BB$1,'Position Data Citi SS final'!$1:$1,0)-1),"")</f>
        <v/>
      </c>
      <c r="BC126" s="181" t="str">
        <f ca="1">IF($C126=BC$2,OFFSET('Position Data Citi SS final'!$A102,0,MATCH(BC$1,'Position Data Citi SS final'!$1:$1,0)-1),"")</f>
        <v/>
      </c>
      <c r="BD126" s="175" t="str">
        <f ca="1">IF($C126=BD$2,OFFSET('Position Data Citi SS final'!$A102,0,MATCH(BD$1,'Position Data Citi SS final'!$1:$1,0)-1),"")</f>
        <v/>
      </c>
      <c r="BE126" s="175" t="str">
        <f ca="1">IF($C126=BE$2,OFFSET('Position Data Citi SS final'!$A102,0,MATCH(BE$1,'Position Data Citi SS final'!$1:$1,0)-1),"")</f>
        <v/>
      </c>
      <c r="BF126" s="175" t="str">
        <f ca="1">IF($C126=BF$2,OFFSET('Position Data Citi SS final'!$A102,0,MATCH(BF$1,'Position Data Citi SS final'!$1:$1,0)-1),"")</f>
        <v/>
      </c>
      <c r="BG126" s="175" t="str">
        <f ca="1">IF($C126=BG$2,OFFSET('Position Data Citi SS final'!$A102,0,MATCH(BG$1,'Position Data Citi SS final'!$1:$1,0)-1),"")</f>
        <v/>
      </c>
      <c r="BH126" s="175" t="str">
        <f ca="1">IF($C126=BH$2,OFFSET('Position Data Citi SS final'!$A102,0,MATCH(BH$1,'Position Data Citi SS final'!$1:$1,0)-1),"")</f>
        <v/>
      </c>
      <c r="BI126" s="175" t="str">
        <f ca="1">IF($C126=BI$2,OFFSET('Position Data Citi SS final'!$A102,0,MATCH(BI$1,'Position Data Citi SS final'!$1:$1,0)-1),"")</f>
        <v/>
      </c>
      <c r="BJ126" s="175" t="str">
        <f ca="1">IF($C126=BJ$2,OFFSET('Position Data Citi SS final'!$A102,0,MATCH(BJ$1,'Position Data Citi SS final'!$1:$1,0)-1),"")</f>
        <v/>
      </c>
      <c r="BK126" s="175" t="str">
        <f ca="1">IF($C126=BK$2,OFFSET('Position Data Citi SS final'!$A102,0,MATCH(BK$1,'Position Data Citi SS final'!$1:$1,0)-1),"")</f>
        <v/>
      </c>
      <c r="BL126" s="175" t="str">
        <f ca="1">IF($C126=BL$2,OFFSET('Position Data Citi SS final'!$A102,0,MATCH(BL$1,'Position Data Citi SS final'!$1:$1,0)-1),"")</f>
        <v/>
      </c>
      <c r="BM126" s="175" t="str">
        <f ca="1">IF($C126=BM$2,OFFSET('Position Data Citi SS final'!$A102,0,MATCH(BM$1,'Position Data Citi SS final'!$1:$1,0)-1),"")</f>
        <v/>
      </c>
      <c r="BN126" s="178" t="str">
        <f ca="1">IF($C126=BN$2,OFFSET('Position Data Citi SS final'!$A102,0,MATCH(BN$1,'Position Data Citi SS final'!$1:$1,0)-1),"")</f>
        <v/>
      </c>
      <c r="BO126" s="177" t="str">
        <f ca="1">IF($C126=BO$2,OFFSET('Position Data Citi SS final'!$A102,0,MATCH(BO$1,'Position Data Citi SS final'!$1:$1,0)-1),"")</f>
        <v/>
      </c>
      <c r="BP126" s="177" t="str">
        <f ca="1">IF($C126=BP$2,OFFSET('Position Data Citi SS final'!$A102,0,MATCH(BP$1,'Position Data Citi SS final'!$1:$1,0)-1),"")</f>
        <v/>
      </c>
      <c r="BQ126" s="177" t="str">
        <f ca="1">IF($C126=BQ$2,OFFSET('Position Data Citi SS final'!$A102,0,MATCH(BQ$1,'Position Data Citi SS final'!$1:$1,0)-1),"")</f>
        <v/>
      </c>
      <c r="BR126" s="177" t="str">
        <f ca="1">IF($C126=BR$2,OFFSET('Position Data Citi SS final'!$A102,0,MATCH(BR$1,'Position Data Citi SS final'!$1:$1,0)-1),"")</f>
        <v/>
      </c>
      <c r="BS126" s="177" t="str">
        <f ca="1">IF($C126=BS$2,OFFSET('Position Data Citi SS final'!$A102,0,MATCH(BS$1,'Position Data Citi SS final'!$1:$1,0)-1),"")</f>
        <v/>
      </c>
      <c r="BT126" s="175" t="str">
        <f ca="1">IF($C126=BT$2,OFFSET('Position Data Citi SS final'!$A102,0,MATCH(BT$1,'Position Data Citi SS final'!$1:$1,0)-1),"")</f>
        <v/>
      </c>
      <c r="BU126" s="178" t="str">
        <f ca="1">IF($C126=BU$2,OFFSET('Position Data Citi SS final'!$A102,0,MATCH(BU$1,'Position Data Citi SS final'!$1:$1,0)-1),"")</f>
        <v/>
      </c>
      <c r="BV126" s="183" t="str">
        <f ca="1">IF($C126=BV$2,OFFSET('Position Data Citi SS final'!$A102,0,MATCH(BV$1,'Position Data Citi SS final'!$1:$1,0)-1),"")</f>
        <v/>
      </c>
      <c r="BW126" s="175" t="str">
        <f ca="1">IF($C126=BW$2,OFFSET('Position Data Citi SS final'!$A102,0,MATCH(BW$1,'Position Data Citi SS final'!$1:$1,0)-1),"")</f>
        <v/>
      </c>
      <c r="BX126" s="184" t="str">
        <f ca="1">IF($C126=BX$2,OFFSET('Position Data Citi SS final'!$A102,0,MATCH(BX$1,'Position Data Citi SS final'!$1:$1,0)-1),"")</f>
        <v/>
      </c>
      <c r="BY126" s="183" t="str">
        <f ca="1">IF($C126=BY$2,OFFSET('Position Data Citi SS final'!$A102,0,MATCH(BY$1,'Position Data Citi SS final'!$1:$1,0)-1),"")</f>
        <v/>
      </c>
      <c r="BZ126" s="183" t="str">
        <f ca="1">IF($C126=BZ$2,OFFSET('Position Data Citi SS final'!$A102,0,MATCH(BZ$1,'Position Data Citi SS final'!$1:$1,0)-1),"")</f>
        <v/>
      </c>
      <c r="CA126" s="185" t="str">
        <f ca="1">IF($C126=CA$2,OFFSET('Position Data Citi SS final'!$A102,0,MATCH(CA$1,'Position Data Citi SS final'!$1:$1,0)-1),"")</f>
        <v/>
      </c>
      <c r="CB126" s="176" t="str">
        <f ca="1">IF($C126=CB$2,OFFSET('Position Data Citi SS final'!$A102,0,MATCH(CB$1,'Position Data Citi SS final'!$1:$1,0)-1),"")</f>
        <v/>
      </c>
      <c r="CC126" s="183" t="str">
        <f ca="1">IF($C126=CC$2,OFFSET('Position Data Citi SS final'!$A102,0,MATCH(CC$1,'Position Data Citi SS final'!$1:$1,0)-1),"")</f>
        <v/>
      </c>
      <c r="CD126" s="183" t="str">
        <f ca="1">IF($C126=CD$2,OFFSET('Position Data Citi SS final'!$A102,0,MATCH(CD$1,'Position Data Citi SS final'!$1:$1,0)-1),"")</f>
        <v/>
      </c>
      <c r="CE126" s="181" t="str">
        <f ca="1">IF($C126=CE$2,OFFSET('Position Data Citi SS final'!$A102,0,MATCH(CE$1,'Position Data Citi SS final'!$1:$1,0)-1),"")</f>
        <v/>
      </c>
      <c r="CF126" s="181" t="str">
        <f ca="1">IF($C126=CF$2,OFFSET('Position Data Citi SS final'!$A102,0,MATCH(CF$1,'Position Data Citi SS final'!$1:$1,0)-1),"")</f>
        <v/>
      </c>
      <c r="CG126" s="181" t="str">
        <f ca="1">IF($C126=CG$2,OFFSET('Position Data Citi SS final'!$A102,0,MATCH(CG$1,'Position Data Citi SS final'!$1:$1,0)-1),"")</f>
        <v/>
      </c>
      <c r="CH126" s="181" t="str">
        <f ca="1">IF($C126=CH$2,OFFSET('Position Data Citi SS final'!$A102,0,MATCH(CH$1,'Position Data Citi SS final'!$1:$1,0)-1),"")</f>
        <v/>
      </c>
      <c r="CI126" s="181" t="str">
        <f ca="1">IF($C126=CI$2,OFFSET('Position Data Citi SS final'!$A102,0,MATCH(CI$1,'Position Data Citi SS final'!$1:$1,0)-1),"")</f>
        <v/>
      </c>
      <c r="CJ126" s="184" t="str">
        <f ca="1">IF($C126=CJ$2,OFFSET('Position Data Citi SS final'!$A102,0,MATCH(CJ$1,'Position Data Citi SS final'!$1:$1,0)-1),"")</f>
        <v/>
      </c>
      <c r="CK126" s="186" t="str">
        <f ca="1">IF($C126=CK$2,OFFSET('Position Data Citi SS final'!$A102,0,MATCH(CK$1,'Position Data Citi SS final'!$1:$1,0)-1),"")</f>
        <v/>
      </c>
      <c r="CL126" s="174" t="str">
        <f ca="1">IF($C126=CL$2,OFFSET('Position Data Citi SS final'!$A102,0,MATCH(CL$1,'Position Data Citi SS final'!$1:$1,0)-1),"")</f>
        <v/>
      </c>
      <c r="CM126" s="199" t="str">
        <f ca="1">IF($C126=CM$2,OFFSET('Position Data Citi SS final'!$A102,0,MATCH(CM$1,'Position Data Citi SS final'!$1:$1,0)-1),"")</f>
        <v/>
      </c>
      <c r="CN126" s="174" t="str">
        <f ca="1">IF($C126=CN$2,OFFSET('Position Data Citi SS final'!$A102,0,MATCH(CN$1,'Position Data Citi SS final'!$1:$1,0)-1),"")</f>
        <v/>
      </c>
      <c r="CO126" s="186" t="str">
        <f ca="1">IF($C126=CO$2,OFFSET('Position Data Citi SS final'!$A102,0,MATCH(CO$1,'Position Data Citi SS final'!$1:$1,0)-1),"")</f>
        <v/>
      </c>
      <c r="CP126" s="199" t="str">
        <f ca="1">IF($C126=CP$2,OFFSET('Position Data Citi SS final'!$A102,0,MATCH(CP$1,'Position Data Citi SS final'!$1:$1,0)-1),"")</f>
        <v/>
      </c>
      <c r="CQ126" s="187" t="str">
        <f ca="1">IF($C126=CQ$2,OFFSET('Position Data Citi SS final'!$A102,0,MATCH(CQ$1,'Position Data Citi SS final'!$1:$1,0)-1),"")</f>
        <v/>
      </c>
      <c r="CR126" s="174" t="str">
        <f ca="1">IF($C126=CR$2,OFFSET('Position Data Citi SS final'!$A102,0,MATCH(CR$1,'Position Data Citi SS final'!$1:$1,0)-1),"")</f>
        <v/>
      </c>
      <c r="CS126" s="188" t="str">
        <f ca="1">IF($C126=CS$2,OFFSET('Position Data Citi SS final'!$A102,0,MATCH(CS$1,'Position Data Citi SS final'!$1:$1,0)-1),"")</f>
        <v/>
      </c>
      <c r="CT126" s="188" t="str">
        <f ca="1">IF($C126=CT$2,OFFSET('Position Data Citi SS final'!$A102,0,MATCH(CT$1,'Position Data Citi SS final'!$1:$1,0)-1),"")</f>
        <v/>
      </c>
      <c r="CU126" s="184" t="str">
        <f ca="1">IF($C126=CU$2,OFFSET('Position Data Citi SS final'!$A102,0,MATCH(CU$1,'Position Data Citi SS final'!$1:$1,0)-1),"")</f>
        <v/>
      </c>
      <c r="CV126" s="175" t="str">
        <f ca="1">IF($C126=CV$2,OFFSET('Position Data Citi SS final'!$A102,0,MATCH(CV$1,'Position Data Citi SS final'!$1:$1,0)-1),"")</f>
        <v/>
      </c>
      <c r="CW126" s="175" t="str">
        <f ca="1">IF($C126=CW$2,OFFSET('Position Data Citi SS final'!$A102,0,MATCH(CW$1,'Position Data Citi SS final'!$1:$1,0)-1),"")</f>
        <v/>
      </c>
      <c r="CX126" s="199" t="str">
        <f ca="1">IF($C126=CX$2,OFFSET('Position Data Citi SS final'!$A102,0,MATCH(CX$1,'Position Data Citi SS final'!$1:$1,0)-1),"")</f>
        <v/>
      </c>
      <c r="CY126" s="175" t="str">
        <f ca="1">IF($C126=CY$2,OFFSET('Position Data Citi SS final'!$A102,0,MATCH(CY$1,'Position Data Citi SS final'!$1:$1,0)-1),"")</f>
        <v/>
      </c>
      <c r="CZ126" s="175" t="str">
        <f ca="1">IF($C126=CZ$2,OFFSET('Position Data Citi SS final'!$A102,0,MATCH(CZ$1,'Position Data Citi SS final'!$1:$1,0)-1),"")</f>
        <v/>
      </c>
      <c r="DA126" s="175" t="str">
        <f ca="1">IF($C126=DA$2,OFFSET('Position Data Citi SS final'!$A102,0,MATCH(DA$1,'Position Data Citi SS final'!$1:$1,0)-1),"")</f>
        <v/>
      </c>
      <c r="DB126" s="189" t="str">
        <f ca="1">IF($C126=DB$2,OFFSET('Position Data Citi SS final'!$A102,0,MATCH(DB$1,'Position Data Citi SS final'!$1:$1,0)-1),"")</f>
        <v/>
      </c>
      <c r="DC126" s="175" t="str">
        <f ca="1">IF($C126=DC$2,OFFSET('Position Data Citi SS final'!$A102,0,MATCH(DC$1,'Position Data Citi SS final'!$1:$1,0)-1),"")</f>
        <v/>
      </c>
      <c r="DD126" s="175" t="str">
        <f ca="1">IF($C126=DD$2,OFFSET('Position Data Citi SS final'!$A102,0,MATCH(DD$1,'Position Data Citi SS final'!$1:$1,0)-1),"")</f>
        <v/>
      </c>
      <c r="DE126" s="190" t="str">
        <f ca="1">IF($C126=DE$2,OFFSET('Position Data Citi SS final'!$A102,0,MATCH(DE$1,'Position Data Citi SS final'!$1:$1,0)-1),"")</f>
        <v/>
      </c>
      <c r="DF126" s="189" t="str">
        <f ca="1">IF($C126=DF$2,OFFSET('Position Data Citi SS final'!$A102,0,MATCH(DF$1,'Position Data Citi SS final'!$1:$1,0)-1),"")</f>
        <v/>
      </c>
      <c r="DG126" s="190" t="str">
        <f ca="1">IF($C126=DG$2,OFFSET('Position Data Citi SS final'!$A102,0,MATCH(DG$1,'Position Data Citi SS final'!$1:$1,0)-1),"")</f>
        <v/>
      </c>
      <c r="DH126" s="175" t="str">
        <f ca="1">IF($C126=DH$2,OFFSET('Position Data Citi SS final'!$A102,0,MATCH(DH$1,'Position Data Citi SS final'!$1:$1,0)-1),"")</f>
        <v/>
      </c>
      <c r="DI126" s="191" t="str">
        <f ca="1">IF($C126=DI$2,OFFSET('Position Data Citi SS final'!$A102,0,MATCH(DI$1,'Position Data Citi SS final'!$1:$1,0)-1),"")</f>
        <v/>
      </c>
      <c r="DJ126" s="192" t="str">
        <f ca="1">IF($C126=DJ$2,OFFSET('Position Data Citi SS final'!$A102,0,MATCH(DJ$1,'Position Data Citi SS final'!$1:$1,0)-1),"")</f>
        <v/>
      </c>
      <c r="DK126" s="193" t="str">
        <f ca="1">IF($C126=DK$2,OFFSET('Position Data Citi SS final'!$A102,0,MATCH(DK$1,'Position Data Citi SS final'!$1:$1,0)-1),"")</f>
        <v/>
      </c>
      <c r="DL126" s="200" t="str">
        <f ca="1">IF($C126=DL$2,OFFSET('Position Data Citi SS final'!$A102,0,MATCH(DL$1,'Position Data Citi SS final'!$1:$1,0)-1),"")</f>
        <v/>
      </c>
      <c r="DM126" s="175" t="str">
        <f ca="1">IF($C126=DM$2,OFFSET('Position Data Citi SS final'!$A102,0,MATCH(DM$1,'Position Data Citi SS final'!$1:$1,0)-1),"")</f>
        <v/>
      </c>
    </row>
    <row r="127" spans="2:117" s="179" customFormat="1">
      <c r="B127" s="179" t="s">
        <v>2746</v>
      </c>
      <c r="C127" s="170" t="str">
        <f>'Position Data Citi SS final'!C103</f>
        <v>Money Market Instruments</v>
      </c>
      <c r="D127" s="171" t="str">
        <f>'Position Data Citi SS final'!F103</f>
        <v>A.6.1 - A.6.20</v>
      </c>
      <c r="E127" s="172" t="str">
        <f>'Position Data Citi SS final'!D103</f>
        <v>Corporate Bonds</v>
      </c>
      <c r="F127" s="213">
        <f>'Position Data Citi SS final'!E103</f>
        <v>0</v>
      </c>
      <c r="G127" s="173">
        <f>'Position Data Citi SS final'!AG103</f>
        <v>8364803.4400000004</v>
      </c>
      <c r="H127" s="173">
        <f>'Position Data Citi SS final'!AF103</f>
        <v>8364803.4400000004</v>
      </c>
      <c r="I127" s="194" t="str">
        <f>'Position Data Citi SS final'!A103</f>
        <v>ABEK</v>
      </c>
      <c r="J127" s="195" t="str">
        <f ca="1">IF($C127=J$2,OFFSET('Position Data Citi SS final'!$A103,0,MATCH(J$1,'Position Data Citi SS final'!$1:$1,0)-1),"")</f>
        <v>MoneyMarketInstrument</v>
      </c>
      <c r="K127" s="195" t="str">
        <f ca="1">IF($C127=K$2,OFFSET('Position Data Citi SS final'!$A103,0,MATCH(K$1,'Position Data Citi SS final'!$1:$1,0)-1),"")</f>
        <v>EXPORT IMPORT BANK KOREA SR UNSECURED REGS 04/20 2</v>
      </c>
      <c r="L127" s="195" t="str">
        <f ca="1">IF($C127=L$2,OFFSET('Position Data Citi SS final'!$A103,0,MATCH(L$1,'Position Data Citi SS final'!$1:$1,0)-1),"")</f>
        <v>XS0925003732</v>
      </c>
      <c r="M127" s="174" t="str">
        <f ca="1">IF($C127=M$2,OFFSET('Position Data Citi SS final'!$A103,0,MATCH(M$1,'Position Data Citi SS final'!$1:$1,0)-1),"")</f>
        <v>DYXXXX</v>
      </c>
      <c r="N127" s="175">
        <f ca="1">IF($C127=N$2,OFFSET('Position Data Citi SS final'!$A103,0,MATCH(N$1,'Position Data Citi SS final'!$1:$1,0)-1),"")</f>
        <v>0</v>
      </c>
      <c r="O127" s="195">
        <f ca="1">IF($C127=O$2,OFFSET('Position Data Citi SS final'!$A103,0,MATCH(O$1,'Position Data Citi SS final'!$1:$1,0)-1),"")</f>
        <v>0</v>
      </c>
      <c r="P127" s="196">
        <f ca="1">IF($C127=P$2,OFFSET('Position Data Citi SS final'!$A103,0,MATCH(P$1,'Position Data Citi SS final'!$1:$1,0)-1),"")</f>
        <v>0</v>
      </c>
      <c r="Q127" s="196" t="str">
        <f ca="1">IF($C127=Q$2,OFFSET('Position Data Citi SS final'!$A103,0,MATCH(Q$1,'Position Data Citi SS final'!$1:$1,0)-1),"")</f>
        <v>KR</v>
      </c>
      <c r="R127" s="178">
        <f ca="1">IF($C127=R$2,OFFSET('Position Data Citi SS final'!$A103,0,MATCH(R$1,'Position Data Citi SS final'!$1:$1,0)-1),"")</f>
        <v>43951</v>
      </c>
      <c r="S127" s="178" t="str">
        <f ca="1">IF($C127=S$2,OFFSET('Position Data Citi SS final'!$A103,0,MATCH(S$1,'Position Data Citi SS final'!$1:$1,0)-1),"")</f>
        <v>EUR</v>
      </c>
      <c r="T127" s="177">
        <f ca="1">IF($C127=T$2,OFFSET('Position Data Citi SS final'!$A103,0,MATCH(T$1,'Position Data Citi SS final'!$1:$1,0)-1),"")</f>
        <v>8282000</v>
      </c>
      <c r="U127" s="177">
        <f ca="1">IF($C127=U$2,OFFSET('Position Data Citi SS final'!$A103,0,MATCH(U$1,'Position Data Citi SS final'!$1:$1,0)-1),"")</f>
        <v>100.99979999999999</v>
      </c>
      <c r="V127" s="197">
        <f ca="1">IF($C127=V$2,OFFSET('Position Data Citi SS final'!$A103,0,MATCH(V$1,'Position Data Citi SS final'!$1:$1,0)-1),"")</f>
        <v>100.99979999999999</v>
      </c>
      <c r="W127" s="177">
        <f ca="1">IF($C127=W$2,OFFSET('Position Data Citi SS final'!$A103,0,MATCH(W$1,'Position Data Citi SS final'!$1:$1,0)-1),"")</f>
        <v>89608.52</v>
      </c>
      <c r="X127" s="177">
        <f ca="1">IF($C127=X$2,OFFSET('Position Data Citi SS final'!$A103,0,MATCH(X$1,'Position Data Citi SS final'!$1:$1,0)-1),"")</f>
        <v>89608.52</v>
      </c>
      <c r="Y127" s="177">
        <f ca="1">IF($C127=Y$2,OFFSET('Position Data Citi SS final'!$A103,0,MATCH(Y$1,'Position Data Citi SS final'!$1:$1,0)-1),"")</f>
        <v>8364803.4400000004</v>
      </c>
      <c r="Z127" s="177">
        <f ca="1">IF($C127=Z$2,OFFSET('Position Data Citi SS final'!$A103,0,MATCH(Z$1,'Position Data Citi SS final'!$1:$1,0)-1),"")</f>
        <v>8364803.4400000004</v>
      </c>
      <c r="AA127" s="198" t="str">
        <f ca="1">IF($C127=AA$2,OFFSET('Position Data Citi SS final'!$A103,0,MATCH(AA$1,'Position Data Citi SS final'!$1:$1,0)-1),"")</f>
        <v>MarkToMarket</v>
      </c>
      <c r="AB127" s="177">
        <f ca="1">IF($C127=AB$2,OFFSET('Position Data Citi SS final'!$A103,0,MATCH(AB$1,'Position Data Citi SS final'!$1:$1,0)-1),"")</f>
        <v>0</v>
      </c>
      <c r="AC127" s="178" t="str">
        <f ca="1">IF($C127=AC$2,OFFSET('Position Data Citi SS final'!$A103,0,MATCH(AC$1,'Position Data Citi SS final'!$1:$1,0)-1),"")</f>
        <v/>
      </c>
      <c r="AD127" s="76" t="str">
        <f ca="1">IF($C127=AD$2,OFFSET('Position Data Citi SS final'!$A103,0,MATCH(AD$1,'Position Data Citi SS final'!$1:$1,0)-1),"")</f>
        <v/>
      </c>
      <c r="AE127" s="179" t="str">
        <f ca="1">IF($C127=AE$2,OFFSET('Position Data Citi SS final'!$A103,0,MATCH(AE$1,'Position Data Citi SS final'!$1:$1,0)-1),"")</f>
        <v/>
      </c>
      <c r="AF127" s="177" t="str">
        <f ca="1">IF($C127=AF$2,OFFSET('Position Data Citi SS final'!$A103,0,MATCH(AF$1,'Position Data Citi SS final'!$1:$1,0)-1),"")</f>
        <v/>
      </c>
      <c r="AG127" s="177" t="str">
        <f ca="1">IF($C127=AG$2,OFFSET('Position Data Citi SS final'!$A103,0,MATCH(AG$1,'Position Data Citi SS final'!$1:$1,0)-1),"")</f>
        <v/>
      </c>
      <c r="AH127" s="175" t="str">
        <f ca="1">IF($C127=AH$2,OFFSET('Position Data Citi SS final'!$A103,0,MATCH(AH$1,'Position Data Citi SS final'!$1:$1,0)-1),"")</f>
        <v/>
      </c>
      <c r="AI127" s="175" t="str">
        <f ca="1">IF($C127=AI$2,OFFSET('Position Data Citi SS final'!$A103,0,MATCH(AI$1,'Position Data Citi SS final'!$1:$1,0)-1),"")</f>
        <v/>
      </c>
      <c r="AJ127" s="175" t="str">
        <f ca="1">IF($C127=AJ$2,OFFSET('Position Data Citi SS final'!$A103,0,MATCH(AJ$1,'Position Data Citi SS final'!$1:$1,0)-1),"")</f>
        <v/>
      </c>
      <c r="AK127" s="177" t="str">
        <f ca="1">IF($C127=AK$2,OFFSET('Position Data Citi SS final'!$A103,0,MATCH(AK$1,'Position Data Citi SS final'!$1:$1,0)-1),"")</f>
        <v/>
      </c>
      <c r="AL127" s="178" t="str">
        <f ca="1">IF($C127=AL$2,OFFSET('Position Data Citi SS final'!$A103,0,MATCH(AL$1,'Position Data Citi SS final'!$1:$1,0)-1),"")</f>
        <v/>
      </c>
      <c r="AM127" s="177" t="str">
        <f ca="1">IF($C127=AM$2,OFFSET('Position Data Citi SS final'!$A103,0,MATCH(AM$1,'Position Data Citi SS final'!$1:$1,0)-1),"")</f>
        <v/>
      </c>
      <c r="AN127" s="177" t="str">
        <f ca="1">IF($C127=AN$2,OFFSET('Position Data Citi SS final'!$A103,0,MATCH(AN$1,'Position Data Citi SS final'!$1:$1,0)-1),"")</f>
        <v/>
      </c>
      <c r="AO127" s="177" t="str">
        <f ca="1">IF($C127=AO$2,OFFSET('Position Data Citi SS final'!$A103,0,MATCH(AO$1,'Position Data Citi SS final'!$1:$1,0)-1),"")</f>
        <v/>
      </c>
      <c r="AP127" s="177" t="str">
        <f ca="1">IF($C127=AP$2,OFFSET('Position Data Citi SS final'!$A103,0,MATCH(AP$1,'Position Data Citi SS final'!$1:$1,0)-1),"")</f>
        <v/>
      </c>
      <c r="AQ127" s="177" t="str">
        <f ca="1">IF($C127=AQ$2,OFFSET('Position Data Citi SS final'!$A103,0,MATCH(AQ$1,'Position Data Citi SS final'!$1:$1,0)-1),"")</f>
        <v/>
      </c>
      <c r="AR127" s="177" t="str">
        <f ca="1">IF($C127=AR$2,OFFSET('Position Data Citi SS final'!$A103,0,MATCH(AR$1,'Position Data Citi SS final'!$1:$1,0)-1),"")</f>
        <v/>
      </c>
      <c r="AS127" s="177" t="str">
        <f ca="1">IF($C127=AS$2,OFFSET('Position Data Citi SS final'!$A103,0,MATCH(AS$1,'Position Data Citi SS final'!$1:$1,0)-1),"")</f>
        <v/>
      </c>
      <c r="AT127" s="177" t="str">
        <f ca="1">IF($C127=AT$2,OFFSET('Position Data Citi SS final'!$A103,0,MATCH(AT$1,'Position Data Citi SS final'!$1:$1,0)-1),"")</f>
        <v/>
      </c>
      <c r="AU127" s="198" t="str">
        <f ca="1">IF($C127=AU$2,OFFSET('Position Data Citi SS final'!$A103,0,MATCH(AU$1,'Position Data Citi SS final'!$1:$1,0)-1),"")</f>
        <v/>
      </c>
      <c r="AV127" s="177" t="str">
        <f ca="1">IF($C127=AV$2,OFFSET('Position Data Citi SS final'!$A103,0,MATCH(AV$1,'Position Data Citi SS final'!$1:$1,0)-1),"")</f>
        <v/>
      </c>
      <c r="AW127" s="179" t="str">
        <f ca="1">IF($C127=AW$2,OFFSET('Position Data Citi SS final'!$A103,0,MATCH(AW$1,'Position Data Citi SS final'!$1:$1,0)-1),"")</f>
        <v/>
      </c>
      <c r="AX127" s="170" t="str">
        <f ca="1">IF($C127=AX$2,OFFSET('Position Data Citi SS final'!$A103,0,MATCH(AX$1,'Position Data Citi SS final'!$1:$1,0)-1),"")</f>
        <v/>
      </c>
      <c r="AY127" s="180" t="str">
        <f ca="1">IF($C127=AY$2,OFFSET('Position Data Citi SS final'!$A103,0,MATCH(AY$1,'Position Data Citi SS final'!$1:$1,0)-1),"")</f>
        <v/>
      </c>
      <c r="AZ127" s="181" t="str">
        <f ca="1">IF($C127=AZ$2,OFFSET('Position Data Citi SS final'!$A103,0,MATCH(AZ$1,'Position Data Citi SS final'!$1:$1,0)-1),"")</f>
        <v/>
      </c>
      <c r="BA127" s="179" t="str">
        <f ca="1">IF($C127=BA$2,OFFSET('Position Data Citi SS final'!$A103,0,MATCH(BA$1,'Position Data Citi SS final'!$1:$1,0)-1),"")</f>
        <v/>
      </c>
      <c r="BB127" s="182" t="str">
        <f ca="1">IF($C127=BB$2,OFFSET('Position Data Citi SS final'!$A103,0,MATCH(BB$1,'Position Data Citi SS final'!$1:$1,0)-1),"")</f>
        <v/>
      </c>
      <c r="BC127" s="181" t="str">
        <f ca="1">IF($C127=BC$2,OFFSET('Position Data Citi SS final'!$A103,0,MATCH(BC$1,'Position Data Citi SS final'!$1:$1,0)-1),"")</f>
        <v/>
      </c>
      <c r="BD127" s="175" t="str">
        <f ca="1">IF($C127=BD$2,OFFSET('Position Data Citi SS final'!$A103,0,MATCH(BD$1,'Position Data Citi SS final'!$1:$1,0)-1),"")</f>
        <v/>
      </c>
      <c r="BE127" s="175" t="str">
        <f ca="1">IF($C127=BE$2,OFFSET('Position Data Citi SS final'!$A103,0,MATCH(BE$1,'Position Data Citi SS final'!$1:$1,0)-1),"")</f>
        <v/>
      </c>
      <c r="BF127" s="175" t="str">
        <f ca="1">IF($C127=BF$2,OFFSET('Position Data Citi SS final'!$A103,0,MATCH(BF$1,'Position Data Citi SS final'!$1:$1,0)-1),"")</f>
        <v/>
      </c>
      <c r="BG127" s="175" t="str">
        <f ca="1">IF($C127=BG$2,OFFSET('Position Data Citi SS final'!$A103,0,MATCH(BG$1,'Position Data Citi SS final'!$1:$1,0)-1),"")</f>
        <v/>
      </c>
      <c r="BH127" s="175" t="str">
        <f ca="1">IF($C127=BH$2,OFFSET('Position Data Citi SS final'!$A103,0,MATCH(BH$1,'Position Data Citi SS final'!$1:$1,0)-1),"")</f>
        <v/>
      </c>
      <c r="BI127" s="175" t="str">
        <f ca="1">IF($C127=BI$2,OFFSET('Position Data Citi SS final'!$A103,0,MATCH(BI$1,'Position Data Citi SS final'!$1:$1,0)-1),"")</f>
        <v/>
      </c>
      <c r="BJ127" s="175" t="str">
        <f ca="1">IF($C127=BJ$2,OFFSET('Position Data Citi SS final'!$A103,0,MATCH(BJ$1,'Position Data Citi SS final'!$1:$1,0)-1),"")</f>
        <v/>
      </c>
      <c r="BK127" s="175" t="str">
        <f ca="1">IF($C127=BK$2,OFFSET('Position Data Citi SS final'!$A103,0,MATCH(BK$1,'Position Data Citi SS final'!$1:$1,0)-1),"")</f>
        <v/>
      </c>
      <c r="BL127" s="175" t="str">
        <f ca="1">IF($C127=BL$2,OFFSET('Position Data Citi SS final'!$A103,0,MATCH(BL$1,'Position Data Citi SS final'!$1:$1,0)-1),"")</f>
        <v/>
      </c>
      <c r="BM127" s="175" t="str">
        <f ca="1">IF($C127=BM$2,OFFSET('Position Data Citi SS final'!$A103,0,MATCH(BM$1,'Position Data Citi SS final'!$1:$1,0)-1),"")</f>
        <v/>
      </c>
      <c r="BN127" s="178" t="str">
        <f ca="1">IF($C127=BN$2,OFFSET('Position Data Citi SS final'!$A103,0,MATCH(BN$1,'Position Data Citi SS final'!$1:$1,0)-1),"")</f>
        <v/>
      </c>
      <c r="BO127" s="177" t="str">
        <f ca="1">IF($C127=BO$2,OFFSET('Position Data Citi SS final'!$A103,0,MATCH(BO$1,'Position Data Citi SS final'!$1:$1,0)-1),"")</f>
        <v/>
      </c>
      <c r="BP127" s="177" t="str">
        <f ca="1">IF($C127=BP$2,OFFSET('Position Data Citi SS final'!$A103,0,MATCH(BP$1,'Position Data Citi SS final'!$1:$1,0)-1),"")</f>
        <v/>
      </c>
      <c r="BQ127" s="177" t="str">
        <f ca="1">IF($C127=BQ$2,OFFSET('Position Data Citi SS final'!$A103,0,MATCH(BQ$1,'Position Data Citi SS final'!$1:$1,0)-1),"")</f>
        <v/>
      </c>
      <c r="BR127" s="177" t="str">
        <f ca="1">IF($C127=BR$2,OFFSET('Position Data Citi SS final'!$A103,0,MATCH(BR$1,'Position Data Citi SS final'!$1:$1,0)-1),"")</f>
        <v/>
      </c>
      <c r="BS127" s="177" t="str">
        <f ca="1">IF($C127=BS$2,OFFSET('Position Data Citi SS final'!$A103,0,MATCH(BS$1,'Position Data Citi SS final'!$1:$1,0)-1),"")</f>
        <v/>
      </c>
      <c r="BT127" s="175" t="str">
        <f ca="1">IF($C127=BT$2,OFFSET('Position Data Citi SS final'!$A103,0,MATCH(BT$1,'Position Data Citi SS final'!$1:$1,0)-1),"")</f>
        <v/>
      </c>
      <c r="BU127" s="178" t="str">
        <f ca="1">IF($C127=BU$2,OFFSET('Position Data Citi SS final'!$A103,0,MATCH(BU$1,'Position Data Citi SS final'!$1:$1,0)-1),"")</f>
        <v/>
      </c>
      <c r="BV127" s="183" t="str">
        <f ca="1">IF($C127=BV$2,OFFSET('Position Data Citi SS final'!$A103,0,MATCH(BV$1,'Position Data Citi SS final'!$1:$1,0)-1),"")</f>
        <v/>
      </c>
      <c r="BW127" s="175" t="str">
        <f ca="1">IF($C127=BW$2,OFFSET('Position Data Citi SS final'!$A103,0,MATCH(BW$1,'Position Data Citi SS final'!$1:$1,0)-1),"")</f>
        <v/>
      </c>
      <c r="BX127" s="184" t="str">
        <f ca="1">IF($C127=BX$2,OFFSET('Position Data Citi SS final'!$A103,0,MATCH(BX$1,'Position Data Citi SS final'!$1:$1,0)-1),"")</f>
        <v/>
      </c>
      <c r="BY127" s="183" t="str">
        <f ca="1">IF($C127=BY$2,OFFSET('Position Data Citi SS final'!$A103,0,MATCH(BY$1,'Position Data Citi SS final'!$1:$1,0)-1),"")</f>
        <v/>
      </c>
      <c r="BZ127" s="183" t="str">
        <f ca="1">IF($C127=BZ$2,OFFSET('Position Data Citi SS final'!$A103,0,MATCH(BZ$1,'Position Data Citi SS final'!$1:$1,0)-1),"")</f>
        <v/>
      </c>
      <c r="CA127" s="185" t="str">
        <f ca="1">IF($C127=CA$2,OFFSET('Position Data Citi SS final'!$A103,0,MATCH(CA$1,'Position Data Citi SS final'!$1:$1,0)-1),"")</f>
        <v/>
      </c>
      <c r="CB127" s="176" t="str">
        <f ca="1">IF($C127=CB$2,OFFSET('Position Data Citi SS final'!$A103,0,MATCH(CB$1,'Position Data Citi SS final'!$1:$1,0)-1),"")</f>
        <v/>
      </c>
      <c r="CC127" s="183" t="str">
        <f ca="1">IF($C127=CC$2,OFFSET('Position Data Citi SS final'!$A103,0,MATCH(CC$1,'Position Data Citi SS final'!$1:$1,0)-1),"")</f>
        <v/>
      </c>
      <c r="CD127" s="183" t="str">
        <f ca="1">IF($C127=CD$2,OFFSET('Position Data Citi SS final'!$A103,0,MATCH(CD$1,'Position Data Citi SS final'!$1:$1,0)-1),"")</f>
        <v/>
      </c>
      <c r="CE127" s="181" t="str">
        <f ca="1">IF($C127=CE$2,OFFSET('Position Data Citi SS final'!$A103,0,MATCH(CE$1,'Position Data Citi SS final'!$1:$1,0)-1),"")</f>
        <v/>
      </c>
      <c r="CF127" s="181" t="str">
        <f ca="1">IF($C127=CF$2,OFFSET('Position Data Citi SS final'!$A103,0,MATCH(CF$1,'Position Data Citi SS final'!$1:$1,0)-1),"")</f>
        <v/>
      </c>
      <c r="CG127" s="181" t="str">
        <f ca="1">IF($C127=CG$2,OFFSET('Position Data Citi SS final'!$A103,0,MATCH(CG$1,'Position Data Citi SS final'!$1:$1,0)-1),"")</f>
        <v/>
      </c>
      <c r="CH127" s="181" t="str">
        <f ca="1">IF($C127=CH$2,OFFSET('Position Data Citi SS final'!$A103,0,MATCH(CH$1,'Position Data Citi SS final'!$1:$1,0)-1),"")</f>
        <v/>
      </c>
      <c r="CI127" s="181" t="str">
        <f ca="1">IF($C127=CI$2,OFFSET('Position Data Citi SS final'!$A103,0,MATCH(CI$1,'Position Data Citi SS final'!$1:$1,0)-1),"")</f>
        <v/>
      </c>
      <c r="CJ127" s="184" t="str">
        <f ca="1">IF($C127=CJ$2,OFFSET('Position Data Citi SS final'!$A103,0,MATCH(CJ$1,'Position Data Citi SS final'!$1:$1,0)-1),"")</f>
        <v/>
      </c>
      <c r="CK127" s="186" t="str">
        <f ca="1">IF($C127=CK$2,OFFSET('Position Data Citi SS final'!$A103,0,MATCH(CK$1,'Position Data Citi SS final'!$1:$1,0)-1),"")</f>
        <v/>
      </c>
      <c r="CL127" s="174" t="str">
        <f ca="1">IF($C127=CL$2,OFFSET('Position Data Citi SS final'!$A103,0,MATCH(CL$1,'Position Data Citi SS final'!$1:$1,0)-1),"")</f>
        <v/>
      </c>
      <c r="CM127" s="199" t="str">
        <f ca="1">IF($C127=CM$2,OFFSET('Position Data Citi SS final'!$A103,0,MATCH(CM$1,'Position Data Citi SS final'!$1:$1,0)-1),"")</f>
        <v/>
      </c>
      <c r="CN127" s="174" t="str">
        <f ca="1">IF($C127=CN$2,OFFSET('Position Data Citi SS final'!$A103,0,MATCH(CN$1,'Position Data Citi SS final'!$1:$1,0)-1),"")</f>
        <v/>
      </c>
      <c r="CO127" s="186" t="str">
        <f ca="1">IF($C127=CO$2,OFFSET('Position Data Citi SS final'!$A103,0,MATCH(CO$1,'Position Data Citi SS final'!$1:$1,0)-1),"")</f>
        <v/>
      </c>
      <c r="CP127" s="199" t="str">
        <f ca="1">IF($C127=CP$2,OFFSET('Position Data Citi SS final'!$A103,0,MATCH(CP$1,'Position Data Citi SS final'!$1:$1,0)-1),"")</f>
        <v/>
      </c>
      <c r="CQ127" s="187" t="str">
        <f ca="1">IF($C127=CQ$2,OFFSET('Position Data Citi SS final'!$A103,0,MATCH(CQ$1,'Position Data Citi SS final'!$1:$1,0)-1),"")</f>
        <v/>
      </c>
      <c r="CR127" s="174" t="str">
        <f ca="1">IF($C127=CR$2,OFFSET('Position Data Citi SS final'!$A103,0,MATCH(CR$1,'Position Data Citi SS final'!$1:$1,0)-1),"")</f>
        <v/>
      </c>
      <c r="CS127" s="188" t="str">
        <f ca="1">IF($C127=CS$2,OFFSET('Position Data Citi SS final'!$A103,0,MATCH(CS$1,'Position Data Citi SS final'!$1:$1,0)-1),"")</f>
        <v/>
      </c>
      <c r="CT127" s="188" t="str">
        <f ca="1">IF($C127=CT$2,OFFSET('Position Data Citi SS final'!$A103,0,MATCH(CT$1,'Position Data Citi SS final'!$1:$1,0)-1),"")</f>
        <v/>
      </c>
      <c r="CU127" s="184" t="str">
        <f ca="1">IF($C127=CU$2,OFFSET('Position Data Citi SS final'!$A103,0,MATCH(CU$1,'Position Data Citi SS final'!$1:$1,0)-1),"")</f>
        <v/>
      </c>
      <c r="CV127" s="175" t="str">
        <f ca="1">IF($C127=CV$2,OFFSET('Position Data Citi SS final'!$A103,0,MATCH(CV$1,'Position Data Citi SS final'!$1:$1,0)-1),"")</f>
        <v/>
      </c>
      <c r="CW127" s="175" t="str">
        <f ca="1">IF($C127=CW$2,OFFSET('Position Data Citi SS final'!$A103,0,MATCH(CW$1,'Position Data Citi SS final'!$1:$1,0)-1),"")</f>
        <v/>
      </c>
      <c r="CX127" s="199" t="str">
        <f ca="1">IF($C127=CX$2,OFFSET('Position Data Citi SS final'!$A103,0,MATCH(CX$1,'Position Data Citi SS final'!$1:$1,0)-1),"")</f>
        <v/>
      </c>
      <c r="CY127" s="175" t="str">
        <f ca="1">IF($C127=CY$2,OFFSET('Position Data Citi SS final'!$A103,0,MATCH(CY$1,'Position Data Citi SS final'!$1:$1,0)-1),"")</f>
        <v/>
      </c>
      <c r="CZ127" s="175" t="str">
        <f ca="1">IF($C127=CZ$2,OFFSET('Position Data Citi SS final'!$A103,0,MATCH(CZ$1,'Position Data Citi SS final'!$1:$1,0)-1),"")</f>
        <v/>
      </c>
      <c r="DA127" s="175" t="str">
        <f ca="1">IF($C127=DA$2,OFFSET('Position Data Citi SS final'!$A103,0,MATCH(DA$1,'Position Data Citi SS final'!$1:$1,0)-1),"")</f>
        <v/>
      </c>
      <c r="DB127" s="189" t="str">
        <f ca="1">IF($C127=DB$2,OFFSET('Position Data Citi SS final'!$A103,0,MATCH(DB$1,'Position Data Citi SS final'!$1:$1,0)-1),"")</f>
        <v/>
      </c>
      <c r="DC127" s="175" t="str">
        <f ca="1">IF($C127=DC$2,OFFSET('Position Data Citi SS final'!$A103,0,MATCH(DC$1,'Position Data Citi SS final'!$1:$1,0)-1),"")</f>
        <v/>
      </c>
      <c r="DD127" s="175" t="str">
        <f ca="1">IF($C127=DD$2,OFFSET('Position Data Citi SS final'!$A103,0,MATCH(DD$1,'Position Data Citi SS final'!$1:$1,0)-1),"")</f>
        <v/>
      </c>
      <c r="DE127" s="190" t="str">
        <f ca="1">IF($C127=DE$2,OFFSET('Position Data Citi SS final'!$A103,0,MATCH(DE$1,'Position Data Citi SS final'!$1:$1,0)-1),"")</f>
        <v/>
      </c>
      <c r="DF127" s="189" t="str">
        <f ca="1">IF($C127=DF$2,OFFSET('Position Data Citi SS final'!$A103,0,MATCH(DF$1,'Position Data Citi SS final'!$1:$1,0)-1),"")</f>
        <v/>
      </c>
      <c r="DG127" s="190" t="str">
        <f ca="1">IF($C127=DG$2,OFFSET('Position Data Citi SS final'!$A103,0,MATCH(DG$1,'Position Data Citi SS final'!$1:$1,0)-1),"")</f>
        <v/>
      </c>
      <c r="DH127" s="175" t="str">
        <f ca="1">IF($C127=DH$2,OFFSET('Position Data Citi SS final'!$A103,0,MATCH(DH$1,'Position Data Citi SS final'!$1:$1,0)-1),"")</f>
        <v/>
      </c>
      <c r="DI127" s="191" t="str">
        <f ca="1">IF($C127=DI$2,OFFSET('Position Data Citi SS final'!$A103,0,MATCH(DI$1,'Position Data Citi SS final'!$1:$1,0)-1),"")</f>
        <v/>
      </c>
      <c r="DJ127" s="192" t="str">
        <f ca="1">IF($C127=DJ$2,OFFSET('Position Data Citi SS final'!$A103,0,MATCH(DJ$1,'Position Data Citi SS final'!$1:$1,0)-1),"")</f>
        <v/>
      </c>
      <c r="DK127" s="193" t="str">
        <f ca="1">IF($C127=DK$2,OFFSET('Position Data Citi SS final'!$A103,0,MATCH(DK$1,'Position Data Citi SS final'!$1:$1,0)-1),"")</f>
        <v/>
      </c>
      <c r="DL127" s="200" t="str">
        <f ca="1">IF($C127=DL$2,OFFSET('Position Data Citi SS final'!$A103,0,MATCH(DL$1,'Position Data Citi SS final'!$1:$1,0)-1),"")</f>
        <v/>
      </c>
      <c r="DM127" s="175" t="str">
        <f ca="1">IF($C127=DM$2,OFFSET('Position Data Citi SS final'!$A103,0,MATCH(DM$1,'Position Data Citi SS final'!$1:$1,0)-1),"")</f>
        <v/>
      </c>
    </row>
    <row r="128" spans="2:117" s="179" customFormat="1">
      <c r="B128" s="179" t="s">
        <v>2746</v>
      </c>
      <c r="C128" s="170" t="str">
        <f>'Position Data Citi SS final'!C104</f>
        <v>Money Market Instruments</v>
      </c>
      <c r="D128" s="171" t="str">
        <f>'Position Data Citi SS final'!F104</f>
        <v>A.6.1 - A.6.20</v>
      </c>
      <c r="E128" s="172" t="str">
        <f>'Position Data Citi SS final'!D104</f>
        <v>Corporate Bonds</v>
      </c>
      <c r="F128" s="213">
        <f>'Position Data Citi SS final'!E104</f>
        <v>0</v>
      </c>
      <c r="G128" s="173">
        <f>'Position Data Citi SS final'!AG104</f>
        <v>6208314.2000000002</v>
      </c>
      <c r="H128" s="173">
        <f>'Position Data Citi SS final'!AF104</f>
        <v>6208314.2000000002</v>
      </c>
      <c r="I128" s="194" t="str">
        <f>'Position Data Citi SS final'!A104</f>
        <v>ABEK</v>
      </c>
      <c r="J128" s="195" t="str">
        <f ca="1">IF($C128=J$2,OFFSET('Position Data Citi SS final'!$A104,0,MATCH(J$1,'Position Data Citi SS final'!$1:$1,0)-1),"")</f>
        <v>MoneyMarketInstrument</v>
      </c>
      <c r="K128" s="195" t="str">
        <f ca="1">IF($C128=K$2,OFFSET('Position Data Citi SS final'!$A104,0,MATCH(K$1,'Position Data Citi SS final'!$1:$1,0)-1),"")</f>
        <v>ING BANK NV SR UNSECURED REGS 12/19 1.25</v>
      </c>
      <c r="L128" s="195" t="str">
        <f ca="1">IF($C128=L$2,OFFSET('Position Data Citi SS final'!$A104,0,MATCH(L$1,'Position Data Citi SS final'!$1:$1,0)-1),"")</f>
        <v>XS1080078428</v>
      </c>
      <c r="M128" s="174" t="str">
        <f ca="1">IF($C128=M$2,OFFSET('Position Data Citi SS final'!$A104,0,MATCH(M$1,'Position Data Citi SS final'!$1:$1,0)-1),"")</f>
        <v>DYXXXX</v>
      </c>
      <c r="N128" s="175">
        <f ca="1">IF($C128=N$2,OFFSET('Position Data Citi SS final'!$A104,0,MATCH(N$1,'Position Data Citi SS final'!$1:$1,0)-1),"")</f>
        <v>0</v>
      </c>
      <c r="O128" s="195">
        <f ca="1">IF($C128=O$2,OFFSET('Position Data Citi SS final'!$A104,0,MATCH(O$1,'Position Data Citi SS final'!$1:$1,0)-1),"")</f>
        <v>0</v>
      </c>
      <c r="P128" s="196">
        <f ca="1">IF($C128=P$2,OFFSET('Position Data Citi SS final'!$A104,0,MATCH(P$1,'Position Data Citi SS final'!$1:$1,0)-1),"")</f>
        <v>0</v>
      </c>
      <c r="Q128" s="196" t="str">
        <f ca="1">IF($C128=Q$2,OFFSET('Position Data Citi SS final'!$A104,0,MATCH(Q$1,'Position Data Citi SS final'!$1:$1,0)-1),"")</f>
        <v>NL</v>
      </c>
      <c r="R128" s="178">
        <f ca="1">IF($C128=R$2,OFFSET('Position Data Citi SS final'!$A104,0,MATCH(R$1,'Position Data Citi SS final'!$1:$1,0)-1),"")</f>
        <v>43812</v>
      </c>
      <c r="S128" s="178" t="str">
        <f ca="1">IF($C128=S$2,OFFSET('Position Data Citi SS final'!$A104,0,MATCH(S$1,'Position Data Citi SS final'!$1:$1,0)-1),"")</f>
        <v>EUR</v>
      </c>
      <c r="T128" s="177">
        <f ca="1">IF($C128=T$2,OFFSET('Position Data Citi SS final'!$A104,0,MATCH(T$1,'Position Data Citi SS final'!$1:$1,0)-1),"")</f>
        <v>6200000</v>
      </c>
      <c r="U128" s="177">
        <f ca="1">IF($C128=U$2,OFFSET('Position Data Citi SS final'!$A104,0,MATCH(U$1,'Position Data Citi SS final'!$1:$1,0)-1),"")</f>
        <v>100.1341</v>
      </c>
      <c r="V128" s="197">
        <f ca="1">IF($C128=V$2,OFFSET('Position Data Citi SS final'!$A104,0,MATCH(V$1,'Position Data Citi SS final'!$1:$1,0)-1),"")</f>
        <v>100.1341</v>
      </c>
      <c r="W128" s="177">
        <f ca="1">IF($C128=W$2,OFFSET('Position Data Citi SS final'!$A104,0,MATCH(W$1,'Position Data Citi SS final'!$1:$1,0)-1),"")</f>
        <v>71342.460000000006</v>
      </c>
      <c r="X128" s="177">
        <f ca="1">IF($C128=X$2,OFFSET('Position Data Citi SS final'!$A104,0,MATCH(X$1,'Position Data Citi SS final'!$1:$1,0)-1),"")</f>
        <v>71342.460000000006</v>
      </c>
      <c r="Y128" s="177">
        <f ca="1">IF($C128=Y$2,OFFSET('Position Data Citi SS final'!$A104,0,MATCH(Y$1,'Position Data Citi SS final'!$1:$1,0)-1),"")</f>
        <v>6208314.2000000002</v>
      </c>
      <c r="Z128" s="177">
        <f ca="1">IF($C128=Z$2,OFFSET('Position Data Citi SS final'!$A104,0,MATCH(Z$1,'Position Data Citi SS final'!$1:$1,0)-1),"")</f>
        <v>6208314.2000000002</v>
      </c>
      <c r="AA128" s="198" t="str">
        <f ca="1">IF($C128=AA$2,OFFSET('Position Data Citi SS final'!$A104,0,MATCH(AA$1,'Position Data Citi SS final'!$1:$1,0)-1),"")</f>
        <v>MarkToMarket</v>
      </c>
      <c r="AB128" s="177">
        <f ca="1">IF($C128=AB$2,OFFSET('Position Data Citi SS final'!$A104,0,MATCH(AB$1,'Position Data Citi SS final'!$1:$1,0)-1),"")</f>
        <v>0</v>
      </c>
      <c r="AC128" s="178" t="str">
        <f ca="1">IF($C128=AC$2,OFFSET('Position Data Citi SS final'!$A104,0,MATCH(AC$1,'Position Data Citi SS final'!$1:$1,0)-1),"")</f>
        <v/>
      </c>
      <c r="AD128" s="76" t="str">
        <f ca="1">IF($C128=AD$2,OFFSET('Position Data Citi SS final'!$A104,0,MATCH(AD$1,'Position Data Citi SS final'!$1:$1,0)-1),"")</f>
        <v/>
      </c>
      <c r="AE128" s="179" t="str">
        <f ca="1">IF($C128=AE$2,OFFSET('Position Data Citi SS final'!$A104,0,MATCH(AE$1,'Position Data Citi SS final'!$1:$1,0)-1),"")</f>
        <v/>
      </c>
      <c r="AF128" s="177" t="str">
        <f ca="1">IF($C128=AF$2,OFFSET('Position Data Citi SS final'!$A104,0,MATCH(AF$1,'Position Data Citi SS final'!$1:$1,0)-1),"")</f>
        <v/>
      </c>
      <c r="AG128" s="177" t="str">
        <f ca="1">IF($C128=AG$2,OFFSET('Position Data Citi SS final'!$A104,0,MATCH(AG$1,'Position Data Citi SS final'!$1:$1,0)-1),"")</f>
        <v/>
      </c>
      <c r="AH128" s="175" t="str">
        <f ca="1">IF($C128=AH$2,OFFSET('Position Data Citi SS final'!$A104,0,MATCH(AH$1,'Position Data Citi SS final'!$1:$1,0)-1),"")</f>
        <v/>
      </c>
      <c r="AI128" s="175" t="str">
        <f ca="1">IF($C128=AI$2,OFFSET('Position Data Citi SS final'!$A104,0,MATCH(AI$1,'Position Data Citi SS final'!$1:$1,0)-1),"")</f>
        <v/>
      </c>
      <c r="AJ128" s="175" t="str">
        <f ca="1">IF($C128=AJ$2,OFFSET('Position Data Citi SS final'!$A104,0,MATCH(AJ$1,'Position Data Citi SS final'!$1:$1,0)-1),"")</f>
        <v/>
      </c>
      <c r="AK128" s="177" t="str">
        <f ca="1">IF($C128=AK$2,OFFSET('Position Data Citi SS final'!$A104,0,MATCH(AK$1,'Position Data Citi SS final'!$1:$1,0)-1),"")</f>
        <v/>
      </c>
      <c r="AL128" s="178" t="str">
        <f ca="1">IF($C128=AL$2,OFFSET('Position Data Citi SS final'!$A104,0,MATCH(AL$1,'Position Data Citi SS final'!$1:$1,0)-1),"")</f>
        <v/>
      </c>
      <c r="AM128" s="177" t="str">
        <f ca="1">IF($C128=AM$2,OFFSET('Position Data Citi SS final'!$A104,0,MATCH(AM$1,'Position Data Citi SS final'!$1:$1,0)-1),"")</f>
        <v/>
      </c>
      <c r="AN128" s="177" t="str">
        <f ca="1">IF($C128=AN$2,OFFSET('Position Data Citi SS final'!$A104,0,MATCH(AN$1,'Position Data Citi SS final'!$1:$1,0)-1),"")</f>
        <v/>
      </c>
      <c r="AO128" s="177" t="str">
        <f ca="1">IF($C128=AO$2,OFFSET('Position Data Citi SS final'!$A104,0,MATCH(AO$1,'Position Data Citi SS final'!$1:$1,0)-1),"")</f>
        <v/>
      </c>
      <c r="AP128" s="177" t="str">
        <f ca="1">IF($C128=AP$2,OFFSET('Position Data Citi SS final'!$A104,0,MATCH(AP$1,'Position Data Citi SS final'!$1:$1,0)-1),"")</f>
        <v/>
      </c>
      <c r="AQ128" s="177" t="str">
        <f ca="1">IF($C128=AQ$2,OFFSET('Position Data Citi SS final'!$A104,0,MATCH(AQ$1,'Position Data Citi SS final'!$1:$1,0)-1),"")</f>
        <v/>
      </c>
      <c r="AR128" s="177" t="str">
        <f ca="1">IF($C128=AR$2,OFFSET('Position Data Citi SS final'!$A104,0,MATCH(AR$1,'Position Data Citi SS final'!$1:$1,0)-1),"")</f>
        <v/>
      </c>
      <c r="AS128" s="177" t="str">
        <f ca="1">IF($C128=AS$2,OFFSET('Position Data Citi SS final'!$A104,0,MATCH(AS$1,'Position Data Citi SS final'!$1:$1,0)-1),"")</f>
        <v/>
      </c>
      <c r="AT128" s="177" t="str">
        <f ca="1">IF($C128=AT$2,OFFSET('Position Data Citi SS final'!$A104,0,MATCH(AT$1,'Position Data Citi SS final'!$1:$1,0)-1),"")</f>
        <v/>
      </c>
      <c r="AU128" s="198" t="str">
        <f ca="1">IF($C128=AU$2,OFFSET('Position Data Citi SS final'!$A104,0,MATCH(AU$1,'Position Data Citi SS final'!$1:$1,0)-1),"")</f>
        <v/>
      </c>
      <c r="AV128" s="177" t="str">
        <f ca="1">IF($C128=AV$2,OFFSET('Position Data Citi SS final'!$A104,0,MATCH(AV$1,'Position Data Citi SS final'!$1:$1,0)-1),"")</f>
        <v/>
      </c>
      <c r="AW128" s="179" t="str">
        <f ca="1">IF($C128=AW$2,OFFSET('Position Data Citi SS final'!$A104,0,MATCH(AW$1,'Position Data Citi SS final'!$1:$1,0)-1),"")</f>
        <v/>
      </c>
      <c r="AX128" s="170" t="str">
        <f ca="1">IF($C128=AX$2,OFFSET('Position Data Citi SS final'!$A104,0,MATCH(AX$1,'Position Data Citi SS final'!$1:$1,0)-1),"")</f>
        <v/>
      </c>
      <c r="AY128" s="180" t="str">
        <f ca="1">IF($C128=AY$2,OFFSET('Position Data Citi SS final'!$A104,0,MATCH(AY$1,'Position Data Citi SS final'!$1:$1,0)-1),"")</f>
        <v/>
      </c>
      <c r="AZ128" s="181" t="str">
        <f ca="1">IF($C128=AZ$2,OFFSET('Position Data Citi SS final'!$A104,0,MATCH(AZ$1,'Position Data Citi SS final'!$1:$1,0)-1),"")</f>
        <v/>
      </c>
      <c r="BA128" s="179" t="str">
        <f ca="1">IF($C128=BA$2,OFFSET('Position Data Citi SS final'!$A104,0,MATCH(BA$1,'Position Data Citi SS final'!$1:$1,0)-1),"")</f>
        <v/>
      </c>
      <c r="BB128" s="182" t="str">
        <f ca="1">IF($C128=BB$2,OFFSET('Position Data Citi SS final'!$A104,0,MATCH(BB$1,'Position Data Citi SS final'!$1:$1,0)-1),"")</f>
        <v/>
      </c>
      <c r="BC128" s="181" t="str">
        <f ca="1">IF($C128=BC$2,OFFSET('Position Data Citi SS final'!$A104,0,MATCH(BC$1,'Position Data Citi SS final'!$1:$1,0)-1),"")</f>
        <v/>
      </c>
      <c r="BD128" s="175" t="str">
        <f ca="1">IF($C128=BD$2,OFFSET('Position Data Citi SS final'!$A104,0,MATCH(BD$1,'Position Data Citi SS final'!$1:$1,0)-1),"")</f>
        <v/>
      </c>
      <c r="BE128" s="175" t="str">
        <f ca="1">IF($C128=BE$2,OFFSET('Position Data Citi SS final'!$A104,0,MATCH(BE$1,'Position Data Citi SS final'!$1:$1,0)-1),"")</f>
        <v/>
      </c>
      <c r="BF128" s="175" t="str">
        <f ca="1">IF($C128=BF$2,OFFSET('Position Data Citi SS final'!$A104,0,MATCH(BF$1,'Position Data Citi SS final'!$1:$1,0)-1),"")</f>
        <v/>
      </c>
      <c r="BG128" s="175" t="str">
        <f ca="1">IF($C128=BG$2,OFFSET('Position Data Citi SS final'!$A104,0,MATCH(BG$1,'Position Data Citi SS final'!$1:$1,0)-1),"")</f>
        <v/>
      </c>
      <c r="BH128" s="175" t="str">
        <f ca="1">IF($C128=BH$2,OFFSET('Position Data Citi SS final'!$A104,0,MATCH(BH$1,'Position Data Citi SS final'!$1:$1,0)-1),"")</f>
        <v/>
      </c>
      <c r="BI128" s="175" t="str">
        <f ca="1">IF($C128=BI$2,OFFSET('Position Data Citi SS final'!$A104,0,MATCH(BI$1,'Position Data Citi SS final'!$1:$1,0)-1),"")</f>
        <v/>
      </c>
      <c r="BJ128" s="175" t="str">
        <f ca="1">IF($C128=BJ$2,OFFSET('Position Data Citi SS final'!$A104,0,MATCH(BJ$1,'Position Data Citi SS final'!$1:$1,0)-1),"")</f>
        <v/>
      </c>
      <c r="BK128" s="175" t="str">
        <f ca="1">IF($C128=BK$2,OFFSET('Position Data Citi SS final'!$A104,0,MATCH(BK$1,'Position Data Citi SS final'!$1:$1,0)-1),"")</f>
        <v/>
      </c>
      <c r="BL128" s="175" t="str">
        <f ca="1">IF($C128=BL$2,OFFSET('Position Data Citi SS final'!$A104,0,MATCH(BL$1,'Position Data Citi SS final'!$1:$1,0)-1),"")</f>
        <v/>
      </c>
      <c r="BM128" s="175" t="str">
        <f ca="1">IF($C128=BM$2,OFFSET('Position Data Citi SS final'!$A104,0,MATCH(BM$1,'Position Data Citi SS final'!$1:$1,0)-1),"")</f>
        <v/>
      </c>
      <c r="BN128" s="178" t="str">
        <f ca="1">IF($C128=BN$2,OFFSET('Position Data Citi SS final'!$A104,0,MATCH(BN$1,'Position Data Citi SS final'!$1:$1,0)-1),"")</f>
        <v/>
      </c>
      <c r="BO128" s="177" t="str">
        <f ca="1">IF($C128=BO$2,OFFSET('Position Data Citi SS final'!$A104,0,MATCH(BO$1,'Position Data Citi SS final'!$1:$1,0)-1),"")</f>
        <v/>
      </c>
      <c r="BP128" s="177" t="str">
        <f ca="1">IF($C128=BP$2,OFFSET('Position Data Citi SS final'!$A104,0,MATCH(BP$1,'Position Data Citi SS final'!$1:$1,0)-1),"")</f>
        <v/>
      </c>
      <c r="BQ128" s="177" t="str">
        <f ca="1">IF($C128=BQ$2,OFFSET('Position Data Citi SS final'!$A104,0,MATCH(BQ$1,'Position Data Citi SS final'!$1:$1,0)-1),"")</f>
        <v/>
      </c>
      <c r="BR128" s="177" t="str">
        <f ca="1">IF($C128=BR$2,OFFSET('Position Data Citi SS final'!$A104,0,MATCH(BR$1,'Position Data Citi SS final'!$1:$1,0)-1),"")</f>
        <v/>
      </c>
      <c r="BS128" s="177" t="str">
        <f ca="1">IF($C128=BS$2,OFFSET('Position Data Citi SS final'!$A104,0,MATCH(BS$1,'Position Data Citi SS final'!$1:$1,0)-1),"")</f>
        <v/>
      </c>
      <c r="BT128" s="175" t="str">
        <f ca="1">IF($C128=BT$2,OFFSET('Position Data Citi SS final'!$A104,0,MATCH(BT$1,'Position Data Citi SS final'!$1:$1,0)-1),"")</f>
        <v/>
      </c>
      <c r="BU128" s="178" t="str">
        <f ca="1">IF($C128=BU$2,OFFSET('Position Data Citi SS final'!$A104,0,MATCH(BU$1,'Position Data Citi SS final'!$1:$1,0)-1),"")</f>
        <v/>
      </c>
      <c r="BV128" s="183" t="str">
        <f ca="1">IF($C128=BV$2,OFFSET('Position Data Citi SS final'!$A104,0,MATCH(BV$1,'Position Data Citi SS final'!$1:$1,0)-1),"")</f>
        <v/>
      </c>
      <c r="BW128" s="175" t="str">
        <f ca="1">IF($C128=BW$2,OFFSET('Position Data Citi SS final'!$A104,0,MATCH(BW$1,'Position Data Citi SS final'!$1:$1,0)-1),"")</f>
        <v/>
      </c>
      <c r="BX128" s="184" t="str">
        <f ca="1">IF($C128=BX$2,OFFSET('Position Data Citi SS final'!$A104,0,MATCH(BX$1,'Position Data Citi SS final'!$1:$1,0)-1),"")</f>
        <v/>
      </c>
      <c r="BY128" s="183" t="str">
        <f ca="1">IF($C128=BY$2,OFFSET('Position Data Citi SS final'!$A104,0,MATCH(BY$1,'Position Data Citi SS final'!$1:$1,0)-1),"")</f>
        <v/>
      </c>
      <c r="BZ128" s="183" t="str">
        <f ca="1">IF($C128=BZ$2,OFFSET('Position Data Citi SS final'!$A104,0,MATCH(BZ$1,'Position Data Citi SS final'!$1:$1,0)-1),"")</f>
        <v/>
      </c>
      <c r="CA128" s="185" t="str">
        <f ca="1">IF($C128=CA$2,OFFSET('Position Data Citi SS final'!$A104,0,MATCH(CA$1,'Position Data Citi SS final'!$1:$1,0)-1),"")</f>
        <v/>
      </c>
      <c r="CB128" s="176" t="str">
        <f ca="1">IF($C128=CB$2,OFFSET('Position Data Citi SS final'!$A104,0,MATCH(CB$1,'Position Data Citi SS final'!$1:$1,0)-1),"")</f>
        <v/>
      </c>
      <c r="CC128" s="183" t="str">
        <f ca="1">IF($C128=CC$2,OFFSET('Position Data Citi SS final'!$A104,0,MATCH(CC$1,'Position Data Citi SS final'!$1:$1,0)-1),"")</f>
        <v/>
      </c>
      <c r="CD128" s="183" t="str">
        <f ca="1">IF($C128=CD$2,OFFSET('Position Data Citi SS final'!$A104,0,MATCH(CD$1,'Position Data Citi SS final'!$1:$1,0)-1),"")</f>
        <v/>
      </c>
      <c r="CE128" s="181" t="str">
        <f ca="1">IF($C128=CE$2,OFFSET('Position Data Citi SS final'!$A104,0,MATCH(CE$1,'Position Data Citi SS final'!$1:$1,0)-1),"")</f>
        <v/>
      </c>
      <c r="CF128" s="181" t="str">
        <f ca="1">IF($C128=CF$2,OFFSET('Position Data Citi SS final'!$A104,0,MATCH(CF$1,'Position Data Citi SS final'!$1:$1,0)-1),"")</f>
        <v/>
      </c>
      <c r="CG128" s="181" t="str">
        <f ca="1">IF($C128=CG$2,OFFSET('Position Data Citi SS final'!$A104,0,MATCH(CG$1,'Position Data Citi SS final'!$1:$1,0)-1),"")</f>
        <v/>
      </c>
      <c r="CH128" s="181" t="str">
        <f ca="1">IF($C128=CH$2,OFFSET('Position Data Citi SS final'!$A104,0,MATCH(CH$1,'Position Data Citi SS final'!$1:$1,0)-1),"")</f>
        <v/>
      </c>
      <c r="CI128" s="181" t="str">
        <f ca="1">IF($C128=CI$2,OFFSET('Position Data Citi SS final'!$A104,0,MATCH(CI$1,'Position Data Citi SS final'!$1:$1,0)-1),"")</f>
        <v/>
      </c>
      <c r="CJ128" s="184" t="str">
        <f ca="1">IF($C128=CJ$2,OFFSET('Position Data Citi SS final'!$A104,0,MATCH(CJ$1,'Position Data Citi SS final'!$1:$1,0)-1),"")</f>
        <v/>
      </c>
      <c r="CK128" s="186" t="str">
        <f ca="1">IF($C128=CK$2,OFFSET('Position Data Citi SS final'!$A104,0,MATCH(CK$1,'Position Data Citi SS final'!$1:$1,0)-1),"")</f>
        <v/>
      </c>
      <c r="CL128" s="174" t="str">
        <f ca="1">IF($C128=CL$2,OFFSET('Position Data Citi SS final'!$A104,0,MATCH(CL$1,'Position Data Citi SS final'!$1:$1,0)-1),"")</f>
        <v/>
      </c>
      <c r="CM128" s="199" t="str">
        <f ca="1">IF($C128=CM$2,OFFSET('Position Data Citi SS final'!$A104,0,MATCH(CM$1,'Position Data Citi SS final'!$1:$1,0)-1),"")</f>
        <v/>
      </c>
      <c r="CN128" s="174" t="str">
        <f ca="1">IF($C128=CN$2,OFFSET('Position Data Citi SS final'!$A104,0,MATCH(CN$1,'Position Data Citi SS final'!$1:$1,0)-1),"")</f>
        <v/>
      </c>
      <c r="CO128" s="186" t="str">
        <f ca="1">IF($C128=CO$2,OFFSET('Position Data Citi SS final'!$A104,0,MATCH(CO$1,'Position Data Citi SS final'!$1:$1,0)-1),"")</f>
        <v/>
      </c>
      <c r="CP128" s="199" t="str">
        <f ca="1">IF($C128=CP$2,OFFSET('Position Data Citi SS final'!$A104,0,MATCH(CP$1,'Position Data Citi SS final'!$1:$1,0)-1),"")</f>
        <v/>
      </c>
      <c r="CQ128" s="187" t="str">
        <f ca="1">IF($C128=CQ$2,OFFSET('Position Data Citi SS final'!$A104,0,MATCH(CQ$1,'Position Data Citi SS final'!$1:$1,0)-1),"")</f>
        <v/>
      </c>
      <c r="CR128" s="174" t="str">
        <f ca="1">IF($C128=CR$2,OFFSET('Position Data Citi SS final'!$A104,0,MATCH(CR$1,'Position Data Citi SS final'!$1:$1,0)-1),"")</f>
        <v/>
      </c>
      <c r="CS128" s="188" t="str">
        <f ca="1">IF($C128=CS$2,OFFSET('Position Data Citi SS final'!$A104,0,MATCH(CS$1,'Position Data Citi SS final'!$1:$1,0)-1),"")</f>
        <v/>
      </c>
      <c r="CT128" s="188" t="str">
        <f ca="1">IF($C128=CT$2,OFFSET('Position Data Citi SS final'!$A104,0,MATCH(CT$1,'Position Data Citi SS final'!$1:$1,0)-1),"")</f>
        <v/>
      </c>
      <c r="CU128" s="184" t="str">
        <f ca="1">IF($C128=CU$2,OFFSET('Position Data Citi SS final'!$A104,0,MATCH(CU$1,'Position Data Citi SS final'!$1:$1,0)-1),"")</f>
        <v/>
      </c>
      <c r="CV128" s="175" t="str">
        <f ca="1">IF($C128=CV$2,OFFSET('Position Data Citi SS final'!$A104,0,MATCH(CV$1,'Position Data Citi SS final'!$1:$1,0)-1),"")</f>
        <v/>
      </c>
      <c r="CW128" s="175" t="str">
        <f ca="1">IF($C128=CW$2,OFFSET('Position Data Citi SS final'!$A104,0,MATCH(CW$1,'Position Data Citi SS final'!$1:$1,0)-1),"")</f>
        <v/>
      </c>
      <c r="CX128" s="199" t="str">
        <f ca="1">IF($C128=CX$2,OFFSET('Position Data Citi SS final'!$A104,0,MATCH(CX$1,'Position Data Citi SS final'!$1:$1,0)-1),"")</f>
        <v/>
      </c>
      <c r="CY128" s="175" t="str">
        <f ca="1">IF($C128=CY$2,OFFSET('Position Data Citi SS final'!$A104,0,MATCH(CY$1,'Position Data Citi SS final'!$1:$1,0)-1),"")</f>
        <v/>
      </c>
      <c r="CZ128" s="175" t="str">
        <f ca="1">IF($C128=CZ$2,OFFSET('Position Data Citi SS final'!$A104,0,MATCH(CZ$1,'Position Data Citi SS final'!$1:$1,0)-1),"")</f>
        <v/>
      </c>
      <c r="DA128" s="175" t="str">
        <f ca="1">IF($C128=DA$2,OFFSET('Position Data Citi SS final'!$A104,0,MATCH(DA$1,'Position Data Citi SS final'!$1:$1,0)-1),"")</f>
        <v/>
      </c>
      <c r="DB128" s="189" t="str">
        <f ca="1">IF($C128=DB$2,OFFSET('Position Data Citi SS final'!$A104,0,MATCH(DB$1,'Position Data Citi SS final'!$1:$1,0)-1),"")</f>
        <v/>
      </c>
      <c r="DC128" s="175" t="str">
        <f ca="1">IF($C128=DC$2,OFFSET('Position Data Citi SS final'!$A104,0,MATCH(DC$1,'Position Data Citi SS final'!$1:$1,0)-1),"")</f>
        <v/>
      </c>
      <c r="DD128" s="175" t="str">
        <f ca="1">IF($C128=DD$2,OFFSET('Position Data Citi SS final'!$A104,0,MATCH(DD$1,'Position Data Citi SS final'!$1:$1,0)-1),"")</f>
        <v/>
      </c>
      <c r="DE128" s="190" t="str">
        <f ca="1">IF($C128=DE$2,OFFSET('Position Data Citi SS final'!$A104,0,MATCH(DE$1,'Position Data Citi SS final'!$1:$1,0)-1),"")</f>
        <v/>
      </c>
      <c r="DF128" s="189" t="str">
        <f ca="1">IF($C128=DF$2,OFFSET('Position Data Citi SS final'!$A104,0,MATCH(DF$1,'Position Data Citi SS final'!$1:$1,0)-1),"")</f>
        <v/>
      </c>
      <c r="DG128" s="190" t="str">
        <f ca="1">IF($C128=DG$2,OFFSET('Position Data Citi SS final'!$A104,0,MATCH(DG$1,'Position Data Citi SS final'!$1:$1,0)-1),"")</f>
        <v/>
      </c>
      <c r="DH128" s="175" t="str">
        <f ca="1">IF($C128=DH$2,OFFSET('Position Data Citi SS final'!$A104,0,MATCH(DH$1,'Position Data Citi SS final'!$1:$1,0)-1),"")</f>
        <v/>
      </c>
      <c r="DI128" s="191" t="str">
        <f ca="1">IF($C128=DI$2,OFFSET('Position Data Citi SS final'!$A104,0,MATCH(DI$1,'Position Data Citi SS final'!$1:$1,0)-1),"")</f>
        <v/>
      </c>
      <c r="DJ128" s="192" t="str">
        <f ca="1">IF($C128=DJ$2,OFFSET('Position Data Citi SS final'!$A104,0,MATCH(DJ$1,'Position Data Citi SS final'!$1:$1,0)-1),"")</f>
        <v/>
      </c>
      <c r="DK128" s="193" t="str">
        <f ca="1">IF($C128=DK$2,OFFSET('Position Data Citi SS final'!$A104,0,MATCH(DK$1,'Position Data Citi SS final'!$1:$1,0)-1),"")</f>
        <v/>
      </c>
      <c r="DL128" s="200" t="str">
        <f ca="1">IF($C128=DL$2,OFFSET('Position Data Citi SS final'!$A104,0,MATCH(DL$1,'Position Data Citi SS final'!$1:$1,0)-1),"")</f>
        <v/>
      </c>
      <c r="DM128" s="175" t="str">
        <f ca="1">IF($C128=DM$2,OFFSET('Position Data Citi SS final'!$A104,0,MATCH(DM$1,'Position Data Citi SS final'!$1:$1,0)-1),"")</f>
        <v/>
      </c>
    </row>
    <row r="129" spans="2:117" s="179" customFormat="1">
      <c r="B129" s="179" t="s">
        <v>2746</v>
      </c>
      <c r="C129" s="170" t="str">
        <f>'Position Data Citi SS final'!C105</f>
        <v>Money Market Instruments</v>
      </c>
      <c r="D129" s="171" t="str">
        <f>'Position Data Citi SS final'!F105</f>
        <v>A.6.1 - A.6.20</v>
      </c>
      <c r="E129" s="172" t="str">
        <f>'Position Data Citi SS final'!D105</f>
        <v>Corporate Bonds</v>
      </c>
      <c r="F129" s="213">
        <f>'Position Data Citi SS final'!E105</f>
        <v>0</v>
      </c>
      <c r="G129" s="173">
        <f>'Position Data Citi SS final'!AG105</f>
        <v>20540241.5</v>
      </c>
      <c r="H129" s="173">
        <f>'Position Data Citi SS final'!AF105</f>
        <v>20540241.5</v>
      </c>
      <c r="I129" s="194" t="str">
        <f>'Position Data Citi SS final'!A105</f>
        <v>ABEK</v>
      </c>
      <c r="J129" s="195" t="str">
        <f ca="1">IF($C129=J$2,OFFSET('Position Data Citi SS final'!$A105,0,MATCH(J$1,'Position Data Citi SS final'!$1:$1,0)-1),"")</f>
        <v>MoneyMarketInstrument</v>
      </c>
      <c r="K129" s="195" t="str">
        <f ca="1">IF($C129=K$2,OFFSET('Position Data Citi SS final'!$A105,0,MATCH(K$1,'Position Data Citi SS final'!$1:$1,0)-1),"")</f>
        <v>SANTANDER UK PLC SR UNSECURED REGS 01/20 0.875</v>
      </c>
      <c r="L129" s="195" t="str">
        <f ca="1">IF($C129=L$2,OFFSET('Position Data Citi SS final'!$A105,0,MATCH(L$1,'Position Data Citi SS final'!$1:$1,0)-1),"")</f>
        <v>XS1136183537</v>
      </c>
      <c r="M129" s="174" t="str">
        <f ca="1">IF($C129=M$2,OFFSET('Position Data Citi SS final'!$A105,0,MATCH(M$1,'Position Data Citi SS final'!$1:$1,0)-1),"")</f>
        <v>DYXXXX</v>
      </c>
      <c r="N129" s="175">
        <f ca="1">IF($C129=N$2,OFFSET('Position Data Citi SS final'!$A105,0,MATCH(N$1,'Position Data Citi SS final'!$1:$1,0)-1),"")</f>
        <v>0</v>
      </c>
      <c r="O129" s="195">
        <f ca="1">IF($C129=O$2,OFFSET('Position Data Citi SS final'!$A105,0,MATCH(O$1,'Position Data Citi SS final'!$1:$1,0)-1),"")</f>
        <v>0</v>
      </c>
      <c r="P129" s="196">
        <f ca="1">IF($C129=P$2,OFFSET('Position Data Citi SS final'!$A105,0,MATCH(P$1,'Position Data Citi SS final'!$1:$1,0)-1),"")</f>
        <v>0</v>
      </c>
      <c r="Q129" s="196" t="str">
        <f ca="1">IF($C129=Q$2,OFFSET('Position Data Citi SS final'!$A105,0,MATCH(Q$1,'Position Data Citi SS final'!$1:$1,0)-1),"")</f>
        <v>GB</v>
      </c>
      <c r="R129" s="178">
        <f ca="1">IF($C129=R$2,OFFSET('Position Data Citi SS final'!$A105,0,MATCH(R$1,'Position Data Citi SS final'!$1:$1,0)-1),"")</f>
        <v>43843</v>
      </c>
      <c r="S129" s="178" t="str">
        <f ca="1">IF($C129=S$2,OFFSET('Position Data Citi SS final'!$A105,0,MATCH(S$1,'Position Data Citi SS final'!$1:$1,0)-1),"")</f>
        <v>EUR</v>
      </c>
      <c r="T129" s="177">
        <f ca="1">IF($C129=T$2,OFFSET('Position Data Citi SS final'!$A105,0,MATCH(T$1,'Position Data Citi SS final'!$1:$1,0)-1),"")</f>
        <v>20500000</v>
      </c>
      <c r="U129" s="177">
        <f ca="1">IF($C129=U$2,OFFSET('Position Data Citi SS final'!$A105,0,MATCH(U$1,'Position Data Citi SS final'!$1:$1,0)-1),"")</f>
        <v>100.19629999999999</v>
      </c>
      <c r="V129" s="197">
        <f ca="1">IF($C129=V$2,OFFSET('Position Data Citi SS final'!$A105,0,MATCH(V$1,'Position Data Citi SS final'!$1:$1,0)-1),"")</f>
        <v>100.19629999999999</v>
      </c>
      <c r="W129" s="177">
        <f ca="1">IF($C129=W$2,OFFSET('Position Data Citi SS final'!$A105,0,MATCH(W$1,'Position Data Citi SS final'!$1:$1,0)-1),"")</f>
        <v>149888.70000000001</v>
      </c>
      <c r="X129" s="177">
        <f ca="1">IF($C129=X$2,OFFSET('Position Data Citi SS final'!$A105,0,MATCH(X$1,'Position Data Citi SS final'!$1:$1,0)-1),"")</f>
        <v>149888.70000000001</v>
      </c>
      <c r="Y129" s="177">
        <f ca="1">IF($C129=Y$2,OFFSET('Position Data Citi SS final'!$A105,0,MATCH(Y$1,'Position Data Citi SS final'!$1:$1,0)-1),"")</f>
        <v>20540241.5</v>
      </c>
      <c r="Z129" s="177">
        <f ca="1">IF($C129=Z$2,OFFSET('Position Data Citi SS final'!$A105,0,MATCH(Z$1,'Position Data Citi SS final'!$1:$1,0)-1),"")</f>
        <v>20540241.5</v>
      </c>
      <c r="AA129" s="198" t="str">
        <f ca="1">IF($C129=AA$2,OFFSET('Position Data Citi SS final'!$A105,0,MATCH(AA$1,'Position Data Citi SS final'!$1:$1,0)-1),"")</f>
        <v>MarkToMarket</v>
      </c>
      <c r="AB129" s="177">
        <f ca="1">IF($C129=AB$2,OFFSET('Position Data Citi SS final'!$A105,0,MATCH(AB$1,'Position Data Citi SS final'!$1:$1,0)-1),"")</f>
        <v>0</v>
      </c>
      <c r="AC129" s="178" t="str">
        <f ca="1">IF($C129=AC$2,OFFSET('Position Data Citi SS final'!$A105,0,MATCH(AC$1,'Position Data Citi SS final'!$1:$1,0)-1),"")</f>
        <v/>
      </c>
      <c r="AD129" s="76" t="str">
        <f ca="1">IF($C129=AD$2,OFFSET('Position Data Citi SS final'!$A105,0,MATCH(AD$1,'Position Data Citi SS final'!$1:$1,0)-1),"")</f>
        <v/>
      </c>
      <c r="AE129" s="179" t="str">
        <f ca="1">IF($C129=AE$2,OFFSET('Position Data Citi SS final'!$A105,0,MATCH(AE$1,'Position Data Citi SS final'!$1:$1,0)-1),"")</f>
        <v/>
      </c>
      <c r="AF129" s="177" t="str">
        <f ca="1">IF($C129=AF$2,OFFSET('Position Data Citi SS final'!$A105,0,MATCH(AF$1,'Position Data Citi SS final'!$1:$1,0)-1),"")</f>
        <v/>
      </c>
      <c r="AG129" s="177" t="str">
        <f ca="1">IF($C129=AG$2,OFFSET('Position Data Citi SS final'!$A105,0,MATCH(AG$1,'Position Data Citi SS final'!$1:$1,0)-1),"")</f>
        <v/>
      </c>
      <c r="AH129" s="175" t="str">
        <f ca="1">IF($C129=AH$2,OFFSET('Position Data Citi SS final'!$A105,0,MATCH(AH$1,'Position Data Citi SS final'!$1:$1,0)-1),"")</f>
        <v/>
      </c>
      <c r="AI129" s="175" t="str">
        <f ca="1">IF($C129=AI$2,OFFSET('Position Data Citi SS final'!$A105,0,MATCH(AI$1,'Position Data Citi SS final'!$1:$1,0)-1),"")</f>
        <v/>
      </c>
      <c r="AJ129" s="175" t="str">
        <f ca="1">IF($C129=AJ$2,OFFSET('Position Data Citi SS final'!$A105,0,MATCH(AJ$1,'Position Data Citi SS final'!$1:$1,0)-1),"")</f>
        <v/>
      </c>
      <c r="AK129" s="177" t="str">
        <f ca="1">IF($C129=AK$2,OFFSET('Position Data Citi SS final'!$A105,0,MATCH(AK$1,'Position Data Citi SS final'!$1:$1,0)-1),"")</f>
        <v/>
      </c>
      <c r="AL129" s="178" t="str">
        <f ca="1">IF($C129=AL$2,OFFSET('Position Data Citi SS final'!$A105,0,MATCH(AL$1,'Position Data Citi SS final'!$1:$1,0)-1),"")</f>
        <v/>
      </c>
      <c r="AM129" s="177" t="str">
        <f ca="1">IF($C129=AM$2,OFFSET('Position Data Citi SS final'!$A105,0,MATCH(AM$1,'Position Data Citi SS final'!$1:$1,0)-1),"")</f>
        <v/>
      </c>
      <c r="AN129" s="177" t="str">
        <f ca="1">IF($C129=AN$2,OFFSET('Position Data Citi SS final'!$A105,0,MATCH(AN$1,'Position Data Citi SS final'!$1:$1,0)-1),"")</f>
        <v/>
      </c>
      <c r="AO129" s="177" t="str">
        <f ca="1">IF($C129=AO$2,OFFSET('Position Data Citi SS final'!$A105,0,MATCH(AO$1,'Position Data Citi SS final'!$1:$1,0)-1),"")</f>
        <v/>
      </c>
      <c r="AP129" s="177" t="str">
        <f ca="1">IF($C129=AP$2,OFFSET('Position Data Citi SS final'!$A105,0,MATCH(AP$1,'Position Data Citi SS final'!$1:$1,0)-1),"")</f>
        <v/>
      </c>
      <c r="AQ129" s="177" t="str">
        <f ca="1">IF($C129=AQ$2,OFFSET('Position Data Citi SS final'!$A105,0,MATCH(AQ$1,'Position Data Citi SS final'!$1:$1,0)-1),"")</f>
        <v/>
      </c>
      <c r="AR129" s="177" t="str">
        <f ca="1">IF($C129=AR$2,OFFSET('Position Data Citi SS final'!$A105,0,MATCH(AR$1,'Position Data Citi SS final'!$1:$1,0)-1),"")</f>
        <v/>
      </c>
      <c r="AS129" s="177" t="str">
        <f ca="1">IF($C129=AS$2,OFFSET('Position Data Citi SS final'!$A105,0,MATCH(AS$1,'Position Data Citi SS final'!$1:$1,0)-1),"")</f>
        <v/>
      </c>
      <c r="AT129" s="177" t="str">
        <f ca="1">IF($C129=AT$2,OFFSET('Position Data Citi SS final'!$A105,0,MATCH(AT$1,'Position Data Citi SS final'!$1:$1,0)-1),"")</f>
        <v/>
      </c>
      <c r="AU129" s="198" t="str">
        <f ca="1">IF($C129=AU$2,OFFSET('Position Data Citi SS final'!$A105,0,MATCH(AU$1,'Position Data Citi SS final'!$1:$1,0)-1),"")</f>
        <v/>
      </c>
      <c r="AV129" s="177" t="str">
        <f ca="1">IF($C129=AV$2,OFFSET('Position Data Citi SS final'!$A105,0,MATCH(AV$1,'Position Data Citi SS final'!$1:$1,0)-1),"")</f>
        <v/>
      </c>
      <c r="AW129" s="179" t="str">
        <f ca="1">IF($C129=AW$2,OFFSET('Position Data Citi SS final'!$A105,0,MATCH(AW$1,'Position Data Citi SS final'!$1:$1,0)-1),"")</f>
        <v/>
      </c>
      <c r="AX129" s="170" t="str">
        <f ca="1">IF($C129=AX$2,OFFSET('Position Data Citi SS final'!$A105,0,MATCH(AX$1,'Position Data Citi SS final'!$1:$1,0)-1),"")</f>
        <v/>
      </c>
      <c r="AY129" s="180" t="str">
        <f ca="1">IF($C129=AY$2,OFFSET('Position Data Citi SS final'!$A105,0,MATCH(AY$1,'Position Data Citi SS final'!$1:$1,0)-1),"")</f>
        <v/>
      </c>
      <c r="AZ129" s="181" t="str">
        <f ca="1">IF($C129=AZ$2,OFFSET('Position Data Citi SS final'!$A105,0,MATCH(AZ$1,'Position Data Citi SS final'!$1:$1,0)-1),"")</f>
        <v/>
      </c>
      <c r="BA129" s="179" t="str">
        <f ca="1">IF($C129=BA$2,OFFSET('Position Data Citi SS final'!$A105,0,MATCH(BA$1,'Position Data Citi SS final'!$1:$1,0)-1),"")</f>
        <v/>
      </c>
      <c r="BB129" s="182" t="str">
        <f ca="1">IF($C129=BB$2,OFFSET('Position Data Citi SS final'!$A105,0,MATCH(BB$1,'Position Data Citi SS final'!$1:$1,0)-1),"")</f>
        <v/>
      </c>
      <c r="BC129" s="181" t="str">
        <f ca="1">IF($C129=BC$2,OFFSET('Position Data Citi SS final'!$A105,0,MATCH(BC$1,'Position Data Citi SS final'!$1:$1,0)-1),"")</f>
        <v/>
      </c>
      <c r="BD129" s="175" t="str">
        <f ca="1">IF($C129=BD$2,OFFSET('Position Data Citi SS final'!$A105,0,MATCH(BD$1,'Position Data Citi SS final'!$1:$1,0)-1),"")</f>
        <v/>
      </c>
      <c r="BE129" s="175" t="str">
        <f ca="1">IF($C129=BE$2,OFFSET('Position Data Citi SS final'!$A105,0,MATCH(BE$1,'Position Data Citi SS final'!$1:$1,0)-1),"")</f>
        <v/>
      </c>
      <c r="BF129" s="175" t="str">
        <f ca="1">IF($C129=BF$2,OFFSET('Position Data Citi SS final'!$A105,0,MATCH(BF$1,'Position Data Citi SS final'!$1:$1,0)-1),"")</f>
        <v/>
      </c>
      <c r="BG129" s="175" t="str">
        <f ca="1">IF($C129=BG$2,OFFSET('Position Data Citi SS final'!$A105,0,MATCH(BG$1,'Position Data Citi SS final'!$1:$1,0)-1),"")</f>
        <v/>
      </c>
      <c r="BH129" s="175" t="str">
        <f ca="1">IF($C129=BH$2,OFFSET('Position Data Citi SS final'!$A105,0,MATCH(BH$1,'Position Data Citi SS final'!$1:$1,0)-1),"")</f>
        <v/>
      </c>
      <c r="BI129" s="175" t="str">
        <f ca="1">IF($C129=BI$2,OFFSET('Position Data Citi SS final'!$A105,0,MATCH(BI$1,'Position Data Citi SS final'!$1:$1,0)-1),"")</f>
        <v/>
      </c>
      <c r="BJ129" s="175" t="str">
        <f ca="1">IF($C129=BJ$2,OFFSET('Position Data Citi SS final'!$A105,0,MATCH(BJ$1,'Position Data Citi SS final'!$1:$1,0)-1),"")</f>
        <v/>
      </c>
      <c r="BK129" s="175" t="str">
        <f ca="1">IF($C129=BK$2,OFFSET('Position Data Citi SS final'!$A105,0,MATCH(BK$1,'Position Data Citi SS final'!$1:$1,0)-1),"")</f>
        <v/>
      </c>
      <c r="BL129" s="175" t="str">
        <f ca="1">IF($C129=BL$2,OFFSET('Position Data Citi SS final'!$A105,0,MATCH(BL$1,'Position Data Citi SS final'!$1:$1,0)-1),"")</f>
        <v/>
      </c>
      <c r="BM129" s="175" t="str">
        <f ca="1">IF($C129=BM$2,OFFSET('Position Data Citi SS final'!$A105,0,MATCH(BM$1,'Position Data Citi SS final'!$1:$1,0)-1),"")</f>
        <v/>
      </c>
      <c r="BN129" s="178" t="str">
        <f ca="1">IF($C129=BN$2,OFFSET('Position Data Citi SS final'!$A105,0,MATCH(BN$1,'Position Data Citi SS final'!$1:$1,0)-1),"")</f>
        <v/>
      </c>
      <c r="BO129" s="177" t="str">
        <f ca="1">IF($C129=BO$2,OFFSET('Position Data Citi SS final'!$A105,0,MATCH(BO$1,'Position Data Citi SS final'!$1:$1,0)-1),"")</f>
        <v/>
      </c>
      <c r="BP129" s="177" t="str">
        <f ca="1">IF($C129=BP$2,OFFSET('Position Data Citi SS final'!$A105,0,MATCH(BP$1,'Position Data Citi SS final'!$1:$1,0)-1),"")</f>
        <v/>
      </c>
      <c r="BQ129" s="177" t="str">
        <f ca="1">IF($C129=BQ$2,OFFSET('Position Data Citi SS final'!$A105,0,MATCH(BQ$1,'Position Data Citi SS final'!$1:$1,0)-1),"")</f>
        <v/>
      </c>
      <c r="BR129" s="177" t="str">
        <f ca="1">IF($C129=BR$2,OFFSET('Position Data Citi SS final'!$A105,0,MATCH(BR$1,'Position Data Citi SS final'!$1:$1,0)-1),"")</f>
        <v/>
      </c>
      <c r="BS129" s="177" t="str">
        <f ca="1">IF($C129=BS$2,OFFSET('Position Data Citi SS final'!$A105,0,MATCH(BS$1,'Position Data Citi SS final'!$1:$1,0)-1),"")</f>
        <v/>
      </c>
      <c r="BT129" s="175" t="str">
        <f ca="1">IF($C129=BT$2,OFFSET('Position Data Citi SS final'!$A105,0,MATCH(BT$1,'Position Data Citi SS final'!$1:$1,0)-1),"")</f>
        <v/>
      </c>
      <c r="BU129" s="178" t="str">
        <f ca="1">IF($C129=BU$2,OFFSET('Position Data Citi SS final'!$A105,0,MATCH(BU$1,'Position Data Citi SS final'!$1:$1,0)-1),"")</f>
        <v/>
      </c>
      <c r="BV129" s="183" t="str">
        <f ca="1">IF($C129=BV$2,OFFSET('Position Data Citi SS final'!$A105,0,MATCH(BV$1,'Position Data Citi SS final'!$1:$1,0)-1),"")</f>
        <v/>
      </c>
      <c r="BW129" s="175" t="str">
        <f ca="1">IF($C129=BW$2,OFFSET('Position Data Citi SS final'!$A105,0,MATCH(BW$1,'Position Data Citi SS final'!$1:$1,0)-1),"")</f>
        <v/>
      </c>
      <c r="BX129" s="184" t="str">
        <f ca="1">IF($C129=BX$2,OFFSET('Position Data Citi SS final'!$A105,0,MATCH(BX$1,'Position Data Citi SS final'!$1:$1,0)-1),"")</f>
        <v/>
      </c>
      <c r="BY129" s="183" t="str">
        <f ca="1">IF($C129=BY$2,OFFSET('Position Data Citi SS final'!$A105,0,MATCH(BY$1,'Position Data Citi SS final'!$1:$1,0)-1),"")</f>
        <v/>
      </c>
      <c r="BZ129" s="183" t="str">
        <f ca="1">IF($C129=BZ$2,OFFSET('Position Data Citi SS final'!$A105,0,MATCH(BZ$1,'Position Data Citi SS final'!$1:$1,0)-1),"")</f>
        <v/>
      </c>
      <c r="CA129" s="185" t="str">
        <f ca="1">IF($C129=CA$2,OFFSET('Position Data Citi SS final'!$A105,0,MATCH(CA$1,'Position Data Citi SS final'!$1:$1,0)-1),"")</f>
        <v/>
      </c>
      <c r="CB129" s="176" t="str">
        <f ca="1">IF($C129=CB$2,OFFSET('Position Data Citi SS final'!$A105,0,MATCH(CB$1,'Position Data Citi SS final'!$1:$1,0)-1),"")</f>
        <v/>
      </c>
      <c r="CC129" s="183" t="str">
        <f ca="1">IF($C129=CC$2,OFFSET('Position Data Citi SS final'!$A105,0,MATCH(CC$1,'Position Data Citi SS final'!$1:$1,0)-1),"")</f>
        <v/>
      </c>
      <c r="CD129" s="183" t="str">
        <f ca="1">IF($C129=CD$2,OFFSET('Position Data Citi SS final'!$A105,0,MATCH(CD$1,'Position Data Citi SS final'!$1:$1,0)-1),"")</f>
        <v/>
      </c>
      <c r="CE129" s="181" t="str">
        <f ca="1">IF($C129=CE$2,OFFSET('Position Data Citi SS final'!$A105,0,MATCH(CE$1,'Position Data Citi SS final'!$1:$1,0)-1),"")</f>
        <v/>
      </c>
      <c r="CF129" s="181" t="str">
        <f ca="1">IF($C129=CF$2,OFFSET('Position Data Citi SS final'!$A105,0,MATCH(CF$1,'Position Data Citi SS final'!$1:$1,0)-1),"")</f>
        <v/>
      </c>
      <c r="CG129" s="181" t="str">
        <f ca="1">IF($C129=CG$2,OFFSET('Position Data Citi SS final'!$A105,0,MATCH(CG$1,'Position Data Citi SS final'!$1:$1,0)-1),"")</f>
        <v/>
      </c>
      <c r="CH129" s="181" t="str">
        <f ca="1">IF($C129=CH$2,OFFSET('Position Data Citi SS final'!$A105,0,MATCH(CH$1,'Position Data Citi SS final'!$1:$1,0)-1),"")</f>
        <v/>
      </c>
      <c r="CI129" s="181" t="str">
        <f ca="1">IF($C129=CI$2,OFFSET('Position Data Citi SS final'!$A105,0,MATCH(CI$1,'Position Data Citi SS final'!$1:$1,0)-1),"")</f>
        <v/>
      </c>
      <c r="CJ129" s="184" t="str">
        <f ca="1">IF($C129=CJ$2,OFFSET('Position Data Citi SS final'!$A105,0,MATCH(CJ$1,'Position Data Citi SS final'!$1:$1,0)-1),"")</f>
        <v/>
      </c>
      <c r="CK129" s="186" t="str">
        <f ca="1">IF($C129=CK$2,OFFSET('Position Data Citi SS final'!$A105,0,MATCH(CK$1,'Position Data Citi SS final'!$1:$1,0)-1),"")</f>
        <v/>
      </c>
      <c r="CL129" s="174" t="str">
        <f ca="1">IF($C129=CL$2,OFFSET('Position Data Citi SS final'!$A105,0,MATCH(CL$1,'Position Data Citi SS final'!$1:$1,0)-1),"")</f>
        <v/>
      </c>
      <c r="CM129" s="199" t="str">
        <f ca="1">IF($C129=CM$2,OFFSET('Position Data Citi SS final'!$A105,0,MATCH(CM$1,'Position Data Citi SS final'!$1:$1,0)-1),"")</f>
        <v/>
      </c>
      <c r="CN129" s="174" t="str">
        <f ca="1">IF($C129=CN$2,OFFSET('Position Data Citi SS final'!$A105,0,MATCH(CN$1,'Position Data Citi SS final'!$1:$1,0)-1),"")</f>
        <v/>
      </c>
      <c r="CO129" s="186" t="str">
        <f ca="1">IF($C129=CO$2,OFFSET('Position Data Citi SS final'!$A105,0,MATCH(CO$1,'Position Data Citi SS final'!$1:$1,0)-1),"")</f>
        <v/>
      </c>
      <c r="CP129" s="199" t="str">
        <f ca="1">IF($C129=CP$2,OFFSET('Position Data Citi SS final'!$A105,0,MATCH(CP$1,'Position Data Citi SS final'!$1:$1,0)-1),"")</f>
        <v/>
      </c>
      <c r="CQ129" s="187" t="str">
        <f ca="1">IF($C129=CQ$2,OFFSET('Position Data Citi SS final'!$A105,0,MATCH(CQ$1,'Position Data Citi SS final'!$1:$1,0)-1),"")</f>
        <v/>
      </c>
      <c r="CR129" s="174" t="str">
        <f ca="1">IF($C129=CR$2,OFFSET('Position Data Citi SS final'!$A105,0,MATCH(CR$1,'Position Data Citi SS final'!$1:$1,0)-1),"")</f>
        <v/>
      </c>
      <c r="CS129" s="188" t="str">
        <f ca="1">IF($C129=CS$2,OFFSET('Position Data Citi SS final'!$A105,0,MATCH(CS$1,'Position Data Citi SS final'!$1:$1,0)-1),"")</f>
        <v/>
      </c>
      <c r="CT129" s="188" t="str">
        <f ca="1">IF($C129=CT$2,OFFSET('Position Data Citi SS final'!$A105,0,MATCH(CT$1,'Position Data Citi SS final'!$1:$1,0)-1),"")</f>
        <v/>
      </c>
      <c r="CU129" s="184" t="str">
        <f ca="1">IF($C129=CU$2,OFFSET('Position Data Citi SS final'!$A105,0,MATCH(CU$1,'Position Data Citi SS final'!$1:$1,0)-1),"")</f>
        <v/>
      </c>
      <c r="CV129" s="175" t="str">
        <f ca="1">IF($C129=CV$2,OFFSET('Position Data Citi SS final'!$A105,0,MATCH(CV$1,'Position Data Citi SS final'!$1:$1,0)-1),"")</f>
        <v/>
      </c>
      <c r="CW129" s="175" t="str">
        <f ca="1">IF($C129=CW$2,OFFSET('Position Data Citi SS final'!$A105,0,MATCH(CW$1,'Position Data Citi SS final'!$1:$1,0)-1),"")</f>
        <v/>
      </c>
      <c r="CX129" s="199" t="str">
        <f ca="1">IF($C129=CX$2,OFFSET('Position Data Citi SS final'!$A105,0,MATCH(CX$1,'Position Data Citi SS final'!$1:$1,0)-1),"")</f>
        <v/>
      </c>
      <c r="CY129" s="175" t="str">
        <f ca="1">IF($C129=CY$2,OFFSET('Position Data Citi SS final'!$A105,0,MATCH(CY$1,'Position Data Citi SS final'!$1:$1,0)-1),"")</f>
        <v/>
      </c>
      <c r="CZ129" s="175" t="str">
        <f ca="1">IF($C129=CZ$2,OFFSET('Position Data Citi SS final'!$A105,0,MATCH(CZ$1,'Position Data Citi SS final'!$1:$1,0)-1),"")</f>
        <v/>
      </c>
      <c r="DA129" s="175" t="str">
        <f ca="1">IF($C129=DA$2,OFFSET('Position Data Citi SS final'!$A105,0,MATCH(DA$1,'Position Data Citi SS final'!$1:$1,0)-1),"")</f>
        <v/>
      </c>
      <c r="DB129" s="189" t="str">
        <f ca="1">IF($C129=DB$2,OFFSET('Position Data Citi SS final'!$A105,0,MATCH(DB$1,'Position Data Citi SS final'!$1:$1,0)-1),"")</f>
        <v/>
      </c>
      <c r="DC129" s="175" t="str">
        <f ca="1">IF($C129=DC$2,OFFSET('Position Data Citi SS final'!$A105,0,MATCH(DC$1,'Position Data Citi SS final'!$1:$1,0)-1),"")</f>
        <v/>
      </c>
      <c r="DD129" s="175" t="str">
        <f ca="1">IF($C129=DD$2,OFFSET('Position Data Citi SS final'!$A105,0,MATCH(DD$1,'Position Data Citi SS final'!$1:$1,0)-1),"")</f>
        <v/>
      </c>
      <c r="DE129" s="190" t="str">
        <f ca="1">IF($C129=DE$2,OFFSET('Position Data Citi SS final'!$A105,0,MATCH(DE$1,'Position Data Citi SS final'!$1:$1,0)-1),"")</f>
        <v/>
      </c>
      <c r="DF129" s="189" t="str">
        <f ca="1">IF($C129=DF$2,OFFSET('Position Data Citi SS final'!$A105,0,MATCH(DF$1,'Position Data Citi SS final'!$1:$1,0)-1),"")</f>
        <v/>
      </c>
      <c r="DG129" s="190" t="str">
        <f ca="1">IF($C129=DG$2,OFFSET('Position Data Citi SS final'!$A105,0,MATCH(DG$1,'Position Data Citi SS final'!$1:$1,0)-1),"")</f>
        <v/>
      </c>
      <c r="DH129" s="175" t="str">
        <f ca="1">IF($C129=DH$2,OFFSET('Position Data Citi SS final'!$A105,0,MATCH(DH$1,'Position Data Citi SS final'!$1:$1,0)-1),"")</f>
        <v/>
      </c>
      <c r="DI129" s="191" t="str">
        <f ca="1">IF($C129=DI$2,OFFSET('Position Data Citi SS final'!$A105,0,MATCH(DI$1,'Position Data Citi SS final'!$1:$1,0)-1),"")</f>
        <v/>
      </c>
      <c r="DJ129" s="192" t="str">
        <f ca="1">IF($C129=DJ$2,OFFSET('Position Data Citi SS final'!$A105,0,MATCH(DJ$1,'Position Data Citi SS final'!$1:$1,0)-1),"")</f>
        <v/>
      </c>
      <c r="DK129" s="193" t="str">
        <f ca="1">IF($C129=DK$2,OFFSET('Position Data Citi SS final'!$A105,0,MATCH(DK$1,'Position Data Citi SS final'!$1:$1,0)-1),"")</f>
        <v/>
      </c>
      <c r="DL129" s="200" t="str">
        <f ca="1">IF($C129=DL$2,OFFSET('Position Data Citi SS final'!$A105,0,MATCH(DL$1,'Position Data Citi SS final'!$1:$1,0)-1),"")</f>
        <v/>
      </c>
      <c r="DM129" s="175" t="str">
        <f ca="1">IF($C129=DM$2,OFFSET('Position Data Citi SS final'!$A105,0,MATCH(DM$1,'Position Data Citi SS final'!$1:$1,0)-1),"")</f>
        <v/>
      </c>
    </row>
    <row r="130" spans="2:117" s="179" customFormat="1">
      <c r="B130" s="179" t="s">
        <v>2746</v>
      </c>
      <c r="C130" s="170" t="str">
        <f>'Position Data Citi SS final'!C106</f>
        <v>Money Market Instruments</v>
      </c>
      <c r="D130" s="171" t="str">
        <f>'Position Data Citi SS final'!F106</f>
        <v>A.6.1 - A.6.20</v>
      </c>
      <c r="E130" s="172" t="str">
        <f>'Position Data Citi SS final'!D106</f>
        <v>Floating Rate Note</v>
      </c>
      <c r="F130" s="213">
        <f>'Position Data Citi SS final'!E106</f>
        <v>0</v>
      </c>
      <c r="G130" s="173">
        <f>'Position Data Citi SS final'!AG106</f>
        <v>6804624</v>
      </c>
      <c r="H130" s="173">
        <f>'Position Data Citi SS final'!AF106</f>
        <v>6804624</v>
      </c>
      <c r="I130" s="194" t="str">
        <f>'Position Data Citi SS final'!A106</f>
        <v>ABEK</v>
      </c>
      <c r="J130" s="195" t="str">
        <f ca="1">IF($C130=J$2,OFFSET('Position Data Citi SS final'!$A106,0,MATCH(J$1,'Position Data Citi SS final'!$1:$1,0)-1),"")</f>
        <v>MoneyMarketInstrument</v>
      </c>
      <c r="K130" s="195" t="str">
        <f ca="1">IF($C130=K$2,OFFSET('Position Data Citi SS final'!$A106,0,MATCH(K$1,'Position Data Citi SS final'!$1:$1,0)-1),"")</f>
        <v>BANK OF NOVA SCOTIA DEPOSIT NOTE REGS 01/20 VAR</v>
      </c>
      <c r="L130" s="195" t="str">
        <f ca="1">IF($C130=L$2,OFFSET('Position Data Citi SS final'!$A106,0,MATCH(L$1,'Position Data Citi SS final'!$1:$1,0)-1),"")</f>
        <v>XS1166454915</v>
      </c>
      <c r="M130" s="174" t="str">
        <f ca="1">IF($C130=M$2,OFFSET('Position Data Citi SS final'!$A106,0,MATCH(M$1,'Position Data Citi SS final'!$1:$1,0)-1),"")</f>
        <v>DYXXXX</v>
      </c>
      <c r="N130" s="175">
        <f ca="1">IF($C130=N$2,OFFSET('Position Data Citi SS final'!$A106,0,MATCH(N$1,'Position Data Citi SS final'!$1:$1,0)-1),"")</f>
        <v>0</v>
      </c>
      <c r="O130" s="195">
        <f ca="1">IF($C130=O$2,OFFSET('Position Data Citi SS final'!$A106,0,MATCH(O$1,'Position Data Citi SS final'!$1:$1,0)-1),"")</f>
        <v>0</v>
      </c>
      <c r="P130" s="196">
        <f ca="1">IF($C130=P$2,OFFSET('Position Data Citi SS final'!$A106,0,MATCH(P$1,'Position Data Citi SS final'!$1:$1,0)-1),"")</f>
        <v>0</v>
      </c>
      <c r="Q130" s="196" t="str">
        <f ca="1">IF($C130=Q$2,OFFSET('Position Data Citi SS final'!$A106,0,MATCH(Q$1,'Position Data Citi SS final'!$1:$1,0)-1),"")</f>
        <v>CA</v>
      </c>
      <c r="R130" s="178">
        <f ca="1">IF($C130=R$2,OFFSET('Position Data Citi SS final'!$A106,0,MATCH(R$1,'Position Data Citi SS final'!$1:$1,0)-1),"")</f>
        <v>43844</v>
      </c>
      <c r="S130" s="178" t="str">
        <f ca="1">IF($C130=S$2,OFFSET('Position Data Citi SS final'!$A106,0,MATCH(S$1,'Position Data Citi SS final'!$1:$1,0)-1),"")</f>
        <v>EUR</v>
      </c>
      <c r="T130" s="177">
        <f ca="1">IF($C130=T$2,OFFSET('Position Data Citi SS final'!$A106,0,MATCH(T$1,'Position Data Citi SS final'!$1:$1,0)-1),"")</f>
        <v>6800000</v>
      </c>
      <c r="U130" s="177">
        <f ca="1">IF($C130=U$2,OFFSET('Position Data Citi SS final'!$A106,0,MATCH(U$1,'Position Data Citi SS final'!$1:$1,0)-1),"")</f>
        <v>100.068</v>
      </c>
      <c r="V130" s="197">
        <f ca="1">IF($C130=V$2,OFFSET('Position Data Citi SS final'!$A106,0,MATCH(V$1,'Position Data Citi SS final'!$1:$1,0)-1),"")</f>
        <v>100.068</v>
      </c>
      <c r="W130" s="177">
        <f ca="1">IF($C130=W$2,OFFSET('Position Data Citi SS final'!$A106,0,MATCH(W$1,'Position Data Citi SS final'!$1:$1,0)-1),"")</f>
        <v>0</v>
      </c>
      <c r="X130" s="177">
        <f ca="1">IF($C130=X$2,OFFSET('Position Data Citi SS final'!$A106,0,MATCH(X$1,'Position Data Citi SS final'!$1:$1,0)-1),"")</f>
        <v>0</v>
      </c>
      <c r="Y130" s="177">
        <f ca="1">IF($C130=Y$2,OFFSET('Position Data Citi SS final'!$A106,0,MATCH(Y$1,'Position Data Citi SS final'!$1:$1,0)-1),"")</f>
        <v>6804624</v>
      </c>
      <c r="Z130" s="177">
        <f ca="1">IF($C130=Z$2,OFFSET('Position Data Citi SS final'!$A106,0,MATCH(Z$1,'Position Data Citi SS final'!$1:$1,0)-1),"")</f>
        <v>6804624</v>
      </c>
      <c r="AA130" s="198" t="str">
        <f ca="1">IF($C130=AA$2,OFFSET('Position Data Citi SS final'!$A106,0,MATCH(AA$1,'Position Data Citi SS final'!$1:$1,0)-1),"")</f>
        <v>MarkToMarket</v>
      </c>
      <c r="AB130" s="177">
        <f ca="1">IF($C130=AB$2,OFFSET('Position Data Citi SS final'!$A106,0,MATCH(AB$1,'Position Data Citi SS final'!$1:$1,0)-1),"")</f>
        <v>0</v>
      </c>
      <c r="AC130" s="178">
        <f ca="1">IF($C130=AC$2,OFFSET('Position Data Citi SS final'!$A106,0,MATCH(AC$1,'Position Data Citi SS final'!$1:$1,0)-1),"")</f>
        <v>43844</v>
      </c>
      <c r="AD130" s="76" t="str">
        <f ca="1">IF($C130=AD$2,OFFSET('Position Data Citi SS final'!$A106,0,MATCH(AD$1,'Position Data Citi SS final'!$1:$1,0)-1),"")</f>
        <v/>
      </c>
      <c r="AE130" s="179" t="str">
        <f ca="1">IF($C130=AE$2,OFFSET('Position Data Citi SS final'!$A106,0,MATCH(AE$1,'Position Data Citi SS final'!$1:$1,0)-1),"")</f>
        <v/>
      </c>
      <c r="AF130" s="177" t="str">
        <f ca="1">IF($C130=AF$2,OFFSET('Position Data Citi SS final'!$A106,0,MATCH(AF$1,'Position Data Citi SS final'!$1:$1,0)-1),"")</f>
        <v/>
      </c>
      <c r="AG130" s="177" t="str">
        <f ca="1">IF($C130=AG$2,OFFSET('Position Data Citi SS final'!$A106,0,MATCH(AG$1,'Position Data Citi SS final'!$1:$1,0)-1),"")</f>
        <v/>
      </c>
      <c r="AH130" s="175" t="str">
        <f ca="1">IF($C130=AH$2,OFFSET('Position Data Citi SS final'!$A106,0,MATCH(AH$1,'Position Data Citi SS final'!$1:$1,0)-1),"")</f>
        <v/>
      </c>
      <c r="AI130" s="175" t="str">
        <f ca="1">IF($C130=AI$2,OFFSET('Position Data Citi SS final'!$A106,0,MATCH(AI$1,'Position Data Citi SS final'!$1:$1,0)-1),"")</f>
        <v/>
      </c>
      <c r="AJ130" s="175" t="str">
        <f ca="1">IF($C130=AJ$2,OFFSET('Position Data Citi SS final'!$A106,0,MATCH(AJ$1,'Position Data Citi SS final'!$1:$1,0)-1),"")</f>
        <v/>
      </c>
      <c r="AK130" s="177" t="str">
        <f ca="1">IF($C130=AK$2,OFFSET('Position Data Citi SS final'!$A106,0,MATCH(AK$1,'Position Data Citi SS final'!$1:$1,0)-1),"")</f>
        <v/>
      </c>
      <c r="AL130" s="178" t="str">
        <f ca="1">IF($C130=AL$2,OFFSET('Position Data Citi SS final'!$A106,0,MATCH(AL$1,'Position Data Citi SS final'!$1:$1,0)-1),"")</f>
        <v/>
      </c>
      <c r="AM130" s="177" t="str">
        <f ca="1">IF($C130=AM$2,OFFSET('Position Data Citi SS final'!$A106,0,MATCH(AM$1,'Position Data Citi SS final'!$1:$1,0)-1),"")</f>
        <v/>
      </c>
      <c r="AN130" s="177" t="str">
        <f ca="1">IF($C130=AN$2,OFFSET('Position Data Citi SS final'!$A106,0,MATCH(AN$1,'Position Data Citi SS final'!$1:$1,0)-1),"")</f>
        <v/>
      </c>
      <c r="AO130" s="177" t="str">
        <f ca="1">IF($C130=AO$2,OFFSET('Position Data Citi SS final'!$A106,0,MATCH(AO$1,'Position Data Citi SS final'!$1:$1,0)-1),"")</f>
        <v/>
      </c>
      <c r="AP130" s="177" t="str">
        <f ca="1">IF($C130=AP$2,OFFSET('Position Data Citi SS final'!$A106,0,MATCH(AP$1,'Position Data Citi SS final'!$1:$1,0)-1),"")</f>
        <v/>
      </c>
      <c r="AQ130" s="177" t="str">
        <f ca="1">IF($C130=AQ$2,OFFSET('Position Data Citi SS final'!$A106,0,MATCH(AQ$1,'Position Data Citi SS final'!$1:$1,0)-1),"")</f>
        <v/>
      </c>
      <c r="AR130" s="177" t="str">
        <f ca="1">IF($C130=AR$2,OFFSET('Position Data Citi SS final'!$A106,0,MATCH(AR$1,'Position Data Citi SS final'!$1:$1,0)-1),"")</f>
        <v/>
      </c>
      <c r="AS130" s="177" t="str">
        <f ca="1">IF($C130=AS$2,OFFSET('Position Data Citi SS final'!$A106,0,MATCH(AS$1,'Position Data Citi SS final'!$1:$1,0)-1),"")</f>
        <v/>
      </c>
      <c r="AT130" s="177" t="str">
        <f ca="1">IF($C130=AT$2,OFFSET('Position Data Citi SS final'!$A106,0,MATCH(AT$1,'Position Data Citi SS final'!$1:$1,0)-1),"")</f>
        <v/>
      </c>
      <c r="AU130" s="198" t="str">
        <f ca="1">IF($C130=AU$2,OFFSET('Position Data Citi SS final'!$A106,0,MATCH(AU$1,'Position Data Citi SS final'!$1:$1,0)-1),"")</f>
        <v/>
      </c>
      <c r="AV130" s="177" t="str">
        <f ca="1">IF($C130=AV$2,OFFSET('Position Data Citi SS final'!$A106,0,MATCH(AV$1,'Position Data Citi SS final'!$1:$1,0)-1),"")</f>
        <v/>
      </c>
      <c r="AW130" s="179" t="str">
        <f ca="1">IF($C130=AW$2,OFFSET('Position Data Citi SS final'!$A106,0,MATCH(AW$1,'Position Data Citi SS final'!$1:$1,0)-1),"")</f>
        <v/>
      </c>
      <c r="AX130" s="170" t="str">
        <f ca="1">IF($C130=AX$2,OFFSET('Position Data Citi SS final'!$A106,0,MATCH(AX$1,'Position Data Citi SS final'!$1:$1,0)-1),"")</f>
        <v/>
      </c>
      <c r="AY130" s="180" t="str">
        <f ca="1">IF($C130=AY$2,OFFSET('Position Data Citi SS final'!$A106,0,MATCH(AY$1,'Position Data Citi SS final'!$1:$1,0)-1),"")</f>
        <v/>
      </c>
      <c r="AZ130" s="181" t="str">
        <f ca="1">IF($C130=AZ$2,OFFSET('Position Data Citi SS final'!$A106,0,MATCH(AZ$1,'Position Data Citi SS final'!$1:$1,0)-1),"")</f>
        <v/>
      </c>
      <c r="BA130" s="179" t="str">
        <f ca="1">IF($C130=BA$2,OFFSET('Position Data Citi SS final'!$A106,0,MATCH(BA$1,'Position Data Citi SS final'!$1:$1,0)-1),"")</f>
        <v/>
      </c>
      <c r="BB130" s="182" t="str">
        <f ca="1">IF($C130=BB$2,OFFSET('Position Data Citi SS final'!$A106,0,MATCH(BB$1,'Position Data Citi SS final'!$1:$1,0)-1),"")</f>
        <v/>
      </c>
      <c r="BC130" s="181" t="str">
        <f ca="1">IF($C130=BC$2,OFFSET('Position Data Citi SS final'!$A106,0,MATCH(BC$1,'Position Data Citi SS final'!$1:$1,0)-1),"")</f>
        <v/>
      </c>
      <c r="BD130" s="175" t="str">
        <f ca="1">IF($C130=BD$2,OFFSET('Position Data Citi SS final'!$A106,0,MATCH(BD$1,'Position Data Citi SS final'!$1:$1,0)-1),"")</f>
        <v/>
      </c>
      <c r="BE130" s="175" t="str">
        <f ca="1">IF($C130=BE$2,OFFSET('Position Data Citi SS final'!$A106,0,MATCH(BE$1,'Position Data Citi SS final'!$1:$1,0)-1),"")</f>
        <v/>
      </c>
      <c r="BF130" s="175" t="str">
        <f ca="1">IF($C130=BF$2,OFFSET('Position Data Citi SS final'!$A106,0,MATCH(BF$1,'Position Data Citi SS final'!$1:$1,0)-1),"")</f>
        <v/>
      </c>
      <c r="BG130" s="175" t="str">
        <f ca="1">IF($C130=BG$2,OFFSET('Position Data Citi SS final'!$A106,0,MATCH(BG$1,'Position Data Citi SS final'!$1:$1,0)-1),"")</f>
        <v/>
      </c>
      <c r="BH130" s="175" t="str">
        <f ca="1">IF($C130=BH$2,OFFSET('Position Data Citi SS final'!$A106,0,MATCH(BH$1,'Position Data Citi SS final'!$1:$1,0)-1),"")</f>
        <v/>
      </c>
      <c r="BI130" s="175" t="str">
        <f ca="1">IF($C130=BI$2,OFFSET('Position Data Citi SS final'!$A106,0,MATCH(BI$1,'Position Data Citi SS final'!$1:$1,0)-1),"")</f>
        <v/>
      </c>
      <c r="BJ130" s="175" t="str">
        <f ca="1">IF($C130=BJ$2,OFFSET('Position Data Citi SS final'!$A106,0,MATCH(BJ$1,'Position Data Citi SS final'!$1:$1,0)-1),"")</f>
        <v/>
      </c>
      <c r="BK130" s="175" t="str">
        <f ca="1">IF($C130=BK$2,OFFSET('Position Data Citi SS final'!$A106,0,MATCH(BK$1,'Position Data Citi SS final'!$1:$1,0)-1),"")</f>
        <v/>
      </c>
      <c r="BL130" s="175" t="str">
        <f ca="1">IF($C130=BL$2,OFFSET('Position Data Citi SS final'!$A106,0,MATCH(BL$1,'Position Data Citi SS final'!$1:$1,0)-1),"")</f>
        <v/>
      </c>
      <c r="BM130" s="175" t="str">
        <f ca="1">IF($C130=BM$2,OFFSET('Position Data Citi SS final'!$A106,0,MATCH(BM$1,'Position Data Citi SS final'!$1:$1,0)-1),"")</f>
        <v/>
      </c>
      <c r="BN130" s="178" t="str">
        <f ca="1">IF($C130=BN$2,OFFSET('Position Data Citi SS final'!$A106,0,MATCH(BN$1,'Position Data Citi SS final'!$1:$1,0)-1),"")</f>
        <v/>
      </c>
      <c r="BO130" s="177" t="str">
        <f ca="1">IF($C130=BO$2,OFFSET('Position Data Citi SS final'!$A106,0,MATCH(BO$1,'Position Data Citi SS final'!$1:$1,0)-1),"")</f>
        <v/>
      </c>
      <c r="BP130" s="177" t="str">
        <f ca="1">IF($C130=BP$2,OFFSET('Position Data Citi SS final'!$A106,0,MATCH(BP$1,'Position Data Citi SS final'!$1:$1,0)-1),"")</f>
        <v/>
      </c>
      <c r="BQ130" s="177" t="str">
        <f ca="1">IF($C130=BQ$2,OFFSET('Position Data Citi SS final'!$A106,0,MATCH(BQ$1,'Position Data Citi SS final'!$1:$1,0)-1),"")</f>
        <v/>
      </c>
      <c r="BR130" s="177" t="str">
        <f ca="1">IF($C130=BR$2,OFFSET('Position Data Citi SS final'!$A106,0,MATCH(BR$1,'Position Data Citi SS final'!$1:$1,0)-1),"")</f>
        <v/>
      </c>
      <c r="BS130" s="177" t="str">
        <f ca="1">IF($C130=BS$2,OFFSET('Position Data Citi SS final'!$A106,0,MATCH(BS$1,'Position Data Citi SS final'!$1:$1,0)-1),"")</f>
        <v/>
      </c>
      <c r="BT130" s="175" t="str">
        <f ca="1">IF($C130=BT$2,OFFSET('Position Data Citi SS final'!$A106,0,MATCH(BT$1,'Position Data Citi SS final'!$1:$1,0)-1),"")</f>
        <v/>
      </c>
      <c r="BU130" s="178" t="str">
        <f ca="1">IF($C130=BU$2,OFFSET('Position Data Citi SS final'!$A106,0,MATCH(BU$1,'Position Data Citi SS final'!$1:$1,0)-1),"")</f>
        <v/>
      </c>
      <c r="BV130" s="183" t="str">
        <f ca="1">IF($C130=BV$2,OFFSET('Position Data Citi SS final'!$A106,0,MATCH(BV$1,'Position Data Citi SS final'!$1:$1,0)-1),"")</f>
        <v/>
      </c>
      <c r="BW130" s="175" t="str">
        <f ca="1">IF($C130=BW$2,OFFSET('Position Data Citi SS final'!$A106,0,MATCH(BW$1,'Position Data Citi SS final'!$1:$1,0)-1),"")</f>
        <v/>
      </c>
      <c r="BX130" s="184" t="str">
        <f ca="1">IF($C130=BX$2,OFFSET('Position Data Citi SS final'!$A106,0,MATCH(BX$1,'Position Data Citi SS final'!$1:$1,0)-1),"")</f>
        <v/>
      </c>
      <c r="BY130" s="183" t="str">
        <f ca="1">IF($C130=BY$2,OFFSET('Position Data Citi SS final'!$A106,0,MATCH(BY$1,'Position Data Citi SS final'!$1:$1,0)-1),"")</f>
        <v/>
      </c>
      <c r="BZ130" s="183" t="str">
        <f ca="1">IF($C130=BZ$2,OFFSET('Position Data Citi SS final'!$A106,0,MATCH(BZ$1,'Position Data Citi SS final'!$1:$1,0)-1),"")</f>
        <v/>
      </c>
      <c r="CA130" s="185" t="str">
        <f ca="1">IF($C130=CA$2,OFFSET('Position Data Citi SS final'!$A106,0,MATCH(CA$1,'Position Data Citi SS final'!$1:$1,0)-1),"")</f>
        <v/>
      </c>
      <c r="CB130" s="176" t="str">
        <f ca="1">IF($C130=CB$2,OFFSET('Position Data Citi SS final'!$A106,0,MATCH(CB$1,'Position Data Citi SS final'!$1:$1,0)-1),"")</f>
        <v/>
      </c>
      <c r="CC130" s="183" t="str">
        <f ca="1">IF($C130=CC$2,OFFSET('Position Data Citi SS final'!$A106,0,MATCH(CC$1,'Position Data Citi SS final'!$1:$1,0)-1),"")</f>
        <v/>
      </c>
      <c r="CD130" s="183" t="str">
        <f ca="1">IF($C130=CD$2,OFFSET('Position Data Citi SS final'!$A106,0,MATCH(CD$1,'Position Data Citi SS final'!$1:$1,0)-1),"")</f>
        <v/>
      </c>
      <c r="CE130" s="181" t="str">
        <f ca="1">IF($C130=CE$2,OFFSET('Position Data Citi SS final'!$A106,0,MATCH(CE$1,'Position Data Citi SS final'!$1:$1,0)-1),"")</f>
        <v/>
      </c>
      <c r="CF130" s="181" t="str">
        <f ca="1">IF($C130=CF$2,OFFSET('Position Data Citi SS final'!$A106,0,MATCH(CF$1,'Position Data Citi SS final'!$1:$1,0)-1),"")</f>
        <v/>
      </c>
      <c r="CG130" s="181" t="str">
        <f ca="1">IF($C130=CG$2,OFFSET('Position Data Citi SS final'!$A106,0,MATCH(CG$1,'Position Data Citi SS final'!$1:$1,0)-1),"")</f>
        <v/>
      </c>
      <c r="CH130" s="181" t="str">
        <f ca="1">IF($C130=CH$2,OFFSET('Position Data Citi SS final'!$A106,0,MATCH(CH$1,'Position Data Citi SS final'!$1:$1,0)-1),"")</f>
        <v/>
      </c>
      <c r="CI130" s="181" t="str">
        <f ca="1">IF($C130=CI$2,OFFSET('Position Data Citi SS final'!$A106,0,MATCH(CI$1,'Position Data Citi SS final'!$1:$1,0)-1),"")</f>
        <v/>
      </c>
      <c r="CJ130" s="184" t="str">
        <f ca="1">IF($C130=CJ$2,OFFSET('Position Data Citi SS final'!$A106,0,MATCH(CJ$1,'Position Data Citi SS final'!$1:$1,0)-1),"")</f>
        <v/>
      </c>
      <c r="CK130" s="186" t="str">
        <f ca="1">IF($C130=CK$2,OFFSET('Position Data Citi SS final'!$A106,0,MATCH(CK$1,'Position Data Citi SS final'!$1:$1,0)-1),"")</f>
        <v/>
      </c>
      <c r="CL130" s="174" t="str">
        <f ca="1">IF($C130=CL$2,OFFSET('Position Data Citi SS final'!$A106,0,MATCH(CL$1,'Position Data Citi SS final'!$1:$1,0)-1),"")</f>
        <v/>
      </c>
      <c r="CM130" s="199" t="str">
        <f ca="1">IF($C130=CM$2,OFFSET('Position Data Citi SS final'!$A106,0,MATCH(CM$1,'Position Data Citi SS final'!$1:$1,0)-1),"")</f>
        <v/>
      </c>
      <c r="CN130" s="174" t="str">
        <f ca="1">IF($C130=CN$2,OFFSET('Position Data Citi SS final'!$A106,0,MATCH(CN$1,'Position Data Citi SS final'!$1:$1,0)-1),"")</f>
        <v/>
      </c>
      <c r="CO130" s="186" t="str">
        <f ca="1">IF($C130=CO$2,OFFSET('Position Data Citi SS final'!$A106,0,MATCH(CO$1,'Position Data Citi SS final'!$1:$1,0)-1),"")</f>
        <v/>
      </c>
      <c r="CP130" s="199" t="str">
        <f ca="1">IF($C130=CP$2,OFFSET('Position Data Citi SS final'!$A106,0,MATCH(CP$1,'Position Data Citi SS final'!$1:$1,0)-1),"")</f>
        <v/>
      </c>
      <c r="CQ130" s="187" t="str">
        <f ca="1">IF($C130=CQ$2,OFFSET('Position Data Citi SS final'!$A106,0,MATCH(CQ$1,'Position Data Citi SS final'!$1:$1,0)-1),"")</f>
        <v/>
      </c>
      <c r="CR130" s="174" t="str">
        <f ca="1">IF($C130=CR$2,OFFSET('Position Data Citi SS final'!$A106,0,MATCH(CR$1,'Position Data Citi SS final'!$1:$1,0)-1),"")</f>
        <v/>
      </c>
      <c r="CS130" s="188" t="str">
        <f ca="1">IF($C130=CS$2,OFFSET('Position Data Citi SS final'!$A106,0,MATCH(CS$1,'Position Data Citi SS final'!$1:$1,0)-1),"")</f>
        <v/>
      </c>
      <c r="CT130" s="188" t="str">
        <f ca="1">IF($C130=CT$2,OFFSET('Position Data Citi SS final'!$A106,0,MATCH(CT$1,'Position Data Citi SS final'!$1:$1,0)-1),"")</f>
        <v/>
      </c>
      <c r="CU130" s="184" t="str">
        <f ca="1">IF($C130=CU$2,OFFSET('Position Data Citi SS final'!$A106,0,MATCH(CU$1,'Position Data Citi SS final'!$1:$1,0)-1),"")</f>
        <v/>
      </c>
      <c r="CV130" s="175" t="str">
        <f ca="1">IF($C130=CV$2,OFFSET('Position Data Citi SS final'!$A106,0,MATCH(CV$1,'Position Data Citi SS final'!$1:$1,0)-1),"")</f>
        <v/>
      </c>
      <c r="CW130" s="175" t="str">
        <f ca="1">IF($C130=CW$2,OFFSET('Position Data Citi SS final'!$A106,0,MATCH(CW$1,'Position Data Citi SS final'!$1:$1,0)-1),"")</f>
        <v/>
      </c>
      <c r="CX130" s="199" t="str">
        <f ca="1">IF($C130=CX$2,OFFSET('Position Data Citi SS final'!$A106,0,MATCH(CX$1,'Position Data Citi SS final'!$1:$1,0)-1),"")</f>
        <v/>
      </c>
      <c r="CY130" s="175" t="str">
        <f ca="1">IF($C130=CY$2,OFFSET('Position Data Citi SS final'!$A106,0,MATCH(CY$1,'Position Data Citi SS final'!$1:$1,0)-1),"")</f>
        <v/>
      </c>
      <c r="CZ130" s="175" t="str">
        <f ca="1">IF($C130=CZ$2,OFFSET('Position Data Citi SS final'!$A106,0,MATCH(CZ$1,'Position Data Citi SS final'!$1:$1,0)-1),"")</f>
        <v/>
      </c>
      <c r="DA130" s="175" t="str">
        <f ca="1">IF($C130=DA$2,OFFSET('Position Data Citi SS final'!$A106,0,MATCH(DA$1,'Position Data Citi SS final'!$1:$1,0)-1),"")</f>
        <v/>
      </c>
      <c r="DB130" s="189" t="str">
        <f ca="1">IF($C130=DB$2,OFFSET('Position Data Citi SS final'!$A106,0,MATCH(DB$1,'Position Data Citi SS final'!$1:$1,0)-1),"")</f>
        <v/>
      </c>
      <c r="DC130" s="175" t="str">
        <f ca="1">IF($C130=DC$2,OFFSET('Position Data Citi SS final'!$A106,0,MATCH(DC$1,'Position Data Citi SS final'!$1:$1,0)-1),"")</f>
        <v/>
      </c>
      <c r="DD130" s="175" t="str">
        <f ca="1">IF($C130=DD$2,OFFSET('Position Data Citi SS final'!$A106,0,MATCH(DD$1,'Position Data Citi SS final'!$1:$1,0)-1),"")</f>
        <v/>
      </c>
      <c r="DE130" s="190" t="str">
        <f ca="1">IF($C130=DE$2,OFFSET('Position Data Citi SS final'!$A106,0,MATCH(DE$1,'Position Data Citi SS final'!$1:$1,0)-1),"")</f>
        <v/>
      </c>
      <c r="DF130" s="189" t="str">
        <f ca="1">IF($C130=DF$2,OFFSET('Position Data Citi SS final'!$A106,0,MATCH(DF$1,'Position Data Citi SS final'!$1:$1,0)-1),"")</f>
        <v/>
      </c>
      <c r="DG130" s="190" t="str">
        <f ca="1">IF($C130=DG$2,OFFSET('Position Data Citi SS final'!$A106,0,MATCH(DG$1,'Position Data Citi SS final'!$1:$1,0)-1),"")</f>
        <v/>
      </c>
      <c r="DH130" s="175" t="str">
        <f ca="1">IF($C130=DH$2,OFFSET('Position Data Citi SS final'!$A106,0,MATCH(DH$1,'Position Data Citi SS final'!$1:$1,0)-1),"")</f>
        <v/>
      </c>
      <c r="DI130" s="191" t="str">
        <f ca="1">IF($C130=DI$2,OFFSET('Position Data Citi SS final'!$A106,0,MATCH(DI$1,'Position Data Citi SS final'!$1:$1,0)-1),"")</f>
        <v/>
      </c>
      <c r="DJ130" s="192" t="str">
        <f ca="1">IF($C130=DJ$2,OFFSET('Position Data Citi SS final'!$A106,0,MATCH(DJ$1,'Position Data Citi SS final'!$1:$1,0)-1),"")</f>
        <v/>
      </c>
      <c r="DK130" s="193" t="str">
        <f ca="1">IF($C130=DK$2,OFFSET('Position Data Citi SS final'!$A106,0,MATCH(DK$1,'Position Data Citi SS final'!$1:$1,0)-1),"")</f>
        <v/>
      </c>
      <c r="DL130" s="200" t="str">
        <f ca="1">IF($C130=DL$2,OFFSET('Position Data Citi SS final'!$A106,0,MATCH(DL$1,'Position Data Citi SS final'!$1:$1,0)-1),"")</f>
        <v/>
      </c>
      <c r="DM130" s="175" t="str">
        <f ca="1">IF($C130=DM$2,OFFSET('Position Data Citi SS final'!$A106,0,MATCH(DM$1,'Position Data Citi SS final'!$1:$1,0)-1),"")</f>
        <v/>
      </c>
    </row>
    <row r="131" spans="2:117" s="179" customFormat="1">
      <c r="B131" s="179" t="s">
        <v>2746</v>
      </c>
      <c r="C131" s="170" t="str">
        <f>'Position Data Citi SS final'!C107</f>
        <v>Money Market Instruments</v>
      </c>
      <c r="D131" s="171" t="str">
        <f>'Position Data Citi SS final'!F107</f>
        <v>A.6.1 - A.6.20</v>
      </c>
      <c r="E131" s="172" t="str">
        <f>'Position Data Citi SS final'!D107</f>
        <v>Floating Rate Note</v>
      </c>
      <c r="F131" s="213">
        <f>'Position Data Citi SS final'!E107</f>
        <v>0</v>
      </c>
      <c r="G131" s="173">
        <f>'Position Data Citi SS final'!AG107</f>
        <v>1380963.82</v>
      </c>
      <c r="H131" s="173">
        <f>'Position Data Citi SS final'!AF107</f>
        <v>1380963.82</v>
      </c>
      <c r="I131" s="194" t="str">
        <f>'Position Data Citi SS final'!A107</f>
        <v>ABEK</v>
      </c>
      <c r="J131" s="195" t="str">
        <f ca="1">IF($C131=J$2,OFFSET('Position Data Citi SS final'!$A107,0,MATCH(J$1,'Position Data Citi SS final'!$1:$1,0)-1),"")</f>
        <v>MoneyMarketInstrument</v>
      </c>
      <c r="K131" s="195" t="str">
        <f ca="1">IF($C131=K$2,OFFSET('Position Data Citi SS final'!$A107,0,MATCH(K$1,'Position Data Citi SS final'!$1:$1,0)-1),"")</f>
        <v>BNP PARIBAS SR UNSECURED REGS 01/20 VAR</v>
      </c>
      <c r="L131" s="195" t="str">
        <f ca="1">IF($C131=L$2,OFFSET('Position Data Citi SS final'!$A107,0,MATCH(L$1,'Position Data Citi SS final'!$1:$1,0)-1),"")</f>
        <v>XS1167154654</v>
      </c>
      <c r="M131" s="174" t="str">
        <f ca="1">IF($C131=M$2,OFFSET('Position Data Citi SS final'!$A107,0,MATCH(M$1,'Position Data Citi SS final'!$1:$1,0)-1),"")</f>
        <v>DYXXXX</v>
      </c>
      <c r="N131" s="175">
        <f ca="1">IF($C131=N$2,OFFSET('Position Data Citi SS final'!$A107,0,MATCH(N$1,'Position Data Citi SS final'!$1:$1,0)-1),"")</f>
        <v>0</v>
      </c>
      <c r="O131" s="195">
        <f ca="1">IF($C131=O$2,OFFSET('Position Data Citi SS final'!$A107,0,MATCH(O$1,'Position Data Citi SS final'!$1:$1,0)-1),"")</f>
        <v>0</v>
      </c>
      <c r="P131" s="196">
        <f ca="1">IF($C131=P$2,OFFSET('Position Data Citi SS final'!$A107,0,MATCH(P$1,'Position Data Citi SS final'!$1:$1,0)-1),"")</f>
        <v>0</v>
      </c>
      <c r="Q131" s="196" t="str">
        <f ca="1">IF($C131=Q$2,OFFSET('Position Data Citi SS final'!$A107,0,MATCH(Q$1,'Position Data Citi SS final'!$1:$1,0)-1),"")</f>
        <v>FR</v>
      </c>
      <c r="R131" s="178">
        <f ca="1">IF($C131=R$2,OFFSET('Position Data Citi SS final'!$A107,0,MATCH(R$1,'Position Data Citi SS final'!$1:$1,0)-1),"")</f>
        <v>43845</v>
      </c>
      <c r="S131" s="178" t="str">
        <f ca="1">IF($C131=S$2,OFFSET('Position Data Citi SS final'!$A107,0,MATCH(S$1,'Position Data Citi SS final'!$1:$1,0)-1),"")</f>
        <v>EUR</v>
      </c>
      <c r="T131" s="177">
        <f ca="1">IF($C131=T$2,OFFSET('Position Data Citi SS final'!$A107,0,MATCH(T$1,'Position Data Citi SS final'!$1:$1,0)-1),"")</f>
        <v>1380000</v>
      </c>
      <c r="U131" s="177">
        <f ca="1">IF($C131=U$2,OFFSET('Position Data Citi SS final'!$A107,0,MATCH(U$1,'Position Data Citi SS final'!$1:$1,0)-1),"")</f>
        <v>100.06984199999999</v>
      </c>
      <c r="V131" s="197">
        <f ca="1">IF($C131=V$2,OFFSET('Position Data Citi SS final'!$A107,0,MATCH(V$1,'Position Data Citi SS final'!$1:$1,0)-1),"")</f>
        <v>100.06984199999999</v>
      </c>
      <c r="W131" s="177">
        <f ca="1">IF($C131=W$2,OFFSET('Position Data Citi SS final'!$A107,0,MATCH(W$1,'Position Data Citi SS final'!$1:$1,0)-1),"")</f>
        <v>0</v>
      </c>
      <c r="X131" s="177">
        <f ca="1">IF($C131=X$2,OFFSET('Position Data Citi SS final'!$A107,0,MATCH(X$1,'Position Data Citi SS final'!$1:$1,0)-1),"")</f>
        <v>0</v>
      </c>
      <c r="Y131" s="177">
        <f ca="1">IF($C131=Y$2,OFFSET('Position Data Citi SS final'!$A107,0,MATCH(Y$1,'Position Data Citi SS final'!$1:$1,0)-1),"")</f>
        <v>1380963.82</v>
      </c>
      <c r="Z131" s="177">
        <f ca="1">IF($C131=Z$2,OFFSET('Position Data Citi SS final'!$A107,0,MATCH(Z$1,'Position Data Citi SS final'!$1:$1,0)-1),"")</f>
        <v>1380963.82</v>
      </c>
      <c r="AA131" s="198" t="str">
        <f ca="1">IF($C131=AA$2,OFFSET('Position Data Citi SS final'!$A107,0,MATCH(AA$1,'Position Data Citi SS final'!$1:$1,0)-1),"")</f>
        <v>MarkToMarket</v>
      </c>
      <c r="AB131" s="177">
        <f ca="1">IF($C131=AB$2,OFFSET('Position Data Citi SS final'!$A107,0,MATCH(AB$1,'Position Data Citi SS final'!$1:$1,0)-1),"")</f>
        <v>0</v>
      </c>
      <c r="AC131" s="178">
        <f ca="1">IF($C131=AC$2,OFFSET('Position Data Citi SS final'!$A107,0,MATCH(AC$1,'Position Data Citi SS final'!$1:$1,0)-1),"")</f>
        <v>43845</v>
      </c>
      <c r="AD131" s="76" t="str">
        <f ca="1">IF($C131=AD$2,OFFSET('Position Data Citi SS final'!$A107,0,MATCH(AD$1,'Position Data Citi SS final'!$1:$1,0)-1),"")</f>
        <v/>
      </c>
      <c r="AE131" s="179" t="str">
        <f ca="1">IF($C131=AE$2,OFFSET('Position Data Citi SS final'!$A107,0,MATCH(AE$1,'Position Data Citi SS final'!$1:$1,0)-1),"")</f>
        <v/>
      </c>
      <c r="AF131" s="177" t="str">
        <f ca="1">IF($C131=AF$2,OFFSET('Position Data Citi SS final'!$A107,0,MATCH(AF$1,'Position Data Citi SS final'!$1:$1,0)-1),"")</f>
        <v/>
      </c>
      <c r="AG131" s="177" t="str">
        <f ca="1">IF($C131=AG$2,OFFSET('Position Data Citi SS final'!$A107,0,MATCH(AG$1,'Position Data Citi SS final'!$1:$1,0)-1),"")</f>
        <v/>
      </c>
      <c r="AH131" s="175" t="str">
        <f ca="1">IF($C131=AH$2,OFFSET('Position Data Citi SS final'!$A107,0,MATCH(AH$1,'Position Data Citi SS final'!$1:$1,0)-1),"")</f>
        <v/>
      </c>
      <c r="AI131" s="175" t="str">
        <f ca="1">IF($C131=AI$2,OFFSET('Position Data Citi SS final'!$A107,0,MATCH(AI$1,'Position Data Citi SS final'!$1:$1,0)-1),"")</f>
        <v/>
      </c>
      <c r="AJ131" s="175" t="str">
        <f ca="1">IF($C131=AJ$2,OFFSET('Position Data Citi SS final'!$A107,0,MATCH(AJ$1,'Position Data Citi SS final'!$1:$1,0)-1),"")</f>
        <v/>
      </c>
      <c r="AK131" s="177" t="str">
        <f ca="1">IF($C131=AK$2,OFFSET('Position Data Citi SS final'!$A107,0,MATCH(AK$1,'Position Data Citi SS final'!$1:$1,0)-1),"")</f>
        <v/>
      </c>
      <c r="AL131" s="178" t="str">
        <f ca="1">IF($C131=AL$2,OFFSET('Position Data Citi SS final'!$A107,0,MATCH(AL$1,'Position Data Citi SS final'!$1:$1,0)-1),"")</f>
        <v/>
      </c>
      <c r="AM131" s="177" t="str">
        <f ca="1">IF($C131=AM$2,OFFSET('Position Data Citi SS final'!$A107,0,MATCH(AM$1,'Position Data Citi SS final'!$1:$1,0)-1),"")</f>
        <v/>
      </c>
      <c r="AN131" s="177" t="str">
        <f ca="1">IF($C131=AN$2,OFFSET('Position Data Citi SS final'!$A107,0,MATCH(AN$1,'Position Data Citi SS final'!$1:$1,0)-1),"")</f>
        <v/>
      </c>
      <c r="AO131" s="177" t="str">
        <f ca="1">IF($C131=AO$2,OFFSET('Position Data Citi SS final'!$A107,0,MATCH(AO$1,'Position Data Citi SS final'!$1:$1,0)-1),"")</f>
        <v/>
      </c>
      <c r="AP131" s="177" t="str">
        <f ca="1">IF($C131=AP$2,OFFSET('Position Data Citi SS final'!$A107,0,MATCH(AP$1,'Position Data Citi SS final'!$1:$1,0)-1),"")</f>
        <v/>
      </c>
      <c r="AQ131" s="177" t="str">
        <f ca="1">IF($C131=AQ$2,OFFSET('Position Data Citi SS final'!$A107,0,MATCH(AQ$1,'Position Data Citi SS final'!$1:$1,0)-1),"")</f>
        <v/>
      </c>
      <c r="AR131" s="177" t="str">
        <f ca="1">IF($C131=AR$2,OFFSET('Position Data Citi SS final'!$A107,0,MATCH(AR$1,'Position Data Citi SS final'!$1:$1,0)-1),"")</f>
        <v/>
      </c>
      <c r="AS131" s="177" t="str">
        <f ca="1">IF($C131=AS$2,OFFSET('Position Data Citi SS final'!$A107,0,MATCH(AS$1,'Position Data Citi SS final'!$1:$1,0)-1),"")</f>
        <v/>
      </c>
      <c r="AT131" s="177" t="str">
        <f ca="1">IF($C131=AT$2,OFFSET('Position Data Citi SS final'!$A107,0,MATCH(AT$1,'Position Data Citi SS final'!$1:$1,0)-1),"")</f>
        <v/>
      </c>
      <c r="AU131" s="198" t="str">
        <f ca="1">IF($C131=AU$2,OFFSET('Position Data Citi SS final'!$A107,0,MATCH(AU$1,'Position Data Citi SS final'!$1:$1,0)-1),"")</f>
        <v/>
      </c>
      <c r="AV131" s="177" t="str">
        <f ca="1">IF($C131=AV$2,OFFSET('Position Data Citi SS final'!$A107,0,MATCH(AV$1,'Position Data Citi SS final'!$1:$1,0)-1),"")</f>
        <v/>
      </c>
      <c r="AW131" s="179" t="str">
        <f ca="1">IF($C131=AW$2,OFFSET('Position Data Citi SS final'!$A107,0,MATCH(AW$1,'Position Data Citi SS final'!$1:$1,0)-1),"")</f>
        <v/>
      </c>
      <c r="AX131" s="170" t="str">
        <f ca="1">IF($C131=AX$2,OFFSET('Position Data Citi SS final'!$A107,0,MATCH(AX$1,'Position Data Citi SS final'!$1:$1,0)-1),"")</f>
        <v/>
      </c>
      <c r="AY131" s="180" t="str">
        <f ca="1">IF($C131=AY$2,OFFSET('Position Data Citi SS final'!$A107,0,MATCH(AY$1,'Position Data Citi SS final'!$1:$1,0)-1),"")</f>
        <v/>
      </c>
      <c r="AZ131" s="181" t="str">
        <f ca="1">IF($C131=AZ$2,OFFSET('Position Data Citi SS final'!$A107,0,MATCH(AZ$1,'Position Data Citi SS final'!$1:$1,0)-1),"")</f>
        <v/>
      </c>
      <c r="BA131" s="179" t="str">
        <f ca="1">IF($C131=BA$2,OFFSET('Position Data Citi SS final'!$A107,0,MATCH(BA$1,'Position Data Citi SS final'!$1:$1,0)-1),"")</f>
        <v/>
      </c>
      <c r="BB131" s="182" t="str">
        <f ca="1">IF($C131=BB$2,OFFSET('Position Data Citi SS final'!$A107,0,MATCH(BB$1,'Position Data Citi SS final'!$1:$1,0)-1),"")</f>
        <v/>
      </c>
      <c r="BC131" s="181" t="str">
        <f ca="1">IF($C131=BC$2,OFFSET('Position Data Citi SS final'!$A107,0,MATCH(BC$1,'Position Data Citi SS final'!$1:$1,0)-1),"")</f>
        <v/>
      </c>
      <c r="BD131" s="175" t="str">
        <f ca="1">IF($C131=BD$2,OFFSET('Position Data Citi SS final'!$A107,0,MATCH(BD$1,'Position Data Citi SS final'!$1:$1,0)-1),"")</f>
        <v/>
      </c>
      <c r="BE131" s="175" t="str">
        <f ca="1">IF($C131=BE$2,OFFSET('Position Data Citi SS final'!$A107,0,MATCH(BE$1,'Position Data Citi SS final'!$1:$1,0)-1),"")</f>
        <v/>
      </c>
      <c r="BF131" s="175" t="str">
        <f ca="1">IF($C131=BF$2,OFFSET('Position Data Citi SS final'!$A107,0,MATCH(BF$1,'Position Data Citi SS final'!$1:$1,0)-1),"")</f>
        <v/>
      </c>
      <c r="BG131" s="175" t="str">
        <f ca="1">IF($C131=BG$2,OFFSET('Position Data Citi SS final'!$A107,0,MATCH(BG$1,'Position Data Citi SS final'!$1:$1,0)-1),"")</f>
        <v/>
      </c>
      <c r="BH131" s="175" t="str">
        <f ca="1">IF($C131=BH$2,OFFSET('Position Data Citi SS final'!$A107,0,MATCH(BH$1,'Position Data Citi SS final'!$1:$1,0)-1),"")</f>
        <v/>
      </c>
      <c r="BI131" s="175" t="str">
        <f ca="1">IF($C131=BI$2,OFFSET('Position Data Citi SS final'!$A107,0,MATCH(BI$1,'Position Data Citi SS final'!$1:$1,0)-1),"")</f>
        <v/>
      </c>
      <c r="BJ131" s="175" t="str">
        <f ca="1">IF($C131=BJ$2,OFFSET('Position Data Citi SS final'!$A107,0,MATCH(BJ$1,'Position Data Citi SS final'!$1:$1,0)-1),"")</f>
        <v/>
      </c>
      <c r="BK131" s="175" t="str">
        <f ca="1">IF($C131=BK$2,OFFSET('Position Data Citi SS final'!$A107,0,MATCH(BK$1,'Position Data Citi SS final'!$1:$1,0)-1),"")</f>
        <v/>
      </c>
      <c r="BL131" s="175" t="str">
        <f ca="1">IF($C131=BL$2,OFFSET('Position Data Citi SS final'!$A107,0,MATCH(BL$1,'Position Data Citi SS final'!$1:$1,0)-1),"")</f>
        <v/>
      </c>
      <c r="BM131" s="175" t="str">
        <f ca="1">IF($C131=BM$2,OFFSET('Position Data Citi SS final'!$A107,0,MATCH(BM$1,'Position Data Citi SS final'!$1:$1,0)-1),"")</f>
        <v/>
      </c>
      <c r="BN131" s="178" t="str">
        <f ca="1">IF($C131=BN$2,OFFSET('Position Data Citi SS final'!$A107,0,MATCH(BN$1,'Position Data Citi SS final'!$1:$1,0)-1),"")</f>
        <v/>
      </c>
      <c r="BO131" s="177" t="str">
        <f ca="1">IF($C131=BO$2,OFFSET('Position Data Citi SS final'!$A107,0,MATCH(BO$1,'Position Data Citi SS final'!$1:$1,0)-1),"")</f>
        <v/>
      </c>
      <c r="BP131" s="177" t="str">
        <f ca="1">IF($C131=BP$2,OFFSET('Position Data Citi SS final'!$A107,0,MATCH(BP$1,'Position Data Citi SS final'!$1:$1,0)-1),"")</f>
        <v/>
      </c>
      <c r="BQ131" s="177" t="str">
        <f ca="1">IF($C131=BQ$2,OFFSET('Position Data Citi SS final'!$A107,0,MATCH(BQ$1,'Position Data Citi SS final'!$1:$1,0)-1),"")</f>
        <v/>
      </c>
      <c r="BR131" s="177" t="str">
        <f ca="1">IF($C131=BR$2,OFFSET('Position Data Citi SS final'!$A107,0,MATCH(BR$1,'Position Data Citi SS final'!$1:$1,0)-1),"")</f>
        <v/>
      </c>
      <c r="BS131" s="177" t="str">
        <f ca="1">IF($C131=BS$2,OFFSET('Position Data Citi SS final'!$A107,0,MATCH(BS$1,'Position Data Citi SS final'!$1:$1,0)-1),"")</f>
        <v/>
      </c>
      <c r="BT131" s="175" t="str">
        <f ca="1">IF($C131=BT$2,OFFSET('Position Data Citi SS final'!$A107,0,MATCH(BT$1,'Position Data Citi SS final'!$1:$1,0)-1),"")</f>
        <v/>
      </c>
      <c r="BU131" s="178" t="str">
        <f ca="1">IF($C131=BU$2,OFFSET('Position Data Citi SS final'!$A107,0,MATCH(BU$1,'Position Data Citi SS final'!$1:$1,0)-1),"")</f>
        <v/>
      </c>
      <c r="BV131" s="183" t="str">
        <f ca="1">IF($C131=BV$2,OFFSET('Position Data Citi SS final'!$A107,0,MATCH(BV$1,'Position Data Citi SS final'!$1:$1,0)-1),"")</f>
        <v/>
      </c>
      <c r="BW131" s="175" t="str">
        <f ca="1">IF($C131=BW$2,OFFSET('Position Data Citi SS final'!$A107,0,MATCH(BW$1,'Position Data Citi SS final'!$1:$1,0)-1),"")</f>
        <v/>
      </c>
      <c r="BX131" s="184" t="str">
        <f ca="1">IF($C131=BX$2,OFFSET('Position Data Citi SS final'!$A107,0,MATCH(BX$1,'Position Data Citi SS final'!$1:$1,0)-1),"")</f>
        <v/>
      </c>
      <c r="BY131" s="183" t="str">
        <f ca="1">IF($C131=BY$2,OFFSET('Position Data Citi SS final'!$A107,0,MATCH(BY$1,'Position Data Citi SS final'!$1:$1,0)-1),"")</f>
        <v/>
      </c>
      <c r="BZ131" s="183" t="str">
        <f ca="1">IF($C131=BZ$2,OFFSET('Position Data Citi SS final'!$A107,0,MATCH(BZ$1,'Position Data Citi SS final'!$1:$1,0)-1),"")</f>
        <v/>
      </c>
      <c r="CA131" s="185" t="str">
        <f ca="1">IF($C131=CA$2,OFFSET('Position Data Citi SS final'!$A107,0,MATCH(CA$1,'Position Data Citi SS final'!$1:$1,0)-1),"")</f>
        <v/>
      </c>
      <c r="CB131" s="176" t="str">
        <f ca="1">IF($C131=CB$2,OFFSET('Position Data Citi SS final'!$A107,0,MATCH(CB$1,'Position Data Citi SS final'!$1:$1,0)-1),"")</f>
        <v/>
      </c>
      <c r="CC131" s="183" t="str">
        <f ca="1">IF($C131=CC$2,OFFSET('Position Data Citi SS final'!$A107,0,MATCH(CC$1,'Position Data Citi SS final'!$1:$1,0)-1),"")</f>
        <v/>
      </c>
      <c r="CD131" s="183" t="str">
        <f ca="1">IF($C131=CD$2,OFFSET('Position Data Citi SS final'!$A107,0,MATCH(CD$1,'Position Data Citi SS final'!$1:$1,0)-1),"")</f>
        <v/>
      </c>
      <c r="CE131" s="181" t="str">
        <f ca="1">IF($C131=CE$2,OFFSET('Position Data Citi SS final'!$A107,0,MATCH(CE$1,'Position Data Citi SS final'!$1:$1,0)-1),"")</f>
        <v/>
      </c>
      <c r="CF131" s="181" t="str">
        <f ca="1">IF($C131=CF$2,OFFSET('Position Data Citi SS final'!$A107,0,MATCH(CF$1,'Position Data Citi SS final'!$1:$1,0)-1),"")</f>
        <v/>
      </c>
      <c r="CG131" s="181" t="str">
        <f ca="1">IF($C131=CG$2,OFFSET('Position Data Citi SS final'!$A107,0,MATCH(CG$1,'Position Data Citi SS final'!$1:$1,0)-1),"")</f>
        <v/>
      </c>
      <c r="CH131" s="181" t="str">
        <f ca="1">IF($C131=CH$2,OFFSET('Position Data Citi SS final'!$A107,0,MATCH(CH$1,'Position Data Citi SS final'!$1:$1,0)-1),"")</f>
        <v/>
      </c>
      <c r="CI131" s="181" t="str">
        <f ca="1">IF($C131=CI$2,OFFSET('Position Data Citi SS final'!$A107,0,MATCH(CI$1,'Position Data Citi SS final'!$1:$1,0)-1),"")</f>
        <v/>
      </c>
      <c r="CJ131" s="184" t="str">
        <f ca="1">IF($C131=CJ$2,OFFSET('Position Data Citi SS final'!$A107,0,MATCH(CJ$1,'Position Data Citi SS final'!$1:$1,0)-1),"")</f>
        <v/>
      </c>
      <c r="CK131" s="186" t="str">
        <f ca="1">IF($C131=CK$2,OFFSET('Position Data Citi SS final'!$A107,0,MATCH(CK$1,'Position Data Citi SS final'!$1:$1,0)-1),"")</f>
        <v/>
      </c>
      <c r="CL131" s="174" t="str">
        <f ca="1">IF($C131=CL$2,OFFSET('Position Data Citi SS final'!$A107,0,MATCH(CL$1,'Position Data Citi SS final'!$1:$1,0)-1),"")</f>
        <v/>
      </c>
      <c r="CM131" s="199" t="str">
        <f ca="1">IF($C131=CM$2,OFFSET('Position Data Citi SS final'!$A107,0,MATCH(CM$1,'Position Data Citi SS final'!$1:$1,0)-1),"")</f>
        <v/>
      </c>
      <c r="CN131" s="174" t="str">
        <f ca="1">IF($C131=CN$2,OFFSET('Position Data Citi SS final'!$A107,0,MATCH(CN$1,'Position Data Citi SS final'!$1:$1,0)-1),"")</f>
        <v/>
      </c>
      <c r="CO131" s="186" t="str">
        <f ca="1">IF($C131=CO$2,OFFSET('Position Data Citi SS final'!$A107,0,MATCH(CO$1,'Position Data Citi SS final'!$1:$1,0)-1),"")</f>
        <v/>
      </c>
      <c r="CP131" s="199" t="str">
        <f ca="1">IF($C131=CP$2,OFFSET('Position Data Citi SS final'!$A107,0,MATCH(CP$1,'Position Data Citi SS final'!$1:$1,0)-1),"")</f>
        <v/>
      </c>
      <c r="CQ131" s="187" t="str">
        <f ca="1">IF($C131=CQ$2,OFFSET('Position Data Citi SS final'!$A107,0,MATCH(CQ$1,'Position Data Citi SS final'!$1:$1,0)-1),"")</f>
        <v/>
      </c>
      <c r="CR131" s="174" t="str">
        <f ca="1">IF($C131=CR$2,OFFSET('Position Data Citi SS final'!$A107,0,MATCH(CR$1,'Position Data Citi SS final'!$1:$1,0)-1),"")</f>
        <v/>
      </c>
      <c r="CS131" s="188" t="str">
        <f ca="1">IF($C131=CS$2,OFFSET('Position Data Citi SS final'!$A107,0,MATCH(CS$1,'Position Data Citi SS final'!$1:$1,0)-1),"")</f>
        <v/>
      </c>
      <c r="CT131" s="188" t="str">
        <f ca="1">IF($C131=CT$2,OFFSET('Position Data Citi SS final'!$A107,0,MATCH(CT$1,'Position Data Citi SS final'!$1:$1,0)-1),"")</f>
        <v/>
      </c>
      <c r="CU131" s="184" t="str">
        <f ca="1">IF($C131=CU$2,OFFSET('Position Data Citi SS final'!$A107,0,MATCH(CU$1,'Position Data Citi SS final'!$1:$1,0)-1),"")</f>
        <v/>
      </c>
      <c r="CV131" s="175" t="str">
        <f ca="1">IF($C131=CV$2,OFFSET('Position Data Citi SS final'!$A107,0,MATCH(CV$1,'Position Data Citi SS final'!$1:$1,0)-1),"")</f>
        <v/>
      </c>
      <c r="CW131" s="175" t="str">
        <f ca="1">IF($C131=CW$2,OFFSET('Position Data Citi SS final'!$A107,0,MATCH(CW$1,'Position Data Citi SS final'!$1:$1,0)-1),"")</f>
        <v/>
      </c>
      <c r="CX131" s="199" t="str">
        <f ca="1">IF($C131=CX$2,OFFSET('Position Data Citi SS final'!$A107,0,MATCH(CX$1,'Position Data Citi SS final'!$1:$1,0)-1),"")</f>
        <v/>
      </c>
      <c r="CY131" s="175" t="str">
        <f ca="1">IF($C131=CY$2,OFFSET('Position Data Citi SS final'!$A107,0,MATCH(CY$1,'Position Data Citi SS final'!$1:$1,0)-1),"")</f>
        <v/>
      </c>
      <c r="CZ131" s="175" t="str">
        <f ca="1">IF($C131=CZ$2,OFFSET('Position Data Citi SS final'!$A107,0,MATCH(CZ$1,'Position Data Citi SS final'!$1:$1,0)-1),"")</f>
        <v/>
      </c>
      <c r="DA131" s="175" t="str">
        <f ca="1">IF($C131=DA$2,OFFSET('Position Data Citi SS final'!$A107,0,MATCH(DA$1,'Position Data Citi SS final'!$1:$1,0)-1),"")</f>
        <v/>
      </c>
      <c r="DB131" s="189" t="str">
        <f ca="1">IF($C131=DB$2,OFFSET('Position Data Citi SS final'!$A107,0,MATCH(DB$1,'Position Data Citi SS final'!$1:$1,0)-1),"")</f>
        <v/>
      </c>
      <c r="DC131" s="175" t="str">
        <f ca="1">IF($C131=DC$2,OFFSET('Position Data Citi SS final'!$A107,0,MATCH(DC$1,'Position Data Citi SS final'!$1:$1,0)-1),"")</f>
        <v/>
      </c>
      <c r="DD131" s="175" t="str">
        <f ca="1">IF($C131=DD$2,OFFSET('Position Data Citi SS final'!$A107,0,MATCH(DD$1,'Position Data Citi SS final'!$1:$1,0)-1),"")</f>
        <v/>
      </c>
      <c r="DE131" s="190" t="str">
        <f ca="1">IF($C131=DE$2,OFFSET('Position Data Citi SS final'!$A107,0,MATCH(DE$1,'Position Data Citi SS final'!$1:$1,0)-1),"")</f>
        <v/>
      </c>
      <c r="DF131" s="189" t="str">
        <f ca="1">IF($C131=DF$2,OFFSET('Position Data Citi SS final'!$A107,0,MATCH(DF$1,'Position Data Citi SS final'!$1:$1,0)-1),"")</f>
        <v/>
      </c>
      <c r="DG131" s="190" t="str">
        <f ca="1">IF($C131=DG$2,OFFSET('Position Data Citi SS final'!$A107,0,MATCH(DG$1,'Position Data Citi SS final'!$1:$1,0)-1),"")</f>
        <v/>
      </c>
      <c r="DH131" s="175" t="str">
        <f ca="1">IF($C131=DH$2,OFFSET('Position Data Citi SS final'!$A107,0,MATCH(DH$1,'Position Data Citi SS final'!$1:$1,0)-1),"")</f>
        <v/>
      </c>
      <c r="DI131" s="191" t="str">
        <f ca="1">IF($C131=DI$2,OFFSET('Position Data Citi SS final'!$A107,0,MATCH(DI$1,'Position Data Citi SS final'!$1:$1,0)-1),"")</f>
        <v/>
      </c>
      <c r="DJ131" s="192" t="str">
        <f ca="1">IF($C131=DJ$2,OFFSET('Position Data Citi SS final'!$A107,0,MATCH(DJ$1,'Position Data Citi SS final'!$1:$1,0)-1),"")</f>
        <v/>
      </c>
      <c r="DK131" s="193" t="str">
        <f ca="1">IF($C131=DK$2,OFFSET('Position Data Citi SS final'!$A107,0,MATCH(DK$1,'Position Data Citi SS final'!$1:$1,0)-1),"")</f>
        <v/>
      </c>
      <c r="DL131" s="200" t="str">
        <f ca="1">IF($C131=DL$2,OFFSET('Position Data Citi SS final'!$A107,0,MATCH(DL$1,'Position Data Citi SS final'!$1:$1,0)-1),"")</f>
        <v/>
      </c>
      <c r="DM131" s="175" t="str">
        <f ca="1">IF($C131=DM$2,OFFSET('Position Data Citi SS final'!$A107,0,MATCH(DM$1,'Position Data Citi SS final'!$1:$1,0)-1),"")</f>
        <v/>
      </c>
    </row>
    <row r="132" spans="2:117" s="179" customFormat="1">
      <c r="B132" s="179" t="s">
        <v>2746</v>
      </c>
      <c r="C132" s="170" t="str">
        <f>'Position Data Citi SS final'!C108</f>
        <v>Money Market Instruments</v>
      </c>
      <c r="D132" s="171" t="str">
        <f>'Position Data Citi SS final'!F108</f>
        <v>A.6.1 - A.6.20</v>
      </c>
      <c r="E132" s="172" t="str">
        <f>'Position Data Citi SS final'!D108</f>
        <v>Corporate Bonds</v>
      </c>
      <c r="F132" s="213">
        <f>'Position Data Citi SS final'!E108</f>
        <v>0</v>
      </c>
      <c r="G132" s="173">
        <f>'Position Data Citi SS final'!AG108</f>
        <v>6969778.7999999998</v>
      </c>
      <c r="H132" s="173">
        <f>'Position Data Citi SS final'!AF108</f>
        <v>6969778.7999999998</v>
      </c>
      <c r="I132" s="194" t="str">
        <f>'Position Data Citi SS final'!A108</f>
        <v>ABEK</v>
      </c>
      <c r="J132" s="195" t="str">
        <f ca="1">IF($C132=J$2,OFFSET('Position Data Citi SS final'!$A108,0,MATCH(J$1,'Position Data Citi SS final'!$1:$1,0)-1),"")</f>
        <v>MoneyMarketInstrument</v>
      </c>
      <c r="K132" s="195" t="str">
        <f ca="1">IF($C132=K$2,OFFSET('Position Data Citi SS final'!$A108,0,MATCH(K$1,'Position Data Citi SS final'!$1:$1,0)-1),"")</f>
        <v>BMW FINANCE NV COMPANY GUAR REGS 01/20 0.5</v>
      </c>
      <c r="L132" s="195" t="str">
        <f ca="1">IF($C132=L$2,OFFSET('Position Data Citi SS final'!$A108,0,MATCH(L$1,'Position Data Citi SS final'!$1:$1,0)-1),"")</f>
        <v>XS1168971213</v>
      </c>
      <c r="M132" s="174" t="str">
        <f ca="1">IF($C132=M$2,OFFSET('Position Data Citi SS final'!$A108,0,MATCH(M$1,'Position Data Citi SS final'!$1:$1,0)-1),"")</f>
        <v>DYXXXX</v>
      </c>
      <c r="N132" s="175">
        <f ca="1">IF($C132=N$2,OFFSET('Position Data Citi SS final'!$A108,0,MATCH(N$1,'Position Data Citi SS final'!$1:$1,0)-1),"")</f>
        <v>0</v>
      </c>
      <c r="O132" s="195">
        <f ca="1">IF($C132=O$2,OFFSET('Position Data Citi SS final'!$A108,0,MATCH(O$1,'Position Data Citi SS final'!$1:$1,0)-1),"")</f>
        <v>0</v>
      </c>
      <c r="P132" s="196">
        <f ca="1">IF($C132=P$2,OFFSET('Position Data Citi SS final'!$A108,0,MATCH(P$1,'Position Data Citi SS final'!$1:$1,0)-1),"")</f>
        <v>0</v>
      </c>
      <c r="Q132" s="196" t="str">
        <f ca="1">IF($C132=Q$2,OFFSET('Position Data Citi SS final'!$A108,0,MATCH(Q$1,'Position Data Citi SS final'!$1:$1,0)-1),"")</f>
        <v>DE</v>
      </c>
      <c r="R132" s="178">
        <f ca="1">IF($C132=R$2,OFFSET('Position Data Citi SS final'!$A108,0,MATCH(R$1,'Position Data Citi SS final'!$1:$1,0)-1),"")</f>
        <v>43851</v>
      </c>
      <c r="S132" s="178" t="str">
        <f ca="1">IF($C132=S$2,OFFSET('Position Data Citi SS final'!$A108,0,MATCH(S$1,'Position Data Citi SS final'!$1:$1,0)-1),"")</f>
        <v>EUR</v>
      </c>
      <c r="T132" s="177">
        <f ca="1">IF($C132=T$2,OFFSET('Position Data Citi SS final'!$A108,0,MATCH(T$1,'Position Data Citi SS final'!$1:$1,0)-1),"")</f>
        <v>6960000</v>
      </c>
      <c r="U132" s="177">
        <f ca="1">IF($C132=U$2,OFFSET('Position Data Citi SS final'!$A108,0,MATCH(U$1,'Position Data Citi SS final'!$1:$1,0)-1),"")</f>
        <v>100.1405</v>
      </c>
      <c r="V132" s="197">
        <f ca="1">IF($C132=V$2,OFFSET('Position Data Citi SS final'!$A108,0,MATCH(V$1,'Position Data Citi SS final'!$1:$1,0)-1),"")</f>
        <v>100.1405</v>
      </c>
      <c r="W132" s="177">
        <f ca="1">IF($C132=W$2,OFFSET('Position Data Citi SS final'!$A108,0,MATCH(W$1,'Position Data Citi SS final'!$1:$1,0)-1),"")</f>
        <v>28318.5</v>
      </c>
      <c r="X132" s="177">
        <f ca="1">IF($C132=X$2,OFFSET('Position Data Citi SS final'!$A108,0,MATCH(X$1,'Position Data Citi SS final'!$1:$1,0)-1),"")</f>
        <v>28318.5</v>
      </c>
      <c r="Y132" s="177">
        <f ca="1">IF($C132=Y$2,OFFSET('Position Data Citi SS final'!$A108,0,MATCH(Y$1,'Position Data Citi SS final'!$1:$1,0)-1),"")</f>
        <v>6969778.7999999998</v>
      </c>
      <c r="Z132" s="177">
        <f ca="1">IF($C132=Z$2,OFFSET('Position Data Citi SS final'!$A108,0,MATCH(Z$1,'Position Data Citi SS final'!$1:$1,0)-1),"")</f>
        <v>6969778.7999999998</v>
      </c>
      <c r="AA132" s="198" t="str">
        <f ca="1">IF($C132=AA$2,OFFSET('Position Data Citi SS final'!$A108,0,MATCH(AA$1,'Position Data Citi SS final'!$1:$1,0)-1),"")</f>
        <v>MarkToMarket</v>
      </c>
      <c r="AB132" s="177">
        <f ca="1">IF($C132=AB$2,OFFSET('Position Data Citi SS final'!$A108,0,MATCH(AB$1,'Position Data Citi SS final'!$1:$1,0)-1),"")</f>
        <v>0</v>
      </c>
      <c r="AC132" s="178" t="str">
        <f ca="1">IF($C132=AC$2,OFFSET('Position Data Citi SS final'!$A108,0,MATCH(AC$1,'Position Data Citi SS final'!$1:$1,0)-1),"")</f>
        <v/>
      </c>
      <c r="AD132" s="76" t="str">
        <f ca="1">IF($C132=AD$2,OFFSET('Position Data Citi SS final'!$A108,0,MATCH(AD$1,'Position Data Citi SS final'!$1:$1,0)-1),"")</f>
        <v/>
      </c>
      <c r="AE132" s="179" t="str">
        <f ca="1">IF($C132=AE$2,OFFSET('Position Data Citi SS final'!$A108,0,MATCH(AE$1,'Position Data Citi SS final'!$1:$1,0)-1),"")</f>
        <v/>
      </c>
      <c r="AF132" s="177" t="str">
        <f ca="1">IF($C132=AF$2,OFFSET('Position Data Citi SS final'!$A108,0,MATCH(AF$1,'Position Data Citi SS final'!$1:$1,0)-1),"")</f>
        <v/>
      </c>
      <c r="AG132" s="177" t="str">
        <f ca="1">IF($C132=AG$2,OFFSET('Position Data Citi SS final'!$A108,0,MATCH(AG$1,'Position Data Citi SS final'!$1:$1,0)-1),"")</f>
        <v/>
      </c>
      <c r="AH132" s="175" t="str">
        <f ca="1">IF($C132=AH$2,OFFSET('Position Data Citi SS final'!$A108,0,MATCH(AH$1,'Position Data Citi SS final'!$1:$1,0)-1),"")</f>
        <v/>
      </c>
      <c r="AI132" s="175" t="str">
        <f ca="1">IF($C132=AI$2,OFFSET('Position Data Citi SS final'!$A108,0,MATCH(AI$1,'Position Data Citi SS final'!$1:$1,0)-1),"")</f>
        <v/>
      </c>
      <c r="AJ132" s="175" t="str">
        <f ca="1">IF($C132=AJ$2,OFFSET('Position Data Citi SS final'!$A108,0,MATCH(AJ$1,'Position Data Citi SS final'!$1:$1,0)-1),"")</f>
        <v/>
      </c>
      <c r="AK132" s="177" t="str">
        <f ca="1">IF($C132=AK$2,OFFSET('Position Data Citi SS final'!$A108,0,MATCH(AK$1,'Position Data Citi SS final'!$1:$1,0)-1),"")</f>
        <v/>
      </c>
      <c r="AL132" s="178" t="str">
        <f ca="1">IF($C132=AL$2,OFFSET('Position Data Citi SS final'!$A108,0,MATCH(AL$1,'Position Data Citi SS final'!$1:$1,0)-1),"")</f>
        <v/>
      </c>
      <c r="AM132" s="177" t="str">
        <f ca="1">IF($C132=AM$2,OFFSET('Position Data Citi SS final'!$A108,0,MATCH(AM$1,'Position Data Citi SS final'!$1:$1,0)-1),"")</f>
        <v/>
      </c>
      <c r="AN132" s="177" t="str">
        <f ca="1">IF($C132=AN$2,OFFSET('Position Data Citi SS final'!$A108,0,MATCH(AN$1,'Position Data Citi SS final'!$1:$1,0)-1),"")</f>
        <v/>
      </c>
      <c r="AO132" s="177" t="str">
        <f ca="1">IF($C132=AO$2,OFFSET('Position Data Citi SS final'!$A108,0,MATCH(AO$1,'Position Data Citi SS final'!$1:$1,0)-1),"")</f>
        <v/>
      </c>
      <c r="AP132" s="177" t="str">
        <f ca="1">IF($C132=AP$2,OFFSET('Position Data Citi SS final'!$A108,0,MATCH(AP$1,'Position Data Citi SS final'!$1:$1,0)-1),"")</f>
        <v/>
      </c>
      <c r="AQ132" s="177" t="str">
        <f ca="1">IF($C132=AQ$2,OFFSET('Position Data Citi SS final'!$A108,0,MATCH(AQ$1,'Position Data Citi SS final'!$1:$1,0)-1),"")</f>
        <v/>
      </c>
      <c r="AR132" s="177" t="str">
        <f ca="1">IF($C132=AR$2,OFFSET('Position Data Citi SS final'!$A108,0,MATCH(AR$1,'Position Data Citi SS final'!$1:$1,0)-1),"")</f>
        <v/>
      </c>
      <c r="AS132" s="177" t="str">
        <f ca="1">IF($C132=AS$2,OFFSET('Position Data Citi SS final'!$A108,0,MATCH(AS$1,'Position Data Citi SS final'!$1:$1,0)-1),"")</f>
        <v/>
      </c>
      <c r="AT132" s="177" t="str">
        <f ca="1">IF($C132=AT$2,OFFSET('Position Data Citi SS final'!$A108,0,MATCH(AT$1,'Position Data Citi SS final'!$1:$1,0)-1),"")</f>
        <v/>
      </c>
      <c r="AU132" s="198" t="str">
        <f ca="1">IF($C132=AU$2,OFFSET('Position Data Citi SS final'!$A108,0,MATCH(AU$1,'Position Data Citi SS final'!$1:$1,0)-1),"")</f>
        <v/>
      </c>
      <c r="AV132" s="177" t="str">
        <f ca="1">IF($C132=AV$2,OFFSET('Position Data Citi SS final'!$A108,0,MATCH(AV$1,'Position Data Citi SS final'!$1:$1,0)-1),"")</f>
        <v/>
      </c>
      <c r="AW132" s="179" t="str">
        <f ca="1">IF($C132=AW$2,OFFSET('Position Data Citi SS final'!$A108,0,MATCH(AW$1,'Position Data Citi SS final'!$1:$1,0)-1),"")</f>
        <v/>
      </c>
      <c r="AX132" s="170" t="str">
        <f ca="1">IF($C132=AX$2,OFFSET('Position Data Citi SS final'!$A108,0,MATCH(AX$1,'Position Data Citi SS final'!$1:$1,0)-1),"")</f>
        <v/>
      </c>
      <c r="AY132" s="180" t="str">
        <f ca="1">IF($C132=AY$2,OFFSET('Position Data Citi SS final'!$A108,0,MATCH(AY$1,'Position Data Citi SS final'!$1:$1,0)-1),"")</f>
        <v/>
      </c>
      <c r="AZ132" s="181" t="str">
        <f ca="1">IF($C132=AZ$2,OFFSET('Position Data Citi SS final'!$A108,0,MATCH(AZ$1,'Position Data Citi SS final'!$1:$1,0)-1),"")</f>
        <v/>
      </c>
      <c r="BA132" s="179" t="str">
        <f ca="1">IF($C132=BA$2,OFFSET('Position Data Citi SS final'!$A108,0,MATCH(BA$1,'Position Data Citi SS final'!$1:$1,0)-1),"")</f>
        <v/>
      </c>
      <c r="BB132" s="182" t="str">
        <f ca="1">IF($C132=BB$2,OFFSET('Position Data Citi SS final'!$A108,0,MATCH(BB$1,'Position Data Citi SS final'!$1:$1,0)-1),"")</f>
        <v/>
      </c>
      <c r="BC132" s="181" t="str">
        <f ca="1">IF($C132=BC$2,OFFSET('Position Data Citi SS final'!$A108,0,MATCH(BC$1,'Position Data Citi SS final'!$1:$1,0)-1),"")</f>
        <v/>
      </c>
      <c r="BD132" s="175" t="str">
        <f ca="1">IF($C132=BD$2,OFFSET('Position Data Citi SS final'!$A108,0,MATCH(BD$1,'Position Data Citi SS final'!$1:$1,0)-1),"")</f>
        <v/>
      </c>
      <c r="BE132" s="175" t="str">
        <f ca="1">IF($C132=BE$2,OFFSET('Position Data Citi SS final'!$A108,0,MATCH(BE$1,'Position Data Citi SS final'!$1:$1,0)-1),"")</f>
        <v/>
      </c>
      <c r="BF132" s="175" t="str">
        <f ca="1">IF($C132=BF$2,OFFSET('Position Data Citi SS final'!$A108,0,MATCH(BF$1,'Position Data Citi SS final'!$1:$1,0)-1),"")</f>
        <v/>
      </c>
      <c r="BG132" s="175" t="str">
        <f ca="1">IF($C132=BG$2,OFFSET('Position Data Citi SS final'!$A108,0,MATCH(BG$1,'Position Data Citi SS final'!$1:$1,0)-1),"")</f>
        <v/>
      </c>
      <c r="BH132" s="175" t="str">
        <f ca="1">IF($C132=BH$2,OFFSET('Position Data Citi SS final'!$A108,0,MATCH(BH$1,'Position Data Citi SS final'!$1:$1,0)-1),"")</f>
        <v/>
      </c>
      <c r="BI132" s="175" t="str">
        <f ca="1">IF($C132=BI$2,OFFSET('Position Data Citi SS final'!$A108,0,MATCH(BI$1,'Position Data Citi SS final'!$1:$1,0)-1),"")</f>
        <v/>
      </c>
      <c r="BJ132" s="175" t="str">
        <f ca="1">IF($C132=BJ$2,OFFSET('Position Data Citi SS final'!$A108,0,MATCH(BJ$1,'Position Data Citi SS final'!$1:$1,0)-1),"")</f>
        <v/>
      </c>
      <c r="BK132" s="175" t="str">
        <f ca="1">IF($C132=BK$2,OFFSET('Position Data Citi SS final'!$A108,0,MATCH(BK$1,'Position Data Citi SS final'!$1:$1,0)-1),"")</f>
        <v/>
      </c>
      <c r="BL132" s="175" t="str">
        <f ca="1">IF($C132=BL$2,OFFSET('Position Data Citi SS final'!$A108,0,MATCH(BL$1,'Position Data Citi SS final'!$1:$1,0)-1),"")</f>
        <v/>
      </c>
      <c r="BM132" s="175" t="str">
        <f ca="1">IF($C132=BM$2,OFFSET('Position Data Citi SS final'!$A108,0,MATCH(BM$1,'Position Data Citi SS final'!$1:$1,0)-1),"")</f>
        <v/>
      </c>
      <c r="BN132" s="178" t="str">
        <f ca="1">IF($C132=BN$2,OFFSET('Position Data Citi SS final'!$A108,0,MATCH(BN$1,'Position Data Citi SS final'!$1:$1,0)-1),"")</f>
        <v/>
      </c>
      <c r="BO132" s="177" t="str">
        <f ca="1">IF($C132=BO$2,OFFSET('Position Data Citi SS final'!$A108,0,MATCH(BO$1,'Position Data Citi SS final'!$1:$1,0)-1),"")</f>
        <v/>
      </c>
      <c r="BP132" s="177" t="str">
        <f ca="1">IF($C132=BP$2,OFFSET('Position Data Citi SS final'!$A108,0,MATCH(BP$1,'Position Data Citi SS final'!$1:$1,0)-1),"")</f>
        <v/>
      </c>
      <c r="BQ132" s="177" t="str">
        <f ca="1">IF($C132=BQ$2,OFFSET('Position Data Citi SS final'!$A108,0,MATCH(BQ$1,'Position Data Citi SS final'!$1:$1,0)-1),"")</f>
        <v/>
      </c>
      <c r="BR132" s="177" t="str">
        <f ca="1">IF($C132=BR$2,OFFSET('Position Data Citi SS final'!$A108,0,MATCH(BR$1,'Position Data Citi SS final'!$1:$1,0)-1),"")</f>
        <v/>
      </c>
      <c r="BS132" s="177" t="str">
        <f ca="1">IF($C132=BS$2,OFFSET('Position Data Citi SS final'!$A108,0,MATCH(BS$1,'Position Data Citi SS final'!$1:$1,0)-1),"")</f>
        <v/>
      </c>
      <c r="BT132" s="175" t="str">
        <f ca="1">IF($C132=BT$2,OFFSET('Position Data Citi SS final'!$A108,0,MATCH(BT$1,'Position Data Citi SS final'!$1:$1,0)-1),"")</f>
        <v/>
      </c>
      <c r="BU132" s="178" t="str">
        <f ca="1">IF($C132=BU$2,OFFSET('Position Data Citi SS final'!$A108,0,MATCH(BU$1,'Position Data Citi SS final'!$1:$1,0)-1),"")</f>
        <v/>
      </c>
      <c r="BV132" s="183" t="str">
        <f ca="1">IF($C132=BV$2,OFFSET('Position Data Citi SS final'!$A108,0,MATCH(BV$1,'Position Data Citi SS final'!$1:$1,0)-1),"")</f>
        <v/>
      </c>
      <c r="BW132" s="175" t="str">
        <f ca="1">IF($C132=BW$2,OFFSET('Position Data Citi SS final'!$A108,0,MATCH(BW$1,'Position Data Citi SS final'!$1:$1,0)-1),"")</f>
        <v/>
      </c>
      <c r="BX132" s="184" t="str">
        <f ca="1">IF($C132=BX$2,OFFSET('Position Data Citi SS final'!$A108,0,MATCH(BX$1,'Position Data Citi SS final'!$1:$1,0)-1),"")</f>
        <v/>
      </c>
      <c r="BY132" s="183" t="str">
        <f ca="1">IF($C132=BY$2,OFFSET('Position Data Citi SS final'!$A108,0,MATCH(BY$1,'Position Data Citi SS final'!$1:$1,0)-1),"")</f>
        <v/>
      </c>
      <c r="BZ132" s="183" t="str">
        <f ca="1">IF($C132=BZ$2,OFFSET('Position Data Citi SS final'!$A108,0,MATCH(BZ$1,'Position Data Citi SS final'!$1:$1,0)-1),"")</f>
        <v/>
      </c>
      <c r="CA132" s="185" t="str">
        <f ca="1">IF($C132=CA$2,OFFSET('Position Data Citi SS final'!$A108,0,MATCH(CA$1,'Position Data Citi SS final'!$1:$1,0)-1),"")</f>
        <v/>
      </c>
      <c r="CB132" s="176" t="str">
        <f ca="1">IF($C132=CB$2,OFFSET('Position Data Citi SS final'!$A108,0,MATCH(CB$1,'Position Data Citi SS final'!$1:$1,0)-1),"")</f>
        <v/>
      </c>
      <c r="CC132" s="183" t="str">
        <f ca="1">IF($C132=CC$2,OFFSET('Position Data Citi SS final'!$A108,0,MATCH(CC$1,'Position Data Citi SS final'!$1:$1,0)-1),"")</f>
        <v/>
      </c>
      <c r="CD132" s="183" t="str">
        <f ca="1">IF($C132=CD$2,OFFSET('Position Data Citi SS final'!$A108,0,MATCH(CD$1,'Position Data Citi SS final'!$1:$1,0)-1),"")</f>
        <v/>
      </c>
      <c r="CE132" s="181" t="str">
        <f ca="1">IF($C132=CE$2,OFFSET('Position Data Citi SS final'!$A108,0,MATCH(CE$1,'Position Data Citi SS final'!$1:$1,0)-1),"")</f>
        <v/>
      </c>
      <c r="CF132" s="181" t="str">
        <f ca="1">IF($C132=CF$2,OFFSET('Position Data Citi SS final'!$A108,0,MATCH(CF$1,'Position Data Citi SS final'!$1:$1,0)-1),"")</f>
        <v/>
      </c>
      <c r="CG132" s="181" t="str">
        <f ca="1">IF($C132=CG$2,OFFSET('Position Data Citi SS final'!$A108,0,MATCH(CG$1,'Position Data Citi SS final'!$1:$1,0)-1),"")</f>
        <v/>
      </c>
      <c r="CH132" s="181" t="str">
        <f ca="1">IF($C132=CH$2,OFFSET('Position Data Citi SS final'!$A108,0,MATCH(CH$1,'Position Data Citi SS final'!$1:$1,0)-1),"")</f>
        <v/>
      </c>
      <c r="CI132" s="181" t="str">
        <f ca="1">IF($C132=CI$2,OFFSET('Position Data Citi SS final'!$A108,0,MATCH(CI$1,'Position Data Citi SS final'!$1:$1,0)-1),"")</f>
        <v/>
      </c>
      <c r="CJ132" s="184" t="str">
        <f ca="1">IF($C132=CJ$2,OFFSET('Position Data Citi SS final'!$A108,0,MATCH(CJ$1,'Position Data Citi SS final'!$1:$1,0)-1),"")</f>
        <v/>
      </c>
      <c r="CK132" s="186" t="str">
        <f ca="1">IF($C132=CK$2,OFFSET('Position Data Citi SS final'!$A108,0,MATCH(CK$1,'Position Data Citi SS final'!$1:$1,0)-1),"")</f>
        <v/>
      </c>
      <c r="CL132" s="174" t="str">
        <f ca="1">IF($C132=CL$2,OFFSET('Position Data Citi SS final'!$A108,0,MATCH(CL$1,'Position Data Citi SS final'!$1:$1,0)-1),"")</f>
        <v/>
      </c>
      <c r="CM132" s="199" t="str">
        <f ca="1">IF($C132=CM$2,OFFSET('Position Data Citi SS final'!$A108,0,MATCH(CM$1,'Position Data Citi SS final'!$1:$1,0)-1),"")</f>
        <v/>
      </c>
      <c r="CN132" s="174" t="str">
        <f ca="1">IF($C132=CN$2,OFFSET('Position Data Citi SS final'!$A108,0,MATCH(CN$1,'Position Data Citi SS final'!$1:$1,0)-1),"")</f>
        <v/>
      </c>
      <c r="CO132" s="186" t="str">
        <f ca="1">IF($C132=CO$2,OFFSET('Position Data Citi SS final'!$A108,0,MATCH(CO$1,'Position Data Citi SS final'!$1:$1,0)-1),"")</f>
        <v/>
      </c>
      <c r="CP132" s="199" t="str">
        <f ca="1">IF($C132=CP$2,OFFSET('Position Data Citi SS final'!$A108,0,MATCH(CP$1,'Position Data Citi SS final'!$1:$1,0)-1),"")</f>
        <v/>
      </c>
      <c r="CQ132" s="187" t="str">
        <f ca="1">IF($C132=CQ$2,OFFSET('Position Data Citi SS final'!$A108,0,MATCH(CQ$1,'Position Data Citi SS final'!$1:$1,0)-1),"")</f>
        <v/>
      </c>
      <c r="CR132" s="174" t="str">
        <f ca="1">IF($C132=CR$2,OFFSET('Position Data Citi SS final'!$A108,0,MATCH(CR$1,'Position Data Citi SS final'!$1:$1,0)-1),"")</f>
        <v/>
      </c>
      <c r="CS132" s="188" t="str">
        <f ca="1">IF($C132=CS$2,OFFSET('Position Data Citi SS final'!$A108,0,MATCH(CS$1,'Position Data Citi SS final'!$1:$1,0)-1),"")</f>
        <v/>
      </c>
      <c r="CT132" s="188" t="str">
        <f ca="1">IF($C132=CT$2,OFFSET('Position Data Citi SS final'!$A108,0,MATCH(CT$1,'Position Data Citi SS final'!$1:$1,0)-1),"")</f>
        <v/>
      </c>
      <c r="CU132" s="184" t="str">
        <f ca="1">IF($C132=CU$2,OFFSET('Position Data Citi SS final'!$A108,0,MATCH(CU$1,'Position Data Citi SS final'!$1:$1,0)-1),"")</f>
        <v/>
      </c>
      <c r="CV132" s="175" t="str">
        <f ca="1">IF($C132=CV$2,OFFSET('Position Data Citi SS final'!$A108,0,MATCH(CV$1,'Position Data Citi SS final'!$1:$1,0)-1),"")</f>
        <v/>
      </c>
      <c r="CW132" s="175" t="str">
        <f ca="1">IF($C132=CW$2,OFFSET('Position Data Citi SS final'!$A108,0,MATCH(CW$1,'Position Data Citi SS final'!$1:$1,0)-1),"")</f>
        <v/>
      </c>
      <c r="CX132" s="199" t="str">
        <f ca="1">IF($C132=CX$2,OFFSET('Position Data Citi SS final'!$A108,0,MATCH(CX$1,'Position Data Citi SS final'!$1:$1,0)-1),"")</f>
        <v/>
      </c>
      <c r="CY132" s="175" t="str">
        <f ca="1">IF($C132=CY$2,OFFSET('Position Data Citi SS final'!$A108,0,MATCH(CY$1,'Position Data Citi SS final'!$1:$1,0)-1),"")</f>
        <v/>
      </c>
      <c r="CZ132" s="175" t="str">
        <f ca="1">IF($C132=CZ$2,OFFSET('Position Data Citi SS final'!$A108,0,MATCH(CZ$1,'Position Data Citi SS final'!$1:$1,0)-1),"")</f>
        <v/>
      </c>
      <c r="DA132" s="175" t="str">
        <f ca="1">IF($C132=DA$2,OFFSET('Position Data Citi SS final'!$A108,0,MATCH(DA$1,'Position Data Citi SS final'!$1:$1,0)-1),"")</f>
        <v/>
      </c>
      <c r="DB132" s="189" t="str">
        <f ca="1">IF($C132=DB$2,OFFSET('Position Data Citi SS final'!$A108,0,MATCH(DB$1,'Position Data Citi SS final'!$1:$1,0)-1),"")</f>
        <v/>
      </c>
      <c r="DC132" s="175" t="str">
        <f ca="1">IF($C132=DC$2,OFFSET('Position Data Citi SS final'!$A108,0,MATCH(DC$1,'Position Data Citi SS final'!$1:$1,0)-1),"")</f>
        <v/>
      </c>
      <c r="DD132" s="175" t="str">
        <f ca="1">IF($C132=DD$2,OFFSET('Position Data Citi SS final'!$A108,0,MATCH(DD$1,'Position Data Citi SS final'!$1:$1,0)-1),"")</f>
        <v/>
      </c>
      <c r="DE132" s="190" t="str">
        <f ca="1">IF($C132=DE$2,OFFSET('Position Data Citi SS final'!$A108,0,MATCH(DE$1,'Position Data Citi SS final'!$1:$1,0)-1),"")</f>
        <v/>
      </c>
      <c r="DF132" s="189" t="str">
        <f ca="1">IF($C132=DF$2,OFFSET('Position Data Citi SS final'!$A108,0,MATCH(DF$1,'Position Data Citi SS final'!$1:$1,0)-1),"")</f>
        <v/>
      </c>
      <c r="DG132" s="190" t="str">
        <f ca="1">IF($C132=DG$2,OFFSET('Position Data Citi SS final'!$A108,0,MATCH(DG$1,'Position Data Citi SS final'!$1:$1,0)-1),"")</f>
        <v/>
      </c>
      <c r="DH132" s="175" t="str">
        <f ca="1">IF($C132=DH$2,OFFSET('Position Data Citi SS final'!$A108,0,MATCH(DH$1,'Position Data Citi SS final'!$1:$1,0)-1),"")</f>
        <v/>
      </c>
      <c r="DI132" s="191" t="str">
        <f ca="1">IF($C132=DI$2,OFFSET('Position Data Citi SS final'!$A108,0,MATCH(DI$1,'Position Data Citi SS final'!$1:$1,0)-1),"")</f>
        <v/>
      </c>
      <c r="DJ132" s="192" t="str">
        <f ca="1">IF($C132=DJ$2,OFFSET('Position Data Citi SS final'!$A108,0,MATCH(DJ$1,'Position Data Citi SS final'!$1:$1,0)-1),"")</f>
        <v/>
      </c>
      <c r="DK132" s="193" t="str">
        <f ca="1">IF($C132=DK$2,OFFSET('Position Data Citi SS final'!$A108,0,MATCH(DK$1,'Position Data Citi SS final'!$1:$1,0)-1),"")</f>
        <v/>
      </c>
      <c r="DL132" s="200" t="str">
        <f ca="1">IF($C132=DL$2,OFFSET('Position Data Citi SS final'!$A108,0,MATCH(DL$1,'Position Data Citi SS final'!$1:$1,0)-1),"")</f>
        <v/>
      </c>
      <c r="DM132" s="175" t="str">
        <f ca="1">IF($C132=DM$2,OFFSET('Position Data Citi SS final'!$A108,0,MATCH(DM$1,'Position Data Citi SS final'!$1:$1,0)-1),"")</f>
        <v/>
      </c>
    </row>
    <row r="133" spans="2:117" s="179" customFormat="1">
      <c r="B133" s="179" t="s">
        <v>2746</v>
      </c>
      <c r="C133" s="170" t="str">
        <f>'Position Data Citi SS final'!C109</f>
        <v>Money Market Instruments</v>
      </c>
      <c r="D133" s="171" t="str">
        <f>'Position Data Citi SS final'!F109</f>
        <v>A.6.1 - A.6.20</v>
      </c>
      <c r="E133" s="172" t="str">
        <f>'Position Data Citi SS final'!D109</f>
        <v>Corporate Bonds</v>
      </c>
      <c r="F133" s="213">
        <f>'Position Data Citi SS final'!E109</f>
        <v>0</v>
      </c>
      <c r="G133" s="173">
        <f>'Position Data Citi SS final'!AG109</f>
        <v>38318088.899999999</v>
      </c>
      <c r="H133" s="173">
        <f>'Position Data Citi SS final'!AF109</f>
        <v>38318088.899999999</v>
      </c>
      <c r="I133" s="194" t="str">
        <f>'Position Data Citi SS final'!A109</f>
        <v>ABEK</v>
      </c>
      <c r="J133" s="195" t="str">
        <f ca="1">IF($C133=J$2,OFFSET('Position Data Citi SS final'!$A109,0,MATCH(J$1,'Position Data Citi SS final'!$1:$1,0)-1),"")</f>
        <v>MoneyMarketInstrument</v>
      </c>
      <c r="K133" s="195" t="str">
        <f ca="1">IF($C133=K$2,OFFSET('Position Data Citi SS final'!$A109,0,MATCH(K$1,'Position Data Citi SS final'!$1:$1,0)-1),"")</f>
        <v>ING BANK NV SR UNSECURED REGS 04/20 0.7</v>
      </c>
      <c r="L133" s="195" t="str">
        <f ca="1">IF($C133=L$2,OFFSET('Position Data Citi SS final'!$A109,0,MATCH(L$1,'Position Data Citi SS final'!$1:$1,0)-1),"")</f>
        <v>XS1169586606</v>
      </c>
      <c r="M133" s="174" t="str">
        <f ca="1">IF($C133=M$2,OFFSET('Position Data Citi SS final'!$A109,0,MATCH(M$1,'Position Data Citi SS final'!$1:$1,0)-1),"")</f>
        <v>DYXXXX</v>
      </c>
      <c r="N133" s="175">
        <f ca="1">IF($C133=N$2,OFFSET('Position Data Citi SS final'!$A109,0,MATCH(N$1,'Position Data Citi SS final'!$1:$1,0)-1),"")</f>
        <v>0</v>
      </c>
      <c r="O133" s="195">
        <f ca="1">IF($C133=O$2,OFFSET('Position Data Citi SS final'!$A109,0,MATCH(O$1,'Position Data Citi SS final'!$1:$1,0)-1),"")</f>
        <v>0</v>
      </c>
      <c r="P133" s="196">
        <f ca="1">IF($C133=P$2,OFFSET('Position Data Citi SS final'!$A109,0,MATCH(P$1,'Position Data Citi SS final'!$1:$1,0)-1),"")</f>
        <v>0</v>
      </c>
      <c r="Q133" s="196" t="str">
        <f ca="1">IF($C133=Q$2,OFFSET('Position Data Citi SS final'!$A109,0,MATCH(Q$1,'Position Data Citi SS final'!$1:$1,0)-1),"")</f>
        <v>NL</v>
      </c>
      <c r="R133" s="178">
        <f ca="1">IF($C133=R$2,OFFSET('Position Data Citi SS final'!$A109,0,MATCH(R$1,'Position Data Citi SS final'!$1:$1,0)-1),"")</f>
        <v>43937</v>
      </c>
      <c r="S133" s="178" t="str">
        <f ca="1">IF($C133=S$2,OFFSET('Position Data Citi SS final'!$A109,0,MATCH(S$1,'Position Data Citi SS final'!$1:$1,0)-1),"")</f>
        <v>EUR</v>
      </c>
      <c r="T133" s="177">
        <f ca="1">IF($C133=T$2,OFFSET('Position Data Citi SS final'!$A109,0,MATCH(T$1,'Position Data Citi SS final'!$1:$1,0)-1),"")</f>
        <v>38150000</v>
      </c>
      <c r="U133" s="177">
        <f ca="1">IF($C133=U$2,OFFSET('Position Data Citi SS final'!$A109,0,MATCH(U$1,'Position Data Citi SS final'!$1:$1,0)-1),"")</f>
        <v>100.4406</v>
      </c>
      <c r="V133" s="197">
        <f ca="1">IF($C133=V$2,OFFSET('Position Data Citi SS final'!$A109,0,MATCH(V$1,'Position Data Citi SS final'!$1:$1,0)-1),"")</f>
        <v>100.4406</v>
      </c>
      <c r="W133" s="177">
        <f ca="1">IF($C133=W$2,OFFSET('Position Data Citi SS final'!$A109,0,MATCH(W$1,'Position Data Citi SS final'!$1:$1,0)-1),"")</f>
        <v>154684.69</v>
      </c>
      <c r="X133" s="177">
        <f ca="1">IF($C133=X$2,OFFSET('Position Data Citi SS final'!$A109,0,MATCH(X$1,'Position Data Citi SS final'!$1:$1,0)-1),"")</f>
        <v>154684.69</v>
      </c>
      <c r="Y133" s="177">
        <f ca="1">IF($C133=Y$2,OFFSET('Position Data Citi SS final'!$A109,0,MATCH(Y$1,'Position Data Citi SS final'!$1:$1,0)-1),"")</f>
        <v>38318088.899999999</v>
      </c>
      <c r="Z133" s="177">
        <f ca="1">IF($C133=Z$2,OFFSET('Position Data Citi SS final'!$A109,0,MATCH(Z$1,'Position Data Citi SS final'!$1:$1,0)-1),"")</f>
        <v>38318088.899999999</v>
      </c>
      <c r="AA133" s="198" t="str">
        <f ca="1">IF($C133=AA$2,OFFSET('Position Data Citi SS final'!$A109,0,MATCH(AA$1,'Position Data Citi SS final'!$1:$1,0)-1),"")</f>
        <v>MarkToMarket</v>
      </c>
      <c r="AB133" s="177">
        <f ca="1">IF($C133=AB$2,OFFSET('Position Data Citi SS final'!$A109,0,MATCH(AB$1,'Position Data Citi SS final'!$1:$1,0)-1),"")</f>
        <v>0</v>
      </c>
      <c r="AC133" s="178" t="str">
        <f ca="1">IF($C133=AC$2,OFFSET('Position Data Citi SS final'!$A109,0,MATCH(AC$1,'Position Data Citi SS final'!$1:$1,0)-1),"")</f>
        <v/>
      </c>
      <c r="AD133" s="76" t="str">
        <f ca="1">IF($C133=AD$2,OFFSET('Position Data Citi SS final'!$A109,0,MATCH(AD$1,'Position Data Citi SS final'!$1:$1,0)-1),"")</f>
        <v/>
      </c>
      <c r="AE133" s="179" t="str">
        <f ca="1">IF($C133=AE$2,OFFSET('Position Data Citi SS final'!$A109,0,MATCH(AE$1,'Position Data Citi SS final'!$1:$1,0)-1),"")</f>
        <v/>
      </c>
      <c r="AF133" s="177" t="str">
        <f ca="1">IF($C133=AF$2,OFFSET('Position Data Citi SS final'!$A109,0,MATCH(AF$1,'Position Data Citi SS final'!$1:$1,0)-1),"")</f>
        <v/>
      </c>
      <c r="AG133" s="177" t="str">
        <f ca="1">IF($C133=AG$2,OFFSET('Position Data Citi SS final'!$A109,0,MATCH(AG$1,'Position Data Citi SS final'!$1:$1,0)-1),"")</f>
        <v/>
      </c>
      <c r="AH133" s="175" t="str">
        <f ca="1">IF($C133=AH$2,OFFSET('Position Data Citi SS final'!$A109,0,MATCH(AH$1,'Position Data Citi SS final'!$1:$1,0)-1),"")</f>
        <v/>
      </c>
      <c r="AI133" s="175" t="str">
        <f ca="1">IF($C133=AI$2,OFFSET('Position Data Citi SS final'!$A109,0,MATCH(AI$1,'Position Data Citi SS final'!$1:$1,0)-1),"")</f>
        <v/>
      </c>
      <c r="AJ133" s="175" t="str">
        <f ca="1">IF($C133=AJ$2,OFFSET('Position Data Citi SS final'!$A109,0,MATCH(AJ$1,'Position Data Citi SS final'!$1:$1,0)-1),"")</f>
        <v/>
      </c>
      <c r="AK133" s="177" t="str">
        <f ca="1">IF($C133=AK$2,OFFSET('Position Data Citi SS final'!$A109,0,MATCH(AK$1,'Position Data Citi SS final'!$1:$1,0)-1),"")</f>
        <v/>
      </c>
      <c r="AL133" s="178" t="str">
        <f ca="1">IF($C133=AL$2,OFFSET('Position Data Citi SS final'!$A109,0,MATCH(AL$1,'Position Data Citi SS final'!$1:$1,0)-1),"")</f>
        <v/>
      </c>
      <c r="AM133" s="177" t="str">
        <f ca="1">IF($C133=AM$2,OFFSET('Position Data Citi SS final'!$A109,0,MATCH(AM$1,'Position Data Citi SS final'!$1:$1,0)-1),"")</f>
        <v/>
      </c>
      <c r="AN133" s="177" t="str">
        <f ca="1">IF($C133=AN$2,OFFSET('Position Data Citi SS final'!$A109,0,MATCH(AN$1,'Position Data Citi SS final'!$1:$1,0)-1),"")</f>
        <v/>
      </c>
      <c r="AO133" s="177" t="str">
        <f ca="1">IF($C133=AO$2,OFFSET('Position Data Citi SS final'!$A109,0,MATCH(AO$1,'Position Data Citi SS final'!$1:$1,0)-1),"")</f>
        <v/>
      </c>
      <c r="AP133" s="177" t="str">
        <f ca="1">IF($C133=AP$2,OFFSET('Position Data Citi SS final'!$A109,0,MATCH(AP$1,'Position Data Citi SS final'!$1:$1,0)-1),"")</f>
        <v/>
      </c>
      <c r="AQ133" s="177" t="str">
        <f ca="1">IF($C133=AQ$2,OFFSET('Position Data Citi SS final'!$A109,0,MATCH(AQ$1,'Position Data Citi SS final'!$1:$1,0)-1),"")</f>
        <v/>
      </c>
      <c r="AR133" s="177" t="str">
        <f ca="1">IF($C133=AR$2,OFFSET('Position Data Citi SS final'!$A109,0,MATCH(AR$1,'Position Data Citi SS final'!$1:$1,0)-1),"")</f>
        <v/>
      </c>
      <c r="AS133" s="177" t="str">
        <f ca="1">IF($C133=AS$2,OFFSET('Position Data Citi SS final'!$A109,0,MATCH(AS$1,'Position Data Citi SS final'!$1:$1,0)-1),"")</f>
        <v/>
      </c>
      <c r="AT133" s="177" t="str">
        <f ca="1">IF($C133=AT$2,OFFSET('Position Data Citi SS final'!$A109,0,MATCH(AT$1,'Position Data Citi SS final'!$1:$1,0)-1),"")</f>
        <v/>
      </c>
      <c r="AU133" s="198" t="str">
        <f ca="1">IF($C133=AU$2,OFFSET('Position Data Citi SS final'!$A109,0,MATCH(AU$1,'Position Data Citi SS final'!$1:$1,0)-1),"")</f>
        <v/>
      </c>
      <c r="AV133" s="177" t="str">
        <f ca="1">IF($C133=AV$2,OFFSET('Position Data Citi SS final'!$A109,0,MATCH(AV$1,'Position Data Citi SS final'!$1:$1,0)-1),"")</f>
        <v/>
      </c>
      <c r="AW133" s="179" t="str">
        <f ca="1">IF($C133=AW$2,OFFSET('Position Data Citi SS final'!$A109,0,MATCH(AW$1,'Position Data Citi SS final'!$1:$1,0)-1),"")</f>
        <v/>
      </c>
      <c r="AX133" s="170" t="str">
        <f ca="1">IF($C133=AX$2,OFFSET('Position Data Citi SS final'!$A109,0,MATCH(AX$1,'Position Data Citi SS final'!$1:$1,0)-1),"")</f>
        <v/>
      </c>
      <c r="AY133" s="180" t="str">
        <f ca="1">IF($C133=AY$2,OFFSET('Position Data Citi SS final'!$A109,0,MATCH(AY$1,'Position Data Citi SS final'!$1:$1,0)-1),"")</f>
        <v/>
      </c>
      <c r="AZ133" s="181" t="str">
        <f ca="1">IF($C133=AZ$2,OFFSET('Position Data Citi SS final'!$A109,0,MATCH(AZ$1,'Position Data Citi SS final'!$1:$1,0)-1),"")</f>
        <v/>
      </c>
      <c r="BA133" s="179" t="str">
        <f ca="1">IF($C133=BA$2,OFFSET('Position Data Citi SS final'!$A109,0,MATCH(BA$1,'Position Data Citi SS final'!$1:$1,0)-1),"")</f>
        <v/>
      </c>
      <c r="BB133" s="182" t="str">
        <f ca="1">IF($C133=BB$2,OFFSET('Position Data Citi SS final'!$A109,0,MATCH(BB$1,'Position Data Citi SS final'!$1:$1,0)-1),"")</f>
        <v/>
      </c>
      <c r="BC133" s="181" t="str">
        <f ca="1">IF($C133=BC$2,OFFSET('Position Data Citi SS final'!$A109,0,MATCH(BC$1,'Position Data Citi SS final'!$1:$1,0)-1),"")</f>
        <v/>
      </c>
      <c r="BD133" s="175" t="str">
        <f ca="1">IF($C133=BD$2,OFFSET('Position Data Citi SS final'!$A109,0,MATCH(BD$1,'Position Data Citi SS final'!$1:$1,0)-1),"")</f>
        <v/>
      </c>
      <c r="BE133" s="175" t="str">
        <f ca="1">IF($C133=BE$2,OFFSET('Position Data Citi SS final'!$A109,0,MATCH(BE$1,'Position Data Citi SS final'!$1:$1,0)-1),"")</f>
        <v/>
      </c>
      <c r="BF133" s="175" t="str">
        <f ca="1">IF($C133=BF$2,OFFSET('Position Data Citi SS final'!$A109,0,MATCH(BF$1,'Position Data Citi SS final'!$1:$1,0)-1),"")</f>
        <v/>
      </c>
      <c r="BG133" s="175" t="str">
        <f ca="1">IF($C133=BG$2,OFFSET('Position Data Citi SS final'!$A109,0,MATCH(BG$1,'Position Data Citi SS final'!$1:$1,0)-1),"")</f>
        <v/>
      </c>
      <c r="BH133" s="175" t="str">
        <f ca="1">IF($C133=BH$2,OFFSET('Position Data Citi SS final'!$A109,0,MATCH(BH$1,'Position Data Citi SS final'!$1:$1,0)-1),"")</f>
        <v/>
      </c>
      <c r="BI133" s="175" t="str">
        <f ca="1">IF($C133=BI$2,OFFSET('Position Data Citi SS final'!$A109,0,MATCH(BI$1,'Position Data Citi SS final'!$1:$1,0)-1),"")</f>
        <v/>
      </c>
      <c r="BJ133" s="175" t="str">
        <f ca="1">IF($C133=BJ$2,OFFSET('Position Data Citi SS final'!$A109,0,MATCH(BJ$1,'Position Data Citi SS final'!$1:$1,0)-1),"")</f>
        <v/>
      </c>
      <c r="BK133" s="175" t="str">
        <f ca="1">IF($C133=BK$2,OFFSET('Position Data Citi SS final'!$A109,0,MATCH(BK$1,'Position Data Citi SS final'!$1:$1,0)-1),"")</f>
        <v/>
      </c>
      <c r="BL133" s="175" t="str">
        <f ca="1">IF($C133=BL$2,OFFSET('Position Data Citi SS final'!$A109,0,MATCH(BL$1,'Position Data Citi SS final'!$1:$1,0)-1),"")</f>
        <v/>
      </c>
      <c r="BM133" s="175" t="str">
        <f ca="1">IF($C133=BM$2,OFFSET('Position Data Citi SS final'!$A109,0,MATCH(BM$1,'Position Data Citi SS final'!$1:$1,0)-1),"")</f>
        <v/>
      </c>
      <c r="BN133" s="178" t="str">
        <f ca="1">IF($C133=BN$2,OFFSET('Position Data Citi SS final'!$A109,0,MATCH(BN$1,'Position Data Citi SS final'!$1:$1,0)-1),"")</f>
        <v/>
      </c>
      <c r="BO133" s="177" t="str">
        <f ca="1">IF($C133=BO$2,OFFSET('Position Data Citi SS final'!$A109,0,MATCH(BO$1,'Position Data Citi SS final'!$1:$1,0)-1),"")</f>
        <v/>
      </c>
      <c r="BP133" s="177" t="str">
        <f ca="1">IF($C133=BP$2,OFFSET('Position Data Citi SS final'!$A109,0,MATCH(BP$1,'Position Data Citi SS final'!$1:$1,0)-1),"")</f>
        <v/>
      </c>
      <c r="BQ133" s="177" t="str">
        <f ca="1">IF($C133=BQ$2,OFFSET('Position Data Citi SS final'!$A109,0,MATCH(BQ$1,'Position Data Citi SS final'!$1:$1,0)-1),"")</f>
        <v/>
      </c>
      <c r="BR133" s="177" t="str">
        <f ca="1">IF($C133=BR$2,OFFSET('Position Data Citi SS final'!$A109,0,MATCH(BR$1,'Position Data Citi SS final'!$1:$1,0)-1),"")</f>
        <v/>
      </c>
      <c r="BS133" s="177" t="str">
        <f ca="1">IF($C133=BS$2,OFFSET('Position Data Citi SS final'!$A109,0,MATCH(BS$1,'Position Data Citi SS final'!$1:$1,0)-1),"")</f>
        <v/>
      </c>
      <c r="BT133" s="175" t="str">
        <f ca="1">IF($C133=BT$2,OFFSET('Position Data Citi SS final'!$A109,0,MATCH(BT$1,'Position Data Citi SS final'!$1:$1,0)-1),"")</f>
        <v/>
      </c>
      <c r="BU133" s="178" t="str">
        <f ca="1">IF($C133=BU$2,OFFSET('Position Data Citi SS final'!$A109,0,MATCH(BU$1,'Position Data Citi SS final'!$1:$1,0)-1),"")</f>
        <v/>
      </c>
      <c r="BV133" s="183" t="str">
        <f ca="1">IF($C133=BV$2,OFFSET('Position Data Citi SS final'!$A109,0,MATCH(BV$1,'Position Data Citi SS final'!$1:$1,0)-1),"")</f>
        <v/>
      </c>
      <c r="BW133" s="175" t="str">
        <f ca="1">IF($C133=BW$2,OFFSET('Position Data Citi SS final'!$A109,0,MATCH(BW$1,'Position Data Citi SS final'!$1:$1,0)-1),"")</f>
        <v/>
      </c>
      <c r="BX133" s="184" t="str">
        <f ca="1">IF($C133=BX$2,OFFSET('Position Data Citi SS final'!$A109,0,MATCH(BX$1,'Position Data Citi SS final'!$1:$1,0)-1),"")</f>
        <v/>
      </c>
      <c r="BY133" s="183" t="str">
        <f ca="1">IF($C133=BY$2,OFFSET('Position Data Citi SS final'!$A109,0,MATCH(BY$1,'Position Data Citi SS final'!$1:$1,0)-1),"")</f>
        <v/>
      </c>
      <c r="BZ133" s="183" t="str">
        <f ca="1">IF($C133=BZ$2,OFFSET('Position Data Citi SS final'!$A109,0,MATCH(BZ$1,'Position Data Citi SS final'!$1:$1,0)-1),"")</f>
        <v/>
      </c>
      <c r="CA133" s="185" t="str">
        <f ca="1">IF($C133=CA$2,OFFSET('Position Data Citi SS final'!$A109,0,MATCH(CA$1,'Position Data Citi SS final'!$1:$1,0)-1),"")</f>
        <v/>
      </c>
      <c r="CB133" s="176" t="str">
        <f ca="1">IF($C133=CB$2,OFFSET('Position Data Citi SS final'!$A109,0,MATCH(CB$1,'Position Data Citi SS final'!$1:$1,0)-1),"")</f>
        <v/>
      </c>
      <c r="CC133" s="183" t="str">
        <f ca="1">IF($C133=CC$2,OFFSET('Position Data Citi SS final'!$A109,0,MATCH(CC$1,'Position Data Citi SS final'!$1:$1,0)-1),"")</f>
        <v/>
      </c>
      <c r="CD133" s="183" t="str">
        <f ca="1">IF($C133=CD$2,OFFSET('Position Data Citi SS final'!$A109,0,MATCH(CD$1,'Position Data Citi SS final'!$1:$1,0)-1),"")</f>
        <v/>
      </c>
      <c r="CE133" s="181" t="str">
        <f ca="1">IF($C133=CE$2,OFFSET('Position Data Citi SS final'!$A109,0,MATCH(CE$1,'Position Data Citi SS final'!$1:$1,0)-1),"")</f>
        <v/>
      </c>
      <c r="CF133" s="181" t="str">
        <f ca="1">IF($C133=CF$2,OFFSET('Position Data Citi SS final'!$A109,0,MATCH(CF$1,'Position Data Citi SS final'!$1:$1,0)-1),"")</f>
        <v/>
      </c>
      <c r="CG133" s="181" t="str">
        <f ca="1">IF($C133=CG$2,OFFSET('Position Data Citi SS final'!$A109,0,MATCH(CG$1,'Position Data Citi SS final'!$1:$1,0)-1),"")</f>
        <v/>
      </c>
      <c r="CH133" s="181" t="str">
        <f ca="1">IF($C133=CH$2,OFFSET('Position Data Citi SS final'!$A109,0,MATCH(CH$1,'Position Data Citi SS final'!$1:$1,0)-1),"")</f>
        <v/>
      </c>
      <c r="CI133" s="181" t="str">
        <f ca="1">IF($C133=CI$2,OFFSET('Position Data Citi SS final'!$A109,0,MATCH(CI$1,'Position Data Citi SS final'!$1:$1,0)-1),"")</f>
        <v/>
      </c>
      <c r="CJ133" s="184" t="str">
        <f ca="1">IF($C133=CJ$2,OFFSET('Position Data Citi SS final'!$A109,0,MATCH(CJ$1,'Position Data Citi SS final'!$1:$1,0)-1),"")</f>
        <v/>
      </c>
      <c r="CK133" s="186" t="str">
        <f ca="1">IF($C133=CK$2,OFFSET('Position Data Citi SS final'!$A109,0,MATCH(CK$1,'Position Data Citi SS final'!$1:$1,0)-1),"")</f>
        <v/>
      </c>
      <c r="CL133" s="174" t="str">
        <f ca="1">IF($C133=CL$2,OFFSET('Position Data Citi SS final'!$A109,0,MATCH(CL$1,'Position Data Citi SS final'!$1:$1,0)-1),"")</f>
        <v/>
      </c>
      <c r="CM133" s="199" t="str">
        <f ca="1">IF($C133=CM$2,OFFSET('Position Data Citi SS final'!$A109,0,MATCH(CM$1,'Position Data Citi SS final'!$1:$1,0)-1),"")</f>
        <v/>
      </c>
      <c r="CN133" s="174" t="str">
        <f ca="1">IF($C133=CN$2,OFFSET('Position Data Citi SS final'!$A109,0,MATCH(CN$1,'Position Data Citi SS final'!$1:$1,0)-1),"")</f>
        <v/>
      </c>
      <c r="CO133" s="186" t="str">
        <f ca="1">IF($C133=CO$2,OFFSET('Position Data Citi SS final'!$A109,0,MATCH(CO$1,'Position Data Citi SS final'!$1:$1,0)-1),"")</f>
        <v/>
      </c>
      <c r="CP133" s="199" t="str">
        <f ca="1">IF($C133=CP$2,OFFSET('Position Data Citi SS final'!$A109,0,MATCH(CP$1,'Position Data Citi SS final'!$1:$1,0)-1),"")</f>
        <v/>
      </c>
      <c r="CQ133" s="187" t="str">
        <f ca="1">IF($C133=CQ$2,OFFSET('Position Data Citi SS final'!$A109,0,MATCH(CQ$1,'Position Data Citi SS final'!$1:$1,0)-1),"")</f>
        <v/>
      </c>
      <c r="CR133" s="174" t="str">
        <f ca="1">IF($C133=CR$2,OFFSET('Position Data Citi SS final'!$A109,0,MATCH(CR$1,'Position Data Citi SS final'!$1:$1,0)-1),"")</f>
        <v/>
      </c>
      <c r="CS133" s="188" t="str">
        <f ca="1">IF($C133=CS$2,OFFSET('Position Data Citi SS final'!$A109,0,MATCH(CS$1,'Position Data Citi SS final'!$1:$1,0)-1),"")</f>
        <v/>
      </c>
      <c r="CT133" s="188" t="str">
        <f ca="1">IF($C133=CT$2,OFFSET('Position Data Citi SS final'!$A109,0,MATCH(CT$1,'Position Data Citi SS final'!$1:$1,0)-1),"")</f>
        <v/>
      </c>
      <c r="CU133" s="184" t="str">
        <f ca="1">IF($C133=CU$2,OFFSET('Position Data Citi SS final'!$A109,0,MATCH(CU$1,'Position Data Citi SS final'!$1:$1,0)-1),"")</f>
        <v/>
      </c>
      <c r="CV133" s="175" t="str">
        <f ca="1">IF($C133=CV$2,OFFSET('Position Data Citi SS final'!$A109,0,MATCH(CV$1,'Position Data Citi SS final'!$1:$1,0)-1),"")</f>
        <v/>
      </c>
      <c r="CW133" s="175" t="str">
        <f ca="1">IF($C133=CW$2,OFFSET('Position Data Citi SS final'!$A109,0,MATCH(CW$1,'Position Data Citi SS final'!$1:$1,0)-1),"")</f>
        <v/>
      </c>
      <c r="CX133" s="199" t="str">
        <f ca="1">IF($C133=CX$2,OFFSET('Position Data Citi SS final'!$A109,0,MATCH(CX$1,'Position Data Citi SS final'!$1:$1,0)-1),"")</f>
        <v/>
      </c>
      <c r="CY133" s="175" t="str">
        <f ca="1">IF($C133=CY$2,OFFSET('Position Data Citi SS final'!$A109,0,MATCH(CY$1,'Position Data Citi SS final'!$1:$1,0)-1),"")</f>
        <v/>
      </c>
      <c r="CZ133" s="175" t="str">
        <f ca="1">IF($C133=CZ$2,OFFSET('Position Data Citi SS final'!$A109,0,MATCH(CZ$1,'Position Data Citi SS final'!$1:$1,0)-1),"")</f>
        <v/>
      </c>
      <c r="DA133" s="175" t="str">
        <f ca="1">IF($C133=DA$2,OFFSET('Position Data Citi SS final'!$A109,0,MATCH(DA$1,'Position Data Citi SS final'!$1:$1,0)-1),"")</f>
        <v/>
      </c>
      <c r="DB133" s="189" t="str">
        <f ca="1">IF($C133=DB$2,OFFSET('Position Data Citi SS final'!$A109,0,MATCH(DB$1,'Position Data Citi SS final'!$1:$1,0)-1),"")</f>
        <v/>
      </c>
      <c r="DC133" s="175" t="str">
        <f ca="1">IF($C133=DC$2,OFFSET('Position Data Citi SS final'!$A109,0,MATCH(DC$1,'Position Data Citi SS final'!$1:$1,0)-1),"")</f>
        <v/>
      </c>
      <c r="DD133" s="175" t="str">
        <f ca="1">IF($C133=DD$2,OFFSET('Position Data Citi SS final'!$A109,0,MATCH(DD$1,'Position Data Citi SS final'!$1:$1,0)-1),"")</f>
        <v/>
      </c>
      <c r="DE133" s="190" t="str">
        <f ca="1">IF($C133=DE$2,OFFSET('Position Data Citi SS final'!$A109,0,MATCH(DE$1,'Position Data Citi SS final'!$1:$1,0)-1),"")</f>
        <v/>
      </c>
      <c r="DF133" s="189" t="str">
        <f ca="1">IF($C133=DF$2,OFFSET('Position Data Citi SS final'!$A109,0,MATCH(DF$1,'Position Data Citi SS final'!$1:$1,0)-1),"")</f>
        <v/>
      </c>
      <c r="DG133" s="190" t="str">
        <f ca="1">IF($C133=DG$2,OFFSET('Position Data Citi SS final'!$A109,0,MATCH(DG$1,'Position Data Citi SS final'!$1:$1,0)-1),"")</f>
        <v/>
      </c>
      <c r="DH133" s="175" t="str">
        <f ca="1">IF($C133=DH$2,OFFSET('Position Data Citi SS final'!$A109,0,MATCH(DH$1,'Position Data Citi SS final'!$1:$1,0)-1),"")</f>
        <v/>
      </c>
      <c r="DI133" s="191" t="str">
        <f ca="1">IF($C133=DI$2,OFFSET('Position Data Citi SS final'!$A109,0,MATCH(DI$1,'Position Data Citi SS final'!$1:$1,0)-1),"")</f>
        <v/>
      </c>
      <c r="DJ133" s="192" t="str">
        <f ca="1">IF($C133=DJ$2,OFFSET('Position Data Citi SS final'!$A109,0,MATCH(DJ$1,'Position Data Citi SS final'!$1:$1,0)-1),"")</f>
        <v/>
      </c>
      <c r="DK133" s="193" t="str">
        <f ca="1">IF($C133=DK$2,OFFSET('Position Data Citi SS final'!$A109,0,MATCH(DK$1,'Position Data Citi SS final'!$1:$1,0)-1),"")</f>
        <v/>
      </c>
      <c r="DL133" s="200" t="str">
        <f ca="1">IF($C133=DL$2,OFFSET('Position Data Citi SS final'!$A109,0,MATCH(DL$1,'Position Data Citi SS final'!$1:$1,0)-1),"")</f>
        <v/>
      </c>
      <c r="DM133" s="175" t="str">
        <f ca="1">IF($C133=DM$2,OFFSET('Position Data Citi SS final'!$A109,0,MATCH(DM$1,'Position Data Citi SS final'!$1:$1,0)-1),"")</f>
        <v/>
      </c>
    </row>
    <row r="134" spans="2:117" s="179" customFormat="1">
      <c r="B134" s="179" t="s">
        <v>2746</v>
      </c>
      <c r="C134" s="170" t="str">
        <f>'Position Data Citi SS final'!C110</f>
        <v>Money Market Instruments</v>
      </c>
      <c r="D134" s="171" t="str">
        <f>'Position Data Citi SS final'!F110</f>
        <v>A.6.1 - A.6.20</v>
      </c>
      <c r="E134" s="172" t="str">
        <f>'Position Data Citi SS final'!D110</f>
        <v>Floating Rate Note</v>
      </c>
      <c r="F134" s="213">
        <f>'Position Data Citi SS final'!E110</f>
        <v>0</v>
      </c>
      <c r="G134" s="173">
        <f>'Position Data Citi SS final'!AG110</f>
        <v>8506485.5</v>
      </c>
      <c r="H134" s="173">
        <f>'Position Data Citi SS final'!AF110</f>
        <v>8506485.5</v>
      </c>
      <c r="I134" s="194" t="str">
        <f>'Position Data Citi SS final'!A110</f>
        <v>ABEK</v>
      </c>
      <c r="J134" s="195" t="str">
        <f ca="1">IF($C134=J$2,OFFSET('Position Data Citi SS final'!$A110,0,MATCH(J$1,'Position Data Citi SS final'!$1:$1,0)-1),"")</f>
        <v>MoneyMarketInstrument</v>
      </c>
      <c r="K134" s="195" t="str">
        <f ca="1">IF($C134=K$2,OFFSET('Position Data Citi SS final'!$A110,0,MATCH(K$1,'Position Data Citi SS final'!$1:$1,0)-1),"")</f>
        <v>COMMONWEALTH BANK AUST SR UNSECURED REGS 01/20 VAR</v>
      </c>
      <c r="L134" s="195" t="str">
        <f ca="1">IF($C134=L$2,OFFSET('Position Data Citi SS final'!$A110,0,MATCH(L$1,'Position Data Citi SS final'!$1:$1,0)-1),"")</f>
        <v>XS1170317645</v>
      </c>
      <c r="M134" s="174" t="str">
        <f ca="1">IF($C134=M$2,OFFSET('Position Data Citi SS final'!$A110,0,MATCH(M$1,'Position Data Citi SS final'!$1:$1,0)-1),"")</f>
        <v>DYXXXX</v>
      </c>
      <c r="N134" s="175">
        <f ca="1">IF($C134=N$2,OFFSET('Position Data Citi SS final'!$A110,0,MATCH(N$1,'Position Data Citi SS final'!$1:$1,0)-1),"")</f>
        <v>0</v>
      </c>
      <c r="O134" s="195">
        <f ca="1">IF($C134=O$2,OFFSET('Position Data Citi SS final'!$A110,0,MATCH(O$1,'Position Data Citi SS final'!$1:$1,0)-1),"")</f>
        <v>0</v>
      </c>
      <c r="P134" s="196">
        <f ca="1">IF($C134=P$2,OFFSET('Position Data Citi SS final'!$A110,0,MATCH(P$1,'Position Data Citi SS final'!$1:$1,0)-1),"")</f>
        <v>0</v>
      </c>
      <c r="Q134" s="196" t="str">
        <f ca="1">IF($C134=Q$2,OFFSET('Position Data Citi SS final'!$A110,0,MATCH(Q$1,'Position Data Citi SS final'!$1:$1,0)-1),"")</f>
        <v>AU</v>
      </c>
      <c r="R134" s="178">
        <f ca="1">IF($C134=R$2,OFFSET('Position Data Citi SS final'!$A110,0,MATCH(R$1,'Position Data Citi SS final'!$1:$1,0)-1),"")</f>
        <v>43851</v>
      </c>
      <c r="S134" s="178" t="str">
        <f ca="1">IF($C134=S$2,OFFSET('Position Data Citi SS final'!$A110,0,MATCH(S$1,'Position Data Citi SS final'!$1:$1,0)-1),"")</f>
        <v>EUR</v>
      </c>
      <c r="T134" s="177">
        <f ca="1">IF($C134=T$2,OFFSET('Position Data Citi SS final'!$A110,0,MATCH(T$1,'Position Data Citi SS final'!$1:$1,0)-1),"")</f>
        <v>8500000</v>
      </c>
      <c r="U134" s="177">
        <f ca="1">IF($C134=U$2,OFFSET('Position Data Citi SS final'!$A110,0,MATCH(U$1,'Position Data Citi SS final'!$1:$1,0)-1),"")</f>
        <v>100.0763</v>
      </c>
      <c r="V134" s="197">
        <f ca="1">IF($C134=V$2,OFFSET('Position Data Citi SS final'!$A110,0,MATCH(V$1,'Position Data Citi SS final'!$1:$1,0)-1),"")</f>
        <v>100.0763</v>
      </c>
      <c r="W134" s="177">
        <f ca="1">IF($C134=W$2,OFFSET('Position Data Citi SS final'!$A110,0,MATCH(W$1,'Position Data Citi SS final'!$1:$1,0)-1),"")</f>
        <v>0</v>
      </c>
      <c r="X134" s="177">
        <f ca="1">IF($C134=X$2,OFFSET('Position Data Citi SS final'!$A110,0,MATCH(X$1,'Position Data Citi SS final'!$1:$1,0)-1),"")</f>
        <v>0</v>
      </c>
      <c r="Y134" s="177">
        <f ca="1">IF($C134=Y$2,OFFSET('Position Data Citi SS final'!$A110,0,MATCH(Y$1,'Position Data Citi SS final'!$1:$1,0)-1),"")</f>
        <v>8506485.5</v>
      </c>
      <c r="Z134" s="177">
        <f ca="1">IF($C134=Z$2,OFFSET('Position Data Citi SS final'!$A110,0,MATCH(Z$1,'Position Data Citi SS final'!$1:$1,0)-1),"")</f>
        <v>8506485.5</v>
      </c>
      <c r="AA134" s="198" t="str">
        <f ca="1">IF($C134=AA$2,OFFSET('Position Data Citi SS final'!$A110,0,MATCH(AA$1,'Position Data Citi SS final'!$1:$1,0)-1),"")</f>
        <v>MarkToMarket</v>
      </c>
      <c r="AB134" s="177">
        <f ca="1">IF($C134=AB$2,OFFSET('Position Data Citi SS final'!$A110,0,MATCH(AB$1,'Position Data Citi SS final'!$1:$1,0)-1),"")</f>
        <v>0</v>
      </c>
      <c r="AC134" s="178">
        <f ca="1">IF($C134=AC$2,OFFSET('Position Data Citi SS final'!$A110,0,MATCH(AC$1,'Position Data Citi SS final'!$1:$1,0)-1),"")</f>
        <v>43851</v>
      </c>
      <c r="AD134" s="76" t="str">
        <f ca="1">IF($C134=AD$2,OFFSET('Position Data Citi SS final'!$A110,0,MATCH(AD$1,'Position Data Citi SS final'!$1:$1,0)-1),"")</f>
        <v/>
      </c>
      <c r="AE134" s="179" t="str">
        <f ca="1">IF($C134=AE$2,OFFSET('Position Data Citi SS final'!$A110,0,MATCH(AE$1,'Position Data Citi SS final'!$1:$1,0)-1),"")</f>
        <v/>
      </c>
      <c r="AF134" s="177" t="str">
        <f ca="1">IF($C134=AF$2,OFFSET('Position Data Citi SS final'!$A110,0,MATCH(AF$1,'Position Data Citi SS final'!$1:$1,0)-1),"")</f>
        <v/>
      </c>
      <c r="AG134" s="177" t="str">
        <f ca="1">IF($C134=AG$2,OFFSET('Position Data Citi SS final'!$A110,0,MATCH(AG$1,'Position Data Citi SS final'!$1:$1,0)-1),"")</f>
        <v/>
      </c>
      <c r="AH134" s="175" t="str">
        <f ca="1">IF($C134=AH$2,OFFSET('Position Data Citi SS final'!$A110,0,MATCH(AH$1,'Position Data Citi SS final'!$1:$1,0)-1),"")</f>
        <v/>
      </c>
      <c r="AI134" s="175" t="str">
        <f ca="1">IF($C134=AI$2,OFFSET('Position Data Citi SS final'!$A110,0,MATCH(AI$1,'Position Data Citi SS final'!$1:$1,0)-1),"")</f>
        <v/>
      </c>
      <c r="AJ134" s="175" t="str">
        <f ca="1">IF($C134=AJ$2,OFFSET('Position Data Citi SS final'!$A110,0,MATCH(AJ$1,'Position Data Citi SS final'!$1:$1,0)-1),"")</f>
        <v/>
      </c>
      <c r="AK134" s="177" t="str">
        <f ca="1">IF($C134=AK$2,OFFSET('Position Data Citi SS final'!$A110,0,MATCH(AK$1,'Position Data Citi SS final'!$1:$1,0)-1),"")</f>
        <v/>
      </c>
      <c r="AL134" s="178" t="str">
        <f ca="1">IF($C134=AL$2,OFFSET('Position Data Citi SS final'!$A110,0,MATCH(AL$1,'Position Data Citi SS final'!$1:$1,0)-1),"")</f>
        <v/>
      </c>
      <c r="AM134" s="177" t="str">
        <f ca="1">IF($C134=AM$2,OFFSET('Position Data Citi SS final'!$A110,0,MATCH(AM$1,'Position Data Citi SS final'!$1:$1,0)-1),"")</f>
        <v/>
      </c>
      <c r="AN134" s="177" t="str">
        <f ca="1">IF($C134=AN$2,OFFSET('Position Data Citi SS final'!$A110,0,MATCH(AN$1,'Position Data Citi SS final'!$1:$1,0)-1),"")</f>
        <v/>
      </c>
      <c r="AO134" s="177" t="str">
        <f ca="1">IF($C134=AO$2,OFFSET('Position Data Citi SS final'!$A110,0,MATCH(AO$1,'Position Data Citi SS final'!$1:$1,0)-1),"")</f>
        <v/>
      </c>
      <c r="AP134" s="177" t="str">
        <f ca="1">IF($C134=AP$2,OFFSET('Position Data Citi SS final'!$A110,0,MATCH(AP$1,'Position Data Citi SS final'!$1:$1,0)-1),"")</f>
        <v/>
      </c>
      <c r="AQ134" s="177" t="str">
        <f ca="1">IF($C134=AQ$2,OFFSET('Position Data Citi SS final'!$A110,0,MATCH(AQ$1,'Position Data Citi SS final'!$1:$1,0)-1),"")</f>
        <v/>
      </c>
      <c r="AR134" s="177" t="str">
        <f ca="1">IF($C134=AR$2,OFFSET('Position Data Citi SS final'!$A110,0,MATCH(AR$1,'Position Data Citi SS final'!$1:$1,0)-1),"")</f>
        <v/>
      </c>
      <c r="AS134" s="177" t="str">
        <f ca="1">IF($C134=AS$2,OFFSET('Position Data Citi SS final'!$A110,0,MATCH(AS$1,'Position Data Citi SS final'!$1:$1,0)-1),"")</f>
        <v/>
      </c>
      <c r="AT134" s="177" t="str">
        <f ca="1">IF($C134=AT$2,OFFSET('Position Data Citi SS final'!$A110,0,MATCH(AT$1,'Position Data Citi SS final'!$1:$1,0)-1),"")</f>
        <v/>
      </c>
      <c r="AU134" s="198" t="str">
        <f ca="1">IF($C134=AU$2,OFFSET('Position Data Citi SS final'!$A110,0,MATCH(AU$1,'Position Data Citi SS final'!$1:$1,0)-1),"")</f>
        <v/>
      </c>
      <c r="AV134" s="177" t="str">
        <f ca="1">IF($C134=AV$2,OFFSET('Position Data Citi SS final'!$A110,0,MATCH(AV$1,'Position Data Citi SS final'!$1:$1,0)-1),"")</f>
        <v/>
      </c>
      <c r="AW134" s="179" t="str">
        <f ca="1">IF($C134=AW$2,OFFSET('Position Data Citi SS final'!$A110,0,MATCH(AW$1,'Position Data Citi SS final'!$1:$1,0)-1),"")</f>
        <v/>
      </c>
      <c r="AX134" s="170" t="str">
        <f ca="1">IF($C134=AX$2,OFFSET('Position Data Citi SS final'!$A110,0,MATCH(AX$1,'Position Data Citi SS final'!$1:$1,0)-1),"")</f>
        <v/>
      </c>
      <c r="AY134" s="180" t="str">
        <f ca="1">IF($C134=AY$2,OFFSET('Position Data Citi SS final'!$A110,0,MATCH(AY$1,'Position Data Citi SS final'!$1:$1,0)-1),"")</f>
        <v/>
      </c>
      <c r="AZ134" s="181" t="str">
        <f ca="1">IF($C134=AZ$2,OFFSET('Position Data Citi SS final'!$A110,0,MATCH(AZ$1,'Position Data Citi SS final'!$1:$1,0)-1),"")</f>
        <v/>
      </c>
      <c r="BA134" s="179" t="str">
        <f ca="1">IF($C134=BA$2,OFFSET('Position Data Citi SS final'!$A110,0,MATCH(BA$1,'Position Data Citi SS final'!$1:$1,0)-1),"")</f>
        <v/>
      </c>
      <c r="BB134" s="182" t="str">
        <f ca="1">IF($C134=BB$2,OFFSET('Position Data Citi SS final'!$A110,0,MATCH(BB$1,'Position Data Citi SS final'!$1:$1,0)-1),"")</f>
        <v/>
      </c>
      <c r="BC134" s="181" t="str">
        <f ca="1">IF($C134=BC$2,OFFSET('Position Data Citi SS final'!$A110,0,MATCH(BC$1,'Position Data Citi SS final'!$1:$1,0)-1),"")</f>
        <v/>
      </c>
      <c r="BD134" s="175" t="str">
        <f ca="1">IF($C134=BD$2,OFFSET('Position Data Citi SS final'!$A110,0,MATCH(BD$1,'Position Data Citi SS final'!$1:$1,0)-1),"")</f>
        <v/>
      </c>
      <c r="BE134" s="175" t="str">
        <f ca="1">IF($C134=BE$2,OFFSET('Position Data Citi SS final'!$A110,0,MATCH(BE$1,'Position Data Citi SS final'!$1:$1,0)-1),"")</f>
        <v/>
      </c>
      <c r="BF134" s="175" t="str">
        <f ca="1">IF($C134=BF$2,OFFSET('Position Data Citi SS final'!$A110,0,MATCH(BF$1,'Position Data Citi SS final'!$1:$1,0)-1),"")</f>
        <v/>
      </c>
      <c r="BG134" s="175" t="str">
        <f ca="1">IF($C134=BG$2,OFFSET('Position Data Citi SS final'!$A110,0,MATCH(BG$1,'Position Data Citi SS final'!$1:$1,0)-1),"")</f>
        <v/>
      </c>
      <c r="BH134" s="175" t="str">
        <f ca="1">IF($C134=BH$2,OFFSET('Position Data Citi SS final'!$A110,0,MATCH(BH$1,'Position Data Citi SS final'!$1:$1,0)-1),"")</f>
        <v/>
      </c>
      <c r="BI134" s="175" t="str">
        <f ca="1">IF($C134=BI$2,OFFSET('Position Data Citi SS final'!$A110,0,MATCH(BI$1,'Position Data Citi SS final'!$1:$1,0)-1),"")</f>
        <v/>
      </c>
      <c r="BJ134" s="175" t="str">
        <f ca="1">IF($C134=BJ$2,OFFSET('Position Data Citi SS final'!$A110,0,MATCH(BJ$1,'Position Data Citi SS final'!$1:$1,0)-1),"")</f>
        <v/>
      </c>
      <c r="BK134" s="175" t="str">
        <f ca="1">IF($C134=BK$2,OFFSET('Position Data Citi SS final'!$A110,0,MATCH(BK$1,'Position Data Citi SS final'!$1:$1,0)-1),"")</f>
        <v/>
      </c>
      <c r="BL134" s="175" t="str">
        <f ca="1">IF($C134=BL$2,OFFSET('Position Data Citi SS final'!$A110,0,MATCH(BL$1,'Position Data Citi SS final'!$1:$1,0)-1),"")</f>
        <v/>
      </c>
      <c r="BM134" s="175" t="str">
        <f ca="1">IF($C134=BM$2,OFFSET('Position Data Citi SS final'!$A110,0,MATCH(BM$1,'Position Data Citi SS final'!$1:$1,0)-1),"")</f>
        <v/>
      </c>
      <c r="BN134" s="178" t="str">
        <f ca="1">IF($C134=BN$2,OFFSET('Position Data Citi SS final'!$A110,0,MATCH(BN$1,'Position Data Citi SS final'!$1:$1,0)-1),"")</f>
        <v/>
      </c>
      <c r="BO134" s="177" t="str">
        <f ca="1">IF($C134=BO$2,OFFSET('Position Data Citi SS final'!$A110,0,MATCH(BO$1,'Position Data Citi SS final'!$1:$1,0)-1),"")</f>
        <v/>
      </c>
      <c r="BP134" s="177" t="str">
        <f ca="1">IF($C134=BP$2,OFFSET('Position Data Citi SS final'!$A110,0,MATCH(BP$1,'Position Data Citi SS final'!$1:$1,0)-1),"")</f>
        <v/>
      </c>
      <c r="BQ134" s="177" t="str">
        <f ca="1">IF($C134=BQ$2,OFFSET('Position Data Citi SS final'!$A110,0,MATCH(BQ$1,'Position Data Citi SS final'!$1:$1,0)-1),"")</f>
        <v/>
      </c>
      <c r="BR134" s="177" t="str">
        <f ca="1">IF($C134=BR$2,OFFSET('Position Data Citi SS final'!$A110,0,MATCH(BR$1,'Position Data Citi SS final'!$1:$1,0)-1),"")</f>
        <v/>
      </c>
      <c r="BS134" s="177" t="str">
        <f ca="1">IF($C134=BS$2,OFFSET('Position Data Citi SS final'!$A110,0,MATCH(BS$1,'Position Data Citi SS final'!$1:$1,0)-1),"")</f>
        <v/>
      </c>
      <c r="BT134" s="175" t="str">
        <f ca="1">IF($C134=BT$2,OFFSET('Position Data Citi SS final'!$A110,0,MATCH(BT$1,'Position Data Citi SS final'!$1:$1,0)-1),"")</f>
        <v/>
      </c>
      <c r="BU134" s="178" t="str">
        <f ca="1">IF($C134=BU$2,OFFSET('Position Data Citi SS final'!$A110,0,MATCH(BU$1,'Position Data Citi SS final'!$1:$1,0)-1),"")</f>
        <v/>
      </c>
      <c r="BV134" s="183" t="str">
        <f ca="1">IF($C134=BV$2,OFFSET('Position Data Citi SS final'!$A110,0,MATCH(BV$1,'Position Data Citi SS final'!$1:$1,0)-1),"")</f>
        <v/>
      </c>
      <c r="BW134" s="175" t="str">
        <f ca="1">IF($C134=BW$2,OFFSET('Position Data Citi SS final'!$A110,0,MATCH(BW$1,'Position Data Citi SS final'!$1:$1,0)-1),"")</f>
        <v/>
      </c>
      <c r="BX134" s="184" t="str">
        <f ca="1">IF($C134=BX$2,OFFSET('Position Data Citi SS final'!$A110,0,MATCH(BX$1,'Position Data Citi SS final'!$1:$1,0)-1),"")</f>
        <v/>
      </c>
      <c r="BY134" s="183" t="str">
        <f ca="1">IF($C134=BY$2,OFFSET('Position Data Citi SS final'!$A110,0,MATCH(BY$1,'Position Data Citi SS final'!$1:$1,0)-1),"")</f>
        <v/>
      </c>
      <c r="BZ134" s="183" t="str">
        <f ca="1">IF($C134=BZ$2,OFFSET('Position Data Citi SS final'!$A110,0,MATCH(BZ$1,'Position Data Citi SS final'!$1:$1,0)-1),"")</f>
        <v/>
      </c>
      <c r="CA134" s="185" t="str">
        <f ca="1">IF($C134=CA$2,OFFSET('Position Data Citi SS final'!$A110,0,MATCH(CA$1,'Position Data Citi SS final'!$1:$1,0)-1),"")</f>
        <v/>
      </c>
      <c r="CB134" s="176" t="str">
        <f ca="1">IF($C134=CB$2,OFFSET('Position Data Citi SS final'!$A110,0,MATCH(CB$1,'Position Data Citi SS final'!$1:$1,0)-1),"")</f>
        <v/>
      </c>
      <c r="CC134" s="183" t="str">
        <f ca="1">IF($C134=CC$2,OFFSET('Position Data Citi SS final'!$A110,0,MATCH(CC$1,'Position Data Citi SS final'!$1:$1,0)-1),"")</f>
        <v/>
      </c>
      <c r="CD134" s="183" t="str">
        <f ca="1">IF($C134=CD$2,OFFSET('Position Data Citi SS final'!$A110,0,MATCH(CD$1,'Position Data Citi SS final'!$1:$1,0)-1),"")</f>
        <v/>
      </c>
      <c r="CE134" s="181" t="str">
        <f ca="1">IF($C134=CE$2,OFFSET('Position Data Citi SS final'!$A110,0,MATCH(CE$1,'Position Data Citi SS final'!$1:$1,0)-1),"")</f>
        <v/>
      </c>
      <c r="CF134" s="181" t="str">
        <f ca="1">IF($C134=CF$2,OFFSET('Position Data Citi SS final'!$A110,0,MATCH(CF$1,'Position Data Citi SS final'!$1:$1,0)-1),"")</f>
        <v/>
      </c>
      <c r="CG134" s="181" t="str">
        <f ca="1">IF($C134=CG$2,OFFSET('Position Data Citi SS final'!$A110,0,MATCH(CG$1,'Position Data Citi SS final'!$1:$1,0)-1),"")</f>
        <v/>
      </c>
      <c r="CH134" s="181" t="str">
        <f ca="1">IF($C134=CH$2,OFFSET('Position Data Citi SS final'!$A110,0,MATCH(CH$1,'Position Data Citi SS final'!$1:$1,0)-1),"")</f>
        <v/>
      </c>
      <c r="CI134" s="181" t="str">
        <f ca="1">IF($C134=CI$2,OFFSET('Position Data Citi SS final'!$A110,0,MATCH(CI$1,'Position Data Citi SS final'!$1:$1,0)-1),"")</f>
        <v/>
      </c>
      <c r="CJ134" s="184" t="str">
        <f ca="1">IF($C134=CJ$2,OFFSET('Position Data Citi SS final'!$A110,0,MATCH(CJ$1,'Position Data Citi SS final'!$1:$1,0)-1),"")</f>
        <v/>
      </c>
      <c r="CK134" s="186" t="str">
        <f ca="1">IF($C134=CK$2,OFFSET('Position Data Citi SS final'!$A110,0,MATCH(CK$1,'Position Data Citi SS final'!$1:$1,0)-1),"")</f>
        <v/>
      </c>
      <c r="CL134" s="174" t="str">
        <f ca="1">IF($C134=CL$2,OFFSET('Position Data Citi SS final'!$A110,0,MATCH(CL$1,'Position Data Citi SS final'!$1:$1,0)-1),"")</f>
        <v/>
      </c>
      <c r="CM134" s="199" t="str">
        <f ca="1">IF($C134=CM$2,OFFSET('Position Data Citi SS final'!$A110,0,MATCH(CM$1,'Position Data Citi SS final'!$1:$1,0)-1),"")</f>
        <v/>
      </c>
      <c r="CN134" s="174" t="str">
        <f ca="1">IF($C134=CN$2,OFFSET('Position Data Citi SS final'!$A110,0,MATCH(CN$1,'Position Data Citi SS final'!$1:$1,0)-1),"")</f>
        <v/>
      </c>
      <c r="CO134" s="186" t="str">
        <f ca="1">IF($C134=CO$2,OFFSET('Position Data Citi SS final'!$A110,0,MATCH(CO$1,'Position Data Citi SS final'!$1:$1,0)-1),"")</f>
        <v/>
      </c>
      <c r="CP134" s="199" t="str">
        <f ca="1">IF($C134=CP$2,OFFSET('Position Data Citi SS final'!$A110,0,MATCH(CP$1,'Position Data Citi SS final'!$1:$1,0)-1),"")</f>
        <v/>
      </c>
      <c r="CQ134" s="187" t="str">
        <f ca="1">IF($C134=CQ$2,OFFSET('Position Data Citi SS final'!$A110,0,MATCH(CQ$1,'Position Data Citi SS final'!$1:$1,0)-1),"")</f>
        <v/>
      </c>
      <c r="CR134" s="174" t="str">
        <f ca="1">IF($C134=CR$2,OFFSET('Position Data Citi SS final'!$A110,0,MATCH(CR$1,'Position Data Citi SS final'!$1:$1,0)-1),"")</f>
        <v/>
      </c>
      <c r="CS134" s="188" t="str">
        <f ca="1">IF($C134=CS$2,OFFSET('Position Data Citi SS final'!$A110,0,MATCH(CS$1,'Position Data Citi SS final'!$1:$1,0)-1),"")</f>
        <v/>
      </c>
      <c r="CT134" s="188" t="str">
        <f ca="1">IF($C134=CT$2,OFFSET('Position Data Citi SS final'!$A110,0,MATCH(CT$1,'Position Data Citi SS final'!$1:$1,0)-1),"")</f>
        <v/>
      </c>
      <c r="CU134" s="184" t="str">
        <f ca="1">IF($C134=CU$2,OFFSET('Position Data Citi SS final'!$A110,0,MATCH(CU$1,'Position Data Citi SS final'!$1:$1,0)-1),"")</f>
        <v/>
      </c>
      <c r="CV134" s="175" t="str">
        <f ca="1">IF($C134=CV$2,OFFSET('Position Data Citi SS final'!$A110,0,MATCH(CV$1,'Position Data Citi SS final'!$1:$1,0)-1),"")</f>
        <v/>
      </c>
      <c r="CW134" s="175" t="str">
        <f ca="1">IF($C134=CW$2,OFFSET('Position Data Citi SS final'!$A110,0,MATCH(CW$1,'Position Data Citi SS final'!$1:$1,0)-1),"")</f>
        <v/>
      </c>
      <c r="CX134" s="199" t="str">
        <f ca="1">IF($C134=CX$2,OFFSET('Position Data Citi SS final'!$A110,0,MATCH(CX$1,'Position Data Citi SS final'!$1:$1,0)-1),"")</f>
        <v/>
      </c>
      <c r="CY134" s="175" t="str">
        <f ca="1">IF($C134=CY$2,OFFSET('Position Data Citi SS final'!$A110,0,MATCH(CY$1,'Position Data Citi SS final'!$1:$1,0)-1),"")</f>
        <v/>
      </c>
      <c r="CZ134" s="175" t="str">
        <f ca="1">IF($C134=CZ$2,OFFSET('Position Data Citi SS final'!$A110,0,MATCH(CZ$1,'Position Data Citi SS final'!$1:$1,0)-1),"")</f>
        <v/>
      </c>
      <c r="DA134" s="175" t="str">
        <f ca="1">IF($C134=DA$2,OFFSET('Position Data Citi SS final'!$A110,0,MATCH(DA$1,'Position Data Citi SS final'!$1:$1,0)-1),"")</f>
        <v/>
      </c>
      <c r="DB134" s="189" t="str">
        <f ca="1">IF($C134=DB$2,OFFSET('Position Data Citi SS final'!$A110,0,MATCH(DB$1,'Position Data Citi SS final'!$1:$1,0)-1),"")</f>
        <v/>
      </c>
      <c r="DC134" s="175" t="str">
        <f ca="1">IF($C134=DC$2,OFFSET('Position Data Citi SS final'!$A110,0,MATCH(DC$1,'Position Data Citi SS final'!$1:$1,0)-1),"")</f>
        <v/>
      </c>
      <c r="DD134" s="175" t="str">
        <f ca="1">IF($C134=DD$2,OFFSET('Position Data Citi SS final'!$A110,0,MATCH(DD$1,'Position Data Citi SS final'!$1:$1,0)-1),"")</f>
        <v/>
      </c>
      <c r="DE134" s="190" t="str">
        <f ca="1">IF($C134=DE$2,OFFSET('Position Data Citi SS final'!$A110,0,MATCH(DE$1,'Position Data Citi SS final'!$1:$1,0)-1),"")</f>
        <v/>
      </c>
      <c r="DF134" s="189" t="str">
        <f ca="1">IF($C134=DF$2,OFFSET('Position Data Citi SS final'!$A110,0,MATCH(DF$1,'Position Data Citi SS final'!$1:$1,0)-1),"")</f>
        <v/>
      </c>
      <c r="DG134" s="190" t="str">
        <f ca="1">IF($C134=DG$2,OFFSET('Position Data Citi SS final'!$A110,0,MATCH(DG$1,'Position Data Citi SS final'!$1:$1,0)-1),"")</f>
        <v/>
      </c>
      <c r="DH134" s="175" t="str">
        <f ca="1">IF($C134=DH$2,OFFSET('Position Data Citi SS final'!$A110,0,MATCH(DH$1,'Position Data Citi SS final'!$1:$1,0)-1),"")</f>
        <v/>
      </c>
      <c r="DI134" s="191" t="str">
        <f ca="1">IF($C134=DI$2,OFFSET('Position Data Citi SS final'!$A110,0,MATCH(DI$1,'Position Data Citi SS final'!$1:$1,0)-1),"")</f>
        <v/>
      </c>
      <c r="DJ134" s="192" t="str">
        <f ca="1">IF($C134=DJ$2,OFFSET('Position Data Citi SS final'!$A110,0,MATCH(DJ$1,'Position Data Citi SS final'!$1:$1,0)-1),"")</f>
        <v/>
      </c>
      <c r="DK134" s="193" t="str">
        <f ca="1">IF($C134=DK$2,OFFSET('Position Data Citi SS final'!$A110,0,MATCH(DK$1,'Position Data Citi SS final'!$1:$1,0)-1),"")</f>
        <v/>
      </c>
      <c r="DL134" s="200" t="str">
        <f ca="1">IF($C134=DL$2,OFFSET('Position Data Citi SS final'!$A110,0,MATCH(DL$1,'Position Data Citi SS final'!$1:$1,0)-1),"")</f>
        <v/>
      </c>
      <c r="DM134" s="175" t="str">
        <f ca="1">IF($C134=DM$2,OFFSET('Position Data Citi SS final'!$A110,0,MATCH(DM$1,'Position Data Citi SS final'!$1:$1,0)-1),"")</f>
        <v/>
      </c>
    </row>
    <row r="135" spans="2:117" s="179" customFormat="1">
      <c r="B135" s="179" t="s">
        <v>2746</v>
      </c>
      <c r="C135" s="170" t="str">
        <f>'Position Data Citi SS final'!C111</f>
        <v>Money Market Instruments</v>
      </c>
      <c r="D135" s="171" t="str">
        <f>'Position Data Citi SS final'!F111</f>
        <v>A.6.1 - A.6.20</v>
      </c>
      <c r="E135" s="172" t="str">
        <f>'Position Data Citi SS final'!D111</f>
        <v>Corporate Bonds</v>
      </c>
      <c r="F135" s="213">
        <f>'Position Data Citi SS final'!E111</f>
        <v>0</v>
      </c>
      <c r="G135" s="173">
        <f>'Position Data Citi SS final'!AG111</f>
        <v>4359813.5999999996</v>
      </c>
      <c r="H135" s="173">
        <f>'Position Data Citi SS final'!AF111</f>
        <v>4359813.5999999996</v>
      </c>
      <c r="I135" s="194" t="str">
        <f>'Position Data Citi SS final'!A111</f>
        <v>ABEK</v>
      </c>
      <c r="J135" s="195" t="str">
        <f ca="1">IF($C135=J$2,OFFSET('Position Data Citi SS final'!$A111,0,MATCH(J$1,'Position Data Citi SS final'!$1:$1,0)-1),"")</f>
        <v>MoneyMarketInstrument</v>
      </c>
      <c r="K135" s="195" t="str">
        <f ca="1">IF($C135=K$2,OFFSET('Position Data Citi SS final'!$A111,0,MATCH(K$1,'Position Data Citi SS final'!$1:$1,0)-1),"")</f>
        <v>DEXIA CREDIT LOCAL GOVT LIQUID  REGS 03/20 0.25</v>
      </c>
      <c r="L135" s="195" t="str">
        <f ca="1">IF($C135=L$2,OFFSET('Position Data Citi SS final'!$A111,0,MATCH(L$1,'Position Data Citi SS final'!$1:$1,0)-1),"")</f>
        <v>XS1204255522</v>
      </c>
      <c r="M135" s="174" t="str">
        <f ca="1">IF($C135=M$2,OFFSET('Position Data Citi SS final'!$A111,0,MATCH(M$1,'Position Data Citi SS final'!$1:$1,0)-1),"")</f>
        <v>DYXXXX</v>
      </c>
      <c r="N135" s="175">
        <f ca="1">IF($C135=N$2,OFFSET('Position Data Citi SS final'!$A111,0,MATCH(N$1,'Position Data Citi SS final'!$1:$1,0)-1),"")</f>
        <v>0</v>
      </c>
      <c r="O135" s="195">
        <f ca="1">IF($C135=O$2,OFFSET('Position Data Citi SS final'!$A111,0,MATCH(O$1,'Position Data Citi SS final'!$1:$1,0)-1),"")</f>
        <v>0</v>
      </c>
      <c r="P135" s="196">
        <f ca="1">IF($C135=P$2,OFFSET('Position Data Citi SS final'!$A111,0,MATCH(P$1,'Position Data Citi SS final'!$1:$1,0)-1),"")</f>
        <v>0</v>
      </c>
      <c r="Q135" s="196" t="str">
        <f ca="1">IF($C135=Q$2,OFFSET('Position Data Citi SS final'!$A111,0,MATCH(Q$1,'Position Data Citi SS final'!$1:$1,0)-1),"")</f>
        <v>BE</v>
      </c>
      <c r="R135" s="178">
        <f ca="1">IF($C135=R$2,OFFSET('Position Data Citi SS final'!$A111,0,MATCH(R$1,'Position Data Citi SS final'!$1:$1,0)-1),"")</f>
        <v>43909</v>
      </c>
      <c r="S135" s="178" t="str">
        <f ca="1">IF($C135=S$2,OFFSET('Position Data Citi SS final'!$A111,0,MATCH(S$1,'Position Data Citi SS final'!$1:$1,0)-1),"")</f>
        <v>EUR</v>
      </c>
      <c r="T135" s="177">
        <f ca="1">IF($C135=T$2,OFFSET('Position Data Citi SS final'!$A111,0,MATCH(T$1,'Position Data Citi SS final'!$1:$1,0)-1),"")</f>
        <v>4350000</v>
      </c>
      <c r="U135" s="177">
        <f ca="1">IF($C135=U$2,OFFSET('Position Data Citi SS final'!$A111,0,MATCH(U$1,'Position Data Citi SS final'!$1:$1,0)-1),"")</f>
        <v>100.2256</v>
      </c>
      <c r="V135" s="197">
        <f ca="1">IF($C135=V$2,OFFSET('Position Data Citi SS final'!$A111,0,MATCH(V$1,'Position Data Citi SS final'!$1:$1,0)-1),"")</f>
        <v>100.2256</v>
      </c>
      <c r="W135" s="177">
        <f ca="1">IF($C135=W$2,OFFSET('Position Data Citi SS final'!$A111,0,MATCH(W$1,'Position Data Citi SS final'!$1:$1,0)-1),"")</f>
        <v>7131.15</v>
      </c>
      <c r="X135" s="177">
        <f ca="1">IF($C135=X$2,OFFSET('Position Data Citi SS final'!$A111,0,MATCH(X$1,'Position Data Citi SS final'!$1:$1,0)-1),"")</f>
        <v>7131.15</v>
      </c>
      <c r="Y135" s="177">
        <f ca="1">IF($C135=Y$2,OFFSET('Position Data Citi SS final'!$A111,0,MATCH(Y$1,'Position Data Citi SS final'!$1:$1,0)-1),"")</f>
        <v>4359813.5999999996</v>
      </c>
      <c r="Z135" s="177">
        <f ca="1">IF($C135=Z$2,OFFSET('Position Data Citi SS final'!$A111,0,MATCH(Z$1,'Position Data Citi SS final'!$1:$1,0)-1),"")</f>
        <v>4359813.5999999996</v>
      </c>
      <c r="AA135" s="198" t="str">
        <f ca="1">IF($C135=AA$2,OFFSET('Position Data Citi SS final'!$A111,0,MATCH(AA$1,'Position Data Citi SS final'!$1:$1,0)-1),"")</f>
        <v>MarkToMarket</v>
      </c>
      <c r="AB135" s="177">
        <f ca="1">IF($C135=AB$2,OFFSET('Position Data Citi SS final'!$A111,0,MATCH(AB$1,'Position Data Citi SS final'!$1:$1,0)-1),"")</f>
        <v>0</v>
      </c>
      <c r="AC135" s="178" t="str">
        <f ca="1">IF($C135=AC$2,OFFSET('Position Data Citi SS final'!$A111,0,MATCH(AC$1,'Position Data Citi SS final'!$1:$1,0)-1),"")</f>
        <v/>
      </c>
      <c r="AD135" s="76" t="str">
        <f ca="1">IF($C135=AD$2,OFFSET('Position Data Citi SS final'!$A111,0,MATCH(AD$1,'Position Data Citi SS final'!$1:$1,0)-1),"")</f>
        <v/>
      </c>
      <c r="AE135" s="179" t="str">
        <f ca="1">IF($C135=AE$2,OFFSET('Position Data Citi SS final'!$A111,0,MATCH(AE$1,'Position Data Citi SS final'!$1:$1,0)-1),"")</f>
        <v/>
      </c>
      <c r="AF135" s="177" t="str">
        <f ca="1">IF($C135=AF$2,OFFSET('Position Data Citi SS final'!$A111,0,MATCH(AF$1,'Position Data Citi SS final'!$1:$1,0)-1),"")</f>
        <v/>
      </c>
      <c r="AG135" s="177" t="str">
        <f ca="1">IF($C135=AG$2,OFFSET('Position Data Citi SS final'!$A111,0,MATCH(AG$1,'Position Data Citi SS final'!$1:$1,0)-1),"")</f>
        <v/>
      </c>
      <c r="AH135" s="175" t="str">
        <f ca="1">IF($C135=AH$2,OFFSET('Position Data Citi SS final'!$A111,0,MATCH(AH$1,'Position Data Citi SS final'!$1:$1,0)-1),"")</f>
        <v/>
      </c>
      <c r="AI135" s="175" t="str">
        <f ca="1">IF($C135=AI$2,OFFSET('Position Data Citi SS final'!$A111,0,MATCH(AI$1,'Position Data Citi SS final'!$1:$1,0)-1),"")</f>
        <v/>
      </c>
      <c r="AJ135" s="175" t="str">
        <f ca="1">IF($C135=AJ$2,OFFSET('Position Data Citi SS final'!$A111,0,MATCH(AJ$1,'Position Data Citi SS final'!$1:$1,0)-1),"")</f>
        <v/>
      </c>
      <c r="AK135" s="177" t="str">
        <f ca="1">IF($C135=AK$2,OFFSET('Position Data Citi SS final'!$A111,0,MATCH(AK$1,'Position Data Citi SS final'!$1:$1,0)-1),"")</f>
        <v/>
      </c>
      <c r="AL135" s="178" t="str">
        <f ca="1">IF($C135=AL$2,OFFSET('Position Data Citi SS final'!$A111,0,MATCH(AL$1,'Position Data Citi SS final'!$1:$1,0)-1),"")</f>
        <v/>
      </c>
      <c r="AM135" s="177" t="str">
        <f ca="1">IF($C135=AM$2,OFFSET('Position Data Citi SS final'!$A111,0,MATCH(AM$1,'Position Data Citi SS final'!$1:$1,0)-1),"")</f>
        <v/>
      </c>
      <c r="AN135" s="177" t="str">
        <f ca="1">IF($C135=AN$2,OFFSET('Position Data Citi SS final'!$A111,0,MATCH(AN$1,'Position Data Citi SS final'!$1:$1,0)-1),"")</f>
        <v/>
      </c>
      <c r="AO135" s="177" t="str">
        <f ca="1">IF($C135=AO$2,OFFSET('Position Data Citi SS final'!$A111,0,MATCH(AO$1,'Position Data Citi SS final'!$1:$1,0)-1),"")</f>
        <v/>
      </c>
      <c r="AP135" s="177" t="str">
        <f ca="1">IF($C135=AP$2,OFFSET('Position Data Citi SS final'!$A111,0,MATCH(AP$1,'Position Data Citi SS final'!$1:$1,0)-1),"")</f>
        <v/>
      </c>
      <c r="AQ135" s="177" t="str">
        <f ca="1">IF($C135=AQ$2,OFFSET('Position Data Citi SS final'!$A111,0,MATCH(AQ$1,'Position Data Citi SS final'!$1:$1,0)-1),"")</f>
        <v/>
      </c>
      <c r="AR135" s="177" t="str">
        <f ca="1">IF($C135=AR$2,OFFSET('Position Data Citi SS final'!$A111,0,MATCH(AR$1,'Position Data Citi SS final'!$1:$1,0)-1),"")</f>
        <v/>
      </c>
      <c r="AS135" s="177" t="str">
        <f ca="1">IF($C135=AS$2,OFFSET('Position Data Citi SS final'!$A111,0,MATCH(AS$1,'Position Data Citi SS final'!$1:$1,0)-1),"")</f>
        <v/>
      </c>
      <c r="AT135" s="177" t="str">
        <f ca="1">IF($C135=AT$2,OFFSET('Position Data Citi SS final'!$A111,0,MATCH(AT$1,'Position Data Citi SS final'!$1:$1,0)-1),"")</f>
        <v/>
      </c>
      <c r="AU135" s="198" t="str">
        <f ca="1">IF($C135=AU$2,OFFSET('Position Data Citi SS final'!$A111,0,MATCH(AU$1,'Position Data Citi SS final'!$1:$1,0)-1),"")</f>
        <v/>
      </c>
      <c r="AV135" s="177" t="str">
        <f ca="1">IF($C135=AV$2,OFFSET('Position Data Citi SS final'!$A111,0,MATCH(AV$1,'Position Data Citi SS final'!$1:$1,0)-1),"")</f>
        <v/>
      </c>
      <c r="AW135" s="179" t="str">
        <f ca="1">IF($C135=AW$2,OFFSET('Position Data Citi SS final'!$A111,0,MATCH(AW$1,'Position Data Citi SS final'!$1:$1,0)-1),"")</f>
        <v/>
      </c>
      <c r="AX135" s="170" t="str">
        <f ca="1">IF($C135=AX$2,OFFSET('Position Data Citi SS final'!$A111,0,MATCH(AX$1,'Position Data Citi SS final'!$1:$1,0)-1),"")</f>
        <v/>
      </c>
      <c r="AY135" s="180" t="str">
        <f ca="1">IF($C135=AY$2,OFFSET('Position Data Citi SS final'!$A111,0,MATCH(AY$1,'Position Data Citi SS final'!$1:$1,0)-1),"")</f>
        <v/>
      </c>
      <c r="AZ135" s="181" t="str">
        <f ca="1">IF($C135=AZ$2,OFFSET('Position Data Citi SS final'!$A111,0,MATCH(AZ$1,'Position Data Citi SS final'!$1:$1,0)-1),"")</f>
        <v/>
      </c>
      <c r="BA135" s="179" t="str">
        <f ca="1">IF($C135=BA$2,OFFSET('Position Data Citi SS final'!$A111,0,MATCH(BA$1,'Position Data Citi SS final'!$1:$1,0)-1),"")</f>
        <v/>
      </c>
      <c r="BB135" s="182" t="str">
        <f ca="1">IF($C135=BB$2,OFFSET('Position Data Citi SS final'!$A111,0,MATCH(BB$1,'Position Data Citi SS final'!$1:$1,0)-1),"")</f>
        <v/>
      </c>
      <c r="BC135" s="181" t="str">
        <f ca="1">IF($C135=BC$2,OFFSET('Position Data Citi SS final'!$A111,0,MATCH(BC$1,'Position Data Citi SS final'!$1:$1,0)-1),"")</f>
        <v/>
      </c>
      <c r="BD135" s="175" t="str">
        <f ca="1">IF($C135=BD$2,OFFSET('Position Data Citi SS final'!$A111,0,MATCH(BD$1,'Position Data Citi SS final'!$1:$1,0)-1),"")</f>
        <v/>
      </c>
      <c r="BE135" s="175" t="str">
        <f ca="1">IF($C135=BE$2,OFFSET('Position Data Citi SS final'!$A111,0,MATCH(BE$1,'Position Data Citi SS final'!$1:$1,0)-1),"")</f>
        <v/>
      </c>
      <c r="BF135" s="175" t="str">
        <f ca="1">IF($C135=BF$2,OFFSET('Position Data Citi SS final'!$A111,0,MATCH(BF$1,'Position Data Citi SS final'!$1:$1,0)-1),"")</f>
        <v/>
      </c>
      <c r="BG135" s="175" t="str">
        <f ca="1">IF($C135=BG$2,OFFSET('Position Data Citi SS final'!$A111,0,MATCH(BG$1,'Position Data Citi SS final'!$1:$1,0)-1),"")</f>
        <v/>
      </c>
      <c r="BH135" s="175" t="str">
        <f ca="1">IF($C135=BH$2,OFFSET('Position Data Citi SS final'!$A111,0,MATCH(BH$1,'Position Data Citi SS final'!$1:$1,0)-1),"")</f>
        <v/>
      </c>
      <c r="BI135" s="175" t="str">
        <f ca="1">IF($C135=BI$2,OFFSET('Position Data Citi SS final'!$A111,0,MATCH(BI$1,'Position Data Citi SS final'!$1:$1,0)-1),"")</f>
        <v/>
      </c>
      <c r="BJ135" s="175" t="str">
        <f ca="1">IF($C135=BJ$2,OFFSET('Position Data Citi SS final'!$A111,0,MATCH(BJ$1,'Position Data Citi SS final'!$1:$1,0)-1),"")</f>
        <v/>
      </c>
      <c r="BK135" s="175" t="str">
        <f ca="1">IF($C135=BK$2,OFFSET('Position Data Citi SS final'!$A111,0,MATCH(BK$1,'Position Data Citi SS final'!$1:$1,0)-1),"")</f>
        <v/>
      </c>
      <c r="BL135" s="175" t="str">
        <f ca="1">IF($C135=BL$2,OFFSET('Position Data Citi SS final'!$A111,0,MATCH(BL$1,'Position Data Citi SS final'!$1:$1,0)-1),"")</f>
        <v/>
      </c>
      <c r="BM135" s="175" t="str">
        <f ca="1">IF($C135=BM$2,OFFSET('Position Data Citi SS final'!$A111,0,MATCH(BM$1,'Position Data Citi SS final'!$1:$1,0)-1),"")</f>
        <v/>
      </c>
      <c r="BN135" s="178" t="str">
        <f ca="1">IF($C135=BN$2,OFFSET('Position Data Citi SS final'!$A111,0,MATCH(BN$1,'Position Data Citi SS final'!$1:$1,0)-1),"")</f>
        <v/>
      </c>
      <c r="BO135" s="177" t="str">
        <f ca="1">IF($C135=BO$2,OFFSET('Position Data Citi SS final'!$A111,0,MATCH(BO$1,'Position Data Citi SS final'!$1:$1,0)-1),"")</f>
        <v/>
      </c>
      <c r="BP135" s="177" t="str">
        <f ca="1">IF($C135=BP$2,OFFSET('Position Data Citi SS final'!$A111,0,MATCH(BP$1,'Position Data Citi SS final'!$1:$1,0)-1),"")</f>
        <v/>
      </c>
      <c r="BQ135" s="177" t="str">
        <f ca="1">IF($C135=BQ$2,OFFSET('Position Data Citi SS final'!$A111,0,MATCH(BQ$1,'Position Data Citi SS final'!$1:$1,0)-1),"")</f>
        <v/>
      </c>
      <c r="BR135" s="177" t="str">
        <f ca="1">IF($C135=BR$2,OFFSET('Position Data Citi SS final'!$A111,0,MATCH(BR$1,'Position Data Citi SS final'!$1:$1,0)-1),"")</f>
        <v/>
      </c>
      <c r="BS135" s="177" t="str">
        <f ca="1">IF($C135=BS$2,OFFSET('Position Data Citi SS final'!$A111,0,MATCH(BS$1,'Position Data Citi SS final'!$1:$1,0)-1),"")</f>
        <v/>
      </c>
      <c r="BT135" s="175" t="str">
        <f ca="1">IF($C135=BT$2,OFFSET('Position Data Citi SS final'!$A111,0,MATCH(BT$1,'Position Data Citi SS final'!$1:$1,0)-1),"")</f>
        <v/>
      </c>
      <c r="BU135" s="178" t="str">
        <f ca="1">IF($C135=BU$2,OFFSET('Position Data Citi SS final'!$A111,0,MATCH(BU$1,'Position Data Citi SS final'!$1:$1,0)-1),"")</f>
        <v/>
      </c>
      <c r="BV135" s="183" t="str">
        <f ca="1">IF($C135=BV$2,OFFSET('Position Data Citi SS final'!$A111,0,MATCH(BV$1,'Position Data Citi SS final'!$1:$1,0)-1),"")</f>
        <v/>
      </c>
      <c r="BW135" s="175" t="str">
        <f ca="1">IF($C135=BW$2,OFFSET('Position Data Citi SS final'!$A111,0,MATCH(BW$1,'Position Data Citi SS final'!$1:$1,0)-1),"")</f>
        <v/>
      </c>
      <c r="BX135" s="184" t="str">
        <f ca="1">IF($C135=BX$2,OFFSET('Position Data Citi SS final'!$A111,0,MATCH(BX$1,'Position Data Citi SS final'!$1:$1,0)-1),"")</f>
        <v/>
      </c>
      <c r="BY135" s="183" t="str">
        <f ca="1">IF($C135=BY$2,OFFSET('Position Data Citi SS final'!$A111,0,MATCH(BY$1,'Position Data Citi SS final'!$1:$1,0)-1),"")</f>
        <v/>
      </c>
      <c r="BZ135" s="183" t="str">
        <f ca="1">IF($C135=BZ$2,OFFSET('Position Data Citi SS final'!$A111,0,MATCH(BZ$1,'Position Data Citi SS final'!$1:$1,0)-1),"")</f>
        <v/>
      </c>
      <c r="CA135" s="185" t="str">
        <f ca="1">IF($C135=CA$2,OFFSET('Position Data Citi SS final'!$A111,0,MATCH(CA$1,'Position Data Citi SS final'!$1:$1,0)-1),"")</f>
        <v/>
      </c>
      <c r="CB135" s="176" t="str">
        <f ca="1">IF($C135=CB$2,OFFSET('Position Data Citi SS final'!$A111,0,MATCH(CB$1,'Position Data Citi SS final'!$1:$1,0)-1),"")</f>
        <v/>
      </c>
      <c r="CC135" s="183" t="str">
        <f ca="1">IF($C135=CC$2,OFFSET('Position Data Citi SS final'!$A111,0,MATCH(CC$1,'Position Data Citi SS final'!$1:$1,0)-1),"")</f>
        <v/>
      </c>
      <c r="CD135" s="183" t="str">
        <f ca="1">IF($C135=CD$2,OFFSET('Position Data Citi SS final'!$A111,0,MATCH(CD$1,'Position Data Citi SS final'!$1:$1,0)-1),"")</f>
        <v/>
      </c>
      <c r="CE135" s="181" t="str">
        <f ca="1">IF($C135=CE$2,OFFSET('Position Data Citi SS final'!$A111,0,MATCH(CE$1,'Position Data Citi SS final'!$1:$1,0)-1),"")</f>
        <v/>
      </c>
      <c r="CF135" s="181" t="str">
        <f ca="1">IF($C135=CF$2,OFFSET('Position Data Citi SS final'!$A111,0,MATCH(CF$1,'Position Data Citi SS final'!$1:$1,0)-1),"")</f>
        <v/>
      </c>
      <c r="CG135" s="181" t="str">
        <f ca="1">IF($C135=CG$2,OFFSET('Position Data Citi SS final'!$A111,0,MATCH(CG$1,'Position Data Citi SS final'!$1:$1,0)-1),"")</f>
        <v/>
      </c>
      <c r="CH135" s="181" t="str">
        <f ca="1">IF($C135=CH$2,OFFSET('Position Data Citi SS final'!$A111,0,MATCH(CH$1,'Position Data Citi SS final'!$1:$1,0)-1),"")</f>
        <v/>
      </c>
      <c r="CI135" s="181" t="str">
        <f ca="1">IF($C135=CI$2,OFFSET('Position Data Citi SS final'!$A111,0,MATCH(CI$1,'Position Data Citi SS final'!$1:$1,0)-1),"")</f>
        <v/>
      </c>
      <c r="CJ135" s="184" t="str">
        <f ca="1">IF($C135=CJ$2,OFFSET('Position Data Citi SS final'!$A111,0,MATCH(CJ$1,'Position Data Citi SS final'!$1:$1,0)-1),"")</f>
        <v/>
      </c>
      <c r="CK135" s="186" t="str">
        <f ca="1">IF($C135=CK$2,OFFSET('Position Data Citi SS final'!$A111,0,MATCH(CK$1,'Position Data Citi SS final'!$1:$1,0)-1),"")</f>
        <v/>
      </c>
      <c r="CL135" s="174" t="str">
        <f ca="1">IF($C135=CL$2,OFFSET('Position Data Citi SS final'!$A111,0,MATCH(CL$1,'Position Data Citi SS final'!$1:$1,0)-1),"")</f>
        <v/>
      </c>
      <c r="CM135" s="199" t="str">
        <f ca="1">IF($C135=CM$2,OFFSET('Position Data Citi SS final'!$A111,0,MATCH(CM$1,'Position Data Citi SS final'!$1:$1,0)-1),"")</f>
        <v/>
      </c>
      <c r="CN135" s="174" t="str">
        <f ca="1">IF($C135=CN$2,OFFSET('Position Data Citi SS final'!$A111,0,MATCH(CN$1,'Position Data Citi SS final'!$1:$1,0)-1),"")</f>
        <v/>
      </c>
      <c r="CO135" s="186" t="str">
        <f ca="1">IF($C135=CO$2,OFFSET('Position Data Citi SS final'!$A111,0,MATCH(CO$1,'Position Data Citi SS final'!$1:$1,0)-1),"")</f>
        <v/>
      </c>
      <c r="CP135" s="199" t="str">
        <f ca="1">IF($C135=CP$2,OFFSET('Position Data Citi SS final'!$A111,0,MATCH(CP$1,'Position Data Citi SS final'!$1:$1,0)-1),"")</f>
        <v/>
      </c>
      <c r="CQ135" s="187" t="str">
        <f ca="1">IF($C135=CQ$2,OFFSET('Position Data Citi SS final'!$A111,0,MATCH(CQ$1,'Position Data Citi SS final'!$1:$1,0)-1),"")</f>
        <v/>
      </c>
      <c r="CR135" s="174" t="str">
        <f ca="1">IF($C135=CR$2,OFFSET('Position Data Citi SS final'!$A111,0,MATCH(CR$1,'Position Data Citi SS final'!$1:$1,0)-1),"")</f>
        <v/>
      </c>
      <c r="CS135" s="188" t="str">
        <f ca="1">IF($C135=CS$2,OFFSET('Position Data Citi SS final'!$A111,0,MATCH(CS$1,'Position Data Citi SS final'!$1:$1,0)-1),"")</f>
        <v/>
      </c>
      <c r="CT135" s="188" t="str">
        <f ca="1">IF($C135=CT$2,OFFSET('Position Data Citi SS final'!$A111,0,MATCH(CT$1,'Position Data Citi SS final'!$1:$1,0)-1),"")</f>
        <v/>
      </c>
      <c r="CU135" s="184" t="str">
        <f ca="1">IF($C135=CU$2,OFFSET('Position Data Citi SS final'!$A111,0,MATCH(CU$1,'Position Data Citi SS final'!$1:$1,0)-1),"")</f>
        <v/>
      </c>
      <c r="CV135" s="175" t="str">
        <f ca="1">IF($C135=CV$2,OFFSET('Position Data Citi SS final'!$A111,0,MATCH(CV$1,'Position Data Citi SS final'!$1:$1,0)-1),"")</f>
        <v/>
      </c>
      <c r="CW135" s="175" t="str">
        <f ca="1">IF($C135=CW$2,OFFSET('Position Data Citi SS final'!$A111,0,MATCH(CW$1,'Position Data Citi SS final'!$1:$1,0)-1),"")</f>
        <v/>
      </c>
      <c r="CX135" s="199" t="str">
        <f ca="1">IF($C135=CX$2,OFFSET('Position Data Citi SS final'!$A111,0,MATCH(CX$1,'Position Data Citi SS final'!$1:$1,0)-1),"")</f>
        <v/>
      </c>
      <c r="CY135" s="175" t="str">
        <f ca="1">IF($C135=CY$2,OFFSET('Position Data Citi SS final'!$A111,0,MATCH(CY$1,'Position Data Citi SS final'!$1:$1,0)-1),"")</f>
        <v/>
      </c>
      <c r="CZ135" s="175" t="str">
        <f ca="1">IF($C135=CZ$2,OFFSET('Position Data Citi SS final'!$A111,0,MATCH(CZ$1,'Position Data Citi SS final'!$1:$1,0)-1),"")</f>
        <v/>
      </c>
      <c r="DA135" s="175" t="str">
        <f ca="1">IF($C135=DA$2,OFFSET('Position Data Citi SS final'!$A111,0,MATCH(DA$1,'Position Data Citi SS final'!$1:$1,0)-1),"")</f>
        <v/>
      </c>
      <c r="DB135" s="189" t="str">
        <f ca="1">IF($C135=DB$2,OFFSET('Position Data Citi SS final'!$A111,0,MATCH(DB$1,'Position Data Citi SS final'!$1:$1,0)-1),"")</f>
        <v/>
      </c>
      <c r="DC135" s="175" t="str">
        <f ca="1">IF($C135=DC$2,OFFSET('Position Data Citi SS final'!$A111,0,MATCH(DC$1,'Position Data Citi SS final'!$1:$1,0)-1),"")</f>
        <v/>
      </c>
      <c r="DD135" s="175" t="str">
        <f ca="1">IF($C135=DD$2,OFFSET('Position Data Citi SS final'!$A111,0,MATCH(DD$1,'Position Data Citi SS final'!$1:$1,0)-1),"")</f>
        <v/>
      </c>
      <c r="DE135" s="190" t="str">
        <f ca="1">IF($C135=DE$2,OFFSET('Position Data Citi SS final'!$A111,0,MATCH(DE$1,'Position Data Citi SS final'!$1:$1,0)-1),"")</f>
        <v/>
      </c>
      <c r="DF135" s="189" t="str">
        <f ca="1">IF($C135=DF$2,OFFSET('Position Data Citi SS final'!$A111,0,MATCH(DF$1,'Position Data Citi SS final'!$1:$1,0)-1),"")</f>
        <v/>
      </c>
      <c r="DG135" s="190" t="str">
        <f ca="1">IF($C135=DG$2,OFFSET('Position Data Citi SS final'!$A111,0,MATCH(DG$1,'Position Data Citi SS final'!$1:$1,0)-1),"")</f>
        <v/>
      </c>
      <c r="DH135" s="175" t="str">
        <f ca="1">IF($C135=DH$2,OFFSET('Position Data Citi SS final'!$A111,0,MATCH(DH$1,'Position Data Citi SS final'!$1:$1,0)-1),"")</f>
        <v/>
      </c>
      <c r="DI135" s="191" t="str">
        <f ca="1">IF($C135=DI$2,OFFSET('Position Data Citi SS final'!$A111,0,MATCH(DI$1,'Position Data Citi SS final'!$1:$1,0)-1),"")</f>
        <v/>
      </c>
      <c r="DJ135" s="192" t="str">
        <f ca="1">IF($C135=DJ$2,OFFSET('Position Data Citi SS final'!$A111,0,MATCH(DJ$1,'Position Data Citi SS final'!$1:$1,0)-1),"")</f>
        <v/>
      </c>
      <c r="DK135" s="193" t="str">
        <f ca="1">IF($C135=DK$2,OFFSET('Position Data Citi SS final'!$A111,0,MATCH(DK$1,'Position Data Citi SS final'!$1:$1,0)-1),"")</f>
        <v/>
      </c>
      <c r="DL135" s="200" t="str">
        <f ca="1">IF($C135=DL$2,OFFSET('Position Data Citi SS final'!$A111,0,MATCH(DL$1,'Position Data Citi SS final'!$1:$1,0)-1),"")</f>
        <v/>
      </c>
      <c r="DM135" s="175" t="str">
        <f ca="1">IF($C135=DM$2,OFFSET('Position Data Citi SS final'!$A111,0,MATCH(DM$1,'Position Data Citi SS final'!$1:$1,0)-1),"")</f>
        <v/>
      </c>
    </row>
    <row r="136" spans="2:117" s="179" customFormat="1">
      <c r="B136" s="179" t="s">
        <v>2746</v>
      </c>
      <c r="C136" s="170" t="str">
        <f>'Position Data Citi SS final'!C112</f>
        <v>Money Market Instruments</v>
      </c>
      <c r="D136" s="171" t="str">
        <f>'Position Data Citi SS final'!F112</f>
        <v>A.6.1 - A.6.20</v>
      </c>
      <c r="E136" s="172" t="str">
        <f>'Position Data Citi SS final'!D112</f>
        <v>Corporate Bonds</v>
      </c>
      <c r="F136" s="213">
        <f>'Position Data Citi SS final'!E112</f>
        <v>0</v>
      </c>
      <c r="G136" s="173">
        <f>'Position Data Citi SS final'!AG112</f>
        <v>5329949.3099999996</v>
      </c>
      <c r="H136" s="173">
        <f>'Position Data Citi SS final'!AF112</f>
        <v>5329949.3099999996</v>
      </c>
      <c r="I136" s="194" t="str">
        <f>'Position Data Citi SS final'!A112</f>
        <v>ABEK</v>
      </c>
      <c r="J136" s="195" t="str">
        <f ca="1">IF($C136=J$2,OFFSET('Position Data Citi SS final'!$A112,0,MATCH(J$1,'Position Data Citi SS final'!$1:$1,0)-1),"")</f>
        <v>MoneyMarketInstrument</v>
      </c>
      <c r="K136" s="195" t="str">
        <f ca="1">IF($C136=K$2,OFFSET('Position Data Citi SS final'!$A112,0,MATCH(K$1,'Position Data Citi SS final'!$1:$1,0)-1),"")</f>
        <v>LLOYDS BANK PLC SR UNSECURED REGS 04/20 0.625</v>
      </c>
      <c r="L136" s="195" t="str">
        <f ca="1">IF($C136=L$2,OFFSET('Position Data Citi SS final'!$A112,0,MATCH(L$1,'Position Data Citi SS final'!$1:$1,0)-1),"")</f>
        <v>XS1219428957</v>
      </c>
      <c r="M136" s="174" t="str">
        <f ca="1">IF($C136=M$2,OFFSET('Position Data Citi SS final'!$A112,0,MATCH(M$1,'Position Data Citi SS final'!$1:$1,0)-1),"")</f>
        <v>DYXXXX</v>
      </c>
      <c r="N136" s="175">
        <f ca="1">IF($C136=N$2,OFFSET('Position Data Citi SS final'!$A112,0,MATCH(N$1,'Position Data Citi SS final'!$1:$1,0)-1),"")</f>
        <v>0</v>
      </c>
      <c r="O136" s="195">
        <f ca="1">IF($C136=O$2,OFFSET('Position Data Citi SS final'!$A112,0,MATCH(O$1,'Position Data Citi SS final'!$1:$1,0)-1),"")</f>
        <v>0</v>
      </c>
      <c r="P136" s="196">
        <f ca="1">IF($C136=P$2,OFFSET('Position Data Citi SS final'!$A112,0,MATCH(P$1,'Position Data Citi SS final'!$1:$1,0)-1),"")</f>
        <v>0</v>
      </c>
      <c r="Q136" s="196" t="str">
        <f ca="1">IF($C136=Q$2,OFFSET('Position Data Citi SS final'!$A112,0,MATCH(Q$1,'Position Data Citi SS final'!$1:$1,0)-1),"")</f>
        <v>GB</v>
      </c>
      <c r="R136" s="178">
        <f ca="1">IF($C136=R$2,OFFSET('Position Data Citi SS final'!$A112,0,MATCH(R$1,'Position Data Citi SS final'!$1:$1,0)-1),"")</f>
        <v>43941</v>
      </c>
      <c r="S136" s="178" t="str">
        <f ca="1">IF($C136=S$2,OFFSET('Position Data Citi SS final'!$A112,0,MATCH(S$1,'Position Data Citi SS final'!$1:$1,0)-1),"")</f>
        <v>EUR</v>
      </c>
      <c r="T136" s="177">
        <f ca="1">IF($C136=T$2,OFFSET('Position Data Citi SS final'!$A112,0,MATCH(T$1,'Position Data Citi SS final'!$1:$1,0)-1),"")</f>
        <v>5309000</v>
      </c>
      <c r="U136" s="177">
        <f ca="1">IF($C136=U$2,OFFSET('Position Data Citi SS final'!$A112,0,MATCH(U$1,'Position Data Citi SS final'!$1:$1,0)-1),"")</f>
        <v>100.3946</v>
      </c>
      <c r="V136" s="197">
        <f ca="1">IF($C136=V$2,OFFSET('Position Data Citi SS final'!$A112,0,MATCH(V$1,'Position Data Citi SS final'!$1:$1,0)-1),"")</f>
        <v>100.3946</v>
      </c>
      <c r="W136" s="177">
        <f ca="1">IF($C136=W$2,OFFSET('Position Data Citi SS final'!$A112,0,MATCH(W$1,'Position Data Citi SS final'!$1:$1,0)-1),"")</f>
        <v>18857.099999999999</v>
      </c>
      <c r="X136" s="177">
        <f ca="1">IF($C136=X$2,OFFSET('Position Data Citi SS final'!$A112,0,MATCH(X$1,'Position Data Citi SS final'!$1:$1,0)-1),"")</f>
        <v>18857.099999999999</v>
      </c>
      <c r="Y136" s="177">
        <f ca="1">IF($C136=Y$2,OFFSET('Position Data Citi SS final'!$A112,0,MATCH(Y$1,'Position Data Citi SS final'!$1:$1,0)-1),"")</f>
        <v>5329949.3099999996</v>
      </c>
      <c r="Z136" s="177">
        <f ca="1">IF($C136=Z$2,OFFSET('Position Data Citi SS final'!$A112,0,MATCH(Z$1,'Position Data Citi SS final'!$1:$1,0)-1),"")</f>
        <v>5329949.3099999996</v>
      </c>
      <c r="AA136" s="198" t="str">
        <f ca="1">IF($C136=AA$2,OFFSET('Position Data Citi SS final'!$A112,0,MATCH(AA$1,'Position Data Citi SS final'!$1:$1,0)-1),"")</f>
        <v>MarkToMarket</v>
      </c>
      <c r="AB136" s="177">
        <f ca="1">IF($C136=AB$2,OFFSET('Position Data Citi SS final'!$A112,0,MATCH(AB$1,'Position Data Citi SS final'!$1:$1,0)-1),"")</f>
        <v>0</v>
      </c>
      <c r="AC136" s="178" t="str">
        <f ca="1">IF($C136=AC$2,OFFSET('Position Data Citi SS final'!$A112,0,MATCH(AC$1,'Position Data Citi SS final'!$1:$1,0)-1),"")</f>
        <v/>
      </c>
      <c r="AD136" s="76" t="str">
        <f ca="1">IF($C136=AD$2,OFFSET('Position Data Citi SS final'!$A112,0,MATCH(AD$1,'Position Data Citi SS final'!$1:$1,0)-1),"")</f>
        <v/>
      </c>
      <c r="AE136" s="179" t="str">
        <f ca="1">IF($C136=AE$2,OFFSET('Position Data Citi SS final'!$A112,0,MATCH(AE$1,'Position Data Citi SS final'!$1:$1,0)-1),"")</f>
        <v/>
      </c>
      <c r="AF136" s="177" t="str">
        <f ca="1">IF($C136=AF$2,OFFSET('Position Data Citi SS final'!$A112,0,MATCH(AF$1,'Position Data Citi SS final'!$1:$1,0)-1),"")</f>
        <v/>
      </c>
      <c r="AG136" s="177" t="str">
        <f ca="1">IF($C136=AG$2,OFFSET('Position Data Citi SS final'!$A112,0,MATCH(AG$1,'Position Data Citi SS final'!$1:$1,0)-1),"")</f>
        <v/>
      </c>
      <c r="AH136" s="175" t="str">
        <f ca="1">IF($C136=AH$2,OFFSET('Position Data Citi SS final'!$A112,0,MATCH(AH$1,'Position Data Citi SS final'!$1:$1,0)-1),"")</f>
        <v/>
      </c>
      <c r="AI136" s="175" t="str">
        <f ca="1">IF($C136=AI$2,OFFSET('Position Data Citi SS final'!$A112,0,MATCH(AI$1,'Position Data Citi SS final'!$1:$1,0)-1),"")</f>
        <v/>
      </c>
      <c r="AJ136" s="175" t="str">
        <f ca="1">IF($C136=AJ$2,OFFSET('Position Data Citi SS final'!$A112,0,MATCH(AJ$1,'Position Data Citi SS final'!$1:$1,0)-1),"")</f>
        <v/>
      </c>
      <c r="AK136" s="177" t="str">
        <f ca="1">IF($C136=AK$2,OFFSET('Position Data Citi SS final'!$A112,0,MATCH(AK$1,'Position Data Citi SS final'!$1:$1,0)-1),"")</f>
        <v/>
      </c>
      <c r="AL136" s="178" t="str">
        <f ca="1">IF($C136=AL$2,OFFSET('Position Data Citi SS final'!$A112,0,MATCH(AL$1,'Position Data Citi SS final'!$1:$1,0)-1),"")</f>
        <v/>
      </c>
      <c r="AM136" s="177" t="str">
        <f ca="1">IF($C136=AM$2,OFFSET('Position Data Citi SS final'!$A112,0,MATCH(AM$1,'Position Data Citi SS final'!$1:$1,0)-1),"")</f>
        <v/>
      </c>
      <c r="AN136" s="177" t="str">
        <f ca="1">IF($C136=AN$2,OFFSET('Position Data Citi SS final'!$A112,0,MATCH(AN$1,'Position Data Citi SS final'!$1:$1,0)-1),"")</f>
        <v/>
      </c>
      <c r="AO136" s="177" t="str">
        <f ca="1">IF($C136=AO$2,OFFSET('Position Data Citi SS final'!$A112,0,MATCH(AO$1,'Position Data Citi SS final'!$1:$1,0)-1),"")</f>
        <v/>
      </c>
      <c r="AP136" s="177" t="str">
        <f ca="1">IF($C136=AP$2,OFFSET('Position Data Citi SS final'!$A112,0,MATCH(AP$1,'Position Data Citi SS final'!$1:$1,0)-1),"")</f>
        <v/>
      </c>
      <c r="AQ136" s="177" t="str">
        <f ca="1">IF($C136=AQ$2,OFFSET('Position Data Citi SS final'!$A112,0,MATCH(AQ$1,'Position Data Citi SS final'!$1:$1,0)-1),"")</f>
        <v/>
      </c>
      <c r="AR136" s="177" t="str">
        <f ca="1">IF($C136=AR$2,OFFSET('Position Data Citi SS final'!$A112,0,MATCH(AR$1,'Position Data Citi SS final'!$1:$1,0)-1),"")</f>
        <v/>
      </c>
      <c r="AS136" s="177" t="str">
        <f ca="1">IF($C136=AS$2,OFFSET('Position Data Citi SS final'!$A112,0,MATCH(AS$1,'Position Data Citi SS final'!$1:$1,0)-1),"")</f>
        <v/>
      </c>
      <c r="AT136" s="177" t="str">
        <f ca="1">IF($C136=AT$2,OFFSET('Position Data Citi SS final'!$A112,0,MATCH(AT$1,'Position Data Citi SS final'!$1:$1,0)-1),"")</f>
        <v/>
      </c>
      <c r="AU136" s="198" t="str">
        <f ca="1">IF($C136=AU$2,OFFSET('Position Data Citi SS final'!$A112,0,MATCH(AU$1,'Position Data Citi SS final'!$1:$1,0)-1),"")</f>
        <v/>
      </c>
      <c r="AV136" s="177" t="str">
        <f ca="1">IF($C136=AV$2,OFFSET('Position Data Citi SS final'!$A112,0,MATCH(AV$1,'Position Data Citi SS final'!$1:$1,0)-1),"")</f>
        <v/>
      </c>
      <c r="AW136" s="179" t="str">
        <f ca="1">IF($C136=AW$2,OFFSET('Position Data Citi SS final'!$A112,0,MATCH(AW$1,'Position Data Citi SS final'!$1:$1,0)-1),"")</f>
        <v/>
      </c>
      <c r="AX136" s="170" t="str">
        <f ca="1">IF($C136=AX$2,OFFSET('Position Data Citi SS final'!$A112,0,MATCH(AX$1,'Position Data Citi SS final'!$1:$1,0)-1),"")</f>
        <v/>
      </c>
      <c r="AY136" s="180" t="str">
        <f ca="1">IF($C136=AY$2,OFFSET('Position Data Citi SS final'!$A112,0,MATCH(AY$1,'Position Data Citi SS final'!$1:$1,0)-1),"")</f>
        <v/>
      </c>
      <c r="AZ136" s="181" t="str">
        <f ca="1">IF($C136=AZ$2,OFFSET('Position Data Citi SS final'!$A112,0,MATCH(AZ$1,'Position Data Citi SS final'!$1:$1,0)-1),"")</f>
        <v/>
      </c>
      <c r="BA136" s="179" t="str">
        <f ca="1">IF($C136=BA$2,OFFSET('Position Data Citi SS final'!$A112,0,MATCH(BA$1,'Position Data Citi SS final'!$1:$1,0)-1),"")</f>
        <v/>
      </c>
      <c r="BB136" s="182" t="str">
        <f ca="1">IF($C136=BB$2,OFFSET('Position Data Citi SS final'!$A112,0,MATCH(BB$1,'Position Data Citi SS final'!$1:$1,0)-1),"")</f>
        <v/>
      </c>
      <c r="BC136" s="181" t="str">
        <f ca="1">IF($C136=BC$2,OFFSET('Position Data Citi SS final'!$A112,0,MATCH(BC$1,'Position Data Citi SS final'!$1:$1,0)-1),"")</f>
        <v/>
      </c>
      <c r="BD136" s="175" t="str">
        <f ca="1">IF($C136=BD$2,OFFSET('Position Data Citi SS final'!$A112,0,MATCH(BD$1,'Position Data Citi SS final'!$1:$1,0)-1),"")</f>
        <v/>
      </c>
      <c r="BE136" s="175" t="str">
        <f ca="1">IF($C136=BE$2,OFFSET('Position Data Citi SS final'!$A112,0,MATCH(BE$1,'Position Data Citi SS final'!$1:$1,0)-1),"")</f>
        <v/>
      </c>
      <c r="BF136" s="175" t="str">
        <f ca="1">IF($C136=BF$2,OFFSET('Position Data Citi SS final'!$A112,0,MATCH(BF$1,'Position Data Citi SS final'!$1:$1,0)-1),"")</f>
        <v/>
      </c>
      <c r="BG136" s="175" t="str">
        <f ca="1">IF($C136=BG$2,OFFSET('Position Data Citi SS final'!$A112,0,MATCH(BG$1,'Position Data Citi SS final'!$1:$1,0)-1),"")</f>
        <v/>
      </c>
      <c r="BH136" s="175" t="str">
        <f ca="1">IF($C136=BH$2,OFFSET('Position Data Citi SS final'!$A112,0,MATCH(BH$1,'Position Data Citi SS final'!$1:$1,0)-1),"")</f>
        <v/>
      </c>
      <c r="BI136" s="175" t="str">
        <f ca="1">IF($C136=BI$2,OFFSET('Position Data Citi SS final'!$A112,0,MATCH(BI$1,'Position Data Citi SS final'!$1:$1,0)-1),"")</f>
        <v/>
      </c>
      <c r="BJ136" s="175" t="str">
        <f ca="1">IF($C136=BJ$2,OFFSET('Position Data Citi SS final'!$A112,0,MATCH(BJ$1,'Position Data Citi SS final'!$1:$1,0)-1),"")</f>
        <v/>
      </c>
      <c r="BK136" s="175" t="str">
        <f ca="1">IF($C136=BK$2,OFFSET('Position Data Citi SS final'!$A112,0,MATCH(BK$1,'Position Data Citi SS final'!$1:$1,0)-1),"")</f>
        <v/>
      </c>
      <c r="BL136" s="175" t="str">
        <f ca="1">IF($C136=BL$2,OFFSET('Position Data Citi SS final'!$A112,0,MATCH(BL$1,'Position Data Citi SS final'!$1:$1,0)-1),"")</f>
        <v/>
      </c>
      <c r="BM136" s="175" t="str">
        <f ca="1">IF($C136=BM$2,OFFSET('Position Data Citi SS final'!$A112,0,MATCH(BM$1,'Position Data Citi SS final'!$1:$1,0)-1),"")</f>
        <v/>
      </c>
      <c r="BN136" s="178" t="str">
        <f ca="1">IF($C136=BN$2,OFFSET('Position Data Citi SS final'!$A112,0,MATCH(BN$1,'Position Data Citi SS final'!$1:$1,0)-1),"")</f>
        <v/>
      </c>
      <c r="BO136" s="177" t="str">
        <f ca="1">IF($C136=BO$2,OFFSET('Position Data Citi SS final'!$A112,0,MATCH(BO$1,'Position Data Citi SS final'!$1:$1,0)-1),"")</f>
        <v/>
      </c>
      <c r="BP136" s="177" t="str">
        <f ca="1">IF($C136=BP$2,OFFSET('Position Data Citi SS final'!$A112,0,MATCH(BP$1,'Position Data Citi SS final'!$1:$1,0)-1),"")</f>
        <v/>
      </c>
      <c r="BQ136" s="177" t="str">
        <f ca="1">IF($C136=BQ$2,OFFSET('Position Data Citi SS final'!$A112,0,MATCH(BQ$1,'Position Data Citi SS final'!$1:$1,0)-1),"")</f>
        <v/>
      </c>
      <c r="BR136" s="177" t="str">
        <f ca="1">IF($C136=BR$2,OFFSET('Position Data Citi SS final'!$A112,0,MATCH(BR$1,'Position Data Citi SS final'!$1:$1,0)-1),"")</f>
        <v/>
      </c>
      <c r="BS136" s="177" t="str">
        <f ca="1">IF($C136=BS$2,OFFSET('Position Data Citi SS final'!$A112,0,MATCH(BS$1,'Position Data Citi SS final'!$1:$1,0)-1),"")</f>
        <v/>
      </c>
      <c r="BT136" s="175" t="str">
        <f ca="1">IF($C136=BT$2,OFFSET('Position Data Citi SS final'!$A112,0,MATCH(BT$1,'Position Data Citi SS final'!$1:$1,0)-1),"")</f>
        <v/>
      </c>
      <c r="BU136" s="178" t="str">
        <f ca="1">IF($C136=BU$2,OFFSET('Position Data Citi SS final'!$A112,0,MATCH(BU$1,'Position Data Citi SS final'!$1:$1,0)-1),"")</f>
        <v/>
      </c>
      <c r="BV136" s="183" t="str">
        <f ca="1">IF($C136=BV$2,OFFSET('Position Data Citi SS final'!$A112,0,MATCH(BV$1,'Position Data Citi SS final'!$1:$1,0)-1),"")</f>
        <v/>
      </c>
      <c r="BW136" s="175" t="str">
        <f ca="1">IF($C136=BW$2,OFFSET('Position Data Citi SS final'!$A112,0,MATCH(BW$1,'Position Data Citi SS final'!$1:$1,0)-1),"")</f>
        <v/>
      </c>
      <c r="BX136" s="184" t="str">
        <f ca="1">IF($C136=BX$2,OFFSET('Position Data Citi SS final'!$A112,0,MATCH(BX$1,'Position Data Citi SS final'!$1:$1,0)-1),"")</f>
        <v/>
      </c>
      <c r="BY136" s="183" t="str">
        <f ca="1">IF($C136=BY$2,OFFSET('Position Data Citi SS final'!$A112,0,MATCH(BY$1,'Position Data Citi SS final'!$1:$1,0)-1),"")</f>
        <v/>
      </c>
      <c r="BZ136" s="183" t="str">
        <f ca="1">IF($C136=BZ$2,OFFSET('Position Data Citi SS final'!$A112,0,MATCH(BZ$1,'Position Data Citi SS final'!$1:$1,0)-1),"")</f>
        <v/>
      </c>
      <c r="CA136" s="185" t="str">
        <f ca="1">IF($C136=CA$2,OFFSET('Position Data Citi SS final'!$A112,0,MATCH(CA$1,'Position Data Citi SS final'!$1:$1,0)-1),"")</f>
        <v/>
      </c>
      <c r="CB136" s="176" t="str">
        <f ca="1">IF($C136=CB$2,OFFSET('Position Data Citi SS final'!$A112,0,MATCH(CB$1,'Position Data Citi SS final'!$1:$1,0)-1),"")</f>
        <v/>
      </c>
      <c r="CC136" s="183" t="str">
        <f ca="1">IF($C136=CC$2,OFFSET('Position Data Citi SS final'!$A112,0,MATCH(CC$1,'Position Data Citi SS final'!$1:$1,0)-1),"")</f>
        <v/>
      </c>
      <c r="CD136" s="183" t="str">
        <f ca="1">IF($C136=CD$2,OFFSET('Position Data Citi SS final'!$A112,0,MATCH(CD$1,'Position Data Citi SS final'!$1:$1,0)-1),"")</f>
        <v/>
      </c>
      <c r="CE136" s="181" t="str">
        <f ca="1">IF($C136=CE$2,OFFSET('Position Data Citi SS final'!$A112,0,MATCH(CE$1,'Position Data Citi SS final'!$1:$1,0)-1),"")</f>
        <v/>
      </c>
      <c r="CF136" s="181" t="str">
        <f ca="1">IF($C136=CF$2,OFFSET('Position Data Citi SS final'!$A112,0,MATCH(CF$1,'Position Data Citi SS final'!$1:$1,0)-1),"")</f>
        <v/>
      </c>
      <c r="CG136" s="181" t="str">
        <f ca="1">IF($C136=CG$2,OFFSET('Position Data Citi SS final'!$A112,0,MATCH(CG$1,'Position Data Citi SS final'!$1:$1,0)-1),"")</f>
        <v/>
      </c>
      <c r="CH136" s="181" t="str">
        <f ca="1">IF($C136=CH$2,OFFSET('Position Data Citi SS final'!$A112,0,MATCH(CH$1,'Position Data Citi SS final'!$1:$1,0)-1),"")</f>
        <v/>
      </c>
      <c r="CI136" s="181" t="str">
        <f ca="1">IF($C136=CI$2,OFFSET('Position Data Citi SS final'!$A112,0,MATCH(CI$1,'Position Data Citi SS final'!$1:$1,0)-1),"")</f>
        <v/>
      </c>
      <c r="CJ136" s="184" t="str">
        <f ca="1">IF($C136=CJ$2,OFFSET('Position Data Citi SS final'!$A112,0,MATCH(CJ$1,'Position Data Citi SS final'!$1:$1,0)-1),"")</f>
        <v/>
      </c>
      <c r="CK136" s="186" t="str">
        <f ca="1">IF($C136=CK$2,OFFSET('Position Data Citi SS final'!$A112,0,MATCH(CK$1,'Position Data Citi SS final'!$1:$1,0)-1),"")</f>
        <v/>
      </c>
      <c r="CL136" s="174" t="str">
        <f ca="1">IF($C136=CL$2,OFFSET('Position Data Citi SS final'!$A112,0,MATCH(CL$1,'Position Data Citi SS final'!$1:$1,0)-1),"")</f>
        <v/>
      </c>
      <c r="CM136" s="199" t="str">
        <f ca="1">IF($C136=CM$2,OFFSET('Position Data Citi SS final'!$A112,0,MATCH(CM$1,'Position Data Citi SS final'!$1:$1,0)-1),"")</f>
        <v/>
      </c>
      <c r="CN136" s="174" t="str">
        <f ca="1">IF($C136=CN$2,OFFSET('Position Data Citi SS final'!$A112,0,MATCH(CN$1,'Position Data Citi SS final'!$1:$1,0)-1),"")</f>
        <v/>
      </c>
      <c r="CO136" s="186" t="str">
        <f ca="1">IF($C136=CO$2,OFFSET('Position Data Citi SS final'!$A112,0,MATCH(CO$1,'Position Data Citi SS final'!$1:$1,0)-1),"")</f>
        <v/>
      </c>
      <c r="CP136" s="199" t="str">
        <f ca="1">IF($C136=CP$2,OFFSET('Position Data Citi SS final'!$A112,0,MATCH(CP$1,'Position Data Citi SS final'!$1:$1,0)-1),"")</f>
        <v/>
      </c>
      <c r="CQ136" s="187" t="str">
        <f ca="1">IF($C136=CQ$2,OFFSET('Position Data Citi SS final'!$A112,0,MATCH(CQ$1,'Position Data Citi SS final'!$1:$1,0)-1),"")</f>
        <v/>
      </c>
      <c r="CR136" s="174" t="str">
        <f ca="1">IF($C136=CR$2,OFFSET('Position Data Citi SS final'!$A112,0,MATCH(CR$1,'Position Data Citi SS final'!$1:$1,0)-1),"")</f>
        <v/>
      </c>
      <c r="CS136" s="188" t="str">
        <f ca="1">IF($C136=CS$2,OFFSET('Position Data Citi SS final'!$A112,0,MATCH(CS$1,'Position Data Citi SS final'!$1:$1,0)-1),"")</f>
        <v/>
      </c>
      <c r="CT136" s="188" t="str">
        <f ca="1">IF($C136=CT$2,OFFSET('Position Data Citi SS final'!$A112,0,MATCH(CT$1,'Position Data Citi SS final'!$1:$1,0)-1),"")</f>
        <v/>
      </c>
      <c r="CU136" s="184" t="str">
        <f ca="1">IF($C136=CU$2,OFFSET('Position Data Citi SS final'!$A112,0,MATCH(CU$1,'Position Data Citi SS final'!$1:$1,0)-1),"")</f>
        <v/>
      </c>
      <c r="CV136" s="175" t="str">
        <f ca="1">IF($C136=CV$2,OFFSET('Position Data Citi SS final'!$A112,0,MATCH(CV$1,'Position Data Citi SS final'!$1:$1,0)-1),"")</f>
        <v/>
      </c>
      <c r="CW136" s="175" t="str">
        <f ca="1">IF($C136=CW$2,OFFSET('Position Data Citi SS final'!$A112,0,MATCH(CW$1,'Position Data Citi SS final'!$1:$1,0)-1),"")</f>
        <v/>
      </c>
      <c r="CX136" s="199" t="str">
        <f ca="1">IF($C136=CX$2,OFFSET('Position Data Citi SS final'!$A112,0,MATCH(CX$1,'Position Data Citi SS final'!$1:$1,0)-1),"")</f>
        <v/>
      </c>
      <c r="CY136" s="175" t="str">
        <f ca="1">IF($C136=CY$2,OFFSET('Position Data Citi SS final'!$A112,0,MATCH(CY$1,'Position Data Citi SS final'!$1:$1,0)-1),"")</f>
        <v/>
      </c>
      <c r="CZ136" s="175" t="str">
        <f ca="1">IF($C136=CZ$2,OFFSET('Position Data Citi SS final'!$A112,0,MATCH(CZ$1,'Position Data Citi SS final'!$1:$1,0)-1),"")</f>
        <v/>
      </c>
      <c r="DA136" s="175" t="str">
        <f ca="1">IF($C136=DA$2,OFFSET('Position Data Citi SS final'!$A112,0,MATCH(DA$1,'Position Data Citi SS final'!$1:$1,0)-1),"")</f>
        <v/>
      </c>
      <c r="DB136" s="189" t="str">
        <f ca="1">IF($C136=DB$2,OFFSET('Position Data Citi SS final'!$A112,0,MATCH(DB$1,'Position Data Citi SS final'!$1:$1,0)-1),"")</f>
        <v/>
      </c>
      <c r="DC136" s="175" t="str">
        <f ca="1">IF($C136=DC$2,OFFSET('Position Data Citi SS final'!$A112,0,MATCH(DC$1,'Position Data Citi SS final'!$1:$1,0)-1),"")</f>
        <v/>
      </c>
      <c r="DD136" s="175" t="str">
        <f ca="1">IF($C136=DD$2,OFFSET('Position Data Citi SS final'!$A112,0,MATCH(DD$1,'Position Data Citi SS final'!$1:$1,0)-1),"")</f>
        <v/>
      </c>
      <c r="DE136" s="190" t="str">
        <f ca="1">IF($C136=DE$2,OFFSET('Position Data Citi SS final'!$A112,0,MATCH(DE$1,'Position Data Citi SS final'!$1:$1,0)-1),"")</f>
        <v/>
      </c>
      <c r="DF136" s="189" t="str">
        <f ca="1">IF($C136=DF$2,OFFSET('Position Data Citi SS final'!$A112,0,MATCH(DF$1,'Position Data Citi SS final'!$1:$1,0)-1),"")</f>
        <v/>
      </c>
      <c r="DG136" s="190" t="str">
        <f ca="1">IF($C136=DG$2,OFFSET('Position Data Citi SS final'!$A112,0,MATCH(DG$1,'Position Data Citi SS final'!$1:$1,0)-1),"")</f>
        <v/>
      </c>
      <c r="DH136" s="175" t="str">
        <f ca="1">IF($C136=DH$2,OFFSET('Position Data Citi SS final'!$A112,0,MATCH(DH$1,'Position Data Citi SS final'!$1:$1,0)-1),"")</f>
        <v/>
      </c>
      <c r="DI136" s="191" t="str">
        <f ca="1">IF($C136=DI$2,OFFSET('Position Data Citi SS final'!$A112,0,MATCH(DI$1,'Position Data Citi SS final'!$1:$1,0)-1),"")</f>
        <v/>
      </c>
      <c r="DJ136" s="192" t="str">
        <f ca="1">IF($C136=DJ$2,OFFSET('Position Data Citi SS final'!$A112,0,MATCH(DJ$1,'Position Data Citi SS final'!$1:$1,0)-1),"")</f>
        <v/>
      </c>
      <c r="DK136" s="193" t="str">
        <f ca="1">IF($C136=DK$2,OFFSET('Position Data Citi SS final'!$A112,0,MATCH(DK$1,'Position Data Citi SS final'!$1:$1,0)-1),"")</f>
        <v/>
      </c>
      <c r="DL136" s="200" t="str">
        <f ca="1">IF($C136=DL$2,OFFSET('Position Data Citi SS final'!$A112,0,MATCH(DL$1,'Position Data Citi SS final'!$1:$1,0)-1),"")</f>
        <v/>
      </c>
      <c r="DM136" s="175" t="str">
        <f ca="1">IF($C136=DM$2,OFFSET('Position Data Citi SS final'!$A112,0,MATCH(DM$1,'Position Data Citi SS final'!$1:$1,0)-1),"")</f>
        <v/>
      </c>
    </row>
    <row r="137" spans="2:117" s="179" customFormat="1">
      <c r="B137" s="179" t="s">
        <v>2746</v>
      </c>
      <c r="C137" s="170" t="str">
        <f>'Position Data Citi SS final'!C113</f>
        <v>ABCP</v>
      </c>
      <c r="D137" s="171" t="str">
        <f>'Position Data Citi SS final'!F113</f>
        <v>A.6.1, A.6.21- A.6.37</v>
      </c>
      <c r="E137" s="172" t="str">
        <f>'Position Data Citi SS final'!D113</f>
        <v>ABCP</v>
      </c>
      <c r="F137" s="213">
        <f>'Position Data Citi SS final'!E113</f>
        <v>0</v>
      </c>
      <c r="G137" s="173">
        <f>'Position Data Citi SS final'!AG113</f>
        <v>10004150</v>
      </c>
      <c r="H137" s="173">
        <f>'Position Data Citi SS final'!AF113</f>
        <v>10004150</v>
      </c>
      <c r="I137" s="194" t="str">
        <f>'Position Data Citi SS final'!A113</f>
        <v>ABEK</v>
      </c>
      <c r="J137" s="195" t="str">
        <f ca="1">IF($C137=J$2,OFFSET('Position Data Citi SS final'!$A113,0,MATCH(J$1,'Position Data Citi SS final'!$1:$1,0)-1),"")</f>
        <v/>
      </c>
      <c r="K137" s="195" t="str">
        <f ca="1">IF($C137=K$2,OFFSET('Position Data Citi SS final'!$A113,0,MATCH(K$1,'Position Data Citi SS final'!$1:$1,0)-1),"")</f>
        <v/>
      </c>
      <c r="L137" s="195" t="str">
        <f ca="1">IF($C137=L$2,OFFSET('Position Data Citi SS final'!$A113,0,MATCH(L$1,'Position Data Citi SS final'!$1:$1,0)-1),"")</f>
        <v/>
      </c>
      <c r="M137" s="174" t="str">
        <f ca="1">IF($C137=M$2,OFFSET('Position Data Citi SS final'!$A113,0,MATCH(M$1,'Position Data Citi SS final'!$1:$1,0)-1),"")</f>
        <v/>
      </c>
      <c r="N137" s="175" t="str">
        <f ca="1">IF($C137=N$2,OFFSET('Position Data Citi SS final'!$A113,0,MATCH(N$1,'Position Data Citi SS final'!$1:$1,0)-1),"")</f>
        <v/>
      </c>
      <c r="O137" s="195" t="str">
        <f ca="1">IF($C137=O$2,OFFSET('Position Data Citi SS final'!$A113,0,MATCH(O$1,'Position Data Citi SS final'!$1:$1,0)-1),"")</f>
        <v/>
      </c>
      <c r="P137" s="196" t="str">
        <f ca="1">IF($C137=P$2,OFFSET('Position Data Citi SS final'!$A113,0,MATCH(P$1,'Position Data Citi SS final'!$1:$1,0)-1),"")</f>
        <v/>
      </c>
      <c r="Q137" s="196" t="str">
        <f ca="1">IF($C137=Q$2,OFFSET('Position Data Citi SS final'!$A113,0,MATCH(Q$1,'Position Data Citi SS final'!$1:$1,0)-1),"")</f>
        <v/>
      </c>
      <c r="R137" s="178" t="str">
        <f ca="1">IF($C137=R$2,OFFSET('Position Data Citi SS final'!$A113,0,MATCH(R$1,'Position Data Citi SS final'!$1:$1,0)-1),"")</f>
        <v/>
      </c>
      <c r="S137" s="178" t="str">
        <f ca="1">IF($C137=S$2,OFFSET('Position Data Citi SS final'!$A113,0,MATCH(S$1,'Position Data Citi SS final'!$1:$1,0)-1),"")</f>
        <v/>
      </c>
      <c r="T137" s="177" t="str">
        <f ca="1">IF($C137=T$2,OFFSET('Position Data Citi SS final'!$A113,0,MATCH(T$1,'Position Data Citi SS final'!$1:$1,0)-1),"")</f>
        <v/>
      </c>
      <c r="U137" s="177" t="str">
        <f ca="1">IF($C137=U$2,OFFSET('Position Data Citi SS final'!$A113,0,MATCH(U$1,'Position Data Citi SS final'!$1:$1,0)-1),"")</f>
        <v/>
      </c>
      <c r="V137" s="197" t="str">
        <f ca="1">IF($C137=V$2,OFFSET('Position Data Citi SS final'!$A113,0,MATCH(V$1,'Position Data Citi SS final'!$1:$1,0)-1),"")</f>
        <v/>
      </c>
      <c r="W137" s="177" t="str">
        <f ca="1">IF($C137=W$2,OFFSET('Position Data Citi SS final'!$A113,0,MATCH(W$1,'Position Data Citi SS final'!$1:$1,0)-1),"")</f>
        <v/>
      </c>
      <c r="X137" s="177" t="str">
        <f ca="1">IF($C137=X$2,OFFSET('Position Data Citi SS final'!$A113,0,MATCH(X$1,'Position Data Citi SS final'!$1:$1,0)-1),"")</f>
        <v/>
      </c>
      <c r="Y137" s="177" t="str">
        <f ca="1">IF($C137=Y$2,OFFSET('Position Data Citi SS final'!$A113,0,MATCH(Y$1,'Position Data Citi SS final'!$1:$1,0)-1),"")</f>
        <v/>
      </c>
      <c r="Z137" s="177" t="str">
        <f ca="1">IF($C137=Z$2,OFFSET('Position Data Citi SS final'!$A113,0,MATCH(Z$1,'Position Data Citi SS final'!$1:$1,0)-1),"")</f>
        <v/>
      </c>
      <c r="AA137" s="198" t="str">
        <f ca="1">IF($C137=AA$2,OFFSET('Position Data Citi SS final'!$A113,0,MATCH(AA$1,'Position Data Citi SS final'!$1:$1,0)-1),"")</f>
        <v/>
      </c>
      <c r="AB137" s="177" t="str">
        <f ca="1">IF($C137=AB$2,OFFSET('Position Data Citi SS final'!$A113,0,MATCH(AB$1,'Position Data Citi SS final'!$1:$1,0)-1),"")</f>
        <v/>
      </c>
      <c r="AC137" s="178" t="str">
        <f ca="1">IF($C137=AC$2,OFFSET('Position Data Citi SS final'!$A113,0,MATCH(AC$1,'Position Data Citi SS final'!$1:$1,0)-1),"")</f>
        <v/>
      </c>
      <c r="AD137" s="76" t="str">
        <f ca="1">IF($C137=AD$2,OFFSET('Position Data Citi SS final'!$A113,0,MATCH(AD$1,'Position Data Citi SS final'!$1:$1,0)-1),"")</f>
        <v/>
      </c>
      <c r="AE137" s="179" t="str">
        <f ca="1">IF($C137=AE$2,OFFSET('Position Data Citi SS final'!$A113,0,MATCH(AE$1,'Position Data Citi SS final'!$1:$1,0)-1),"")</f>
        <v/>
      </c>
      <c r="AF137" s="177" t="str">
        <f ca="1">IF($C137=AF$2,OFFSET('Position Data Citi SS final'!$A113,0,MATCH(AF$1,'Position Data Citi SS final'!$1:$1,0)-1),"")</f>
        <v>LMA SA 12/19 ZCP</v>
      </c>
      <c r="AG137" s="177" t="str">
        <f ca="1">IF($C137=AG$2,OFFSET('Position Data Citi SS final'!$A113,0,MATCH(AG$1,'Position Data Citi SS final'!$1:$1,0)-1),"")</f>
        <v>XS2053859752</v>
      </c>
      <c r="AH137" s="175" t="str">
        <f ca="1">IF($C137=AH$2,OFFSET('Position Data Citi SS final'!$A113,0,MATCH(AH$1,'Position Data Citi SS final'!$1:$1,0)-1),"")</f>
        <v>FR</v>
      </c>
      <c r="AI137" s="175">
        <f ca="1">IF($C137=AI$2,OFFSET('Position Data Citi SS final'!$A113,0,MATCH(AI$1,'Position Data Citi SS final'!$1:$1,0)-1),"")</f>
        <v>0</v>
      </c>
      <c r="AJ137" s="175">
        <f ca="1">IF($C137=AJ$2,OFFSET('Position Data Citi SS final'!$A113,0,MATCH(AJ$1,'Position Data Citi SS final'!$1:$1,0)-1),"")</f>
        <v>0</v>
      </c>
      <c r="AK137" s="177" t="str">
        <f ca="1">IF($C137=AK$2,OFFSET('Position Data Citi SS final'!$A113,0,MATCH(AK$1,'Position Data Citi SS final'!$1:$1,0)-1),"")</f>
        <v>OtherAsset</v>
      </c>
      <c r="AL137" s="178">
        <f ca="1">IF($C137=AL$2,OFFSET('Position Data Citi SS final'!$A113,0,MATCH(AL$1,'Position Data Citi SS final'!$1:$1,0)-1),"")</f>
        <v>43815</v>
      </c>
      <c r="AM137" s="177" t="str">
        <f ca="1">IF($C137=AM$2,OFFSET('Position Data Citi SS final'!$A113,0,MATCH(AM$1,'Position Data Citi SS final'!$1:$1,0)-1),"")</f>
        <v>EUR</v>
      </c>
      <c r="AN137" s="177">
        <f ca="1">IF($C137=AN$2,OFFSET('Position Data Citi SS final'!$A113,0,MATCH(AN$1,'Position Data Citi SS final'!$1:$1,0)-1),"")</f>
        <v>10000000</v>
      </c>
      <c r="AO137" s="177">
        <f ca="1">IF($C137=AO$2,OFFSET('Position Data Citi SS final'!$A113,0,MATCH(AO$1,'Position Data Citi SS final'!$1:$1,0)-1),"")</f>
        <v>100.0415</v>
      </c>
      <c r="AP137" s="177">
        <f ca="1">IF($C137=AP$2,OFFSET('Position Data Citi SS final'!$A113,0,MATCH(AP$1,'Position Data Citi SS final'!$1:$1,0)-1),"")</f>
        <v>100.0415</v>
      </c>
      <c r="AQ137" s="177">
        <f ca="1">IF($C137=AQ$2,OFFSET('Position Data Citi SS final'!$A113,0,MATCH(AQ$1,'Position Data Citi SS final'!$1:$1,0)-1),"")</f>
        <v>0</v>
      </c>
      <c r="AR137" s="177">
        <f ca="1">IF($C137=AR$2,OFFSET('Position Data Citi SS final'!$A113,0,MATCH(AR$1,'Position Data Citi SS final'!$1:$1,0)-1),"")</f>
        <v>0</v>
      </c>
      <c r="AS137" s="177">
        <f ca="1">IF($C137=AS$2,OFFSET('Position Data Citi SS final'!$A113,0,MATCH(AS$1,'Position Data Citi SS final'!$1:$1,0)-1),"")</f>
        <v>10004150</v>
      </c>
      <c r="AT137" s="177">
        <f ca="1">IF($C137=AT$2,OFFSET('Position Data Citi SS final'!$A113,0,MATCH(AT$1,'Position Data Citi SS final'!$1:$1,0)-1),"")</f>
        <v>10004150</v>
      </c>
      <c r="AU137" s="198" t="str">
        <f ca="1">IF($C137=AU$2,OFFSET('Position Data Citi SS final'!$A113,0,MATCH(AU$1,'Position Data Citi SS final'!$1:$1,0)-1),"")</f>
        <v>MarkToMarket</v>
      </c>
      <c r="AV137" s="177">
        <f ca="1">IF($C137=AV$2,OFFSET('Position Data Citi SS final'!$A113,0,MATCH(AV$1,'Position Data Citi SS final'!$1:$1,0)-1),"")</f>
        <v>0</v>
      </c>
      <c r="AW137" s="179" t="str">
        <f ca="1">IF($C137=AW$2,OFFSET('Position Data Citi SS final'!$A113,0,MATCH(AW$1,'Position Data Citi SS final'!$1:$1,0)-1),"")</f>
        <v/>
      </c>
      <c r="AX137" s="170" t="str">
        <f ca="1">IF($C137=AX$2,OFFSET('Position Data Citi SS final'!$A113,0,MATCH(AX$1,'Position Data Citi SS final'!$1:$1,0)-1),"")</f>
        <v/>
      </c>
      <c r="AY137" s="180" t="str">
        <f ca="1">IF($C137=AY$2,OFFSET('Position Data Citi SS final'!$A113,0,MATCH(AY$1,'Position Data Citi SS final'!$1:$1,0)-1),"")</f>
        <v/>
      </c>
      <c r="AZ137" s="181" t="str">
        <f ca="1">IF($C137=AZ$2,OFFSET('Position Data Citi SS final'!$A113,0,MATCH(AZ$1,'Position Data Citi SS final'!$1:$1,0)-1),"")</f>
        <v/>
      </c>
      <c r="BA137" s="179" t="str">
        <f ca="1">IF($C137=BA$2,OFFSET('Position Data Citi SS final'!$A113,0,MATCH(BA$1,'Position Data Citi SS final'!$1:$1,0)-1),"")</f>
        <v/>
      </c>
      <c r="BB137" s="182" t="str">
        <f ca="1">IF($C137=BB$2,OFFSET('Position Data Citi SS final'!$A113,0,MATCH(BB$1,'Position Data Citi SS final'!$1:$1,0)-1),"")</f>
        <v/>
      </c>
      <c r="BC137" s="181" t="str">
        <f ca="1">IF($C137=BC$2,OFFSET('Position Data Citi SS final'!$A113,0,MATCH(BC$1,'Position Data Citi SS final'!$1:$1,0)-1),"")</f>
        <v/>
      </c>
      <c r="BD137" s="175" t="str">
        <f ca="1">IF($C137=BD$2,OFFSET('Position Data Citi SS final'!$A113,0,MATCH(BD$1,'Position Data Citi SS final'!$1:$1,0)-1),"")</f>
        <v/>
      </c>
      <c r="BE137" s="175" t="str">
        <f ca="1">IF($C137=BE$2,OFFSET('Position Data Citi SS final'!$A113,0,MATCH(BE$1,'Position Data Citi SS final'!$1:$1,0)-1),"")</f>
        <v/>
      </c>
      <c r="BF137" s="175" t="str">
        <f ca="1">IF($C137=BF$2,OFFSET('Position Data Citi SS final'!$A113,0,MATCH(BF$1,'Position Data Citi SS final'!$1:$1,0)-1),"")</f>
        <v/>
      </c>
      <c r="BG137" s="175" t="str">
        <f ca="1">IF($C137=BG$2,OFFSET('Position Data Citi SS final'!$A113,0,MATCH(BG$1,'Position Data Citi SS final'!$1:$1,0)-1),"")</f>
        <v/>
      </c>
      <c r="BH137" s="175" t="str">
        <f ca="1">IF($C137=BH$2,OFFSET('Position Data Citi SS final'!$A113,0,MATCH(BH$1,'Position Data Citi SS final'!$1:$1,0)-1),"")</f>
        <v/>
      </c>
      <c r="BI137" s="175" t="str">
        <f ca="1">IF($C137=BI$2,OFFSET('Position Data Citi SS final'!$A113,0,MATCH(BI$1,'Position Data Citi SS final'!$1:$1,0)-1),"")</f>
        <v/>
      </c>
      <c r="BJ137" s="175" t="str">
        <f ca="1">IF($C137=BJ$2,OFFSET('Position Data Citi SS final'!$A113,0,MATCH(BJ$1,'Position Data Citi SS final'!$1:$1,0)-1),"")</f>
        <v/>
      </c>
      <c r="BK137" s="175" t="str">
        <f ca="1">IF($C137=BK$2,OFFSET('Position Data Citi SS final'!$A113,0,MATCH(BK$1,'Position Data Citi SS final'!$1:$1,0)-1),"")</f>
        <v/>
      </c>
      <c r="BL137" s="175" t="str">
        <f ca="1">IF($C137=BL$2,OFFSET('Position Data Citi SS final'!$A113,0,MATCH(BL$1,'Position Data Citi SS final'!$1:$1,0)-1),"")</f>
        <v/>
      </c>
      <c r="BM137" s="175" t="str">
        <f ca="1">IF($C137=BM$2,OFFSET('Position Data Citi SS final'!$A113,0,MATCH(BM$1,'Position Data Citi SS final'!$1:$1,0)-1),"")</f>
        <v/>
      </c>
      <c r="BN137" s="178" t="str">
        <f ca="1">IF($C137=BN$2,OFFSET('Position Data Citi SS final'!$A113,0,MATCH(BN$1,'Position Data Citi SS final'!$1:$1,0)-1),"")</f>
        <v/>
      </c>
      <c r="BO137" s="177" t="str">
        <f ca="1">IF($C137=BO$2,OFFSET('Position Data Citi SS final'!$A113,0,MATCH(BO$1,'Position Data Citi SS final'!$1:$1,0)-1),"")</f>
        <v/>
      </c>
      <c r="BP137" s="177" t="str">
        <f ca="1">IF($C137=BP$2,OFFSET('Position Data Citi SS final'!$A113,0,MATCH(BP$1,'Position Data Citi SS final'!$1:$1,0)-1),"")</f>
        <v/>
      </c>
      <c r="BQ137" s="177" t="str">
        <f ca="1">IF($C137=BQ$2,OFFSET('Position Data Citi SS final'!$A113,0,MATCH(BQ$1,'Position Data Citi SS final'!$1:$1,0)-1),"")</f>
        <v/>
      </c>
      <c r="BR137" s="177" t="str">
        <f ca="1">IF($C137=BR$2,OFFSET('Position Data Citi SS final'!$A113,0,MATCH(BR$1,'Position Data Citi SS final'!$1:$1,0)-1),"")</f>
        <v/>
      </c>
      <c r="BS137" s="177" t="str">
        <f ca="1">IF($C137=BS$2,OFFSET('Position Data Citi SS final'!$A113,0,MATCH(BS$1,'Position Data Citi SS final'!$1:$1,0)-1),"")</f>
        <v/>
      </c>
      <c r="BT137" s="175" t="str">
        <f ca="1">IF($C137=BT$2,OFFSET('Position Data Citi SS final'!$A113,0,MATCH(BT$1,'Position Data Citi SS final'!$1:$1,0)-1),"")</f>
        <v/>
      </c>
      <c r="BU137" s="178" t="str">
        <f ca="1">IF($C137=BU$2,OFFSET('Position Data Citi SS final'!$A113,0,MATCH(BU$1,'Position Data Citi SS final'!$1:$1,0)-1),"")</f>
        <v/>
      </c>
      <c r="BV137" s="183" t="str">
        <f ca="1">IF($C137=BV$2,OFFSET('Position Data Citi SS final'!$A113,0,MATCH(BV$1,'Position Data Citi SS final'!$1:$1,0)-1),"")</f>
        <v/>
      </c>
      <c r="BW137" s="175" t="str">
        <f ca="1">IF($C137=BW$2,OFFSET('Position Data Citi SS final'!$A113,0,MATCH(BW$1,'Position Data Citi SS final'!$1:$1,0)-1),"")</f>
        <v/>
      </c>
      <c r="BX137" s="184" t="str">
        <f ca="1">IF($C137=BX$2,OFFSET('Position Data Citi SS final'!$A113,0,MATCH(BX$1,'Position Data Citi SS final'!$1:$1,0)-1),"")</f>
        <v/>
      </c>
      <c r="BY137" s="183" t="str">
        <f ca="1">IF($C137=BY$2,OFFSET('Position Data Citi SS final'!$A113,0,MATCH(BY$1,'Position Data Citi SS final'!$1:$1,0)-1),"")</f>
        <v/>
      </c>
      <c r="BZ137" s="183" t="str">
        <f ca="1">IF($C137=BZ$2,OFFSET('Position Data Citi SS final'!$A113,0,MATCH(BZ$1,'Position Data Citi SS final'!$1:$1,0)-1),"")</f>
        <v/>
      </c>
      <c r="CA137" s="185" t="str">
        <f ca="1">IF($C137=CA$2,OFFSET('Position Data Citi SS final'!$A113,0,MATCH(CA$1,'Position Data Citi SS final'!$1:$1,0)-1),"")</f>
        <v/>
      </c>
      <c r="CB137" s="176" t="str">
        <f ca="1">IF($C137=CB$2,OFFSET('Position Data Citi SS final'!$A113,0,MATCH(CB$1,'Position Data Citi SS final'!$1:$1,0)-1),"")</f>
        <v/>
      </c>
      <c r="CC137" s="183" t="str">
        <f ca="1">IF($C137=CC$2,OFFSET('Position Data Citi SS final'!$A113,0,MATCH(CC$1,'Position Data Citi SS final'!$1:$1,0)-1),"")</f>
        <v/>
      </c>
      <c r="CD137" s="183" t="str">
        <f ca="1">IF($C137=CD$2,OFFSET('Position Data Citi SS final'!$A113,0,MATCH(CD$1,'Position Data Citi SS final'!$1:$1,0)-1),"")</f>
        <v/>
      </c>
      <c r="CE137" s="181" t="str">
        <f ca="1">IF($C137=CE$2,OFFSET('Position Data Citi SS final'!$A113,0,MATCH(CE$1,'Position Data Citi SS final'!$1:$1,0)-1),"")</f>
        <v/>
      </c>
      <c r="CF137" s="181" t="str">
        <f ca="1">IF($C137=CF$2,OFFSET('Position Data Citi SS final'!$A113,0,MATCH(CF$1,'Position Data Citi SS final'!$1:$1,0)-1),"")</f>
        <v/>
      </c>
      <c r="CG137" s="181" t="str">
        <f ca="1">IF($C137=CG$2,OFFSET('Position Data Citi SS final'!$A113,0,MATCH(CG$1,'Position Data Citi SS final'!$1:$1,0)-1),"")</f>
        <v/>
      </c>
      <c r="CH137" s="181" t="str">
        <f ca="1">IF($C137=CH$2,OFFSET('Position Data Citi SS final'!$A113,0,MATCH(CH$1,'Position Data Citi SS final'!$1:$1,0)-1),"")</f>
        <v/>
      </c>
      <c r="CI137" s="181" t="str">
        <f ca="1">IF($C137=CI$2,OFFSET('Position Data Citi SS final'!$A113,0,MATCH(CI$1,'Position Data Citi SS final'!$1:$1,0)-1),"")</f>
        <v/>
      </c>
      <c r="CJ137" s="184" t="str">
        <f ca="1">IF($C137=CJ$2,OFFSET('Position Data Citi SS final'!$A113,0,MATCH(CJ$1,'Position Data Citi SS final'!$1:$1,0)-1),"")</f>
        <v/>
      </c>
      <c r="CK137" s="186" t="str">
        <f ca="1">IF($C137=CK$2,OFFSET('Position Data Citi SS final'!$A113,0,MATCH(CK$1,'Position Data Citi SS final'!$1:$1,0)-1),"")</f>
        <v/>
      </c>
      <c r="CL137" s="174" t="str">
        <f ca="1">IF($C137=CL$2,OFFSET('Position Data Citi SS final'!$A113,0,MATCH(CL$1,'Position Data Citi SS final'!$1:$1,0)-1),"")</f>
        <v/>
      </c>
      <c r="CM137" s="199" t="str">
        <f ca="1">IF($C137=CM$2,OFFSET('Position Data Citi SS final'!$A113,0,MATCH(CM$1,'Position Data Citi SS final'!$1:$1,0)-1),"")</f>
        <v/>
      </c>
      <c r="CN137" s="174" t="str">
        <f ca="1">IF($C137=CN$2,OFFSET('Position Data Citi SS final'!$A113,0,MATCH(CN$1,'Position Data Citi SS final'!$1:$1,0)-1),"")</f>
        <v/>
      </c>
      <c r="CO137" s="186" t="str">
        <f ca="1">IF($C137=CO$2,OFFSET('Position Data Citi SS final'!$A113,0,MATCH(CO$1,'Position Data Citi SS final'!$1:$1,0)-1),"")</f>
        <v/>
      </c>
      <c r="CP137" s="199" t="str">
        <f ca="1">IF($C137=CP$2,OFFSET('Position Data Citi SS final'!$A113,0,MATCH(CP$1,'Position Data Citi SS final'!$1:$1,0)-1),"")</f>
        <v/>
      </c>
      <c r="CQ137" s="187" t="str">
        <f ca="1">IF($C137=CQ$2,OFFSET('Position Data Citi SS final'!$A113,0,MATCH(CQ$1,'Position Data Citi SS final'!$1:$1,0)-1),"")</f>
        <v/>
      </c>
      <c r="CR137" s="174" t="str">
        <f ca="1">IF($C137=CR$2,OFFSET('Position Data Citi SS final'!$A113,0,MATCH(CR$1,'Position Data Citi SS final'!$1:$1,0)-1),"")</f>
        <v/>
      </c>
      <c r="CS137" s="188" t="str">
        <f ca="1">IF($C137=CS$2,OFFSET('Position Data Citi SS final'!$A113,0,MATCH(CS$1,'Position Data Citi SS final'!$1:$1,0)-1),"")</f>
        <v/>
      </c>
      <c r="CT137" s="188" t="str">
        <f ca="1">IF($C137=CT$2,OFFSET('Position Data Citi SS final'!$A113,0,MATCH(CT$1,'Position Data Citi SS final'!$1:$1,0)-1),"")</f>
        <v/>
      </c>
      <c r="CU137" s="184" t="str">
        <f ca="1">IF($C137=CU$2,OFFSET('Position Data Citi SS final'!$A113,0,MATCH(CU$1,'Position Data Citi SS final'!$1:$1,0)-1),"")</f>
        <v/>
      </c>
      <c r="CV137" s="175" t="str">
        <f ca="1">IF($C137=CV$2,OFFSET('Position Data Citi SS final'!$A113,0,MATCH(CV$1,'Position Data Citi SS final'!$1:$1,0)-1),"")</f>
        <v/>
      </c>
      <c r="CW137" s="175" t="str">
        <f ca="1">IF($C137=CW$2,OFFSET('Position Data Citi SS final'!$A113,0,MATCH(CW$1,'Position Data Citi SS final'!$1:$1,0)-1),"")</f>
        <v/>
      </c>
      <c r="CX137" s="199" t="str">
        <f ca="1">IF($C137=CX$2,OFFSET('Position Data Citi SS final'!$A113,0,MATCH(CX$1,'Position Data Citi SS final'!$1:$1,0)-1),"")</f>
        <v/>
      </c>
      <c r="CY137" s="175" t="str">
        <f ca="1">IF($C137=CY$2,OFFSET('Position Data Citi SS final'!$A113,0,MATCH(CY$1,'Position Data Citi SS final'!$1:$1,0)-1),"")</f>
        <v/>
      </c>
      <c r="CZ137" s="175" t="str">
        <f ca="1">IF($C137=CZ$2,OFFSET('Position Data Citi SS final'!$A113,0,MATCH(CZ$1,'Position Data Citi SS final'!$1:$1,0)-1),"")</f>
        <v/>
      </c>
      <c r="DA137" s="175" t="str">
        <f ca="1">IF($C137=DA$2,OFFSET('Position Data Citi SS final'!$A113,0,MATCH(DA$1,'Position Data Citi SS final'!$1:$1,0)-1),"")</f>
        <v/>
      </c>
      <c r="DB137" s="189" t="str">
        <f ca="1">IF($C137=DB$2,OFFSET('Position Data Citi SS final'!$A113,0,MATCH(DB$1,'Position Data Citi SS final'!$1:$1,0)-1),"")</f>
        <v/>
      </c>
      <c r="DC137" s="175" t="str">
        <f ca="1">IF($C137=DC$2,OFFSET('Position Data Citi SS final'!$A113,0,MATCH(DC$1,'Position Data Citi SS final'!$1:$1,0)-1),"")</f>
        <v/>
      </c>
      <c r="DD137" s="175" t="str">
        <f ca="1">IF($C137=DD$2,OFFSET('Position Data Citi SS final'!$A113,0,MATCH(DD$1,'Position Data Citi SS final'!$1:$1,0)-1),"")</f>
        <v/>
      </c>
      <c r="DE137" s="190" t="str">
        <f ca="1">IF($C137=DE$2,OFFSET('Position Data Citi SS final'!$A113,0,MATCH(DE$1,'Position Data Citi SS final'!$1:$1,0)-1),"")</f>
        <v/>
      </c>
      <c r="DF137" s="189" t="str">
        <f ca="1">IF($C137=DF$2,OFFSET('Position Data Citi SS final'!$A113,0,MATCH(DF$1,'Position Data Citi SS final'!$1:$1,0)-1),"")</f>
        <v/>
      </c>
      <c r="DG137" s="190" t="str">
        <f ca="1">IF($C137=DG$2,OFFSET('Position Data Citi SS final'!$A113,0,MATCH(DG$1,'Position Data Citi SS final'!$1:$1,0)-1),"")</f>
        <v/>
      </c>
      <c r="DH137" s="175" t="str">
        <f ca="1">IF($C137=DH$2,OFFSET('Position Data Citi SS final'!$A113,0,MATCH(DH$1,'Position Data Citi SS final'!$1:$1,0)-1),"")</f>
        <v/>
      </c>
      <c r="DI137" s="191" t="str">
        <f ca="1">IF($C137=DI$2,OFFSET('Position Data Citi SS final'!$A113,0,MATCH(DI$1,'Position Data Citi SS final'!$1:$1,0)-1),"")</f>
        <v/>
      </c>
      <c r="DJ137" s="192" t="str">
        <f ca="1">IF($C137=DJ$2,OFFSET('Position Data Citi SS final'!$A113,0,MATCH(DJ$1,'Position Data Citi SS final'!$1:$1,0)-1),"")</f>
        <v/>
      </c>
      <c r="DK137" s="193" t="str">
        <f ca="1">IF($C137=DK$2,OFFSET('Position Data Citi SS final'!$A113,0,MATCH(DK$1,'Position Data Citi SS final'!$1:$1,0)-1),"")</f>
        <v/>
      </c>
      <c r="DL137" s="200" t="str">
        <f ca="1">IF($C137=DL$2,OFFSET('Position Data Citi SS final'!$A113,0,MATCH(DL$1,'Position Data Citi SS final'!$1:$1,0)-1),"")</f>
        <v/>
      </c>
      <c r="DM137" s="175" t="str">
        <f ca="1">IF($C137=DM$2,OFFSET('Position Data Citi SS final'!$A113,0,MATCH(DM$1,'Position Data Citi SS final'!$1:$1,0)-1),"")</f>
        <v/>
      </c>
    </row>
    <row r="138" spans="2:117" s="179" customFormat="1">
      <c r="B138" s="179" t="s">
        <v>2746</v>
      </c>
      <c r="C138" s="170" t="str">
        <f>'Position Data Citi SS final'!C114</f>
        <v>Money Market Instruments</v>
      </c>
      <c r="D138" s="171" t="str">
        <f>'Position Data Citi SS final'!F114</f>
        <v>A.6.1 - A.6.20</v>
      </c>
      <c r="E138" s="172" t="str">
        <f>'Position Data Citi SS final'!D114</f>
        <v>Certificate of Deposit</v>
      </c>
      <c r="F138" s="213">
        <f>'Position Data Citi SS final'!E114</f>
        <v>0</v>
      </c>
      <c r="G138" s="173">
        <f>'Position Data Citi SS final'!AG114</f>
        <v>5000393.8</v>
      </c>
      <c r="H138" s="173">
        <f>'Position Data Citi SS final'!AF114</f>
        <v>5000393.8</v>
      </c>
      <c r="I138" s="194" t="str">
        <f>'Position Data Citi SS final'!A114</f>
        <v>ABEK</v>
      </c>
      <c r="J138" s="195" t="str">
        <f ca="1">IF($C138=J$2,OFFSET('Position Data Citi SS final'!$A114,0,MATCH(J$1,'Position Data Citi SS final'!$1:$1,0)-1),"")</f>
        <v>MoneyMarketInstrument</v>
      </c>
      <c r="K138" s="195" t="str">
        <f ca="1">IF($C138=K$2,OFFSET('Position Data Citi SS final'!$A114,0,MATCH(K$1,'Position Data Citi SS final'!$1:$1,0)-1),"")</f>
        <v>IND. AND COM. BK OF CHINA LDN 11/19 0</v>
      </c>
      <c r="L138" s="195" t="str">
        <f ca="1">IF($C138=L$2,OFFSET('Position Data Citi SS final'!$A114,0,MATCH(L$1,'Position Data Citi SS final'!$1:$1,0)-1),"")</f>
        <v>XS2054558338</v>
      </c>
      <c r="M138" s="174" t="str">
        <f ca="1">IF($C138=M$2,OFFSET('Position Data Citi SS final'!$A114,0,MATCH(M$1,'Position Data Citi SS final'!$1:$1,0)-1),"")</f>
        <v>DYXXXX</v>
      </c>
      <c r="N138" s="175">
        <f ca="1">IF($C138=N$2,OFFSET('Position Data Citi SS final'!$A114,0,MATCH(N$1,'Position Data Citi SS final'!$1:$1,0)-1),"")</f>
        <v>0</v>
      </c>
      <c r="O138" s="195">
        <f ca="1">IF($C138=O$2,OFFSET('Position Data Citi SS final'!$A114,0,MATCH(O$1,'Position Data Citi SS final'!$1:$1,0)-1),"")</f>
        <v>0</v>
      </c>
      <c r="P138" s="196">
        <f ca="1">IF($C138=P$2,OFFSET('Position Data Citi SS final'!$A114,0,MATCH(P$1,'Position Data Citi SS final'!$1:$1,0)-1),"")</f>
        <v>0</v>
      </c>
      <c r="Q138" s="196" t="str">
        <f ca="1">IF($C138=Q$2,OFFSET('Position Data Citi SS final'!$A114,0,MATCH(Q$1,'Position Data Citi SS final'!$1:$1,0)-1),"")</f>
        <v>CN</v>
      </c>
      <c r="R138" s="178">
        <f ca="1">IF($C138=R$2,OFFSET('Position Data Citi SS final'!$A114,0,MATCH(R$1,'Position Data Citi SS final'!$1:$1,0)-1),"")</f>
        <v>43789</v>
      </c>
      <c r="S138" s="178" t="str">
        <f ca="1">IF($C138=S$2,OFFSET('Position Data Citi SS final'!$A114,0,MATCH(S$1,'Position Data Citi SS final'!$1:$1,0)-1),"")</f>
        <v>EUR</v>
      </c>
      <c r="T138" s="177">
        <f ca="1">IF($C138=T$2,OFFSET('Position Data Citi SS final'!$A114,0,MATCH(T$1,'Position Data Citi SS final'!$1:$1,0)-1),"")</f>
        <v>5000000</v>
      </c>
      <c r="U138" s="177">
        <f ca="1">IF($C138=U$2,OFFSET('Position Data Citi SS final'!$A114,0,MATCH(U$1,'Position Data Citi SS final'!$1:$1,0)-1),"")</f>
        <v>100.007876</v>
      </c>
      <c r="V138" s="197">
        <f ca="1">IF($C138=V$2,OFFSET('Position Data Citi SS final'!$A114,0,MATCH(V$1,'Position Data Citi SS final'!$1:$1,0)-1),"")</f>
        <v>100.007876</v>
      </c>
      <c r="W138" s="177">
        <f ca="1">IF($C138=W$2,OFFSET('Position Data Citi SS final'!$A114,0,MATCH(W$1,'Position Data Citi SS final'!$1:$1,0)-1),"")</f>
        <v>0</v>
      </c>
      <c r="X138" s="177">
        <f ca="1">IF($C138=X$2,OFFSET('Position Data Citi SS final'!$A114,0,MATCH(X$1,'Position Data Citi SS final'!$1:$1,0)-1),"")</f>
        <v>0</v>
      </c>
      <c r="Y138" s="177">
        <f ca="1">IF($C138=Y$2,OFFSET('Position Data Citi SS final'!$A114,0,MATCH(Y$1,'Position Data Citi SS final'!$1:$1,0)-1),"")</f>
        <v>5000393.8</v>
      </c>
      <c r="Z138" s="177">
        <f ca="1">IF($C138=Z$2,OFFSET('Position Data Citi SS final'!$A114,0,MATCH(Z$1,'Position Data Citi SS final'!$1:$1,0)-1),"")</f>
        <v>5000393.8</v>
      </c>
      <c r="AA138" s="198" t="str">
        <f ca="1">IF($C138=AA$2,OFFSET('Position Data Citi SS final'!$A114,0,MATCH(AA$1,'Position Data Citi SS final'!$1:$1,0)-1),"")</f>
        <v>MarkToMarket</v>
      </c>
      <c r="AB138" s="177">
        <f ca="1">IF($C138=AB$2,OFFSET('Position Data Citi SS final'!$A114,0,MATCH(AB$1,'Position Data Citi SS final'!$1:$1,0)-1),"")</f>
        <v>0</v>
      </c>
      <c r="AC138" s="178" t="str">
        <f ca="1">IF($C138=AC$2,OFFSET('Position Data Citi SS final'!$A114,0,MATCH(AC$1,'Position Data Citi SS final'!$1:$1,0)-1),"")</f>
        <v/>
      </c>
      <c r="AD138" s="76" t="str">
        <f ca="1">IF($C138=AD$2,OFFSET('Position Data Citi SS final'!$A114,0,MATCH(AD$1,'Position Data Citi SS final'!$1:$1,0)-1),"")</f>
        <v/>
      </c>
      <c r="AE138" s="179" t="str">
        <f ca="1">IF($C138=AE$2,OFFSET('Position Data Citi SS final'!$A114,0,MATCH(AE$1,'Position Data Citi SS final'!$1:$1,0)-1),"")</f>
        <v/>
      </c>
      <c r="AF138" s="177" t="str">
        <f ca="1">IF($C138=AF$2,OFFSET('Position Data Citi SS final'!$A114,0,MATCH(AF$1,'Position Data Citi SS final'!$1:$1,0)-1),"")</f>
        <v/>
      </c>
      <c r="AG138" s="177" t="str">
        <f ca="1">IF($C138=AG$2,OFFSET('Position Data Citi SS final'!$A114,0,MATCH(AG$1,'Position Data Citi SS final'!$1:$1,0)-1),"")</f>
        <v/>
      </c>
      <c r="AH138" s="175" t="str">
        <f ca="1">IF($C138=AH$2,OFFSET('Position Data Citi SS final'!$A114,0,MATCH(AH$1,'Position Data Citi SS final'!$1:$1,0)-1),"")</f>
        <v/>
      </c>
      <c r="AI138" s="175" t="str">
        <f ca="1">IF($C138=AI$2,OFFSET('Position Data Citi SS final'!$A114,0,MATCH(AI$1,'Position Data Citi SS final'!$1:$1,0)-1),"")</f>
        <v/>
      </c>
      <c r="AJ138" s="175" t="str">
        <f ca="1">IF($C138=AJ$2,OFFSET('Position Data Citi SS final'!$A114,0,MATCH(AJ$1,'Position Data Citi SS final'!$1:$1,0)-1),"")</f>
        <v/>
      </c>
      <c r="AK138" s="177" t="str">
        <f ca="1">IF($C138=AK$2,OFFSET('Position Data Citi SS final'!$A114,0,MATCH(AK$1,'Position Data Citi SS final'!$1:$1,0)-1),"")</f>
        <v/>
      </c>
      <c r="AL138" s="178" t="str">
        <f ca="1">IF($C138=AL$2,OFFSET('Position Data Citi SS final'!$A114,0,MATCH(AL$1,'Position Data Citi SS final'!$1:$1,0)-1),"")</f>
        <v/>
      </c>
      <c r="AM138" s="177" t="str">
        <f ca="1">IF($C138=AM$2,OFFSET('Position Data Citi SS final'!$A114,0,MATCH(AM$1,'Position Data Citi SS final'!$1:$1,0)-1),"")</f>
        <v/>
      </c>
      <c r="AN138" s="177" t="str">
        <f ca="1">IF($C138=AN$2,OFFSET('Position Data Citi SS final'!$A114,0,MATCH(AN$1,'Position Data Citi SS final'!$1:$1,0)-1),"")</f>
        <v/>
      </c>
      <c r="AO138" s="177" t="str">
        <f ca="1">IF($C138=AO$2,OFFSET('Position Data Citi SS final'!$A114,0,MATCH(AO$1,'Position Data Citi SS final'!$1:$1,0)-1),"")</f>
        <v/>
      </c>
      <c r="AP138" s="177" t="str">
        <f ca="1">IF($C138=AP$2,OFFSET('Position Data Citi SS final'!$A114,0,MATCH(AP$1,'Position Data Citi SS final'!$1:$1,0)-1),"")</f>
        <v/>
      </c>
      <c r="AQ138" s="177" t="str">
        <f ca="1">IF($C138=AQ$2,OFFSET('Position Data Citi SS final'!$A114,0,MATCH(AQ$1,'Position Data Citi SS final'!$1:$1,0)-1),"")</f>
        <v/>
      </c>
      <c r="AR138" s="177" t="str">
        <f ca="1">IF($C138=AR$2,OFFSET('Position Data Citi SS final'!$A114,0,MATCH(AR$1,'Position Data Citi SS final'!$1:$1,0)-1),"")</f>
        <v/>
      </c>
      <c r="AS138" s="177" t="str">
        <f ca="1">IF($C138=AS$2,OFFSET('Position Data Citi SS final'!$A114,0,MATCH(AS$1,'Position Data Citi SS final'!$1:$1,0)-1),"")</f>
        <v/>
      </c>
      <c r="AT138" s="177" t="str">
        <f ca="1">IF($C138=AT$2,OFFSET('Position Data Citi SS final'!$A114,0,MATCH(AT$1,'Position Data Citi SS final'!$1:$1,0)-1),"")</f>
        <v/>
      </c>
      <c r="AU138" s="198" t="str">
        <f ca="1">IF($C138=AU$2,OFFSET('Position Data Citi SS final'!$A114,0,MATCH(AU$1,'Position Data Citi SS final'!$1:$1,0)-1),"")</f>
        <v/>
      </c>
      <c r="AV138" s="177" t="str">
        <f ca="1">IF($C138=AV$2,OFFSET('Position Data Citi SS final'!$A114,0,MATCH(AV$1,'Position Data Citi SS final'!$1:$1,0)-1),"")</f>
        <v/>
      </c>
      <c r="AW138" s="179" t="str">
        <f ca="1">IF($C138=AW$2,OFFSET('Position Data Citi SS final'!$A114,0,MATCH(AW$1,'Position Data Citi SS final'!$1:$1,0)-1),"")</f>
        <v/>
      </c>
      <c r="AX138" s="170" t="str">
        <f ca="1">IF($C138=AX$2,OFFSET('Position Data Citi SS final'!$A114,0,MATCH(AX$1,'Position Data Citi SS final'!$1:$1,0)-1),"")</f>
        <v/>
      </c>
      <c r="AY138" s="180" t="str">
        <f ca="1">IF($C138=AY$2,OFFSET('Position Data Citi SS final'!$A114,0,MATCH(AY$1,'Position Data Citi SS final'!$1:$1,0)-1),"")</f>
        <v/>
      </c>
      <c r="AZ138" s="181" t="str">
        <f ca="1">IF($C138=AZ$2,OFFSET('Position Data Citi SS final'!$A114,0,MATCH(AZ$1,'Position Data Citi SS final'!$1:$1,0)-1),"")</f>
        <v/>
      </c>
      <c r="BA138" s="179" t="str">
        <f ca="1">IF($C138=BA$2,OFFSET('Position Data Citi SS final'!$A114,0,MATCH(BA$1,'Position Data Citi SS final'!$1:$1,0)-1),"")</f>
        <v/>
      </c>
      <c r="BB138" s="182" t="str">
        <f ca="1">IF($C138=BB$2,OFFSET('Position Data Citi SS final'!$A114,0,MATCH(BB$1,'Position Data Citi SS final'!$1:$1,0)-1),"")</f>
        <v/>
      </c>
      <c r="BC138" s="181" t="str">
        <f ca="1">IF($C138=BC$2,OFFSET('Position Data Citi SS final'!$A114,0,MATCH(BC$1,'Position Data Citi SS final'!$1:$1,0)-1),"")</f>
        <v/>
      </c>
      <c r="BD138" s="175" t="str">
        <f ca="1">IF($C138=BD$2,OFFSET('Position Data Citi SS final'!$A114,0,MATCH(BD$1,'Position Data Citi SS final'!$1:$1,0)-1),"")</f>
        <v/>
      </c>
      <c r="BE138" s="175" t="str">
        <f ca="1">IF($C138=BE$2,OFFSET('Position Data Citi SS final'!$A114,0,MATCH(BE$1,'Position Data Citi SS final'!$1:$1,0)-1),"")</f>
        <v/>
      </c>
      <c r="BF138" s="175" t="str">
        <f ca="1">IF($C138=BF$2,OFFSET('Position Data Citi SS final'!$A114,0,MATCH(BF$1,'Position Data Citi SS final'!$1:$1,0)-1),"")</f>
        <v/>
      </c>
      <c r="BG138" s="175" t="str">
        <f ca="1">IF($C138=BG$2,OFFSET('Position Data Citi SS final'!$A114,0,MATCH(BG$1,'Position Data Citi SS final'!$1:$1,0)-1),"")</f>
        <v/>
      </c>
      <c r="BH138" s="175" t="str">
        <f ca="1">IF($C138=BH$2,OFFSET('Position Data Citi SS final'!$A114,0,MATCH(BH$1,'Position Data Citi SS final'!$1:$1,0)-1),"")</f>
        <v/>
      </c>
      <c r="BI138" s="175" t="str">
        <f ca="1">IF($C138=BI$2,OFFSET('Position Data Citi SS final'!$A114,0,MATCH(BI$1,'Position Data Citi SS final'!$1:$1,0)-1),"")</f>
        <v/>
      </c>
      <c r="BJ138" s="175" t="str">
        <f ca="1">IF($C138=BJ$2,OFFSET('Position Data Citi SS final'!$A114,0,MATCH(BJ$1,'Position Data Citi SS final'!$1:$1,0)-1),"")</f>
        <v/>
      </c>
      <c r="BK138" s="175" t="str">
        <f ca="1">IF($C138=BK$2,OFFSET('Position Data Citi SS final'!$A114,0,MATCH(BK$1,'Position Data Citi SS final'!$1:$1,0)-1),"")</f>
        <v/>
      </c>
      <c r="BL138" s="175" t="str">
        <f ca="1">IF($C138=BL$2,OFFSET('Position Data Citi SS final'!$A114,0,MATCH(BL$1,'Position Data Citi SS final'!$1:$1,0)-1),"")</f>
        <v/>
      </c>
      <c r="BM138" s="175" t="str">
        <f ca="1">IF($C138=BM$2,OFFSET('Position Data Citi SS final'!$A114,0,MATCH(BM$1,'Position Data Citi SS final'!$1:$1,0)-1),"")</f>
        <v/>
      </c>
      <c r="BN138" s="178" t="str">
        <f ca="1">IF($C138=BN$2,OFFSET('Position Data Citi SS final'!$A114,0,MATCH(BN$1,'Position Data Citi SS final'!$1:$1,0)-1),"")</f>
        <v/>
      </c>
      <c r="BO138" s="177" t="str">
        <f ca="1">IF($C138=BO$2,OFFSET('Position Data Citi SS final'!$A114,0,MATCH(BO$1,'Position Data Citi SS final'!$1:$1,0)-1),"")</f>
        <v/>
      </c>
      <c r="BP138" s="177" t="str">
        <f ca="1">IF($C138=BP$2,OFFSET('Position Data Citi SS final'!$A114,0,MATCH(BP$1,'Position Data Citi SS final'!$1:$1,0)-1),"")</f>
        <v/>
      </c>
      <c r="BQ138" s="177" t="str">
        <f ca="1">IF($C138=BQ$2,OFFSET('Position Data Citi SS final'!$A114,0,MATCH(BQ$1,'Position Data Citi SS final'!$1:$1,0)-1),"")</f>
        <v/>
      </c>
      <c r="BR138" s="177" t="str">
        <f ca="1">IF($C138=BR$2,OFFSET('Position Data Citi SS final'!$A114,0,MATCH(BR$1,'Position Data Citi SS final'!$1:$1,0)-1),"")</f>
        <v/>
      </c>
      <c r="BS138" s="177" t="str">
        <f ca="1">IF($C138=BS$2,OFFSET('Position Data Citi SS final'!$A114,0,MATCH(BS$1,'Position Data Citi SS final'!$1:$1,0)-1),"")</f>
        <v/>
      </c>
      <c r="BT138" s="175" t="str">
        <f ca="1">IF($C138=BT$2,OFFSET('Position Data Citi SS final'!$A114,0,MATCH(BT$1,'Position Data Citi SS final'!$1:$1,0)-1),"")</f>
        <v/>
      </c>
      <c r="BU138" s="178" t="str">
        <f ca="1">IF($C138=BU$2,OFFSET('Position Data Citi SS final'!$A114,0,MATCH(BU$1,'Position Data Citi SS final'!$1:$1,0)-1),"")</f>
        <v/>
      </c>
      <c r="BV138" s="183" t="str">
        <f ca="1">IF($C138=BV$2,OFFSET('Position Data Citi SS final'!$A114,0,MATCH(BV$1,'Position Data Citi SS final'!$1:$1,0)-1),"")</f>
        <v/>
      </c>
      <c r="BW138" s="175" t="str">
        <f ca="1">IF($C138=BW$2,OFFSET('Position Data Citi SS final'!$A114,0,MATCH(BW$1,'Position Data Citi SS final'!$1:$1,0)-1),"")</f>
        <v/>
      </c>
      <c r="BX138" s="184" t="str">
        <f ca="1">IF($C138=BX$2,OFFSET('Position Data Citi SS final'!$A114,0,MATCH(BX$1,'Position Data Citi SS final'!$1:$1,0)-1),"")</f>
        <v/>
      </c>
      <c r="BY138" s="183" t="str">
        <f ca="1">IF($C138=BY$2,OFFSET('Position Data Citi SS final'!$A114,0,MATCH(BY$1,'Position Data Citi SS final'!$1:$1,0)-1),"")</f>
        <v/>
      </c>
      <c r="BZ138" s="183" t="str">
        <f ca="1">IF($C138=BZ$2,OFFSET('Position Data Citi SS final'!$A114,0,MATCH(BZ$1,'Position Data Citi SS final'!$1:$1,0)-1),"")</f>
        <v/>
      </c>
      <c r="CA138" s="185" t="str">
        <f ca="1">IF($C138=CA$2,OFFSET('Position Data Citi SS final'!$A114,0,MATCH(CA$1,'Position Data Citi SS final'!$1:$1,0)-1),"")</f>
        <v/>
      </c>
      <c r="CB138" s="176" t="str">
        <f ca="1">IF($C138=CB$2,OFFSET('Position Data Citi SS final'!$A114,0,MATCH(CB$1,'Position Data Citi SS final'!$1:$1,0)-1),"")</f>
        <v/>
      </c>
      <c r="CC138" s="183" t="str">
        <f ca="1">IF($C138=CC$2,OFFSET('Position Data Citi SS final'!$A114,0,MATCH(CC$1,'Position Data Citi SS final'!$1:$1,0)-1),"")</f>
        <v/>
      </c>
      <c r="CD138" s="183" t="str">
        <f ca="1">IF($C138=CD$2,OFFSET('Position Data Citi SS final'!$A114,0,MATCH(CD$1,'Position Data Citi SS final'!$1:$1,0)-1),"")</f>
        <v/>
      </c>
      <c r="CE138" s="181" t="str">
        <f ca="1">IF($C138=CE$2,OFFSET('Position Data Citi SS final'!$A114,0,MATCH(CE$1,'Position Data Citi SS final'!$1:$1,0)-1),"")</f>
        <v/>
      </c>
      <c r="CF138" s="181" t="str">
        <f ca="1">IF($C138=CF$2,OFFSET('Position Data Citi SS final'!$A114,0,MATCH(CF$1,'Position Data Citi SS final'!$1:$1,0)-1),"")</f>
        <v/>
      </c>
      <c r="CG138" s="181" t="str">
        <f ca="1">IF($C138=CG$2,OFFSET('Position Data Citi SS final'!$A114,0,MATCH(CG$1,'Position Data Citi SS final'!$1:$1,0)-1),"")</f>
        <v/>
      </c>
      <c r="CH138" s="181" t="str">
        <f ca="1">IF($C138=CH$2,OFFSET('Position Data Citi SS final'!$A114,0,MATCH(CH$1,'Position Data Citi SS final'!$1:$1,0)-1),"")</f>
        <v/>
      </c>
      <c r="CI138" s="181" t="str">
        <f ca="1">IF($C138=CI$2,OFFSET('Position Data Citi SS final'!$A114,0,MATCH(CI$1,'Position Data Citi SS final'!$1:$1,0)-1),"")</f>
        <v/>
      </c>
      <c r="CJ138" s="184" t="str">
        <f ca="1">IF($C138=CJ$2,OFFSET('Position Data Citi SS final'!$A114,0,MATCH(CJ$1,'Position Data Citi SS final'!$1:$1,0)-1),"")</f>
        <v/>
      </c>
      <c r="CK138" s="186" t="str">
        <f ca="1">IF($C138=CK$2,OFFSET('Position Data Citi SS final'!$A114,0,MATCH(CK$1,'Position Data Citi SS final'!$1:$1,0)-1),"")</f>
        <v/>
      </c>
      <c r="CL138" s="174" t="str">
        <f ca="1">IF($C138=CL$2,OFFSET('Position Data Citi SS final'!$A114,0,MATCH(CL$1,'Position Data Citi SS final'!$1:$1,0)-1),"")</f>
        <v/>
      </c>
      <c r="CM138" s="199" t="str">
        <f ca="1">IF($C138=CM$2,OFFSET('Position Data Citi SS final'!$A114,0,MATCH(CM$1,'Position Data Citi SS final'!$1:$1,0)-1),"")</f>
        <v/>
      </c>
      <c r="CN138" s="174" t="str">
        <f ca="1">IF($C138=CN$2,OFFSET('Position Data Citi SS final'!$A114,0,MATCH(CN$1,'Position Data Citi SS final'!$1:$1,0)-1),"")</f>
        <v/>
      </c>
      <c r="CO138" s="186" t="str">
        <f ca="1">IF($C138=CO$2,OFFSET('Position Data Citi SS final'!$A114,0,MATCH(CO$1,'Position Data Citi SS final'!$1:$1,0)-1),"")</f>
        <v/>
      </c>
      <c r="CP138" s="199" t="str">
        <f ca="1">IF($C138=CP$2,OFFSET('Position Data Citi SS final'!$A114,0,MATCH(CP$1,'Position Data Citi SS final'!$1:$1,0)-1),"")</f>
        <v/>
      </c>
      <c r="CQ138" s="187" t="str">
        <f ca="1">IF($C138=CQ$2,OFFSET('Position Data Citi SS final'!$A114,0,MATCH(CQ$1,'Position Data Citi SS final'!$1:$1,0)-1),"")</f>
        <v/>
      </c>
      <c r="CR138" s="174" t="str">
        <f ca="1">IF($C138=CR$2,OFFSET('Position Data Citi SS final'!$A114,0,MATCH(CR$1,'Position Data Citi SS final'!$1:$1,0)-1),"")</f>
        <v/>
      </c>
      <c r="CS138" s="188" t="str">
        <f ca="1">IF($C138=CS$2,OFFSET('Position Data Citi SS final'!$A114,0,MATCH(CS$1,'Position Data Citi SS final'!$1:$1,0)-1),"")</f>
        <v/>
      </c>
      <c r="CT138" s="188" t="str">
        <f ca="1">IF($C138=CT$2,OFFSET('Position Data Citi SS final'!$A114,0,MATCH(CT$1,'Position Data Citi SS final'!$1:$1,0)-1),"")</f>
        <v/>
      </c>
      <c r="CU138" s="184" t="str">
        <f ca="1">IF($C138=CU$2,OFFSET('Position Data Citi SS final'!$A114,0,MATCH(CU$1,'Position Data Citi SS final'!$1:$1,0)-1),"")</f>
        <v/>
      </c>
      <c r="CV138" s="175" t="str">
        <f ca="1">IF($C138=CV$2,OFFSET('Position Data Citi SS final'!$A114,0,MATCH(CV$1,'Position Data Citi SS final'!$1:$1,0)-1),"")</f>
        <v/>
      </c>
      <c r="CW138" s="175" t="str">
        <f ca="1">IF($C138=CW$2,OFFSET('Position Data Citi SS final'!$A114,0,MATCH(CW$1,'Position Data Citi SS final'!$1:$1,0)-1),"")</f>
        <v/>
      </c>
      <c r="CX138" s="199" t="str">
        <f ca="1">IF($C138=CX$2,OFFSET('Position Data Citi SS final'!$A114,0,MATCH(CX$1,'Position Data Citi SS final'!$1:$1,0)-1),"")</f>
        <v/>
      </c>
      <c r="CY138" s="175" t="str">
        <f ca="1">IF($C138=CY$2,OFFSET('Position Data Citi SS final'!$A114,0,MATCH(CY$1,'Position Data Citi SS final'!$1:$1,0)-1),"")</f>
        <v/>
      </c>
      <c r="CZ138" s="175" t="str">
        <f ca="1">IF($C138=CZ$2,OFFSET('Position Data Citi SS final'!$A114,0,MATCH(CZ$1,'Position Data Citi SS final'!$1:$1,0)-1),"")</f>
        <v/>
      </c>
      <c r="DA138" s="175" t="str">
        <f ca="1">IF($C138=DA$2,OFFSET('Position Data Citi SS final'!$A114,0,MATCH(DA$1,'Position Data Citi SS final'!$1:$1,0)-1),"")</f>
        <v/>
      </c>
      <c r="DB138" s="189" t="str">
        <f ca="1">IF($C138=DB$2,OFFSET('Position Data Citi SS final'!$A114,0,MATCH(DB$1,'Position Data Citi SS final'!$1:$1,0)-1),"")</f>
        <v/>
      </c>
      <c r="DC138" s="175" t="str">
        <f ca="1">IF($C138=DC$2,OFFSET('Position Data Citi SS final'!$A114,0,MATCH(DC$1,'Position Data Citi SS final'!$1:$1,0)-1),"")</f>
        <v/>
      </c>
      <c r="DD138" s="175" t="str">
        <f ca="1">IF($C138=DD$2,OFFSET('Position Data Citi SS final'!$A114,0,MATCH(DD$1,'Position Data Citi SS final'!$1:$1,0)-1),"")</f>
        <v/>
      </c>
      <c r="DE138" s="190" t="str">
        <f ca="1">IF($C138=DE$2,OFFSET('Position Data Citi SS final'!$A114,0,MATCH(DE$1,'Position Data Citi SS final'!$1:$1,0)-1),"")</f>
        <v/>
      </c>
      <c r="DF138" s="189" t="str">
        <f ca="1">IF($C138=DF$2,OFFSET('Position Data Citi SS final'!$A114,0,MATCH(DF$1,'Position Data Citi SS final'!$1:$1,0)-1),"")</f>
        <v/>
      </c>
      <c r="DG138" s="190" t="str">
        <f ca="1">IF($C138=DG$2,OFFSET('Position Data Citi SS final'!$A114,0,MATCH(DG$1,'Position Data Citi SS final'!$1:$1,0)-1),"")</f>
        <v/>
      </c>
      <c r="DH138" s="175" t="str">
        <f ca="1">IF($C138=DH$2,OFFSET('Position Data Citi SS final'!$A114,0,MATCH(DH$1,'Position Data Citi SS final'!$1:$1,0)-1),"")</f>
        <v/>
      </c>
      <c r="DI138" s="191" t="str">
        <f ca="1">IF($C138=DI$2,OFFSET('Position Data Citi SS final'!$A114,0,MATCH(DI$1,'Position Data Citi SS final'!$1:$1,0)-1),"")</f>
        <v/>
      </c>
      <c r="DJ138" s="192" t="str">
        <f ca="1">IF($C138=DJ$2,OFFSET('Position Data Citi SS final'!$A114,0,MATCH(DJ$1,'Position Data Citi SS final'!$1:$1,0)-1),"")</f>
        <v/>
      </c>
      <c r="DK138" s="193" t="str">
        <f ca="1">IF($C138=DK$2,OFFSET('Position Data Citi SS final'!$A114,0,MATCH(DK$1,'Position Data Citi SS final'!$1:$1,0)-1),"")</f>
        <v/>
      </c>
      <c r="DL138" s="200" t="str">
        <f ca="1">IF($C138=DL$2,OFFSET('Position Data Citi SS final'!$A114,0,MATCH(DL$1,'Position Data Citi SS final'!$1:$1,0)-1),"")</f>
        <v/>
      </c>
      <c r="DM138" s="175" t="str">
        <f ca="1">IF($C138=DM$2,OFFSET('Position Data Citi SS final'!$A114,0,MATCH(DM$1,'Position Data Citi SS final'!$1:$1,0)-1),"")</f>
        <v/>
      </c>
    </row>
    <row r="139" spans="2:117" s="179" customFormat="1">
      <c r="B139" s="179" t="s">
        <v>2746</v>
      </c>
      <c r="C139" s="170" t="str">
        <f>'Position Data Citi SS final'!C115</f>
        <v>ABCP</v>
      </c>
      <c r="D139" s="171" t="str">
        <f>'Position Data Citi SS final'!F115</f>
        <v>A.6.1, A.6.21- A.6.37</v>
      </c>
      <c r="E139" s="172" t="str">
        <f>'Position Data Citi SS final'!D115</f>
        <v>ABCP</v>
      </c>
      <c r="F139" s="213">
        <f>'Position Data Citi SS final'!E115</f>
        <v>0</v>
      </c>
      <c r="G139" s="173">
        <f>'Position Data Citi SS final'!AG115</f>
        <v>25002125</v>
      </c>
      <c r="H139" s="173">
        <f>'Position Data Citi SS final'!AF115</f>
        <v>25002125</v>
      </c>
      <c r="I139" s="194" t="str">
        <f>'Position Data Citi SS final'!A115</f>
        <v>ABEK</v>
      </c>
      <c r="J139" s="195" t="str">
        <f ca="1">IF($C139=J$2,OFFSET('Position Data Citi SS final'!$A115,0,MATCH(J$1,'Position Data Citi SS final'!$1:$1,0)-1),"")</f>
        <v/>
      </c>
      <c r="K139" s="195" t="str">
        <f ca="1">IF($C139=K$2,OFFSET('Position Data Citi SS final'!$A115,0,MATCH(K$1,'Position Data Citi SS final'!$1:$1,0)-1),"")</f>
        <v/>
      </c>
      <c r="L139" s="195" t="str">
        <f ca="1">IF($C139=L$2,OFFSET('Position Data Citi SS final'!$A115,0,MATCH(L$1,'Position Data Citi SS final'!$1:$1,0)-1),"")</f>
        <v/>
      </c>
      <c r="M139" s="174" t="str">
        <f ca="1">IF($C139=M$2,OFFSET('Position Data Citi SS final'!$A115,0,MATCH(M$1,'Position Data Citi SS final'!$1:$1,0)-1),"")</f>
        <v/>
      </c>
      <c r="N139" s="175" t="str">
        <f ca="1">IF($C139=N$2,OFFSET('Position Data Citi SS final'!$A115,0,MATCH(N$1,'Position Data Citi SS final'!$1:$1,0)-1),"")</f>
        <v/>
      </c>
      <c r="O139" s="195" t="str">
        <f ca="1">IF($C139=O$2,OFFSET('Position Data Citi SS final'!$A115,0,MATCH(O$1,'Position Data Citi SS final'!$1:$1,0)-1),"")</f>
        <v/>
      </c>
      <c r="P139" s="196" t="str">
        <f ca="1">IF($C139=P$2,OFFSET('Position Data Citi SS final'!$A115,0,MATCH(P$1,'Position Data Citi SS final'!$1:$1,0)-1),"")</f>
        <v/>
      </c>
      <c r="Q139" s="196" t="str">
        <f ca="1">IF($C139=Q$2,OFFSET('Position Data Citi SS final'!$A115,0,MATCH(Q$1,'Position Data Citi SS final'!$1:$1,0)-1),"")</f>
        <v/>
      </c>
      <c r="R139" s="178" t="str">
        <f ca="1">IF($C139=R$2,OFFSET('Position Data Citi SS final'!$A115,0,MATCH(R$1,'Position Data Citi SS final'!$1:$1,0)-1),"")</f>
        <v/>
      </c>
      <c r="S139" s="178" t="str">
        <f ca="1">IF($C139=S$2,OFFSET('Position Data Citi SS final'!$A115,0,MATCH(S$1,'Position Data Citi SS final'!$1:$1,0)-1),"")</f>
        <v/>
      </c>
      <c r="T139" s="177" t="str">
        <f ca="1">IF($C139=T$2,OFFSET('Position Data Citi SS final'!$A115,0,MATCH(T$1,'Position Data Citi SS final'!$1:$1,0)-1),"")</f>
        <v/>
      </c>
      <c r="U139" s="177" t="str">
        <f ca="1">IF($C139=U$2,OFFSET('Position Data Citi SS final'!$A115,0,MATCH(U$1,'Position Data Citi SS final'!$1:$1,0)-1),"")</f>
        <v/>
      </c>
      <c r="V139" s="197" t="str">
        <f ca="1">IF($C139=V$2,OFFSET('Position Data Citi SS final'!$A115,0,MATCH(V$1,'Position Data Citi SS final'!$1:$1,0)-1),"")</f>
        <v/>
      </c>
      <c r="W139" s="177" t="str">
        <f ca="1">IF($C139=W$2,OFFSET('Position Data Citi SS final'!$A115,0,MATCH(W$1,'Position Data Citi SS final'!$1:$1,0)-1),"")</f>
        <v/>
      </c>
      <c r="X139" s="177" t="str">
        <f ca="1">IF($C139=X$2,OFFSET('Position Data Citi SS final'!$A115,0,MATCH(X$1,'Position Data Citi SS final'!$1:$1,0)-1),"")</f>
        <v/>
      </c>
      <c r="Y139" s="177" t="str">
        <f ca="1">IF($C139=Y$2,OFFSET('Position Data Citi SS final'!$A115,0,MATCH(Y$1,'Position Data Citi SS final'!$1:$1,0)-1),"")</f>
        <v/>
      </c>
      <c r="Z139" s="177" t="str">
        <f ca="1">IF($C139=Z$2,OFFSET('Position Data Citi SS final'!$A115,0,MATCH(Z$1,'Position Data Citi SS final'!$1:$1,0)-1),"")</f>
        <v/>
      </c>
      <c r="AA139" s="198" t="str">
        <f ca="1">IF($C139=AA$2,OFFSET('Position Data Citi SS final'!$A115,0,MATCH(AA$1,'Position Data Citi SS final'!$1:$1,0)-1),"")</f>
        <v/>
      </c>
      <c r="AB139" s="177" t="str">
        <f ca="1">IF($C139=AB$2,OFFSET('Position Data Citi SS final'!$A115,0,MATCH(AB$1,'Position Data Citi SS final'!$1:$1,0)-1),"")</f>
        <v/>
      </c>
      <c r="AC139" s="178" t="str">
        <f ca="1">IF($C139=AC$2,OFFSET('Position Data Citi SS final'!$A115,0,MATCH(AC$1,'Position Data Citi SS final'!$1:$1,0)-1),"")</f>
        <v/>
      </c>
      <c r="AD139" s="76" t="str">
        <f ca="1">IF($C139=AD$2,OFFSET('Position Data Citi SS final'!$A115,0,MATCH(AD$1,'Position Data Citi SS final'!$1:$1,0)-1),"")</f>
        <v/>
      </c>
      <c r="AE139" s="179" t="str">
        <f ca="1">IF($C139=AE$2,OFFSET('Position Data Citi SS final'!$A115,0,MATCH(AE$1,'Position Data Citi SS final'!$1:$1,0)-1),"")</f>
        <v/>
      </c>
      <c r="AF139" s="177" t="str">
        <f ca="1">IF($C139=AF$2,OFFSET('Position Data Citi SS final'!$A115,0,MATCH(AF$1,'Position Data Citi SS final'!$1:$1,0)-1),"")</f>
        <v>LMA SA 11/19 ZCP</v>
      </c>
      <c r="AG139" s="177" t="str">
        <f ca="1">IF($C139=AG$2,OFFSET('Position Data Citi SS final'!$A115,0,MATCH(AG$1,'Position Data Citi SS final'!$1:$1,0)-1),"")</f>
        <v>XS2056365104</v>
      </c>
      <c r="AH139" s="175" t="str">
        <f ca="1">IF($C139=AH$2,OFFSET('Position Data Citi SS final'!$A115,0,MATCH(AH$1,'Position Data Citi SS final'!$1:$1,0)-1),"")</f>
        <v>FR</v>
      </c>
      <c r="AI139" s="175">
        <f ca="1">IF($C139=AI$2,OFFSET('Position Data Citi SS final'!$A115,0,MATCH(AI$1,'Position Data Citi SS final'!$1:$1,0)-1),"")</f>
        <v>0</v>
      </c>
      <c r="AJ139" s="175">
        <f ca="1">IF($C139=AJ$2,OFFSET('Position Data Citi SS final'!$A115,0,MATCH(AJ$1,'Position Data Citi SS final'!$1:$1,0)-1),"")</f>
        <v>0</v>
      </c>
      <c r="AK139" s="177" t="str">
        <f ca="1">IF($C139=AK$2,OFFSET('Position Data Citi SS final'!$A115,0,MATCH(AK$1,'Position Data Citi SS final'!$1:$1,0)-1),"")</f>
        <v>OtherAsset</v>
      </c>
      <c r="AL139" s="178">
        <f ca="1">IF($C139=AL$2,OFFSET('Position Data Citi SS final'!$A115,0,MATCH(AL$1,'Position Data Citi SS final'!$1:$1,0)-1),"")</f>
        <v>43789</v>
      </c>
      <c r="AM139" s="177" t="str">
        <f ca="1">IF($C139=AM$2,OFFSET('Position Data Citi SS final'!$A115,0,MATCH(AM$1,'Position Data Citi SS final'!$1:$1,0)-1),"")</f>
        <v>EUR</v>
      </c>
      <c r="AN139" s="177">
        <f ca="1">IF($C139=AN$2,OFFSET('Position Data Citi SS final'!$A115,0,MATCH(AN$1,'Position Data Citi SS final'!$1:$1,0)-1),"")</f>
        <v>25000000</v>
      </c>
      <c r="AO139" s="177">
        <f ca="1">IF($C139=AO$2,OFFSET('Position Data Citi SS final'!$A115,0,MATCH(AO$1,'Position Data Citi SS final'!$1:$1,0)-1),"")</f>
        <v>100.0085</v>
      </c>
      <c r="AP139" s="177">
        <f ca="1">IF($C139=AP$2,OFFSET('Position Data Citi SS final'!$A115,0,MATCH(AP$1,'Position Data Citi SS final'!$1:$1,0)-1),"")</f>
        <v>100.0085</v>
      </c>
      <c r="AQ139" s="177">
        <f ca="1">IF($C139=AQ$2,OFFSET('Position Data Citi SS final'!$A115,0,MATCH(AQ$1,'Position Data Citi SS final'!$1:$1,0)-1),"")</f>
        <v>0</v>
      </c>
      <c r="AR139" s="177">
        <f ca="1">IF($C139=AR$2,OFFSET('Position Data Citi SS final'!$A115,0,MATCH(AR$1,'Position Data Citi SS final'!$1:$1,0)-1),"")</f>
        <v>0</v>
      </c>
      <c r="AS139" s="177">
        <f ca="1">IF($C139=AS$2,OFFSET('Position Data Citi SS final'!$A115,0,MATCH(AS$1,'Position Data Citi SS final'!$1:$1,0)-1),"")</f>
        <v>25002125</v>
      </c>
      <c r="AT139" s="177">
        <f ca="1">IF($C139=AT$2,OFFSET('Position Data Citi SS final'!$A115,0,MATCH(AT$1,'Position Data Citi SS final'!$1:$1,0)-1),"")</f>
        <v>25002125</v>
      </c>
      <c r="AU139" s="198" t="str">
        <f ca="1">IF($C139=AU$2,OFFSET('Position Data Citi SS final'!$A115,0,MATCH(AU$1,'Position Data Citi SS final'!$1:$1,0)-1),"")</f>
        <v>MarkToMarket</v>
      </c>
      <c r="AV139" s="177">
        <f ca="1">IF($C139=AV$2,OFFSET('Position Data Citi SS final'!$A115,0,MATCH(AV$1,'Position Data Citi SS final'!$1:$1,0)-1),"")</f>
        <v>0</v>
      </c>
      <c r="AW139" s="179" t="str">
        <f ca="1">IF($C139=AW$2,OFFSET('Position Data Citi SS final'!$A115,0,MATCH(AW$1,'Position Data Citi SS final'!$1:$1,0)-1),"")</f>
        <v/>
      </c>
      <c r="AX139" s="170" t="str">
        <f ca="1">IF($C139=AX$2,OFFSET('Position Data Citi SS final'!$A115,0,MATCH(AX$1,'Position Data Citi SS final'!$1:$1,0)-1),"")</f>
        <v/>
      </c>
      <c r="AY139" s="180" t="str">
        <f ca="1">IF($C139=AY$2,OFFSET('Position Data Citi SS final'!$A115,0,MATCH(AY$1,'Position Data Citi SS final'!$1:$1,0)-1),"")</f>
        <v/>
      </c>
      <c r="AZ139" s="181" t="str">
        <f ca="1">IF($C139=AZ$2,OFFSET('Position Data Citi SS final'!$A115,0,MATCH(AZ$1,'Position Data Citi SS final'!$1:$1,0)-1),"")</f>
        <v/>
      </c>
      <c r="BA139" s="179" t="str">
        <f ca="1">IF($C139=BA$2,OFFSET('Position Data Citi SS final'!$A115,0,MATCH(BA$1,'Position Data Citi SS final'!$1:$1,0)-1),"")</f>
        <v/>
      </c>
      <c r="BB139" s="182" t="str">
        <f ca="1">IF($C139=BB$2,OFFSET('Position Data Citi SS final'!$A115,0,MATCH(BB$1,'Position Data Citi SS final'!$1:$1,0)-1),"")</f>
        <v/>
      </c>
      <c r="BC139" s="181" t="str">
        <f ca="1">IF($C139=BC$2,OFFSET('Position Data Citi SS final'!$A115,0,MATCH(BC$1,'Position Data Citi SS final'!$1:$1,0)-1),"")</f>
        <v/>
      </c>
      <c r="BD139" s="175" t="str">
        <f ca="1">IF($C139=BD$2,OFFSET('Position Data Citi SS final'!$A115,0,MATCH(BD$1,'Position Data Citi SS final'!$1:$1,0)-1),"")</f>
        <v/>
      </c>
      <c r="BE139" s="175" t="str">
        <f ca="1">IF($C139=BE$2,OFFSET('Position Data Citi SS final'!$A115,0,MATCH(BE$1,'Position Data Citi SS final'!$1:$1,0)-1),"")</f>
        <v/>
      </c>
      <c r="BF139" s="175" t="str">
        <f ca="1">IF($C139=BF$2,OFFSET('Position Data Citi SS final'!$A115,0,MATCH(BF$1,'Position Data Citi SS final'!$1:$1,0)-1),"")</f>
        <v/>
      </c>
      <c r="BG139" s="175" t="str">
        <f ca="1">IF($C139=BG$2,OFFSET('Position Data Citi SS final'!$A115,0,MATCH(BG$1,'Position Data Citi SS final'!$1:$1,0)-1),"")</f>
        <v/>
      </c>
      <c r="BH139" s="175" t="str">
        <f ca="1">IF($C139=BH$2,OFFSET('Position Data Citi SS final'!$A115,0,MATCH(BH$1,'Position Data Citi SS final'!$1:$1,0)-1),"")</f>
        <v/>
      </c>
      <c r="BI139" s="175" t="str">
        <f ca="1">IF($C139=BI$2,OFFSET('Position Data Citi SS final'!$A115,0,MATCH(BI$1,'Position Data Citi SS final'!$1:$1,0)-1),"")</f>
        <v/>
      </c>
      <c r="BJ139" s="175" t="str">
        <f ca="1">IF($C139=BJ$2,OFFSET('Position Data Citi SS final'!$A115,0,MATCH(BJ$1,'Position Data Citi SS final'!$1:$1,0)-1),"")</f>
        <v/>
      </c>
      <c r="BK139" s="175" t="str">
        <f ca="1">IF($C139=BK$2,OFFSET('Position Data Citi SS final'!$A115,0,MATCH(BK$1,'Position Data Citi SS final'!$1:$1,0)-1),"")</f>
        <v/>
      </c>
      <c r="BL139" s="175" t="str">
        <f ca="1">IF($C139=BL$2,OFFSET('Position Data Citi SS final'!$A115,0,MATCH(BL$1,'Position Data Citi SS final'!$1:$1,0)-1),"")</f>
        <v/>
      </c>
      <c r="BM139" s="175" t="str">
        <f ca="1">IF($C139=BM$2,OFFSET('Position Data Citi SS final'!$A115,0,MATCH(BM$1,'Position Data Citi SS final'!$1:$1,0)-1),"")</f>
        <v/>
      </c>
      <c r="BN139" s="178" t="str">
        <f ca="1">IF($C139=BN$2,OFFSET('Position Data Citi SS final'!$A115,0,MATCH(BN$1,'Position Data Citi SS final'!$1:$1,0)-1),"")</f>
        <v/>
      </c>
      <c r="BO139" s="177" t="str">
        <f ca="1">IF($C139=BO$2,OFFSET('Position Data Citi SS final'!$A115,0,MATCH(BO$1,'Position Data Citi SS final'!$1:$1,0)-1),"")</f>
        <v/>
      </c>
      <c r="BP139" s="177" t="str">
        <f ca="1">IF($C139=BP$2,OFFSET('Position Data Citi SS final'!$A115,0,MATCH(BP$1,'Position Data Citi SS final'!$1:$1,0)-1),"")</f>
        <v/>
      </c>
      <c r="BQ139" s="177" t="str">
        <f ca="1">IF($C139=BQ$2,OFFSET('Position Data Citi SS final'!$A115,0,MATCH(BQ$1,'Position Data Citi SS final'!$1:$1,0)-1),"")</f>
        <v/>
      </c>
      <c r="BR139" s="177" t="str">
        <f ca="1">IF($C139=BR$2,OFFSET('Position Data Citi SS final'!$A115,0,MATCH(BR$1,'Position Data Citi SS final'!$1:$1,0)-1),"")</f>
        <v/>
      </c>
      <c r="BS139" s="177" t="str">
        <f ca="1">IF($C139=BS$2,OFFSET('Position Data Citi SS final'!$A115,0,MATCH(BS$1,'Position Data Citi SS final'!$1:$1,0)-1),"")</f>
        <v/>
      </c>
      <c r="BT139" s="175" t="str">
        <f ca="1">IF($C139=BT$2,OFFSET('Position Data Citi SS final'!$A115,0,MATCH(BT$1,'Position Data Citi SS final'!$1:$1,0)-1),"")</f>
        <v/>
      </c>
      <c r="BU139" s="178" t="str">
        <f ca="1">IF($C139=BU$2,OFFSET('Position Data Citi SS final'!$A115,0,MATCH(BU$1,'Position Data Citi SS final'!$1:$1,0)-1),"")</f>
        <v/>
      </c>
      <c r="BV139" s="183" t="str">
        <f ca="1">IF($C139=BV$2,OFFSET('Position Data Citi SS final'!$A115,0,MATCH(BV$1,'Position Data Citi SS final'!$1:$1,0)-1),"")</f>
        <v/>
      </c>
      <c r="BW139" s="175" t="str">
        <f ca="1">IF($C139=BW$2,OFFSET('Position Data Citi SS final'!$A115,0,MATCH(BW$1,'Position Data Citi SS final'!$1:$1,0)-1),"")</f>
        <v/>
      </c>
      <c r="BX139" s="184" t="str">
        <f ca="1">IF($C139=BX$2,OFFSET('Position Data Citi SS final'!$A115,0,MATCH(BX$1,'Position Data Citi SS final'!$1:$1,0)-1),"")</f>
        <v/>
      </c>
      <c r="BY139" s="183" t="str">
        <f ca="1">IF($C139=BY$2,OFFSET('Position Data Citi SS final'!$A115,0,MATCH(BY$1,'Position Data Citi SS final'!$1:$1,0)-1),"")</f>
        <v/>
      </c>
      <c r="BZ139" s="183" t="str">
        <f ca="1">IF($C139=BZ$2,OFFSET('Position Data Citi SS final'!$A115,0,MATCH(BZ$1,'Position Data Citi SS final'!$1:$1,0)-1),"")</f>
        <v/>
      </c>
      <c r="CA139" s="185" t="str">
        <f ca="1">IF($C139=CA$2,OFFSET('Position Data Citi SS final'!$A115,0,MATCH(CA$1,'Position Data Citi SS final'!$1:$1,0)-1),"")</f>
        <v/>
      </c>
      <c r="CB139" s="176" t="str">
        <f ca="1">IF($C139=CB$2,OFFSET('Position Data Citi SS final'!$A115,0,MATCH(CB$1,'Position Data Citi SS final'!$1:$1,0)-1),"")</f>
        <v/>
      </c>
      <c r="CC139" s="183" t="str">
        <f ca="1">IF($C139=CC$2,OFFSET('Position Data Citi SS final'!$A115,0,MATCH(CC$1,'Position Data Citi SS final'!$1:$1,0)-1),"")</f>
        <v/>
      </c>
      <c r="CD139" s="183" t="str">
        <f ca="1">IF($C139=CD$2,OFFSET('Position Data Citi SS final'!$A115,0,MATCH(CD$1,'Position Data Citi SS final'!$1:$1,0)-1),"")</f>
        <v/>
      </c>
      <c r="CE139" s="181" t="str">
        <f ca="1">IF($C139=CE$2,OFFSET('Position Data Citi SS final'!$A115,0,MATCH(CE$1,'Position Data Citi SS final'!$1:$1,0)-1),"")</f>
        <v/>
      </c>
      <c r="CF139" s="181" t="str">
        <f ca="1">IF($C139=CF$2,OFFSET('Position Data Citi SS final'!$A115,0,MATCH(CF$1,'Position Data Citi SS final'!$1:$1,0)-1),"")</f>
        <v/>
      </c>
      <c r="CG139" s="181" t="str">
        <f ca="1">IF($C139=CG$2,OFFSET('Position Data Citi SS final'!$A115,0,MATCH(CG$1,'Position Data Citi SS final'!$1:$1,0)-1),"")</f>
        <v/>
      </c>
      <c r="CH139" s="181" t="str">
        <f ca="1">IF($C139=CH$2,OFFSET('Position Data Citi SS final'!$A115,0,MATCH(CH$1,'Position Data Citi SS final'!$1:$1,0)-1),"")</f>
        <v/>
      </c>
      <c r="CI139" s="181" t="str">
        <f ca="1">IF($C139=CI$2,OFFSET('Position Data Citi SS final'!$A115,0,MATCH(CI$1,'Position Data Citi SS final'!$1:$1,0)-1),"")</f>
        <v/>
      </c>
      <c r="CJ139" s="184" t="str">
        <f ca="1">IF($C139=CJ$2,OFFSET('Position Data Citi SS final'!$A115,0,MATCH(CJ$1,'Position Data Citi SS final'!$1:$1,0)-1),"")</f>
        <v/>
      </c>
      <c r="CK139" s="186" t="str">
        <f ca="1">IF($C139=CK$2,OFFSET('Position Data Citi SS final'!$A115,0,MATCH(CK$1,'Position Data Citi SS final'!$1:$1,0)-1),"")</f>
        <v/>
      </c>
      <c r="CL139" s="174" t="str">
        <f ca="1">IF($C139=CL$2,OFFSET('Position Data Citi SS final'!$A115,0,MATCH(CL$1,'Position Data Citi SS final'!$1:$1,0)-1),"")</f>
        <v/>
      </c>
      <c r="CM139" s="199" t="str">
        <f ca="1">IF($C139=CM$2,OFFSET('Position Data Citi SS final'!$A115,0,MATCH(CM$1,'Position Data Citi SS final'!$1:$1,0)-1),"")</f>
        <v/>
      </c>
      <c r="CN139" s="174" t="str">
        <f ca="1">IF($C139=CN$2,OFFSET('Position Data Citi SS final'!$A115,0,MATCH(CN$1,'Position Data Citi SS final'!$1:$1,0)-1),"")</f>
        <v/>
      </c>
      <c r="CO139" s="186" t="str">
        <f ca="1">IF($C139=CO$2,OFFSET('Position Data Citi SS final'!$A115,0,MATCH(CO$1,'Position Data Citi SS final'!$1:$1,0)-1),"")</f>
        <v/>
      </c>
      <c r="CP139" s="199" t="str">
        <f ca="1">IF($C139=CP$2,OFFSET('Position Data Citi SS final'!$A115,0,MATCH(CP$1,'Position Data Citi SS final'!$1:$1,0)-1),"")</f>
        <v/>
      </c>
      <c r="CQ139" s="187" t="str">
        <f ca="1">IF($C139=CQ$2,OFFSET('Position Data Citi SS final'!$A115,0,MATCH(CQ$1,'Position Data Citi SS final'!$1:$1,0)-1),"")</f>
        <v/>
      </c>
      <c r="CR139" s="174" t="str">
        <f ca="1">IF($C139=CR$2,OFFSET('Position Data Citi SS final'!$A115,0,MATCH(CR$1,'Position Data Citi SS final'!$1:$1,0)-1),"")</f>
        <v/>
      </c>
      <c r="CS139" s="188" t="str">
        <f ca="1">IF($C139=CS$2,OFFSET('Position Data Citi SS final'!$A115,0,MATCH(CS$1,'Position Data Citi SS final'!$1:$1,0)-1),"")</f>
        <v/>
      </c>
      <c r="CT139" s="188" t="str">
        <f ca="1">IF($C139=CT$2,OFFSET('Position Data Citi SS final'!$A115,0,MATCH(CT$1,'Position Data Citi SS final'!$1:$1,0)-1),"")</f>
        <v/>
      </c>
      <c r="CU139" s="184" t="str">
        <f ca="1">IF($C139=CU$2,OFFSET('Position Data Citi SS final'!$A115,0,MATCH(CU$1,'Position Data Citi SS final'!$1:$1,0)-1),"")</f>
        <v/>
      </c>
      <c r="CV139" s="175" t="str">
        <f ca="1">IF($C139=CV$2,OFFSET('Position Data Citi SS final'!$A115,0,MATCH(CV$1,'Position Data Citi SS final'!$1:$1,0)-1),"")</f>
        <v/>
      </c>
      <c r="CW139" s="175" t="str">
        <f ca="1">IF($C139=CW$2,OFFSET('Position Data Citi SS final'!$A115,0,MATCH(CW$1,'Position Data Citi SS final'!$1:$1,0)-1),"")</f>
        <v/>
      </c>
      <c r="CX139" s="199" t="str">
        <f ca="1">IF($C139=CX$2,OFFSET('Position Data Citi SS final'!$A115,0,MATCH(CX$1,'Position Data Citi SS final'!$1:$1,0)-1),"")</f>
        <v/>
      </c>
      <c r="CY139" s="175" t="str">
        <f ca="1">IF($C139=CY$2,OFFSET('Position Data Citi SS final'!$A115,0,MATCH(CY$1,'Position Data Citi SS final'!$1:$1,0)-1),"")</f>
        <v/>
      </c>
      <c r="CZ139" s="175" t="str">
        <f ca="1">IF($C139=CZ$2,OFFSET('Position Data Citi SS final'!$A115,0,MATCH(CZ$1,'Position Data Citi SS final'!$1:$1,0)-1),"")</f>
        <v/>
      </c>
      <c r="DA139" s="175" t="str">
        <f ca="1">IF($C139=DA$2,OFFSET('Position Data Citi SS final'!$A115,0,MATCH(DA$1,'Position Data Citi SS final'!$1:$1,0)-1),"")</f>
        <v/>
      </c>
      <c r="DB139" s="189" t="str">
        <f ca="1">IF($C139=DB$2,OFFSET('Position Data Citi SS final'!$A115,0,MATCH(DB$1,'Position Data Citi SS final'!$1:$1,0)-1),"")</f>
        <v/>
      </c>
      <c r="DC139" s="175" t="str">
        <f ca="1">IF($C139=DC$2,OFFSET('Position Data Citi SS final'!$A115,0,MATCH(DC$1,'Position Data Citi SS final'!$1:$1,0)-1),"")</f>
        <v/>
      </c>
      <c r="DD139" s="175" t="str">
        <f ca="1">IF($C139=DD$2,OFFSET('Position Data Citi SS final'!$A115,0,MATCH(DD$1,'Position Data Citi SS final'!$1:$1,0)-1),"")</f>
        <v/>
      </c>
      <c r="DE139" s="190" t="str">
        <f ca="1">IF($C139=DE$2,OFFSET('Position Data Citi SS final'!$A115,0,MATCH(DE$1,'Position Data Citi SS final'!$1:$1,0)-1),"")</f>
        <v/>
      </c>
      <c r="DF139" s="189" t="str">
        <f ca="1">IF($C139=DF$2,OFFSET('Position Data Citi SS final'!$A115,0,MATCH(DF$1,'Position Data Citi SS final'!$1:$1,0)-1),"")</f>
        <v/>
      </c>
      <c r="DG139" s="190" t="str">
        <f ca="1">IF($C139=DG$2,OFFSET('Position Data Citi SS final'!$A115,0,MATCH(DG$1,'Position Data Citi SS final'!$1:$1,0)-1),"")</f>
        <v/>
      </c>
      <c r="DH139" s="175" t="str">
        <f ca="1">IF($C139=DH$2,OFFSET('Position Data Citi SS final'!$A115,0,MATCH(DH$1,'Position Data Citi SS final'!$1:$1,0)-1),"")</f>
        <v/>
      </c>
      <c r="DI139" s="191" t="str">
        <f ca="1">IF($C139=DI$2,OFFSET('Position Data Citi SS final'!$A115,0,MATCH(DI$1,'Position Data Citi SS final'!$1:$1,0)-1),"")</f>
        <v/>
      </c>
      <c r="DJ139" s="192" t="str">
        <f ca="1">IF($C139=DJ$2,OFFSET('Position Data Citi SS final'!$A115,0,MATCH(DJ$1,'Position Data Citi SS final'!$1:$1,0)-1),"")</f>
        <v/>
      </c>
      <c r="DK139" s="193" t="str">
        <f ca="1">IF($C139=DK$2,OFFSET('Position Data Citi SS final'!$A115,0,MATCH(DK$1,'Position Data Citi SS final'!$1:$1,0)-1),"")</f>
        <v/>
      </c>
      <c r="DL139" s="200" t="str">
        <f ca="1">IF($C139=DL$2,OFFSET('Position Data Citi SS final'!$A115,0,MATCH(DL$1,'Position Data Citi SS final'!$1:$1,0)-1),"")</f>
        <v/>
      </c>
      <c r="DM139" s="175" t="str">
        <f ca="1">IF($C139=DM$2,OFFSET('Position Data Citi SS final'!$A115,0,MATCH(DM$1,'Position Data Citi SS final'!$1:$1,0)-1),"")</f>
        <v/>
      </c>
    </row>
    <row r="140" spans="2:117" s="179" customFormat="1">
      <c r="B140" s="179" t="s">
        <v>2746</v>
      </c>
      <c r="C140" s="170" t="str">
        <f>'Position Data Citi SS final'!C116</f>
        <v>Money Market Instruments</v>
      </c>
      <c r="D140" s="171" t="str">
        <f>'Position Data Citi SS final'!F116</f>
        <v>A.6.1 - A.6.20</v>
      </c>
      <c r="E140" s="172" t="str">
        <f>'Position Data Citi SS final'!D116</f>
        <v>Certificate of Deposit</v>
      </c>
      <c r="F140" s="213">
        <f>'Position Data Citi SS final'!E116</f>
        <v>0</v>
      </c>
      <c r="G140" s="173">
        <f>'Position Data Citi SS final'!AG116</f>
        <v>25020375</v>
      </c>
      <c r="H140" s="173">
        <f>'Position Data Citi SS final'!AF116</f>
        <v>25020375</v>
      </c>
      <c r="I140" s="194" t="str">
        <f>'Position Data Citi SS final'!A116</f>
        <v>ABEK</v>
      </c>
      <c r="J140" s="195" t="str">
        <f ca="1">IF($C140=J$2,OFFSET('Position Data Citi SS final'!$A116,0,MATCH(J$1,'Position Data Citi SS final'!$1:$1,0)-1),"")</f>
        <v>MoneyMarketInstrument</v>
      </c>
      <c r="K140" s="195" t="str">
        <f ca="1">IF($C140=K$2,OFFSET('Position Data Citi SS final'!$A116,0,MATCH(K$1,'Position Data Citi SS final'!$1:$1,0)-1),"")</f>
        <v>MIZUHO BANK LTD 01/20 0</v>
      </c>
      <c r="L140" s="195" t="str">
        <f ca="1">IF($C140=L$2,OFFSET('Position Data Citi SS final'!$A116,0,MATCH(L$1,'Position Data Citi SS final'!$1:$1,0)-1),"")</f>
        <v>XS2056572238</v>
      </c>
      <c r="M140" s="174" t="str">
        <f ca="1">IF($C140=M$2,OFFSET('Position Data Citi SS final'!$A116,0,MATCH(M$1,'Position Data Citi SS final'!$1:$1,0)-1),"")</f>
        <v>DYXXXX</v>
      </c>
      <c r="N140" s="175">
        <f ca="1">IF($C140=N$2,OFFSET('Position Data Citi SS final'!$A116,0,MATCH(N$1,'Position Data Citi SS final'!$1:$1,0)-1),"")</f>
        <v>0</v>
      </c>
      <c r="O140" s="195">
        <f ca="1">IF($C140=O$2,OFFSET('Position Data Citi SS final'!$A116,0,MATCH(O$1,'Position Data Citi SS final'!$1:$1,0)-1),"")</f>
        <v>0</v>
      </c>
      <c r="P140" s="196">
        <f ca="1">IF($C140=P$2,OFFSET('Position Data Citi SS final'!$A116,0,MATCH(P$1,'Position Data Citi SS final'!$1:$1,0)-1),"")</f>
        <v>0</v>
      </c>
      <c r="Q140" s="196" t="str">
        <f ca="1">IF($C140=Q$2,OFFSET('Position Data Citi SS final'!$A116,0,MATCH(Q$1,'Position Data Citi SS final'!$1:$1,0)-1),"")</f>
        <v>JP</v>
      </c>
      <c r="R140" s="178">
        <f ca="1">IF($C140=R$2,OFFSET('Position Data Citi SS final'!$A116,0,MATCH(R$1,'Position Data Citi SS final'!$1:$1,0)-1),"")</f>
        <v>43853</v>
      </c>
      <c r="S140" s="178" t="str">
        <f ca="1">IF($C140=S$2,OFFSET('Position Data Citi SS final'!$A116,0,MATCH(S$1,'Position Data Citi SS final'!$1:$1,0)-1),"")</f>
        <v>EUR</v>
      </c>
      <c r="T140" s="177">
        <f ca="1">IF($C140=T$2,OFFSET('Position Data Citi SS final'!$A116,0,MATCH(T$1,'Position Data Citi SS final'!$1:$1,0)-1),"")</f>
        <v>25000000</v>
      </c>
      <c r="U140" s="177">
        <f ca="1">IF($C140=U$2,OFFSET('Position Data Citi SS final'!$A116,0,MATCH(U$1,'Position Data Citi SS final'!$1:$1,0)-1),"")</f>
        <v>100.08150000000001</v>
      </c>
      <c r="V140" s="197">
        <f ca="1">IF($C140=V$2,OFFSET('Position Data Citi SS final'!$A116,0,MATCH(V$1,'Position Data Citi SS final'!$1:$1,0)-1),"")</f>
        <v>100.08150000000001</v>
      </c>
      <c r="W140" s="177">
        <f ca="1">IF($C140=W$2,OFFSET('Position Data Citi SS final'!$A116,0,MATCH(W$1,'Position Data Citi SS final'!$1:$1,0)-1),"")</f>
        <v>0</v>
      </c>
      <c r="X140" s="177">
        <f ca="1">IF($C140=X$2,OFFSET('Position Data Citi SS final'!$A116,0,MATCH(X$1,'Position Data Citi SS final'!$1:$1,0)-1),"")</f>
        <v>0</v>
      </c>
      <c r="Y140" s="177">
        <f ca="1">IF($C140=Y$2,OFFSET('Position Data Citi SS final'!$A116,0,MATCH(Y$1,'Position Data Citi SS final'!$1:$1,0)-1),"")</f>
        <v>25020375</v>
      </c>
      <c r="Z140" s="177">
        <f ca="1">IF($C140=Z$2,OFFSET('Position Data Citi SS final'!$A116,0,MATCH(Z$1,'Position Data Citi SS final'!$1:$1,0)-1),"")</f>
        <v>25020375</v>
      </c>
      <c r="AA140" s="198" t="str">
        <f ca="1">IF($C140=AA$2,OFFSET('Position Data Citi SS final'!$A116,0,MATCH(AA$1,'Position Data Citi SS final'!$1:$1,0)-1),"")</f>
        <v>MarkToMarket</v>
      </c>
      <c r="AB140" s="177">
        <f ca="1">IF($C140=AB$2,OFFSET('Position Data Citi SS final'!$A116,0,MATCH(AB$1,'Position Data Citi SS final'!$1:$1,0)-1),"")</f>
        <v>0</v>
      </c>
      <c r="AC140" s="178" t="str">
        <f ca="1">IF($C140=AC$2,OFFSET('Position Data Citi SS final'!$A116,0,MATCH(AC$1,'Position Data Citi SS final'!$1:$1,0)-1),"")</f>
        <v/>
      </c>
      <c r="AD140" s="76" t="str">
        <f ca="1">IF($C140=AD$2,OFFSET('Position Data Citi SS final'!$A116,0,MATCH(AD$1,'Position Data Citi SS final'!$1:$1,0)-1),"")</f>
        <v/>
      </c>
      <c r="AE140" s="179" t="str">
        <f ca="1">IF($C140=AE$2,OFFSET('Position Data Citi SS final'!$A116,0,MATCH(AE$1,'Position Data Citi SS final'!$1:$1,0)-1),"")</f>
        <v/>
      </c>
      <c r="AF140" s="177" t="str">
        <f ca="1">IF($C140=AF$2,OFFSET('Position Data Citi SS final'!$A116,0,MATCH(AF$1,'Position Data Citi SS final'!$1:$1,0)-1),"")</f>
        <v/>
      </c>
      <c r="AG140" s="177" t="str">
        <f ca="1">IF($C140=AG$2,OFFSET('Position Data Citi SS final'!$A116,0,MATCH(AG$1,'Position Data Citi SS final'!$1:$1,0)-1),"")</f>
        <v/>
      </c>
      <c r="AH140" s="175" t="str">
        <f ca="1">IF($C140=AH$2,OFFSET('Position Data Citi SS final'!$A116,0,MATCH(AH$1,'Position Data Citi SS final'!$1:$1,0)-1),"")</f>
        <v/>
      </c>
      <c r="AI140" s="175" t="str">
        <f ca="1">IF($C140=AI$2,OFFSET('Position Data Citi SS final'!$A116,0,MATCH(AI$1,'Position Data Citi SS final'!$1:$1,0)-1),"")</f>
        <v/>
      </c>
      <c r="AJ140" s="175" t="str">
        <f ca="1">IF($C140=AJ$2,OFFSET('Position Data Citi SS final'!$A116,0,MATCH(AJ$1,'Position Data Citi SS final'!$1:$1,0)-1),"")</f>
        <v/>
      </c>
      <c r="AK140" s="177" t="str">
        <f ca="1">IF($C140=AK$2,OFFSET('Position Data Citi SS final'!$A116,0,MATCH(AK$1,'Position Data Citi SS final'!$1:$1,0)-1),"")</f>
        <v/>
      </c>
      <c r="AL140" s="178" t="str">
        <f ca="1">IF($C140=AL$2,OFFSET('Position Data Citi SS final'!$A116,0,MATCH(AL$1,'Position Data Citi SS final'!$1:$1,0)-1),"")</f>
        <v/>
      </c>
      <c r="AM140" s="177" t="str">
        <f ca="1">IF($C140=AM$2,OFFSET('Position Data Citi SS final'!$A116,0,MATCH(AM$1,'Position Data Citi SS final'!$1:$1,0)-1),"")</f>
        <v/>
      </c>
      <c r="AN140" s="177" t="str">
        <f ca="1">IF($C140=AN$2,OFFSET('Position Data Citi SS final'!$A116,0,MATCH(AN$1,'Position Data Citi SS final'!$1:$1,0)-1),"")</f>
        <v/>
      </c>
      <c r="AO140" s="177" t="str">
        <f ca="1">IF($C140=AO$2,OFFSET('Position Data Citi SS final'!$A116,0,MATCH(AO$1,'Position Data Citi SS final'!$1:$1,0)-1),"")</f>
        <v/>
      </c>
      <c r="AP140" s="177" t="str">
        <f ca="1">IF($C140=AP$2,OFFSET('Position Data Citi SS final'!$A116,0,MATCH(AP$1,'Position Data Citi SS final'!$1:$1,0)-1),"")</f>
        <v/>
      </c>
      <c r="AQ140" s="177" t="str">
        <f ca="1">IF($C140=AQ$2,OFFSET('Position Data Citi SS final'!$A116,0,MATCH(AQ$1,'Position Data Citi SS final'!$1:$1,0)-1),"")</f>
        <v/>
      </c>
      <c r="AR140" s="177" t="str">
        <f ca="1">IF($C140=AR$2,OFFSET('Position Data Citi SS final'!$A116,0,MATCH(AR$1,'Position Data Citi SS final'!$1:$1,0)-1),"")</f>
        <v/>
      </c>
      <c r="AS140" s="177" t="str">
        <f ca="1">IF($C140=AS$2,OFFSET('Position Data Citi SS final'!$A116,0,MATCH(AS$1,'Position Data Citi SS final'!$1:$1,0)-1),"")</f>
        <v/>
      </c>
      <c r="AT140" s="177" t="str">
        <f ca="1">IF($C140=AT$2,OFFSET('Position Data Citi SS final'!$A116,0,MATCH(AT$1,'Position Data Citi SS final'!$1:$1,0)-1),"")</f>
        <v/>
      </c>
      <c r="AU140" s="198" t="str">
        <f ca="1">IF($C140=AU$2,OFFSET('Position Data Citi SS final'!$A116,0,MATCH(AU$1,'Position Data Citi SS final'!$1:$1,0)-1),"")</f>
        <v/>
      </c>
      <c r="AV140" s="177" t="str">
        <f ca="1">IF($C140=AV$2,OFFSET('Position Data Citi SS final'!$A116,0,MATCH(AV$1,'Position Data Citi SS final'!$1:$1,0)-1),"")</f>
        <v/>
      </c>
      <c r="AW140" s="179" t="str">
        <f ca="1">IF($C140=AW$2,OFFSET('Position Data Citi SS final'!$A116,0,MATCH(AW$1,'Position Data Citi SS final'!$1:$1,0)-1),"")</f>
        <v/>
      </c>
      <c r="AX140" s="170" t="str">
        <f ca="1">IF($C140=AX$2,OFFSET('Position Data Citi SS final'!$A116,0,MATCH(AX$1,'Position Data Citi SS final'!$1:$1,0)-1),"")</f>
        <v/>
      </c>
      <c r="AY140" s="180" t="str">
        <f ca="1">IF($C140=AY$2,OFFSET('Position Data Citi SS final'!$A116,0,MATCH(AY$1,'Position Data Citi SS final'!$1:$1,0)-1),"")</f>
        <v/>
      </c>
      <c r="AZ140" s="181" t="str">
        <f ca="1">IF($C140=AZ$2,OFFSET('Position Data Citi SS final'!$A116,0,MATCH(AZ$1,'Position Data Citi SS final'!$1:$1,0)-1),"")</f>
        <v/>
      </c>
      <c r="BA140" s="179" t="str">
        <f ca="1">IF($C140=BA$2,OFFSET('Position Data Citi SS final'!$A116,0,MATCH(BA$1,'Position Data Citi SS final'!$1:$1,0)-1),"")</f>
        <v/>
      </c>
      <c r="BB140" s="182" t="str">
        <f ca="1">IF($C140=BB$2,OFFSET('Position Data Citi SS final'!$A116,0,MATCH(BB$1,'Position Data Citi SS final'!$1:$1,0)-1),"")</f>
        <v/>
      </c>
      <c r="BC140" s="181" t="str">
        <f ca="1">IF($C140=BC$2,OFFSET('Position Data Citi SS final'!$A116,0,MATCH(BC$1,'Position Data Citi SS final'!$1:$1,0)-1),"")</f>
        <v/>
      </c>
      <c r="BD140" s="175" t="str">
        <f ca="1">IF($C140=BD$2,OFFSET('Position Data Citi SS final'!$A116,0,MATCH(BD$1,'Position Data Citi SS final'!$1:$1,0)-1),"")</f>
        <v/>
      </c>
      <c r="BE140" s="175" t="str">
        <f ca="1">IF($C140=BE$2,OFFSET('Position Data Citi SS final'!$A116,0,MATCH(BE$1,'Position Data Citi SS final'!$1:$1,0)-1),"")</f>
        <v/>
      </c>
      <c r="BF140" s="175" t="str">
        <f ca="1">IF($C140=BF$2,OFFSET('Position Data Citi SS final'!$A116,0,MATCH(BF$1,'Position Data Citi SS final'!$1:$1,0)-1),"")</f>
        <v/>
      </c>
      <c r="BG140" s="175" t="str">
        <f ca="1">IF($C140=BG$2,OFFSET('Position Data Citi SS final'!$A116,0,MATCH(BG$1,'Position Data Citi SS final'!$1:$1,0)-1),"")</f>
        <v/>
      </c>
      <c r="BH140" s="175" t="str">
        <f ca="1">IF($C140=BH$2,OFFSET('Position Data Citi SS final'!$A116,0,MATCH(BH$1,'Position Data Citi SS final'!$1:$1,0)-1),"")</f>
        <v/>
      </c>
      <c r="BI140" s="175" t="str">
        <f ca="1">IF($C140=BI$2,OFFSET('Position Data Citi SS final'!$A116,0,MATCH(BI$1,'Position Data Citi SS final'!$1:$1,0)-1),"")</f>
        <v/>
      </c>
      <c r="BJ140" s="175" t="str">
        <f ca="1">IF($C140=BJ$2,OFFSET('Position Data Citi SS final'!$A116,0,MATCH(BJ$1,'Position Data Citi SS final'!$1:$1,0)-1),"")</f>
        <v/>
      </c>
      <c r="BK140" s="175" t="str">
        <f ca="1">IF($C140=BK$2,OFFSET('Position Data Citi SS final'!$A116,0,MATCH(BK$1,'Position Data Citi SS final'!$1:$1,0)-1),"")</f>
        <v/>
      </c>
      <c r="BL140" s="175" t="str">
        <f ca="1">IF($C140=BL$2,OFFSET('Position Data Citi SS final'!$A116,0,MATCH(BL$1,'Position Data Citi SS final'!$1:$1,0)-1),"")</f>
        <v/>
      </c>
      <c r="BM140" s="175" t="str">
        <f ca="1">IF($C140=BM$2,OFFSET('Position Data Citi SS final'!$A116,0,MATCH(BM$1,'Position Data Citi SS final'!$1:$1,0)-1),"")</f>
        <v/>
      </c>
      <c r="BN140" s="178" t="str">
        <f ca="1">IF($C140=BN$2,OFFSET('Position Data Citi SS final'!$A116,0,MATCH(BN$1,'Position Data Citi SS final'!$1:$1,0)-1),"")</f>
        <v/>
      </c>
      <c r="BO140" s="177" t="str">
        <f ca="1">IF($C140=BO$2,OFFSET('Position Data Citi SS final'!$A116,0,MATCH(BO$1,'Position Data Citi SS final'!$1:$1,0)-1),"")</f>
        <v/>
      </c>
      <c r="BP140" s="177" t="str">
        <f ca="1">IF($C140=BP$2,OFFSET('Position Data Citi SS final'!$A116,0,MATCH(BP$1,'Position Data Citi SS final'!$1:$1,0)-1),"")</f>
        <v/>
      </c>
      <c r="BQ140" s="177" t="str">
        <f ca="1">IF($C140=BQ$2,OFFSET('Position Data Citi SS final'!$A116,0,MATCH(BQ$1,'Position Data Citi SS final'!$1:$1,0)-1),"")</f>
        <v/>
      </c>
      <c r="BR140" s="177" t="str">
        <f ca="1">IF($C140=BR$2,OFFSET('Position Data Citi SS final'!$A116,0,MATCH(BR$1,'Position Data Citi SS final'!$1:$1,0)-1),"")</f>
        <v/>
      </c>
      <c r="BS140" s="177" t="str">
        <f ca="1">IF($C140=BS$2,OFFSET('Position Data Citi SS final'!$A116,0,MATCH(BS$1,'Position Data Citi SS final'!$1:$1,0)-1),"")</f>
        <v/>
      </c>
      <c r="BT140" s="175" t="str">
        <f ca="1">IF($C140=BT$2,OFFSET('Position Data Citi SS final'!$A116,0,MATCH(BT$1,'Position Data Citi SS final'!$1:$1,0)-1),"")</f>
        <v/>
      </c>
      <c r="BU140" s="178" t="str">
        <f ca="1">IF($C140=BU$2,OFFSET('Position Data Citi SS final'!$A116,0,MATCH(BU$1,'Position Data Citi SS final'!$1:$1,0)-1),"")</f>
        <v/>
      </c>
      <c r="BV140" s="183" t="str">
        <f ca="1">IF($C140=BV$2,OFFSET('Position Data Citi SS final'!$A116,0,MATCH(BV$1,'Position Data Citi SS final'!$1:$1,0)-1),"")</f>
        <v/>
      </c>
      <c r="BW140" s="175" t="str">
        <f ca="1">IF($C140=BW$2,OFFSET('Position Data Citi SS final'!$A116,0,MATCH(BW$1,'Position Data Citi SS final'!$1:$1,0)-1),"")</f>
        <v/>
      </c>
      <c r="BX140" s="184" t="str">
        <f ca="1">IF($C140=BX$2,OFFSET('Position Data Citi SS final'!$A116,0,MATCH(BX$1,'Position Data Citi SS final'!$1:$1,0)-1),"")</f>
        <v/>
      </c>
      <c r="BY140" s="183" t="str">
        <f ca="1">IF($C140=BY$2,OFFSET('Position Data Citi SS final'!$A116,0,MATCH(BY$1,'Position Data Citi SS final'!$1:$1,0)-1),"")</f>
        <v/>
      </c>
      <c r="BZ140" s="183" t="str">
        <f ca="1">IF($C140=BZ$2,OFFSET('Position Data Citi SS final'!$A116,0,MATCH(BZ$1,'Position Data Citi SS final'!$1:$1,0)-1),"")</f>
        <v/>
      </c>
      <c r="CA140" s="185" t="str">
        <f ca="1">IF($C140=CA$2,OFFSET('Position Data Citi SS final'!$A116,0,MATCH(CA$1,'Position Data Citi SS final'!$1:$1,0)-1),"")</f>
        <v/>
      </c>
      <c r="CB140" s="176" t="str">
        <f ca="1">IF($C140=CB$2,OFFSET('Position Data Citi SS final'!$A116,0,MATCH(CB$1,'Position Data Citi SS final'!$1:$1,0)-1),"")</f>
        <v/>
      </c>
      <c r="CC140" s="183" t="str">
        <f ca="1">IF($C140=CC$2,OFFSET('Position Data Citi SS final'!$A116,0,MATCH(CC$1,'Position Data Citi SS final'!$1:$1,0)-1),"")</f>
        <v/>
      </c>
      <c r="CD140" s="183" t="str">
        <f ca="1">IF($C140=CD$2,OFFSET('Position Data Citi SS final'!$A116,0,MATCH(CD$1,'Position Data Citi SS final'!$1:$1,0)-1),"")</f>
        <v/>
      </c>
      <c r="CE140" s="181" t="str">
        <f ca="1">IF($C140=CE$2,OFFSET('Position Data Citi SS final'!$A116,0,MATCH(CE$1,'Position Data Citi SS final'!$1:$1,0)-1),"")</f>
        <v/>
      </c>
      <c r="CF140" s="181" t="str">
        <f ca="1">IF($C140=CF$2,OFFSET('Position Data Citi SS final'!$A116,0,MATCH(CF$1,'Position Data Citi SS final'!$1:$1,0)-1),"")</f>
        <v/>
      </c>
      <c r="CG140" s="181" t="str">
        <f ca="1">IF($C140=CG$2,OFFSET('Position Data Citi SS final'!$A116,0,MATCH(CG$1,'Position Data Citi SS final'!$1:$1,0)-1),"")</f>
        <v/>
      </c>
      <c r="CH140" s="181" t="str">
        <f ca="1">IF($C140=CH$2,OFFSET('Position Data Citi SS final'!$A116,0,MATCH(CH$1,'Position Data Citi SS final'!$1:$1,0)-1),"")</f>
        <v/>
      </c>
      <c r="CI140" s="181" t="str">
        <f ca="1">IF($C140=CI$2,OFFSET('Position Data Citi SS final'!$A116,0,MATCH(CI$1,'Position Data Citi SS final'!$1:$1,0)-1),"")</f>
        <v/>
      </c>
      <c r="CJ140" s="184" t="str">
        <f ca="1">IF($C140=CJ$2,OFFSET('Position Data Citi SS final'!$A116,0,MATCH(CJ$1,'Position Data Citi SS final'!$1:$1,0)-1),"")</f>
        <v/>
      </c>
      <c r="CK140" s="186" t="str">
        <f ca="1">IF($C140=CK$2,OFFSET('Position Data Citi SS final'!$A116,0,MATCH(CK$1,'Position Data Citi SS final'!$1:$1,0)-1),"")</f>
        <v/>
      </c>
      <c r="CL140" s="174" t="str">
        <f ca="1">IF($C140=CL$2,OFFSET('Position Data Citi SS final'!$A116,0,MATCH(CL$1,'Position Data Citi SS final'!$1:$1,0)-1),"")</f>
        <v/>
      </c>
      <c r="CM140" s="199" t="str">
        <f ca="1">IF($C140=CM$2,OFFSET('Position Data Citi SS final'!$A116,0,MATCH(CM$1,'Position Data Citi SS final'!$1:$1,0)-1),"")</f>
        <v/>
      </c>
      <c r="CN140" s="174" t="str">
        <f ca="1">IF($C140=CN$2,OFFSET('Position Data Citi SS final'!$A116,0,MATCH(CN$1,'Position Data Citi SS final'!$1:$1,0)-1),"")</f>
        <v/>
      </c>
      <c r="CO140" s="186" t="str">
        <f ca="1">IF($C140=CO$2,OFFSET('Position Data Citi SS final'!$A116,0,MATCH(CO$1,'Position Data Citi SS final'!$1:$1,0)-1),"")</f>
        <v/>
      </c>
      <c r="CP140" s="199" t="str">
        <f ca="1">IF($C140=CP$2,OFFSET('Position Data Citi SS final'!$A116,0,MATCH(CP$1,'Position Data Citi SS final'!$1:$1,0)-1),"")</f>
        <v/>
      </c>
      <c r="CQ140" s="187" t="str">
        <f ca="1">IF($C140=CQ$2,OFFSET('Position Data Citi SS final'!$A116,0,MATCH(CQ$1,'Position Data Citi SS final'!$1:$1,0)-1),"")</f>
        <v/>
      </c>
      <c r="CR140" s="174" t="str">
        <f ca="1">IF($C140=CR$2,OFFSET('Position Data Citi SS final'!$A116,0,MATCH(CR$1,'Position Data Citi SS final'!$1:$1,0)-1),"")</f>
        <v/>
      </c>
      <c r="CS140" s="188" t="str">
        <f ca="1">IF($C140=CS$2,OFFSET('Position Data Citi SS final'!$A116,0,MATCH(CS$1,'Position Data Citi SS final'!$1:$1,0)-1),"")</f>
        <v/>
      </c>
      <c r="CT140" s="188" t="str">
        <f ca="1">IF($C140=CT$2,OFFSET('Position Data Citi SS final'!$A116,0,MATCH(CT$1,'Position Data Citi SS final'!$1:$1,0)-1),"")</f>
        <v/>
      </c>
      <c r="CU140" s="184" t="str">
        <f ca="1">IF($C140=CU$2,OFFSET('Position Data Citi SS final'!$A116,0,MATCH(CU$1,'Position Data Citi SS final'!$1:$1,0)-1),"")</f>
        <v/>
      </c>
      <c r="CV140" s="175" t="str">
        <f ca="1">IF($C140=CV$2,OFFSET('Position Data Citi SS final'!$A116,0,MATCH(CV$1,'Position Data Citi SS final'!$1:$1,0)-1),"")</f>
        <v/>
      </c>
      <c r="CW140" s="175" t="str">
        <f ca="1">IF($C140=CW$2,OFFSET('Position Data Citi SS final'!$A116,0,MATCH(CW$1,'Position Data Citi SS final'!$1:$1,0)-1),"")</f>
        <v/>
      </c>
      <c r="CX140" s="199" t="str">
        <f ca="1">IF($C140=CX$2,OFFSET('Position Data Citi SS final'!$A116,0,MATCH(CX$1,'Position Data Citi SS final'!$1:$1,0)-1),"")</f>
        <v/>
      </c>
      <c r="CY140" s="175" t="str">
        <f ca="1">IF($C140=CY$2,OFFSET('Position Data Citi SS final'!$A116,0,MATCH(CY$1,'Position Data Citi SS final'!$1:$1,0)-1),"")</f>
        <v/>
      </c>
      <c r="CZ140" s="175" t="str">
        <f ca="1">IF($C140=CZ$2,OFFSET('Position Data Citi SS final'!$A116,0,MATCH(CZ$1,'Position Data Citi SS final'!$1:$1,0)-1),"")</f>
        <v/>
      </c>
      <c r="DA140" s="175" t="str">
        <f ca="1">IF($C140=DA$2,OFFSET('Position Data Citi SS final'!$A116,0,MATCH(DA$1,'Position Data Citi SS final'!$1:$1,0)-1),"")</f>
        <v/>
      </c>
      <c r="DB140" s="189" t="str">
        <f ca="1">IF($C140=DB$2,OFFSET('Position Data Citi SS final'!$A116,0,MATCH(DB$1,'Position Data Citi SS final'!$1:$1,0)-1),"")</f>
        <v/>
      </c>
      <c r="DC140" s="175" t="str">
        <f ca="1">IF($C140=DC$2,OFFSET('Position Data Citi SS final'!$A116,0,MATCH(DC$1,'Position Data Citi SS final'!$1:$1,0)-1),"")</f>
        <v/>
      </c>
      <c r="DD140" s="175" t="str">
        <f ca="1">IF($C140=DD$2,OFFSET('Position Data Citi SS final'!$A116,0,MATCH(DD$1,'Position Data Citi SS final'!$1:$1,0)-1),"")</f>
        <v/>
      </c>
      <c r="DE140" s="190" t="str">
        <f ca="1">IF($C140=DE$2,OFFSET('Position Data Citi SS final'!$A116,0,MATCH(DE$1,'Position Data Citi SS final'!$1:$1,0)-1),"")</f>
        <v/>
      </c>
      <c r="DF140" s="189" t="str">
        <f ca="1">IF($C140=DF$2,OFFSET('Position Data Citi SS final'!$A116,0,MATCH(DF$1,'Position Data Citi SS final'!$1:$1,0)-1),"")</f>
        <v/>
      </c>
      <c r="DG140" s="190" t="str">
        <f ca="1">IF($C140=DG$2,OFFSET('Position Data Citi SS final'!$A116,0,MATCH(DG$1,'Position Data Citi SS final'!$1:$1,0)-1),"")</f>
        <v/>
      </c>
      <c r="DH140" s="175" t="str">
        <f ca="1">IF($C140=DH$2,OFFSET('Position Data Citi SS final'!$A116,0,MATCH(DH$1,'Position Data Citi SS final'!$1:$1,0)-1),"")</f>
        <v/>
      </c>
      <c r="DI140" s="191" t="str">
        <f ca="1">IF($C140=DI$2,OFFSET('Position Data Citi SS final'!$A116,0,MATCH(DI$1,'Position Data Citi SS final'!$1:$1,0)-1),"")</f>
        <v/>
      </c>
      <c r="DJ140" s="192" t="str">
        <f ca="1">IF($C140=DJ$2,OFFSET('Position Data Citi SS final'!$A116,0,MATCH(DJ$1,'Position Data Citi SS final'!$1:$1,0)-1),"")</f>
        <v/>
      </c>
      <c r="DK140" s="193" t="str">
        <f ca="1">IF($C140=DK$2,OFFSET('Position Data Citi SS final'!$A116,0,MATCH(DK$1,'Position Data Citi SS final'!$1:$1,0)-1),"")</f>
        <v/>
      </c>
      <c r="DL140" s="200" t="str">
        <f ca="1">IF($C140=DL$2,OFFSET('Position Data Citi SS final'!$A116,0,MATCH(DL$1,'Position Data Citi SS final'!$1:$1,0)-1),"")</f>
        <v/>
      </c>
      <c r="DM140" s="175" t="str">
        <f ca="1">IF($C140=DM$2,OFFSET('Position Data Citi SS final'!$A116,0,MATCH(DM$1,'Position Data Citi SS final'!$1:$1,0)-1),"")</f>
        <v/>
      </c>
    </row>
    <row r="141" spans="2:117" s="179" customFormat="1">
      <c r="B141" s="179" t="s">
        <v>2746</v>
      </c>
      <c r="C141" s="170" t="str">
        <f>'Position Data Citi SS final'!C117</f>
        <v>Money Market Instruments</v>
      </c>
      <c r="D141" s="171" t="str">
        <f>'Position Data Citi SS final'!F117</f>
        <v>A.6.1 - A.6.20</v>
      </c>
      <c r="E141" s="172" t="str">
        <f>'Position Data Citi SS final'!D117</f>
        <v>Certificate of Deposit</v>
      </c>
      <c r="F141" s="213">
        <f>'Position Data Citi SS final'!E117</f>
        <v>0</v>
      </c>
      <c r="G141" s="173">
        <f>'Position Data Citi SS final'!AG117</f>
        <v>30018150</v>
      </c>
      <c r="H141" s="173">
        <f>'Position Data Citi SS final'!AF117</f>
        <v>30018150</v>
      </c>
      <c r="I141" s="194" t="str">
        <f>'Position Data Citi SS final'!A117</f>
        <v>ABEK</v>
      </c>
      <c r="J141" s="195" t="str">
        <f ca="1">IF($C141=J$2,OFFSET('Position Data Citi SS final'!$A117,0,MATCH(J$1,'Position Data Citi SS final'!$1:$1,0)-1),"")</f>
        <v>MoneyMarketInstrument</v>
      </c>
      <c r="K141" s="195" t="str">
        <f ca="1">IF($C141=K$2,OFFSET('Position Data Citi SS final'!$A117,0,MATCH(K$1,'Position Data Citi SS final'!$1:$1,0)-1),"")</f>
        <v>MITSUBISHI UFJ TRUST AND BANKI 01/20 0</v>
      </c>
      <c r="L141" s="195" t="str">
        <f ca="1">IF($C141=L$2,OFFSET('Position Data Citi SS final'!$A117,0,MATCH(L$1,'Position Data Citi SS final'!$1:$1,0)-1),"")</f>
        <v>XS2056574283</v>
      </c>
      <c r="M141" s="174" t="str">
        <f ca="1">IF($C141=M$2,OFFSET('Position Data Citi SS final'!$A117,0,MATCH(M$1,'Position Data Citi SS final'!$1:$1,0)-1),"")</f>
        <v>DYXXXX</v>
      </c>
      <c r="N141" s="175">
        <f ca="1">IF($C141=N$2,OFFSET('Position Data Citi SS final'!$A117,0,MATCH(N$1,'Position Data Citi SS final'!$1:$1,0)-1),"")</f>
        <v>0</v>
      </c>
      <c r="O141" s="195">
        <f ca="1">IF($C141=O$2,OFFSET('Position Data Citi SS final'!$A117,0,MATCH(O$1,'Position Data Citi SS final'!$1:$1,0)-1),"")</f>
        <v>0</v>
      </c>
      <c r="P141" s="196">
        <f ca="1">IF($C141=P$2,OFFSET('Position Data Citi SS final'!$A117,0,MATCH(P$1,'Position Data Citi SS final'!$1:$1,0)-1),"")</f>
        <v>0</v>
      </c>
      <c r="Q141" s="196" t="str">
        <f ca="1">IF($C141=Q$2,OFFSET('Position Data Citi SS final'!$A117,0,MATCH(Q$1,'Position Data Citi SS final'!$1:$1,0)-1),"")</f>
        <v>JP</v>
      </c>
      <c r="R141" s="178">
        <f ca="1">IF($C141=R$2,OFFSET('Position Data Citi SS final'!$A117,0,MATCH(R$1,'Position Data Citi SS final'!$1:$1,0)-1),"")</f>
        <v>43836</v>
      </c>
      <c r="S141" s="178" t="str">
        <f ca="1">IF($C141=S$2,OFFSET('Position Data Citi SS final'!$A117,0,MATCH(S$1,'Position Data Citi SS final'!$1:$1,0)-1),"")</f>
        <v>EUR</v>
      </c>
      <c r="T141" s="177">
        <f ca="1">IF($C141=T$2,OFFSET('Position Data Citi SS final'!$A117,0,MATCH(T$1,'Position Data Citi SS final'!$1:$1,0)-1),"")</f>
        <v>30000000</v>
      </c>
      <c r="U141" s="177">
        <f ca="1">IF($C141=U$2,OFFSET('Position Data Citi SS final'!$A117,0,MATCH(U$1,'Position Data Citi SS final'!$1:$1,0)-1),"")</f>
        <v>100.0605</v>
      </c>
      <c r="V141" s="197">
        <f ca="1">IF($C141=V$2,OFFSET('Position Data Citi SS final'!$A117,0,MATCH(V$1,'Position Data Citi SS final'!$1:$1,0)-1),"")</f>
        <v>100.0605</v>
      </c>
      <c r="W141" s="177">
        <f ca="1">IF($C141=W$2,OFFSET('Position Data Citi SS final'!$A117,0,MATCH(W$1,'Position Data Citi SS final'!$1:$1,0)-1),"")</f>
        <v>0</v>
      </c>
      <c r="X141" s="177">
        <f ca="1">IF($C141=X$2,OFFSET('Position Data Citi SS final'!$A117,0,MATCH(X$1,'Position Data Citi SS final'!$1:$1,0)-1),"")</f>
        <v>0</v>
      </c>
      <c r="Y141" s="177">
        <f ca="1">IF($C141=Y$2,OFFSET('Position Data Citi SS final'!$A117,0,MATCH(Y$1,'Position Data Citi SS final'!$1:$1,0)-1),"")</f>
        <v>30018150</v>
      </c>
      <c r="Z141" s="177">
        <f ca="1">IF($C141=Z$2,OFFSET('Position Data Citi SS final'!$A117,0,MATCH(Z$1,'Position Data Citi SS final'!$1:$1,0)-1),"")</f>
        <v>30018150</v>
      </c>
      <c r="AA141" s="198" t="str">
        <f ca="1">IF($C141=AA$2,OFFSET('Position Data Citi SS final'!$A117,0,MATCH(AA$1,'Position Data Citi SS final'!$1:$1,0)-1),"")</f>
        <v>MarkToMarket</v>
      </c>
      <c r="AB141" s="177">
        <f ca="1">IF($C141=AB$2,OFFSET('Position Data Citi SS final'!$A117,0,MATCH(AB$1,'Position Data Citi SS final'!$1:$1,0)-1),"")</f>
        <v>0</v>
      </c>
      <c r="AC141" s="178" t="str">
        <f ca="1">IF($C141=AC$2,OFFSET('Position Data Citi SS final'!$A117,0,MATCH(AC$1,'Position Data Citi SS final'!$1:$1,0)-1),"")</f>
        <v/>
      </c>
      <c r="AD141" s="76" t="str">
        <f ca="1">IF($C141=AD$2,OFFSET('Position Data Citi SS final'!$A117,0,MATCH(AD$1,'Position Data Citi SS final'!$1:$1,0)-1),"")</f>
        <v/>
      </c>
      <c r="AE141" s="179" t="str">
        <f ca="1">IF($C141=AE$2,OFFSET('Position Data Citi SS final'!$A117,0,MATCH(AE$1,'Position Data Citi SS final'!$1:$1,0)-1),"")</f>
        <v/>
      </c>
      <c r="AF141" s="177" t="str">
        <f ca="1">IF($C141=AF$2,OFFSET('Position Data Citi SS final'!$A117,0,MATCH(AF$1,'Position Data Citi SS final'!$1:$1,0)-1),"")</f>
        <v/>
      </c>
      <c r="AG141" s="177" t="str">
        <f ca="1">IF($C141=AG$2,OFFSET('Position Data Citi SS final'!$A117,0,MATCH(AG$1,'Position Data Citi SS final'!$1:$1,0)-1),"")</f>
        <v/>
      </c>
      <c r="AH141" s="175" t="str">
        <f ca="1">IF($C141=AH$2,OFFSET('Position Data Citi SS final'!$A117,0,MATCH(AH$1,'Position Data Citi SS final'!$1:$1,0)-1),"")</f>
        <v/>
      </c>
      <c r="AI141" s="175" t="str">
        <f ca="1">IF($C141=AI$2,OFFSET('Position Data Citi SS final'!$A117,0,MATCH(AI$1,'Position Data Citi SS final'!$1:$1,0)-1),"")</f>
        <v/>
      </c>
      <c r="AJ141" s="175" t="str">
        <f ca="1">IF($C141=AJ$2,OFFSET('Position Data Citi SS final'!$A117,0,MATCH(AJ$1,'Position Data Citi SS final'!$1:$1,0)-1),"")</f>
        <v/>
      </c>
      <c r="AK141" s="177" t="str">
        <f ca="1">IF($C141=AK$2,OFFSET('Position Data Citi SS final'!$A117,0,MATCH(AK$1,'Position Data Citi SS final'!$1:$1,0)-1),"")</f>
        <v/>
      </c>
      <c r="AL141" s="178" t="str">
        <f ca="1">IF($C141=AL$2,OFFSET('Position Data Citi SS final'!$A117,0,MATCH(AL$1,'Position Data Citi SS final'!$1:$1,0)-1),"")</f>
        <v/>
      </c>
      <c r="AM141" s="177" t="str">
        <f ca="1">IF($C141=AM$2,OFFSET('Position Data Citi SS final'!$A117,0,MATCH(AM$1,'Position Data Citi SS final'!$1:$1,0)-1),"")</f>
        <v/>
      </c>
      <c r="AN141" s="177" t="str">
        <f ca="1">IF($C141=AN$2,OFFSET('Position Data Citi SS final'!$A117,0,MATCH(AN$1,'Position Data Citi SS final'!$1:$1,0)-1),"")</f>
        <v/>
      </c>
      <c r="AO141" s="177" t="str">
        <f ca="1">IF($C141=AO$2,OFFSET('Position Data Citi SS final'!$A117,0,MATCH(AO$1,'Position Data Citi SS final'!$1:$1,0)-1),"")</f>
        <v/>
      </c>
      <c r="AP141" s="177" t="str">
        <f ca="1">IF($C141=AP$2,OFFSET('Position Data Citi SS final'!$A117,0,MATCH(AP$1,'Position Data Citi SS final'!$1:$1,0)-1),"")</f>
        <v/>
      </c>
      <c r="AQ141" s="177" t="str">
        <f ca="1">IF($C141=AQ$2,OFFSET('Position Data Citi SS final'!$A117,0,MATCH(AQ$1,'Position Data Citi SS final'!$1:$1,0)-1),"")</f>
        <v/>
      </c>
      <c r="AR141" s="177" t="str">
        <f ca="1">IF($C141=AR$2,OFFSET('Position Data Citi SS final'!$A117,0,MATCH(AR$1,'Position Data Citi SS final'!$1:$1,0)-1),"")</f>
        <v/>
      </c>
      <c r="AS141" s="177" t="str">
        <f ca="1">IF($C141=AS$2,OFFSET('Position Data Citi SS final'!$A117,0,MATCH(AS$1,'Position Data Citi SS final'!$1:$1,0)-1),"")</f>
        <v/>
      </c>
      <c r="AT141" s="177" t="str">
        <f ca="1">IF($C141=AT$2,OFFSET('Position Data Citi SS final'!$A117,0,MATCH(AT$1,'Position Data Citi SS final'!$1:$1,0)-1),"")</f>
        <v/>
      </c>
      <c r="AU141" s="198" t="str">
        <f ca="1">IF($C141=AU$2,OFFSET('Position Data Citi SS final'!$A117,0,MATCH(AU$1,'Position Data Citi SS final'!$1:$1,0)-1),"")</f>
        <v/>
      </c>
      <c r="AV141" s="177" t="str">
        <f ca="1">IF($C141=AV$2,OFFSET('Position Data Citi SS final'!$A117,0,MATCH(AV$1,'Position Data Citi SS final'!$1:$1,0)-1),"")</f>
        <v/>
      </c>
      <c r="AW141" s="179" t="str">
        <f ca="1">IF($C141=AW$2,OFFSET('Position Data Citi SS final'!$A117,0,MATCH(AW$1,'Position Data Citi SS final'!$1:$1,0)-1),"")</f>
        <v/>
      </c>
      <c r="AX141" s="170" t="str">
        <f ca="1">IF($C141=AX$2,OFFSET('Position Data Citi SS final'!$A117,0,MATCH(AX$1,'Position Data Citi SS final'!$1:$1,0)-1),"")</f>
        <v/>
      </c>
      <c r="AY141" s="180" t="str">
        <f ca="1">IF($C141=AY$2,OFFSET('Position Data Citi SS final'!$A117,0,MATCH(AY$1,'Position Data Citi SS final'!$1:$1,0)-1),"")</f>
        <v/>
      </c>
      <c r="AZ141" s="181" t="str">
        <f ca="1">IF($C141=AZ$2,OFFSET('Position Data Citi SS final'!$A117,0,MATCH(AZ$1,'Position Data Citi SS final'!$1:$1,0)-1),"")</f>
        <v/>
      </c>
      <c r="BA141" s="179" t="str">
        <f ca="1">IF($C141=BA$2,OFFSET('Position Data Citi SS final'!$A117,0,MATCH(BA$1,'Position Data Citi SS final'!$1:$1,0)-1),"")</f>
        <v/>
      </c>
      <c r="BB141" s="182" t="str">
        <f ca="1">IF($C141=BB$2,OFFSET('Position Data Citi SS final'!$A117,0,MATCH(BB$1,'Position Data Citi SS final'!$1:$1,0)-1),"")</f>
        <v/>
      </c>
      <c r="BC141" s="181" t="str">
        <f ca="1">IF($C141=BC$2,OFFSET('Position Data Citi SS final'!$A117,0,MATCH(BC$1,'Position Data Citi SS final'!$1:$1,0)-1),"")</f>
        <v/>
      </c>
      <c r="BD141" s="175" t="str">
        <f ca="1">IF($C141=BD$2,OFFSET('Position Data Citi SS final'!$A117,0,MATCH(BD$1,'Position Data Citi SS final'!$1:$1,0)-1),"")</f>
        <v/>
      </c>
      <c r="BE141" s="175" t="str">
        <f ca="1">IF($C141=BE$2,OFFSET('Position Data Citi SS final'!$A117,0,MATCH(BE$1,'Position Data Citi SS final'!$1:$1,0)-1),"")</f>
        <v/>
      </c>
      <c r="BF141" s="175" t="str">
        <f ca="1">IF($C141=BF$2,OFFSET('Position Data Citi SS final'!$A117,0,MATCH(BF$1,'Position Data Citi SS final'!$1:$1,0)-1),"")</f>
        <v/>
      </c>
      <c r="BG141" s="175" t="str">
        <f ca="1">IF($C141=BG$2,OFFSET('Position Data Citi SS final'!$A117,0,MATCH(BG$1,'Position Data Citi SS final'!$1:$1,0)-1),"")</f>
        <v/>
      </c>
      <c r="BH141" s="175" t="str">
        <f ca="1">IF($C141=BH$2,OFFSET('Position Data Citi SS final'!$A117,0,MATCH(BH$1,'Position Data Citi SS final'!$1:$1,0)-1),"")</f>
        <v/>
      </c>
      <c r="BI141" s="175" t="str">
        <f ca="1">IF($C141=BI$2,OFFSET('Position Data Citi SS final'!$A117,0,MATCH(BI$1,'Position Data Citi SS final'!$1:$1,0)-1),"")</f>
        <v/>
      </c>
      <c r="BJ141" s="175" t="str">
        <f ca="1">IF($C141=BJ$2,OFFSET('Position Data Citi SS final'!$A117,0,MATCH(BJ$1,'Position Data Citi SS final'!$1:$1,0)-1),"")</f>
        <v/>
      </c>
      <c r="BK141" s="175" t="str">
        <f ca="1">IF($C141=BK$2,OFFSET('Position Data Citi SS final'!$A117,0,MATCH(BK$1,'Position Data Citi SS final'!$1:$1,0)-1),"")</f>
        <v/>
      </c>
      <c r="BL141" s="175" t="str">
        <f ca="1">IF($C141=BL$2,OFFSET('Position Data Citi SS final'!$A117,0,MATCH(BL$1,'Position Data Citi SS final'!$1:$1,0)-1),"")</f>
        <v/>
      </c>
      <c r="BM141" s="175" t="str">
        <f ca="1">IF($C141=BM$2,OFFSET('Position Data Citi SS final'!$A117,0,MATCH(BM$1,'Position Data Citi SS final'!$1:$1,0)-1),"")</f>
        <v/>
      </c>
      <c r="BN141" s="178" t="str">
        <f ca="1">IF($C141=BN$2,OFFSET('Position Data Citi SS final'!$A117,0,MATCH(BN$1,'Position Data Citi SS final'!$1:$1,0)-1),"")</f>
        <v/>
      </c>
      <c r="BO141" s="177" t="str">
        <f ca="1">IF($C141=BO$2,OFFSET('Position Data Citi SS final'!$A117,0,MATCH(BO$1,'Position Data Citi SS final'!$1:$1,0)-1),"")</f>
        <v/>
      </c>
      <c r="BP141" s="177" t="str">
        <f ca="1">IF($C141=BP$2,OFFSET('Position Data Citi SS final'!$A117,0,MATCH(BP$1,'Position Data Citi SS final'!$1:$1,0)-1),"")</f>
        <v/>
      </c>
      <c r="BQ141" s="177" t="str">
        <f ca="1">IF($C141=BQ$2,OFFSET('Position Data Citi SS final'!$A117,0,MATCH(BQ$1,'Position Data Citi SS final'!$1:$1,0)-1),"")</f>
        <v/>
      </c>
      <c r="BR141" s="177" t="str">
        <f ca="1">IF($C141=BR$2,OFFSET('Position Data Citi SS final'!$A117,0,MATCH(BR$1,'Position Data Citi SS final'!$1:$1,0)-1),"")</f>
        <v/>
      </c>
      <c r="BS141" s="177" t="str">
        <f ca="1">IF($C141=BS$2,OFFSET('Position Data Citi SS final'!$A117,0,MATCH(BS$1,'Position Data Citi SS final'!$1:$1,0)-1),"")</f>
        <v/>
      </c>
      <c r="BT141" s="175" t="str">
        <f ca="1">IF($C141=BT$2,OFFSET('Position Data Citi SS final'!$A117,0,MATCH(BT$1,'Position Data Citi SS final'!$1:$1,0)-1),"")</f>
        <v/>
      </c>
      <c r="BU141" s="178" t="str">
        <f ca="1">IF($C141=BU$2,OFFSET('Position Data Citi SS final'!$A117,0,MATCH(BU$1,'Position Data Citi SS final'!$1:$1,0)-1),"")</f>
        <v/>
      </c>
      <c r="BV141" s="183" t="str">
        <f ca="1">IF($C141=BV$2,OFFSET('Position Data Citi SS final'!$A117,0,MATCH(BV$1,'Position Data Citi SS final'!$1:$1,0)-1),"")</f>
        <v/>
      </c>
      <c r="BW141" s="175" t="str">
        <f ca="1">IF($C141=BW$2,OFFSET('Position Data Citi SS final'!$A117,0,MATCH(BW$1,'Position Data Citi SS final'!$1:$1,0)-1),"")</f>
        <v/>
      </c>
      <c r="BX141" s="184" t="str">
        <f ca="1">IF($C141=BX$2,OFFSET('Position Data Citi SS final'!$A117,0,MATCH(BX$1,'Position Data Citi SS final'!$1:$1,0)-1),"")</f>
        <v/>
      </c>
      <c r="BY141" s="183" t="str">
        <f ca="1">IF($C141=BY$2,OFFSET('Position Data Citi SS final'!$A117,0,MATCH(BY$1,'Position Data Citi SS final'!$1:$1,0)-1),"")</f>
        <v/>
      </c>
      <c r="BZ141" s="183" t="str">
        <f ca="1">IF($C141=BZ$2,OFFSET('Position Data Citi SS final'!$A117,0,MATCH(BZ$1,'Position Data Citi SS final'!$1:$1,0)-1),"")</f>
        <v/>
      </c>
      <c r="CA141" s="185" t="str">
        <f ca="1">IF($C141=CA$2,OFFSET('Position Data Citi SS final'!$A117,0,MATCH(CA$1,'Position Data Citi SS final'!$1:$1,0)-1),"")</f>
        <v/>
      </c>
      <c r="CB141" s="176" t="str">
        <f ca="1">IF($C141=CB$2,OFFSET('Position Data Citi SS final'!$A117,0,MATCH(CB$1,'Position Data Citi SS final'!$1:$1,0)-1),"")</f>
        <v/>
      </c>
      <c r="CC141" s="183" t="str">
        <f ca="1">IF($C141=CC$2,OFFSET('Position Data Citi SS final'!$A117,0,MATCH(CC$1,'Position Data Citi SS final'!$1:$1,0)-1),"")</f>
        <v/>
      </c>
      <c r="CD141" s="183" t="str">
        <f ca="1">IF($C141=CD$2,OFFSET('Position Data Citi SS final'!$A117,0,MATCH(CD$1,'Position Data Citi SS final'!$1:$1,0)-1),"")</f>
        <v/>
      </c>
      <c r="CE141" s="181" t="str">
        <f ca="1">IF($C141=CE$2,OFFSET('Position Data Citi SS final'!$A117,0,MATCH(CE$1,'Position Data Citi SS final'!$1:$1,0)-1),"")</f>
        <v/>
      </c>
      <c r="CF141" s="181" t="str">
        <f ca="1">IF($C141=CF$2,OFFSET('Position Data Citi SS final'!$A117,0,MATCH(CF$1,'Position Data Citi SS final'!$1:$1,0)-1),"")</f>
        <v/>
      </c>
      <c r="CG141" s="181" t="str">
        <f ca="1">IF($C141=CG$2,OFFSET('Position Data Citi SS final'!$A117,0,MATCH(CG$1,'Position Data Citi SS final'!$1:$1,0)-1),"")</f>
        <v/>
      </c>
      <c r="CH141" s="181" t="str">
        <f ca="1">IF($C141=CH$2,OFFSET('Position Data Citi SS final'!$A117,0,MATCH(CH$1,'Position Data Citi SS final'!$1:$1,0)-1),"")</f>
        <v/>
      </c>
      <c r="CI141" s="181" t="str">
        <f ca="1">IF($C141=CI$2,OFFSET('Position Data Citi SS final'!$A117,0,MATCH(CI$1,'Position Data Citi SS final'!$1:$1,0)-1),"")</f>
        <v/>
      </c>
      <c r="CJ141" s="184" t="str">
        <f ca="1">IF($C141=CJ$2,OFFSET('Position Data Citi SS final'!$A117,0,MATCH(CJ$1,'Position Data Citi SS final'!$1:$1,0)-1),"")</f>
        <v/>
      </c>
      <c r="CK141" s="186" t="str">
        <f ca="1">IF($C141=CK$2,OFFSET('Position Data Citi SS final'!$A117,0,MATCH(CK$1,'Position Data Citi SS final'!$1:$1,0)-1),"")</f>
        <v/>
      </c>
      <c r="CL141" s="174" t="str">
        <f ca="1">IF($C141=CL$2,OFFSET('Position Data Citi SS final'!$A117,0,MATCH(CL$1,'Position Data Citi SS final'!$1:$1,0)-1),"")</f>
        <v/>
      </c>
      <c r="CM141" s="199" t="str">
        <f ca="1">IF($C141=CM$2,OFFSET('Position Data Citi SS final'!$A117,0,MATCH(CM$1,'Position Data Citi SS final'!$1:$1,0)-1),"")</f>
        <v/>
      </c>
      <c r="CN141" s="174" t="str">
        <f ca="1">IF($C141=CN$2,OFFSET('Position Data Citi SS final'!$A117,0,MATCH(CN$1,'Position Data Citi SS final'!$1:$1,0)-1),"")</f>
        <v/>
      </c>
      <c r="CO141" s="186" t="str">
        <f ca="1">IF($C141=CO$2,OFFSET('Position Data Citi SS final'!$A117,0,MATCH(CO$1,'Position Data Citi SS final'!$1:$1,0)-1),"")</f>
        <v/>
      </c>
      <c r="CP141" s="199" t="str">
        <f ca="1">IF($C141=CP$2,OFFSET('Position Data Citi SS final'!$A117,0,MATCH(CP$1,'Position Data Citi SS final'!$1:$1,0)-1),"")</f>
        <v/>
      </c>
      <c r="CQ141" s="187" t="str">
        <f ca="1">IF($C141=CQ$2,OFFSET('Position Data Citi SS final'!$A117,0,MATCH(CQ$1,'Position Data Citi SS final'!$1:$1,0)-1),"")</f>
        <v/>
      </c>
      <c r="CR141" s="174" t="str">
        <f ca="1">IF($C141=CR$2,OFFSET('Position Data Citi SS final'!$A117,0,MATCH(CR$1,'Position Data Citi SS final'!$1:$1,0)-1),"")</f>
        <v/>
      </c>
      <c r="CS141" s="188" t="str">
        <f ca="1">IF($C141=CS$2,OFFSET('Position Data Citi SS final'!$A117,0,MATCH(CS$1,'Position Data Citi SS final'!$1:$1,0)-1),"")</f>
        <v/>
      </c>
      <c r="CT141" s="188" t="str">
        <f ca="1">IF($C141=CT$2,OFFSET('Position Data Citi SS final'!$A117,0,MATCH(CT$1,'Position Data Citi SS final'!$1:$1,0)-1),"")</f>
        <v/>
      </c>
      <c r="CU141" s="184" t="str">
        <f ca="1">IF($C141=CU$2,OFFSET('Position Data Citi SS final'!$A117,0,MATCH(CU$1,'Position Data Citi SS final'!$1:$1,0)-1),"")</f>
        <v/>
      </c>
      <c r="CV141" s="175" t="str">
        <f ca="1">IF($C141=CV$2,OFFSET('Position Data Citi SS final'!$A117,0,MATCH(CV$1,'Position Data Citi SS final'!$1:$1,0)-1),"")</f>
        <v/>
      </c>
      <c r="CW141" s="175" t="str">
        <f ca="1">IF($C141=CW$2,OFFSET('Position Data Citi SS final'!$A117,0,MATCH(CW$1,'Position Data Citi SS final'!$1:$1,0)-1),"")</f>
        <v/>
      </c>
      <c r="CX141" s="199" t="str">
        <f ca="1">IF($C141=CX$2,OFFSET('Position Data Citi SS final'!$A117,0,MATCH(CX$1,'Position Data Citi SS final'!$1:$1,0)-1),"")</f>
        <v/>
      </c>
      <c r="CY141" s="175" t="str">
        <f ca="1">IF($C141=CY$2,OFFSET('Position Data Citi SS final'!$A117,0,MATCH(CY$1,'Position Data Citi SS final'!$1:$1,0)-1),"")</f>
        <v/>
      </c>
      <c r="CZ141" s="175" t="str">
        <f ca="1">IF($C141=CZ$2,OFFSET('Position Data Citi SS final'!$A117,0,MATCH(CZ$1,'Position Data Citi SS final'!$1:$1,0)-1),"")</f>
        <v/>
      </c>
      <c r="DA141" s="175" t="str">
        <f ca="1">IF($C141=DA$2,OFFSET('Position Data Citi SS final'!$A117,0,MATCH(DA$1,'Position Data Citi SS final'!$1:$1,0)-1),"")</f>
        <v/>
      </c>
      <c r="DB141" s="189" t="str">
        <f ca="1">IF($C141=DB$2,OFFSET('Position Data Citi SS final'!$A117,0,MATCH(DB$1,'Position Data Citi SS final'!$1:$1,0)-1),"")</f>
        <v/>
      </c>
      <c r="DC141" s="175" t="str">
        <f ca="1">IF($C141=DC$2,OFFSET('Position Data Citi SS final'!$A117,0,MATCH(DC$1,'Position Data Citi SS final'!$1:$1,0)-1),"")</f>
        <v/>
      </c>
      <c r="DD141" s="175" t="str">
        <f ca="1">IF($C141=DD$2,OFFSET('Position Data Citi SS final'!$A117,0,MATCH(DD$1,'Position Data Citi SS final'!$1:$1,0)-1),"")</f>
        <v/>
      </c>
      <c r="DE141" s="190" t="str">
        <f ca="1">IF($C141=DE$2,OFFSET('Position Data Citi SS final'!$A117,0,MATCH(DE$1,'Position Data Citi SS final'!$1:$1,0)-1),"")</f>
        <v/>
      </c>
      <c r="DF141" s="189" t="str">
        <f ca="1">IF($C141=DF$2,OFFSET('Position Data Citi SS final'!$A117,0,MATCH(DF$1,'Position Data Citi SS final'!$1:$1,0)-1),"")</f>
        <v/>
      </c>
      <c r="DG141" s="190" t="str">
        <f ca="1">IF($C141=DG$2,OFFSET('Position Data Citi SS final'!$A117,0,MATCH(DG$1,'Position Data Citi SS final'!$1:$1,0)-1),"")</f>
        <v/>
      </c>
      <c r="DH141" s="175" t="str">
        <f ca="1">IF($C141=DH$2,OFFSET('Position Data Citi SS final'!$A117,0,MATCH(DH$1,'Position Data Citi SS final'!$1:$1,0)-1),"")</f>
        <v/>
      </c>
      <c r="DI141" s="191" t="str">
        <f ca="1">IF($C141=DI$2,OFFSET('Position Data Citi SS final'!$A117,0,MATCH(DI$1,'Position Data Citi SS final'!$1:$1,0)-1),"")</f>
        <v/>
      </c>
      <c r="DJ141" s="192" t="str">
        <f ca="1">IF($C141=DJ$2,OFFSET('Position Data Citi SS final'!$A117,0,MATCH(DJ$1,'Position Data Citi SS final'!$1:$1,0)-1),"")</f>
        <v/>
      </c>
      <c r="DK141" s="193" t="str">
        <f ca="1">IF($C141=DK$2,OFFSET('Position Data Citi SS final'!$A117,0,MATCH(DK$1,'Position Data Citi SS final'!$1:$1,0)-1),"")</f>
        <v/>
      </c>
      <c r="DL141" s="200" t="str">
        <f ca="1">IF($C141=DL$2,OFFSET('Position Data Citi SS final'!$A117,0,MATCH(DL$1,'Position Data Citi SS final'!$1:$1,0)-1),"")</f>
        <v/>
      </c>
      <c r="DM141" s="175" t="str">
        <f ca="1">IF($C141=DM$2,OFFSET('Position Data Citi SS final'!$A117,0,MATCH(DM$1,'Position Data Citi SS final'!$1:$1,0)-1),"")</f>
        <v/>
      </c>
    </row>
    <row r="142" spans="2:117" s="179" customFormat="1">
      <c r="B142" s="179" t="s">
        <v>2746</v>
      </c>
      <c r="C142" s="170" t="str">
        <f>'Position Data Citi SS final'!C118</f>
        <v>Money Market Instruments</v>
      </c>
      <c r="D142" s="171" t="str">
        <f>'Position Data Citi SS final'!F118</f>
        <v>A.6.1 - A.6.20</v>
      </c>
      <c r="E142" s="172" t="str">
        <f>'Position Data Citi SS final'!D118</f>
        <v>Floating Rate Note</v>
      </c>
      <c r="F142" s="213">
        <f>'Position Data Citi SS final'!E118</f>
        <v>0</v>
      </c>
      <c r="G142" s="173">
        <f>'Position Data Citi SS final'!AG118</f>
        <v>2103045</v>
      </c>
      <c r="H142" s="173">
        <f>'Position Data Citi SS final'!AF118</f>
        <v>2103045</v>
      </c>
      <c r="I142" s="194" t="str">
        <f>'Position Data Citi SS final'!A118</f>
        <v>ABEK</v>
      </c>
      <c r="J142" s="195" t="str">
        <f ca="1">IF($C142=J$2,OFFSET('Position Data Citi SS final'!$A118,0,MATCH(J$1,'Position Data Citi SS final'!$1:$1,0)-1),"")</f>
        <v>MoneyMarketInstrument</v>
      </c>
      <c r="K142" s="195" t="str">
        <f ca="1">IF($C142=K$2,OFFSET('Position Data Citi SS final'!$A118,0,MATCH(K$1,'Position Data Citi SS final'!$1:$1,0)-1),"")</f>
        <v>SANOFI SR UNSECURED REGS 03/20 VAR</v>
      </c>
      <c r="L142" s="195" t="str">
        <f ca="1">IF($C142=L$2,OFFSET('Position Data Citi SS final'!$A118,0,MATCH(L$1,'Position Data Citi SS final'!$1:$1,0)-1),"")</f>
        <v>FR0013324316</v>
      </c>
      <c r="M142" s="174" t="str">
        <f ca="1">IF($C142=M$2,OFFSET('Position Data Citi SS final'!$A118,0,MATCH(M$1,'Position Data Citi SS final'!$1:$1,0)-1),"")</f>
        <v>DYXXXX</v>
      </c>
      <c r="N142" s="175">
        <f ca="1">IF($C142=N$2,OFFSET('Position Data Citi SS final'!$A118,0,MATCH(N$1,'Position Data Citi SS final'!$1:$1,0)-1),"")</f>
        <v>0</v>
      </c>
      <c r="O142" s="195">
        <f ca="1">IF($C142=O$2,OFFSET('Position Data Citi SS final'!$A118,0,MATCH(O$1,'Position Data Citi SS final'!$1:$1,0)-1),"")</f>
        <v>0</v>
      </c>
      <c r="P142" s="196">
        <f ca="1">IF($C142=P$2,OFFSET('Position Data Citi SS final'!$A118,0,MATCH(P$1,'Position Data Citi SS final'!$1:$1,0)-1),"")</f>
        <v>0</v>
      </c>
      <c r="Q142" s="196" t="str">
        <f ca="1">IF($C142=Q$2,OFFSET('Position Data Citi SS final'!$A118,0,MATCH(Q$1,'Position Data Citi SS final'!$1:$1,0)-1),"")</f>
        <v>FR</v>
      </c>
      <c r="R142" s="178">
        <f ca="1">IF($C142=R$2,OFFSET('Position Data Citi SS final'!$A118,0,MATCH(R$1,'Position Data Citi SS final'!$1:$1,0)-1),"")</f>
        <v>43911</v>
      </c>
      <c r="S142" s="178" t="str">
        <f ca="1">IF($C142=S$2,OFFSET('Position Data Citi SS final'!$A118,0,MATCH(S$1,'Position Data Citi SS final'!$1:$1,0)-1),"")</f>
        <v>EUR</v>
      </c>
      <c r="T142" s="177">
        <f ca="1">IF($C142=T$2,OFFSET('Position Data Citi SS final'!$A118,0,MATCH(T$1,'Position Data Citi SS final'!$1:$1,0)-1),"")</f>
        <v>2100000</v>
      </c>
      <c r="U142" s="177">
        <f ca="1">IF($C142=U$2,OFFSET('Position Data Citi SS final'!$A118,0,MATCH(U$1,'Position Data Citi SS final'!$1:$1,0)-1),"")</f>
        <v>100.145</v>
      </c>
      <c r="V142" s="197">
        <f ca="1">IF($C142=V$2,OFFSET('Position Data Citi SS final'!$A118,0,MATCH(V$1,'Position Data Citi SS final'!$1:$1,0)-1),"")</f>
        <v>100.145</v>
      </c>
      <c r="W142" s="177">
        <f ca="1">IF($C142=W$2,OFFSET('Position Data Citi SS final'!$A118,0,MATCH(W$1,'Position Data Citi SS final'!$1:$1,0)-1),"")</f>
        <v>0</v>
      </c>
      <c r="X142" s="177">
        <f ca="1">IF($C142=X$2,OFFSET('Position Data Citi SS final'!$A118,0,MATCH(X$1,'Position Data Citi SS final'!$1:$1,0)-1),"")</f>
        <v>0</v>
      </c>
      <c r="Y142" s="177">
        <f ca="1">IF($C142=Y$2,OFFSET('Position Data Citi SS final'!$A118,0,MATCH(Y$1,'Position Data Citi SS final'!$1:$1,0)-1),"")</f>
        <v>2103045</v>
      </c>
      <c r="Z142" s="177">
        <f ca="1">IF($C142=Z$2,OFFSET('Position Data Citi SS final'!$A118,0,MATCH(Z$1,'Position Data Citi SS final'!$1:$1,0)-1),"")</f>
        <v>2103045</v>
      </c>
      <c r="AA142" s="198" t="str">
        <f ca="1">IF($C142=AA$2,OFFSET('Position Data Citi SS final'!$A118,0,MATCH(AA$1,'Position Data Citi SS final'!$1:$1,0)-1),"")</f>
        <v>MarkToMarket</v>
      </c>
      <c r="AB142" s="177">
        <f ca="1">IF($C142=AB$2,OFFSET('Position Data Citi SS final'!$A118,0,MATCH(AB$1,'Position Data Citi SS final'!$1:$1,0)-1),"")</f>
        <v>0</v>
      </c>
      <c r="AC142" s="178">
        <f ca="1">IF($C142=AC$2,OFFSET('Position Data Citi SS final'!$A118,0,MATCH(AC$1,'Position Data Citi SS final'!$1:$1,0)-1),"")</f>
        <v>43820</v>
      </c>
      <c r="AD142" s="76" t="str">
        <f ca="1">IF($C142=AD$2,OFFSET('Position Data Citi SS final'!$A118,0,MATCH(AD$1,'Position Data Citi SS final'!$1:$1,0)-1),"")</f>
        <v/>
      </c>
      <c r="AE142" s="179" t="str">
        <f ca="1">IF($C142=AE$2,OFFSET('Position Data Citi SS final'!$A118,0,MATCH(AE$1,'Position Data Citi SS final'!$1:$1,0)-1),"")</f>
        <v/>
      </c>
      <c r="AF142" s="177" t="str">
        <f ca="1">IF($C142=AF$2,OFFSET('Position Data Citi SS final'!$A118,0,MATCH(AF$1,'Position Data Citi SS final'!$1:$1,0)-1),"")</f>
        <v/>
      </c>
      <c r="AG142" s="177" t="str">
        <f ca="1">IF($C142=AG$2,OFFSET('Position Data Citi SS final'!$A118,0,MATCH(AG$1,'Position Data Citi SS final'!$1:$1,0)-1),"")</f>
        <v/>
      </c>
      <c r="AH142" s="175" t="str">
        <f ca="1">IF($C142=AH$2,OFFSET('Position Data Citi SS final'!$A118,0,MATCH(AH$1,'Position Data Citi SS final'!$1:$1,0)-1),"")</f>
        <v/>
      </c>
      <c r="AI142" s="175" t="str">
        <f ca="1">IF($C142=AI$2,OFFSET('Position Data Citi SS final'!$A118,0,MATCH(AI$1,'Position Data Citi SS final'!$1:$1,0)-1),"")</f>
        <v/>
      </c>
      <c r="AJ142" s="175" t="str">
        <f ca="1">IF($C142=AJ$2,OFFSET('Position Data Citi SS final'!$A118,0,MATCH(AJ$1,'Position Data Citi SS final'!$1:$1,0)-1),"")</f>
        <v/>
      </c>
      <c r="AK142" s="177" t="str">
        <f ca="1">IF($C142=AK$2,OFFSET('Position Data Citi SS final'!$A118,0,MATCH(AK$1,'Position Data Citi SS final'!$1:$1,0)-1),"")</f>
        <v/>
      </c>
      <c r="AL142" s="178" t="str">
        <f ca="1">IF($C142=AL$2,OFFSET('Position Data Citi SS final'!$A118,0,MATCH(AL$1,'Position Data Citi SS final'!$1:$1,0)-1),"")</f>
        <v/>
      </c>
      <c r="AM142" s="177" t="str">
        <f ca="1">IF($C142=AM$2,OFFSET('Position Data Citi SS final'!$A118,0,MATCH(AM$1,'Position Data Citi SS final'!$1:$1,0)-1),"")</f>
        <v/>
      </c>
      <c r="AN142" s="177" t="str">
        <f ca="1">IF($C142=AN$2,OFFSET('Position Data Citi SS final'!$A118,0,MATCH(AN$1,'Position Data Citi SS final'!$1:$1,0)-1),"")</f>
        <v/>
      </c>
      <c r="AO142" s="177" t="str">
        <f ca="1">IF($C142=AO$2,OFFSET('Position Data Citi SS final'!$A118,0,MATCH(AO$1,'Position Data Citi SS final'!$1:$1,0)-1),"")</f>
        <v/>
      </c>
      <c r="AP142" s="177" t="str">
        <f ca="1">IF($C142=AP$2,OFFSET('Position Data Citi SS final'!$A118,0,MATCH(AP$1,'Position Data Citi SS final'!$1:$1,0)-1),"")</f>
        <v/>
      </c>
      <c r="AQ142" s="177" t="str">
        <f ca="1">IF($C142=AQ$2,OFFSET('Position Data Citi SS final'!$A118,0,MATCH(AQ$1,'Position Data Citi SS final'!$1:$1,0)-1),"")</f>
        <v/>
      </c>
      <c r="AR142" s="177" t="str">
        <f ca="1">IF($C142=AR$2,OFFSET('Position Data Citi SS final'!$A118,0,MATCH(AR$1,'Position Data Citi SS final'!$1:$1,0)-1),"")</f>
        <v/>
      </c>
      <c r="AS142" s="177" t="str">
        <f ca="1">IF($C142=AS$2,OFFSET('Position Data Citi SS final'!$A118,0,MATCH(AS$1,'Position Data Citi SS final'!$1:$1,0)-1),"")</f>
        <v/>
      </c>
      <c r="AT142" s="177" t="str">
        <f ca="1">IF($C142=AT$2,OFFSET('Position Data Citi SS final'!$A118,0,MATCH(AT$1,'Position Data Citi SS final'!$1:$1,0)-1),"")</f>
        <v/>
      </c>
      <c r="AU142" s="198" t="str">
        <f ca="1">IF($C142=AU$2,OFFSET('Position Data Citi SS final'!$A118,0,MATCH(AU$1,'Position Data Citi SS final'!$1:$1,0)-1),"")</f>
        <v/>
      </c>
      <c r="AV142" s="177" t="str">
        <f ca="1">IF($C142=AV$2,OFFSET('Position Data Citi SS final'!$A118,0,MATCH(AV$1,'Position Data Citi SS final'!$1:$1,0)-1),"")</f>
        <v/>
      </c>
      <c r="AW142" s="179" t="str">
        <f ca="1">IF($C142=AW$2,OFFSET('Position Data Citi SS final'!$A118,0,MATCH(AW$1,'Position Data Citi SS final'!$1:$1,0)-1),"")</f>
        <v/>
      </c>
      <c r="AX142" s="170" t="str">
        <f ca="1">IF($C142=AX$2,OFFSET('Position Data Citi SS final'!$A118,0,MATCH(AX$1,'Position Data Citi SS final'!$1:$1,0)-1),"")</f>
        <v/>
      </c>
      <c r="AY142" s="180" t="str">
        <f ca="1">IF($C142=AY$2,OFFSET('Position Data Citi SS final'!$A118,0,MATCH(AY$1,'Position Data Citi SS final'!$1:$1,0)-1),"")</f>
        <v/>
      </c>
      <c r="AZ142" s="181" t="str">
        <f ca="1">IF($C142=AZ$2,OFFSET('Position Data Citi SS final'!$A118,0,MATCH(AZ$1,'Position Data Citi SS final'!$1:$1,0)-1),"")</f>
        <v/>
      </c>
      <c r="BA142" s="179" t="str">
        <f ca="1">IF($C142=BA$2,OFFSET('Position Data Citi SS final'!$A118,0,MATCH(BA$1,'Position Data Citi SS final'!$1:$1,0)-1),"")</f>
        <v/>
      </c>
      <c r="BB142" s="182" t="str">
        <f ca="1">IF($C142=BB$2,OFFSET('Position Data Citi SS final'!$A118,0,MATCH(BB$1,'Position Data Citi SS final'!$1:$1,0)-1),"")</f>
        <v/>
      </c>
      <c r="BC142" s="181" t="str">
        <f ca="1">IF($C142=BC$2,OFFSET('Position Data Citi SS final'!$A118,0,MATCH(BC$1,'Position Data Citi SS final'!$1:$1,0)-1),"")</f>
        <v/>
      </c>
      <c r="BD142" s="175" t="str">
        <f ca="1">IF($C142=BD$2,OFFSET('Position Data Citi SS final'!$A118,0,MATCH(BD$1,'Position Data Citi SS final'!$1:$1,0)-1),"")</f>
        <v/>
      </c>
      <c r="BE142" s="175" t="str">
        <f ca="1">IF($C142=BE$2,OFFSET('Position Data Citi SS final'!$A118,0,MATCH(BE$1,'Position Data Citi SS final'!$1:$1,0)-1),"")</f>
        <v/>
      </c>
      <c r="BF142" s="175" t="str">
        <f ca="1">IF($C142=BF$2,OFFSET('Position Data Citi SS final'!$A118,0,MATCH(BF$1,'Position Data Citi SS final'!$1:$1,0)-1),"")</f>
        <v/>
      </c>
      <c r="BG142" s="175" t="str">
        <f ca="1">IF($C142=BG$2,OFFSET('Position Data Citi SS final'!$A118,0,MATCH(BG$1,'Position Data Citi SS final'!$1:$1,0)-1),"")</f>
        <v/>
      </c>
      <c r="BH142" s="175" t="str">
        <f ca="1">IF($C142=BH$2,OFFSET('Position Data Citi SS final'!$A118,0,MATCH(BH$1,'Position Data Citi SS final'!$1:$1,0)-1),"")</f>
        <v/>
      </c>
      <c r="BI142" s="175" t="str">
        <f ca="1">IF($C142=BI$2,OFFSET('Position Data Citi SS final'!$A118,0,MATCH(BI$1,'Position Data Citi SS final'!$1:$1,0)-1),"")</f>
        <v/>
      </c>
      <c r="BJ142" s="175" t="str">
        <f ca="1">IF($C142=BJ$2,OFFSET('Position Data Citi SS final'!$A118,0,MATCH(BJ$1,'Position Data Citi SS final'!$1:$1,0)-1),"")</f>
        <v/>
      </c>
      <c r="BK142" s="175" t="str">
        <f ca="1">IF($C142=BK$2,OFFSET('Position Data Citi SS final'!$A118,0,MATCH(BK$1,'Position Data Citi SS final'!$1:$1,0)-1),"")</f>
        <v/>
      </c>
      <c r="BL142" s="175" t="str">
        <f ca="1">IF($C142=BL$2,OFFSET('Position Data Citi SS final'!$A118,0,MATCH(BL$1,'Position Data Citi SS final'!$1:$1,0)-1),"")</f>
        <v/>
      </c>
      <c r="BM142" s="175" t="str">
        <f ca="1">IF($C142=BM$2,OFFSET('Position Data Citi SS final'!$A118,0,MATCH(BM$1,'Position Data Citi SS final'!$1:$1,0)-1),"")</f>
        <v/>
      </c>
      <c r="BN142" s="178" t="str">
        <f ca="1">IF($C142=BN$2,OFFSET('Position Data Citi SS final'!$A118,0,MATCH(BN$1,'Position Data Citi SS final'!$1:$1,0)-1),"")</f>
        <v/>
      </c>
      <c r="BO142" s="177" t="str">
        <f ca="1">IF($C142=BO$2,OFFSET('Position Data Citi SS final'!$A118,0,MATCH(BO$1,'Position Data Citi SS final'!$1:$1,0)-1),"")</f>
        <v/>
      </c>
      <c r="BP142" s="177" t="str">
        <f ca="1">IF($C142=BP$2,OFFSET('Position Data Citi SS final'!$A118,0,MATCH(BP$1,'Position Data Citi SS final'!$1:$1,0)-1),"")</f>
        <v/>
      </c>
      <c r="BQ142" s="177" t="str">
        <f ca="1">IF($C142=BQ$2,OFFSET('Position Data Citi SS final'!$A118,0,MATCH(BQ$1,'Position Data Citi SS final'!$1:$1,0)-1),"")</f>
        <v/>
      </c>
      <c r="BR142" s="177" t="str">
        <f ca="1">IF($C142=BR$2,OFFSET('Position Data Citi SS final'!$A118,0,MATCH(BR$1,'Position Data Citi SS final'!$1:$1,0)-1),"")</f>
        <v/>
      </c>
      <c r="BS142" s="177" t="str">
        <f ca="1">IF($C142=BS$2,OFFSET('Position Data Citi SS final'!$A118,0,MATCH(BS$1,'Position Data Citi SS final'!$1:$1,0)-1),"")</f>
        <v/>
      </c>
      <c r="BT142" s="175" t="str">
        <f ca="1">IF($C142=BT$2,OFFSET('Position Data Citi SS final'!$A118,0,MATCH(BT$1,'Position Data Citi SS final'!$1:$1,0)-1),"")</f>
        <v/>
      </c>
      <c r="BU142" s="178" t="str">
        <f ca="1">IF($C142=BU$2,OFFSET('Position Data Citi SS final'!$A118,0,MATCH(BU$1,'Position Data Citi SS final'!$1:$1,0)-1),"")</f>
        <v/>
      </c>
      <c r="BV142" s="183" t="str">
        <f ca="1">IF($C142=BV$2,OFFSET('Position Data Citi SS final'!$A118,0,MATCH(BV$1,'Position Data Citi SS final'!$1:$1,0)-1),"")</f>
        <v/>
      </c>
      <c r="BW142" s="175" t="str">
        <f ca="1">IF($C142=BW$2,OFFSET('Position Data Citi SS final'!$A118,0,MATCH(BW$1,'Position Data Citi SS final'!$1:$1,0)-1),"")</f>
        <v/>
      </c>
      <c r="BX142" s="184" t="str">
        <f ca="1">IF($C142=BX$2,OFFSET('Position Data Citi SS final'!$A118,0,MATCH(BX$1,'Position Data Citi SS final'!$1:$1,0)-1),"")</f>
        <v/>
      </c>
      <c r="BY142" s="183" t="str">
        <f ca="1">IF($C142=BY$2,OFFSET('Position Data Citi SS final'!$A118,0,MATCH(BY$1,'Position Data Citi SS final'!$1:$1,0)-1),"")</f>
        <v/>
      </c>
      <c r="BZ142" s="183" t="str">
        <f ca="1">IF($C142=BZ$2,OFFSET('Position Data Citi SS final'!$A118,0,MATCH(BZ$1,'Position Data Citi SS final'!$1:$1,0)-1),"")</f>
        <v/>
      </c>
      <c r="CA142" s="185" t="str">
        <f ca="1">IF($C142=CA$2,OFFSET('Position Data Citi SS final'!$A118,0,MATCH(CA$1,'Position Data Citi SS final'!$1:$1,0)-1),"")</f>
        <v/>
      </c>
      <c r="CB142" s="176" t="str">
        <f ca="1">IF($C142=CB$2,OFFSET('Position Data Citi SS final'!$A118,0,MATCH(CB$1,'Position Data Citi SS final'!$1:$1,0)-1),"")</f>
        <v/>
      </c>
      <c r="CC142" s="183" t="str">
        <f ca="1">IF($C142=CC$2,OFFSET('Position Data Citi SS final'!$A118,0,MATCH(CC$1,'Position Data Citi SS final'!$1:$1,0)-1),"")</f>
        <v/>
      </c>
      <c r="CD142" s="183" t="str">
        <f ca="1">IF($C142=CD$2,OFFSET('Position Data Citi SS final'!$A118,0,MATCH(CD$1,'Position Data Citi SS final'!$1:$1,0)-1),"")</f>
        <v/>
      </c>
      <c r="CE142" s="181" t="str">
        <f ca="1">IF($C142=CE$2,OFFSET('Position Data Citi SS final'!$A118,0,MATCH(CE$1,'Position Data Citi SS final'!$1:$1,0)-1),"")</f>
        <v/>
      </c>
      <c r="CF142" s="181" t="str">
        <f ca="1">IF($C142=CF$2,OFFSET('Position Data Citi SS final'!$A118,0,MATCH(CF$1,'Position Data Citi SS final'!$1:$1,0)-1),"")</f>
        <v/>
      </c>
      <c r="CG142" s="181" t="str">
        <f ca="1">IF($C142=CG$2,OFFSET('Position Data Citi SS final'!$A118,0,MATCH(CG$1,'Position Data Citi SS final'!$1:$1,0)-1),"")</f>
        <v/>
      </c>
      <c r="CH142" s="181" t="str">
        <f ca="1">IF($C142=CH$2,OFFSET('Position Data Citi SS final'!$A118,0,MATCH(CH$1,'Position Data Citi SS final'!$1:$1,0)-1),"")</f>
        <v/>
      </c>
      <c r="CI142" s="181" t="str">
        <f ca="1">IF($C142=CI$2,OFFSET('Position Data Citi SS final'!$A118,0,MATCH(CI$1,'Position Data Citi SS final'!$1:$1,0)-1),"")</f>
        <v/>
      </c>
      <c r="CJ142" s="184" t="str">
        <f ca="1">IF($C142=CJ$2,OFFSET('Position Data Citi SS final'!$A118,0,MATCH(CJ$1,'Position Data Citi SS final'!$1:$1,0)-1),"")</f>
        <v/>
      </c>
      <c r="CK142" s="186" t="str">
        <f ca="1">IF($C142=CK$2,OFFSET('Position Data Citi SS final'!$A118,0,MATCH(CK$1,'Position Data Citi SS final'!$1:$1,0)-1),"")</f>
        <v/>
      </c>
      <c r="CL142" s="174" t="str">
        <f ca="1">IF($C142=CL$2,OFFSET('Position Data Citi SS final'!$A118,0,MATCH(CL$1,'Position Data Citi SS final'!$1:$1,0)-1),"")</f>
        <v/>
      </c>
      <c r="CM142" s="199" t="str">
        <f ca="1">IF($C142=CM$2,OFFSET('Position Data Citi SS final'!$A118,0,MATCH(CM$1,'Position Data Citi SS final'!$1:$1,0)-1),"")</f>
        <v/>
      </c>
      <c r="CN142" s="174" t="str">
        <f ca="1">IF($C142=CN$2,OFFSET('Position Data Citi SS final'!$A118,0,MATCH(CN$1,'Position Data Citi SS final'!$1:$1,0)-1),"")</f>
        <v/>
      </c>
      <c r="CO142" s="186" t="str">
        <f ca="1">IF($C142=CO$2,OFFSET('Position Data Citi SS final'!$A118,0,MATCH(CO$1,'Position Data Citi SS final'!$1:$1,0)-1),"")</f>
        <v/>
      </c>
      <c r="CP142" s="199" t="str">
        <f ca="1">IF($C142=CP$2,OFFSET('Position Data Citi SS final'!$A118,0,MATCH(CP$1,'Position Data Citi SS final'!$1:$1,0)-1),"")</f>
        <v/>
      </c>
      <c r="CQ142" s="187" t="str">
        <f ca="1">IF($C142=CQ$2,OFFSET('Position Data Citi SS final'!$A118,0,MATCH(CQ$1,'Position Data Citi SS final'!$1:$1,0)-1),"")</f>
        <v/>
      </c>
      <c r="CR142" s="174" t="str">
        <f ca="1">IF($C142=CR$2,OFFSET('Position Data Citi SS final'!$A118,0,MATCH(CR$1,'Position Data Citi SS final'!$1:$1,0)-1),"")</f>
        <v/>
      </c>
      <c r="CS142" s="188" t="str">
        <f ca="1">IF($C142=CS$2,OFFSET('Position Data Citi SS final'!$A118,0,MATCH(CS$1,'Position Data Citi SS final'!$1:$1,0)-1),"")</f>
        <v/>
      </c>
      <c r="CT142" s="188" t="str">
        <f ca="1">IF($C142=CT$2,OFFSET('Position Data Citi SS final'!$A118,0,MATCH(CT$1,'Position Data Citi SS final'!$1:$1,0)-1),"")</f>
        <v/>
      </c>
      <c r="CU142" s="184" t="str">
        <f ca="1">IF($C142=CU$2,OFFSET('Position Data Citi SS final'!$A118,0,MATCH(CU$1,'Position Data Citi SS final'!$1:$1,0)-1),"")</f>
        <v/>
      </c>
      <c r="CV142" s="175" t="str">
        <f ca="1">IF($C142=CV$2,OFFSET('Position Data Citi SS final'!$A118,0,MATCH(CV$1,'Position Data Citi SS final'!$1:$1,0)-1),"")</f>
        <v/>
      </c>
      <c r="CW142" s="175" t="str">
        <f ca="1">IF($C142=CW$2,OFFSET('Position Data Citi SS final'!$A118,0,MATCH(CW$1,'Position Data Citi SS final'!$1:$1,0)-1),"")</f>
        <v/>
      </c>
      <c r="CX142" s="199" t="str">
        <f ca="1">IF($C142=CX$2,OFFSET('Position Data Citi SS final'!$A118,0,MATCH(CX$1,'Position Data Citi SS final'!$1:$1,0)-1),"")</f>
        <v/>
      </c>
      <c r="CY142" s="175" t="str">
        <f ca="1">IF($C142=CY$2,OFFSET('Position Data Citi SS final'!$A118,0,MATCH(CY$1,'Position Data Citi SS final'!$1:$1,0)-1),"")</f>
        <v/>
      </c>
      <c r="CZ142" s="175" t="str">
        <f ca="1">IF($C142=CZ$2,OFFSET('Position Data Citi SS final'!$A118,0,MATCH(CZ$1,'Position Data Citi SS final'!$1:$1,0)-1),"")</f>
        <v/>
      </c>
      <c r="DA142" s="175" t="str">
        <f ca="1">IF($C142=DA$2,OFFSET('Position Data Citi SS final'!$A118,0,MATCH(DA$1,'Position Data Citi SS final'!$1:$1,0)-1),"")</f>
        <v/>
      </c>
      <c r="DB142" s="189" t="str">
        <f ca="1">IF($C142=DB$2,OFFSET('Position Data Citi SS final'!$A118,0,MATCH(DB$1,'Position Data Citi SS final'!$1:$1,0)-1),"")</f>
        <v/>
      </c>
      <c r="DC142" s="175" t="str">
        <f ca="1">IF($C142=DC$2,OFFSET('Position Data Citi SS final'!$A118,0,MATCH(DC$1,'Position Data Citi SS final'!$1:$1,0)-1),"")</f>
        <v/>
      </c>
      <c r="DD142" s="175" t="str">
        <f ca="1">IF($C142=DD$2,OFFSET('Position Data Citi SS final'!$A118,0,MATCH(DD$1,'Position Data Citi SS final'!$1:$1,0)-1),"")</f>
        <v/>
      </c>
      <c r="DE142" s="190" t="str">
        <f ca="1">IF($C142=DE$2,OFFSET('Position Data Citi SS final'!$A118,0,MATCH(DE$1,'Position Data Citi SS final'!$1:$1,0)-1),"")</f>
        <v/>
      </c>
      <c r="DF142" s="189" t="str">
        <f ca="1">IF($C142=DF$2,OFFSET('Position Data Citi SS final'!$A118,0,MATCH(DF$1,'Position Data Citi SS final'!$1:$1,0)-1),"")</f>
        <v/>
      </c>
      <c r="DG142" s="190" t="str">
        <f ca="1">IF($C142=DG$2,OFFSET('Position Data Citi SS final'!$A118,0,MATCH(DG$1,'Position Data Citi SS final'!$1:$1,0)-1),"")</f>
        <v/>
      </c>
      <c r="DH142" s="175" t="str">
        <f ca="1">IF($C142=DH$2,OFFSET('Position Data Citi SS final'!$A118,0,MATCH(DH$1,'Position Data Citi SS final'!$1:$1,0)-1),"")</f>
        <v/>
      </c>
      <c r="DI142" s="191" t="str">
        <f ca="1">IF($C142=DI$2,OFFSET('Position Data Citi SS final'!$A118,0,MATCH(DI$1,'Position Data Citi SS final'!$1:$1,0)-1),"")</f>
        <v/>
      </c>
      <c r="DJ142" s="192" t="str">
        <f ca="1">IF($C142=DJ$2,OFFSET('Position Data Citi SS final'!$A118,0,MATCH(DJ$1,'Position Data Citi SS final'!$1:$1,0)-1),"")</f>
        <v/>
      </c>
      <c r="DK142" s="193" t="str">
        <f ca="1">IF($C142=DK$2,OFFSET('Position Data Citi SS final'!$A118,0,MATCH(DK$1,'Position Data Citi SS final'!$1:$1,0)-1),"")</f>
        <v/>
      </c>
      <c r="DL142" s="200" t="str">
        <f ca="1">IF($C142=DL$2,OFFSET('Position Data Citi SS final'!$A118,0,MATCH(DL$1,'Position Data Citi SS final'!$1:$1,0)-1),"")</f>
        <v/>
      </c>
      <c r="DM142" s="175" t="str">
        <f ca="1">IF($C142=DM$2,OFFSET('Position Data Citi SS final'!$A118,0,MATCH(DM$1,'Position Data Citi SS final'!$1:$1,0)-1),"")</f>
        <v/>
      </c>
    </row>
    <row r="143" spans="2:117" s="179" customFormat="1">
      <c r="B143" s="179" t="s">
        <v>2746</v>
      </c>
      <c r="C143" s="170" t="str">
        <f>'Position Data Citi SS final'!C119</f>
        <v>Money Market Instruments</v>
      </c>
      <c r="D143" s="171" t="str">
        <f>'Position Data Citi SS final'!F119</f>
        <v>A.6.1 - A.6.20</v>
      </c>
      <c r="E143" s="172" t="str">
        <f>'Position Data Citi SS final'!D119</f>
        <v>Floating Rate Note</v>
      </c>
      <c r="F143" s="213">
        <f>'Position Data Citi SS final'!E119</f>
        <v>0</v>
      </c>
      <c r="G143" s="173">
        <f>'Position Data Citi SS final'!AG119</f>
        <v>13018117.32</v>
      </c>
      <c r="H143" s="173">
        <f>'Position Data Citi SS final'!AF119</f>
        <v>13018117.32</v>
      </c>
      <c r="I143" s="194" t="str">
        <f>'Position Data Citi SS final'!A119</f>
        <v>ABEK</v>
      </c>
      <c r="J143" s="195" t="str">
        <f ca="1">IF($C143=J$2,OFFSET('Position Data Citi SS final'!$A119,0,MATCH(J$1,'Position Data Citi SS final'!$1:$1,0)-1),"")</f>
        <v>MoneyMarketInstrument</v>
      </c>
      <c r="K143" s="195" t="str">
        <f ca="1">IF($C143=K$2,OFFSET('Position Data Citi SS final'!$A119,0,MATCH(K$1,'Position Data Citi SS final'!$1:$1,0)-1),"")</f>
        <v>NATIONAL BANK OF CANADA SR UNSECURED REGS 04/20 VAR</v>
      </c>
      <c r="L143" s="195" t="str">
        <f ca="1">IF($C143=L$2,OFFSET('Position Data Citi SS final'!$A119,0,MATCH(L$1,'Position Data Citi SS final'!$1:$1,0)-1),"")</f>
        <v>XS1802463718</v>
      </c>
      <c r="M143" s="174" t="str">
        <f ca="1">IF($C143=M$2,OFFSET('Position Data Citi SS final'!$A119,0,MATCH(M$1,'Position Data Citi SS final'!$1:$1,0)-1),"")</f>
        <v>DYXXXX</v>
      </c>
      <c r="N143" s="175">
        <f ca="1">IF($C143=N$2,OFFSET('Position Data Citi SS final'!$A119,0,MATCH(N$1,'Position Data Citi SS final'!$1:$1,0)-1),"")</f>
        <v>0</v>
      </c>
      <c r="O143" s="195">
        <f ca="1">IF($C143=O$2,OFFSET('Position Data Citi SS final'!$A119,0,MATCH(O$1,'Position Data Citi SS final'!$1:$1,0)-1),"")</f>
        <v>0</v>
      </c>
      <c r="P143" s="196">
        <f ca="1">IF($C143=P$2,OFFSET('Position Data Citi SS final'!$A119,0,MATCH(P$1,'Position Data Citi SS final'!$1:$1,0)-1),"")</f>
        <v>0</v>
      </c>
      <c r="Q143" s="196" t="str">
        <f ca="1">IF($C143=Q$2,OFFSET('Position Data Citi SS final'!$A119,0,MATCH(Q$1,'Position Data Citi SS final'!$1:$1,0)-1),"")</f>
        <v>CA</v>
      </c>
      <c r="R143" s="178">
        <f ca="1">IF($C143=R$2,OFFSET('Position Data Citi SS final'!$A119,0,MATCH(R$1,'Position Data Citi SS final'!$1:$1,0)-1),"")</f>
        <v>43927</v>
      </c>
      <c r="S143" s="178" t="str">
        <f ca="1">IF($C143=S$2,OFFSET('Position Data Citi SS final'!$A119,0,MATCH(S$1,'Position Data Citi SS final'!$1:$1,0)-1),"")</f>
        <v>EUR</v>
      </c>
      <c r="T143" s="177">
        <f ca="1">IF($C143=T$2,OFFSET('Position Data Citi SS final'!$A119,0,MATCH(T$1,'Position Data Citi SS final'!$1:$1,0)-1),"")</f>
        <v>13000000</v>
      </c>
      <c r="U143" s="177">
        <f ca="1">IF($C143=U$2,OFFSET('Position Data Citi SS final'!$A119,0,MATCH(U$1,'Position Data Citi SS final'!$1:$1,0)-1),"")</f>
        <v>100.139364</v>
      </c>
      <c r="V143" s="197">
        <f ca="1">IF($C143=V$2,OFFSET('Position Data Citi SS final'!$A119,0,MATCH(V$1,'Position Data Citi SS final'!$1:$1,0)-1),"")</f>
        <v>100.139364</v>
      </c>
      <c r="W143" s="177">
        <f ca="1">IF($C143=W$2,OFFSET('Position Data Citi SS final'!$A119,0,MATCH(W$1,'Position Data Citi SS final'!$1:$1,0)-1),"")</f>
        <v>1029.1600000000001</v>
      </c>
      <c r="X143" s="177">
        <f ca="1">IF($C143=X$2,OFFSET('Position Data Citi SS final'!$A119,0,MATCH(X$1,'Position Data Citi SS final'!$1:$1,0)-1),"")</f>
        <v>1029.1600000000001</v>
      </c>
      <c r="Y143" s="177">
        <f ca="1">IF($C143=Y$2,OFFSET('Position Data Citi SS final'!$A119,0,MATCH(Y$1,'Position Data Citi SS final'!$1:$1,0)-1),"")</f>
        <v>13018117.32</v>
      </c>
      <c r="Z143" s="177">
        <f ca="1">IF($C143=Z$2,OFFSET('Position Data Citi SS final'!$A119,0,MATCH(Z$1,'Position Data Citi SS final'!$1:$1,0)-1),"")</f>
        <v>13018117.32</v>
      </c>
      <c r="AA143" s="198" t="str">
        <f ca="1">IF($C143=AA$2,OFFSET('Position Data Citi SS final'!$A119,0,MATCH(AA$1,'Position Data Citi SS final'!$1:$1,0)-1),"")</f>
        <v>MarkToMarket</v>
      </c>
      <c r="AB143" s="177">
        <f ca="1">IF($C143=AB$2,OFFSET('Position Data Citi SS final'!$A119,0,MATCH(AB$1,'Position Data Citi SS final'!$1:$1,0)-1),"")</f>
        <v>0</v>
      </c>
      <c r="AC143" s="178">
        <f ca="1">IF($C143=AC$2,OFFSET('Position Data Citi SS final'!$A119,0,MATCH(AC$1,'Position Data Citi SS final'!$1:$1,0)-1),"")</f>
        <v>43836</v>
      </c>
      <c r="AD143" s="76" t="str">
        <f ca="1">IF($C143=AD$2,OFFSET('Position Data Citi SS final'!$A119,0,MATCH(AD$1,'Position Data Citi SS final'!$1:$1,0)-1),"")</f>
        <v/>
      </c>
      <c r="AE143" s="179" t="str">
        <f ca="1">IF($C143=AE$2,OFFSET('Position Data Citi SS final'!$A119,0,MATCH(AE$1,'Position Data Citi SS final'!$1:$1,0)-1),"")</f>
        <v/>
      </c>
      <c r="AF143" s="177" t="str">
        <f ca="1">IF($C143=AF$2,OFFSET('Position Data Citi SS final'!$A119,0,MATCH(AF$1,'Position Data Citi SS final'!$1:$1,0)-1),"")</f>
        <v/>
      </c>
      <c r="AG143" s="177" t="str">
        <f ca="1">IF($C143=AG$2,OFFSET('Position Data Citi SS final'!$A119,0,MATCH(AG$1,'Position Data Citi SS final'!$1:$1,0)-1),"")</f>
        <v/>
      </c>
      <c r="AH143" s="175" t="str">
        <f ca="1">IF($C143=AH$2,OFFSET('Position Data Citi SS final'!$A119,0,MATCH(AH$1,'Position Data Citi SS final'!$1:$1,0)-1),"")</f>
        <v/>
      </c>
      <c r="AI143" s="175" t="str">
        <f ca="1">IF($C143=AI$2,OFFSET('Position Data Citi SS final'!$A119,0,MATCH(AI$1,'Position Data Citi SS final'!$1:$1,0)-1),"")</f>
        <v/>
      </c>
      <c r="AJ143" s="175" t="str">
        <f ca="1">IF($C143=AJ$2,OFFSET('Position Data Citi SS final'!$A119,0,MATCH(AJ$1,'Position Data Citi SS final'!$1:$1,0)-1),"")</f>
        <v/>
      </c>
      <c r="AK143" s="177" t="str">
        <f ca="1">IF($C143=AK$2,OFFSET('Position Data Citi SS final'!$A119,0,MATCH(AK$1,'Position Data Citi SS final'!$1:$1,0)-1),"")</f>
        <v/>
      </c>
      <c r="AL143" s="178" t="str">
        <f ca="1">IF($C143=AL$2,OFFSET('Position Data Citi SS final'!$A119,0,MATCH(AL$1,'Position Data Citi SS final'!$1:$1,0)-1),"")</f>
        <v/>
      </c>
      <c r="AM143" s="177" t="str">
        <f ca="1">IF($C143=AM$2,OFFSET('Position Data Citi SS final'!$A119,0,MATCH(AM$1,'Position Data Citi SS final'!$1:$1,0)-1),"")</f>
        <v/>
      </c>
      <c r="AN143" s="177" t="str">
        <f ca="1">IF($C143=AN$2,OFFSET('Position Data Citi SS final'!$A119,0,MATCH(AN$1,'Position Data Citi SS final'!$1:$1,0)-1),"")</f>
        <v/>
      </c>
      <c r="AO143" s="177" t="str">
        <f ca="1">IF($C143=AO$2,OFFSET('Position Data Citi SS final'!$A119,0,MATCH(AO$1,'Position Data Citi SS final'!$1:$1,0)-1),"")</f>
        <v/>
      </c>
      <c r="AP143" s="177" t="str">
        <f ca="1">IF($C143=AP$2,OFFSET('Position Data Citi SS final'!$A119,0,MATCH(AP$1,'Position Data Citi SS final'!$1:$1,0)-1),"")</f>
        <v/>
      </c>
      <c r="AQ143" s="177" t="str">
        <f ca="1">IF($C143=AQ$2,OFFSET('Position Data Citi SS final'!$A119,0,MATCH(AQ$1,'Position Data Citi SS final'!$1:$1,0)-1),"")</f>
        <v/>
      </c>
      <c r="AR143" s="177" t="str">
        <f ca="1">IF($C143=AR$2,OFFSET('Position Data Citi SS final'!$A119,0,MATCH(AR$1,'Position Data Citi SS final'!$1:$1,0)-1),"")</f>
        <v/>
      </c>
      <c r="AS143" s="177" t="str">
        <f ca="1">IF($C143=AS$2,OFFSET('Position Data Citi SS final'!$A119,0,MATCH(AS$1,'Position Data Citi SS final'!$1:$1,0)-1),"")</f>
        <v/>
      </c>
      <c r="AT143" s="177" t="str">
        <f ca="1">IF($C143=AT$2,OFFSET('Position Data Citi SS final'!$A119,0,MATCH(AT$1,'Position Data Citi SS final'!$1:$1,0)-1),"")</f>
        <v/>
      </c>
      <c r="AU143" s="198" t="str">
        <f ca="1">IF($C143=AU$2,OFFSET('Position Data Citi SS final'!$A119,0,MATCH(AU$1,'Position Data Citi SS final'!$1:$1,0)-1),"")</f>
        <v/>
      </c>
      <c r="AV143" s="177" t="str">
        <f ca="1">IF($C143=AV$2,OFFSET('Position Data Citi SS final'!$A119,0,MATCH(AV$1,'Position Data Citi SS final'!$1:$1,0)-1),"")</f>
        <v/>
      </c>
      <c r="AW143" s="179" t="str">
        <f ca="1">IF($C143=AW$2,OFFSET('Position Data Citi SS final'!$A119,0,MATCH(AW$1,'Position Data Citi SS final'!$1:$1,0)-1),"")</f>
        <v/>
      </c>
      <c r="AX143" s="170" t="str">
        <f ca="1">IF($C143=AX$2,OFFSET('Position Data Citi SS final'!$A119,0,MATCH(AX$1,'Position Data Citi SS final'!$1:$1,0)-1),"")</f>
        <v/>
      </c>
      <c r="AY143" s="180" t="str">
        <f ca="1">IF($C143=AY$2,OFFSET('Position Data Citi SS final'!$A119,0,MATCH(AY$1,'Position Data Citi SS final'!$1:$1,0)-1),"")</f>
        <v/>
      </c>
      <c r="AZ143" s="181" t="str">
        <f ca="1">IF($C143=AZ$2,OFFSET('Position Data Citi SS final'!$A119,0,MATCH(AZ$1,'Position Data Citi SS final'!$1:$1,0)-1),"")</f>
        <v/>
      </c>
      <c r="BA143" s="179" t="str">
        <f ca="1">IF($C143=BA$2,OFFSET('Position Data Citi SS final'!$A119,0,MATCH(BA$1,'Position Data Citi SS final'!$1:$1,0)-1),"")</f>
        <v/>
      </c>
      <c r="BB143" s="182" t="str">
        <f ca="1">IF($C143=BB$2,OFFSET('Position Data Citi SS final'!$A119,0,MATCH(BB$1,'Position Data Citi SS final'!$1:$1,0)-1),"")</f>
        <v/>
      </c>
      <c r="BC143" s="181" t="str">
        <f ca="1">IF($C143=BC$2,OFFSET('Position Data Citi SS final'!$A119,0,MATCH(BC$1,'Position Data Citi SS final'!$1:$1,0)-1),"")</f>
        <v/>
      </c>
      <c r="BD143" s="175" t="str">
        <f ca="1">IF($C143=BD$2,OFFSET('Position Data Citi SS final'!$A119,0,MATCH(BD$1,'Position Data Citi SS final'!$1:$1,0)-1),"")</f>
        <v/>
      </c>
      <c r="BE143" s="175" t="str">
        <f ca="1">IF($C143=BE$2,OFFSET('Position Data Citi SS final'!$A119,0,MATCH(BE$1,'Position Data Citi SS final'!$1:$1,0)-1),"")</f>
        <v/>
      </c>
      <c r="BF143" s="175" t="str">
        <f ca="1">IF($C143=BF$2,OFFSET('Position Data Citi SS final'!$A119,0,MATCH(BF$1,'Position Data Citi SS final'!$1:$1,0)-1),"")</f>
        <v/>
      </c>
      <c r="BG143" s="175" t="str">
        <f ca="1">IF($C143=BG$2,OFFSET('Position Data Citi SS final'!$A119,0,MATCH(BG$1,'Position Data Citi SS final'!$1:$1,0)-1),"")</f>
        <v/>
      </c>
      <c r="BH143" s="175" t="str">
        <f ca="1">IF($C143=BH$2,OFFSET('Position Data Citi SS final'!$A119,0,MATCH(BH$1,'Position Data Citi SS final'!$1:$1,0)-1),"")</f>
        <v/>
      </c>
      <c r="BI143" s="175" t="str">
        <f ca="1">IF($C143=BI$2,OFFSET('Position Data Citi SS final'!$A119,0,MATCH(BI$1,'Position Data Citi SS final'!$1:$1,0)-1),"")</f>
        <v/>
      </c>
      <c r="BJ143" s="175" t="str">
        <f ca="1">IF($C143=BJ$2,OFFSET('Position Data Citi SS final'!$A119,0,MATCH(BJ$1,'Position Data Citi SS final'!$1:$1,0)-1),"")</f>
        <v/>
      </c>
      <c r="BK143" s="175" t="str">
        <f ca="1">IF($C143=BK$2,OFFSET('Position Data Citi SS final'!$A119,0,MATCH(BK$1,'Position Data Citi SS final'!$1:$1,0)-1),"")</f>
        <v/>
      </c>
      <c r="BL143" s="175" t="str">
        <f ca="1">IF($C143=BL$2,OFFSET('Position Data Citi SS final'!$A119,0,MATCH(BL$1,'Position Data Citi SS final'!$1:$1,0)-1),"")</f>
        <v/>
      </c>
      <c r="BM143" s="175" t="str">
        <f ca="1">IF($C143=BM$2,OFFSET('Position Data Citi SS final'!$A119,0,MATCH(BM$1,'Position Data Citi SS final'!$1:$1,0)-1),"")</f>
        <v/>
      </c>
      <c r="BN143" s="178" t="str">
        <f ca="1">IF($C143=BN$2,OFFSET('Position Data Citi SS final'!$A119,0,MATCH(BN$1,'Position Data Citi SS final'!$1:$1,0)-1),"")</f>
        <v/>
      </c>
      <c r="BO143" s="177" t="str">
        <f ca="1">IF($C143=BO$2,OFFSET('Position Data Citi SS final'!$A119,0,MATCH(BO$1,'Position Data Citi SS final'!$1:$1,0)-1),"")</f>
        <v/>
      </c>
      <c r="BP143" s="177" t="str">
        <f ca="1">IF($C143=BP$2,OFFSET('Position Data Citi SS final'!$A119,0,MATCH(BP$1,'Position Data Citi SS final'!$1:$1,0)-1),"")</f>
        <v/>
      </c>
      <c r="BQ143" s="177" t="str">
        <f ca="1">IF($C143=BQ$2,OFFSET('Position Data Citi SS final'!$A119,0,MATCH(BQ$1,'Position Data Citi SS final'!$1:$1,0)-1),"")</f>
        <v/>
      </c>
      <c r="BR143" s="177" t="str">
        <f ca="1">IF($C143=BR$2,OFFSET('Position Data Citi SS final'!$A119,0,MATCH(BR$1,'Position Data Citi SS final'!$1:$1,0)-1),"")</f>
        <v/>
      </c>
      <c r="BS143" s="177" t="str">
        <f ca="1">IF($C143=BS$2,OFFSET('Position Data Citi SS final'!$A119,0,MATCH(BS$1,'Position Data Citi SS final'!$1:$1,0)-1),"")</f>
        <v/>
      </c>
      <c r="BT143" s="175" t="str">
        <f ca="1">IF($C143=BT$2,OFFSET('Position Data Citi SS final'!$A119,0,MATCH(BT$1,'Position Data Citi SS final'!$1:$1,0)-1),"")</f>
        <v/>
      </c>
      <c r="BU143" s="178" t="str">
        <f ca="1">IF($C143=BU$2,OFFSET('Position Data Citi SS final'!$A119,0,MATCH(BU$1,'Position Data Citi SS final'!$1:$1,0)-1),"")</f>
        <v/>
      </c>
      <c r="BV143" s="183" t="str">
        <f ca="1">IF($C143=BV$2,OFFSET('Position Data Citi SS final'!$A119,0,MATCH(BV$1,'Position Data Citi SS final'!$1:$1,0)-1),"")</f>
        <v/>
      </c>
      <c r="BW143" s="175" t="str">
        <f ca="1">IF($C143=BW$2,OFFSET('Position Data Citi SS final'!$A119,0,MATCH(BW$1,'Position Data Citi SS final'!$1:$1,0)-1),"")</f>
        <v/>
      </c>
      <c r="BX143" s="184" t="str">
        <f ca="1">IF($C143=BX$2,OFFSET('Position Data Citi SS final'!$A119,0,MATCH(BX$1,'Position Data Citi SS final'!$1:$1,0)-1),"")</f>
        <v/>
      </c>
      <c r="BY143" s="183" t="str">
        <f ca="1">IF($C143=BY$2,OFFSET('Position Data Citi SS final'!$A119,0,MATCH(BY$1,'Position Data Citi SS final'!$1:$1,0)-1),"")</f>
        <v/>
      </c>
      <c r="BZ143" s="183" t="str">
        <f ca="1">IF($C143=BZ$2,OFFSET('Position Data Citi SS final'!$A119,0,MATCH(BZ$1,'Position Data Citi SS final'!$1:$1,0)-1),"")</f>
        <v/>
      </c>
      <c r="CA143" s="185" t="str">
        <f ca="1">IF($C143=CA$2,OFFSET('Position Data Citi SS final'!$A119,0,MATCH(CA$1,'Position Data Citi SS final'!$1:$1,0)-1),"")</f>
        <v/>
      </c>
      <c r="CB143" s="176" t="str">
        <f ca="1">IF($C143=CB$2,OFFSET('Position Data Citi SS final'!$A119,0,MATCH(CB$1,'Position Data Citi SS final'!$1:$1,0)-1),"")</f>
        <v/>
      </c>
      <c r="CC143" s="183" t="str">
        <f ca="1">IF($C143=CC$2,OFFSET('Position Data Citi SS final'!$A119,0,MATCH(CC$1,'Position Data Citi SS final'!$1:$1,0)-1),"")</f>
        <v/>
      </c>
      <c r="CD143" s="183" t="str">
        <f ca="1">IF($C143=CD$2,OFFSET('Position Data Citi SS final'!$A119,0,MATCH(CD$1,'Position Data Citi SS final'!$1:$1,0)-1),"")</f>
        <v/>
      </c>
      <c r="CE143" s="181" t="str">
        <f ca="1">IF($C143=CE$2,OFFSET('Position Data Citi SS final'!$A119,0,MATCH(CE$1,'Position Data Citi SS final'!$1:$1,0)-1),"")</f>
        <v/>
      </c>
      <c r="CF143" s="181" t="str">
        <f ca="1">IF($C143=CF$2,OFFSET('Position Data Citi SS final'!$A119,0,MATCH(CF$1,'Position Data Citi SS final'!$1:$1,0)-1),"")</f>
        <v/>
      </c>
      <c r="CG143" s="181" t="str">
        <f ca="1">IF($C143=CG$2,OFFSET('Position Data Citi SS final'!$A119,0,MATCH(CG$1,'Position Data Citi SS final'!$1:$1,0)-1),"")</f>
        <v/>
      </c>
      <c r="CH143" s="181" t="str">
        <f ca="1">IF($C143=CH$2,OFFSET('Position Data Citi SS final'!$A119,0,MATCH(CH$1,'Position Data Citi SS final'!$1:$1,0)-1),"")</f>
        <v/>
      </c>
      <c r="CI143" s="181" t="str">
        <f ca="1">IF($C143=CI$2,OFFSET('Position Data Citi SS final'!$A119,0,MATCH(CI$1,'Position Data Citi SS final'!$1:$1,0)-1),"")</f>
        <v/>
      </c>
      <c r="CJ143" s="184" t="str">
        <f ca="1">IF($C143=CJ$2,OFFSET('Position Data Citi SS final'!$A119,0,MATCH(CJ$1,'Position Data Citi SS final'!$1:$1,0)-1),"")</f>
        <v/>
      </c>
      <c r="CK143" s="186" t="str">
        <f ca="1">IF($C143=CK$2,OFFSET('Position Data Citi SS final'!$A119,0,MATCH(CK$1,'Position Data Citi SS final'!$1:$1,0)-1),"")</f>
        <v/>
      </c>
      <c r="CL143" s="174" t="str">
        <f ca="1">IF($C143=CL$2,OFFSET('Position Data Citi SS final'!$A119,0,MATCH(CL$1,'Position Data Citi SS final'!$1:$1,0)-1),"")</f>
        <v/>
      </c>
      <c r="CM143" s="199" t="str">
        <f ca="1">IF($C143=CM$2,OFFSET('Position Data Citi SS final'!$A119,0,MATCH(CM$1,'Position Data Citi SS final'!$1:$1,0)-1),"")</f>
        <v/>
      </c>
      <c r="CN143" s="174" t="str">
        <f ca="1">IF($C143=CN$2,OFFSET('Position Data Citi SS final'!$A119,0,MATCH(CN$1,'Position Data Citi SS final'!$1:$1,0)-1),"")</f>
        <v/>
      </c>
      <c r="CO143" s="186" t="str">
        <f ca="1">IF($C143=CO$2,OFFSET('Position Data Citi SS final'!$A119,0,MATCH(CO$1,'Position Data Citi SS final'!$1:$1,0)-1),"")</f>
        <v/>
      </c>
      <c r="CP143" s="199" t="str">
        <f ca="1">IF($C143=CP$2,OFFSET('Position Data Citi SS final'!$A119,0,MATCH(CP$1,'Position Data Citi SS final'!$1:$1,0)-1),"")</f>
        <v/>
      </c>
      <c r="CQ143" s="187" t="str">
        <f ca="1">IF($C143=CQ$2,OFFSET('Position Data Citi SS final'!$A119,0,MATCH(CQ$1,'Position Data Citi SS final'!$1:$1,0)-1),"")</f>
        <v/>
      </c>
      <c r="CR143" s="174" t="str">
        <f ca="1">IF($C143=CR$2,OFFSET('Position Data Citi SS final'!$A119,0,MATCH(CR$1,'Position Data Citi SS final'!$1:$1,0)-1),"")</f>
        <v/>
      </c>
      <c r="CS143" s="188" t="str">
        <f ca="1">IF($C143=CS$2,OFFSET('Position Data Citi SS final'!$A119,0,MATCH(CS$1,'Position Data Citi SS final'!$1:$1,0)-1),"")</f>
        <v/>
      </c>
      <c r="CT143" s="188" t="str">
        <f ca="1">IF($C143=CT$2,OFFSET('Position Data Citi SS final'!$A119,0,MATCH(CT$1,'Position Data Citi SS final'!$1:$1,0)-1),"")</f>
        <v/>
      </c>
      <c r="CU143" s="184" t="str">
        <f ca="1">IF($C143=CU$2,OFFSET('Position Data Citi SS final'!$A119,0,MATCH(CU$1,'Position Data Citi SS final'!$1:$1,0)-1),"")</f>
        <v/>
      </c>
      <c r="CV143" s="175" t="str">
        <f ca="1">IF($C143=CV$2,OFFSET('Position Data Citi SS final'!$A119,0,MATCH(CV$1,'Position Data Citi SS final'!$1:$1,0)-1),"")</f>
        <v/>
      </c>
      <c r="CW143" s="175" t="str">
        <f ca="1">IF($C143=CW$2,OFFSET('Position Data Citi SS final'!$A119,0,MATCH(CW$1,'Position Data Citi SS final'!$1:$1,0)-1),"")</f>
        <v/>
      </c>
      <c r="CX143" s="199" t="str">
        <f ca="1">IF($C143=CX$2,OFFSET('Position Data Citi SS final'!$A119,0,MATCH(CX$1,'Position Data Citi SS final'!$1:$1,0)-1),"")</f>
        <v/>
      </c>
      <c r="CY143" s="175" t="str">
        <f ca="1">IF($C143=CY$2,OFFSET('Position Data Citi SS final'!$A119,0,MATCH(CY$1,'Position Data Citi SS final'!$1:$1,0)-1),"")</f>
        <v/>
      </c>
      <c r="CZ143" s="175" t="str">
        <f ca="1">IF($C143=CZ$2,OFFSET('Position Data Citi SS final'!$A119,0,MATCH(CZ$1,'Position Data Citi SS final'!$1:$1,0)-1),"")</f>
        <v/>
      </c>
      <c r="DA143" s="175" t="str">
        <f ca="1">IF($C143=DA$2,OFFSET('Position Data Citi SS final'!$A119,0,MATCH(DA$1,'Position Data Citi SS final'!$1:$1,0)-1),"")</f>
        <v/>
      </c>
      <c r="DB143" s="189" t="str">
        <f ca="1">IF($C143=DB$2,OFFSET('Position Data Citi SS final'!$A119,0,MATCH(DB$1,'Position Data Citi SS final'!$1:$1,0)-1),"")</f>
        <v/>
      </c>
      <c r="DC143" s="175" t="str">
        <f ca="1">IF($C143=DC$2,OFFSET('Position Data Citi SS final'!$A119,0,MATCH(DC$1,'Position Data Citi SS final'!$1:$1,0)-1),"")</f>
        <v/>
      </c>
      <c r="DD143" s="175" t="str">
        <f ca="1">IF($C143=DD$2,OFFSET('Position Data Citi SS final'!$A119,0,MATCH(DD$1,'Position Data Citi SS final'!$1:$1,0)-1),"")</f>
        <v/>
      </c>
      <c r="DE143" s="190" t="str">
        <f ca="1">IF($C143=DE$2,OFFSET('Position Data Citi SS final'!$A119,0,MATCH(DE$1,'Position Data Citi SS final'!$1:$1,0)-1),"")</f>
        <v/>
      </c>
      <c r="DF143" s="189" t="str">
        <f ca="1">IF($C143=DF$2,OFFSET('Position Data Citi SS final'!$A119,0,MATCH(DF$1,'Position Data Citi SS final'!$1:$1,0)-1),"")</f>
        <v/>
      </c>
      <c r="DG143" s="190" t="str">
        <f ca="1">IF($C143=DG$2,OFFSET('Position Data Citi SS final'!$A119,0,MATCH(DG$1,'Position Data Citi SS final'!$1:$1,0)-1),"")</f>
        <v/>
      </c>
      <c r="DH143" s="175" t="str">
        <f ca="1">IF($C143=DH$2,OFFSET('Position Data Citi SS final'!$A119,0,MATCH(DH$1,'Position Data Citi SS final'!$1:$1,0)-1),"")</f>
        <v/>
      </c>
      <c r="DI143" s="191" t="str">
        <f ca="1">IF($C143=DI$2,OFFSET('Position Data Citi SS final'!$A119,0,MATCH(DI$1,'Position Data Citi SS final'!$1:$1,0)-1),"")</f>
        <v/>
      </c>
      <c r="DJ143" s="192" t="str">
        <f ca="1">IF($C143=DJ$2,OFFSET('Position Data Citi SS final'!$A119,0,MATCH(DJ$1,'Position Data Citi SS final'!$1:$1,0)-1),"")</f>
        <v/>
      </c>
      <c r="DK143" s="193" t="str">
        <f ca="1">IF($C143=DK$2,OFFSET('Position Data Citi SS final'!$A119,0,MATCH(DK$1,'Position Data Citi SS final'!$1:$1,0)-1),"")</f>
        <v/>
      </c>
      <c r="DL143" s="200" t="str">
        <f ca="1">IF($C143=DL$2,OFFSET('Position Data Citi SS final'!$A119,0,MATCH(DL$1,'Position Data Citi SS final'!$1:$1,0)-1),"")</f>
        <v/>
      </c>
      <c r="DM143" s="175" t="str">
        <f ca="1">IF($C143=DM$2,OFFSET('Position Data Citi SS final'!$A119,0,MATCH(DM$1,'Position Data Citi SS final'!$1:$1,0)-1),"")</f>
        <v/>
      </c>
    </row>
    <row r="144" spans="2:117" s="179" customFormat="1">
      <c r="B144" s="179" t="s">
        <v>2746</v>
      </c>
      <c r="C144" s="170" t="str">
        <f>'Position Data Citi SS final'!C120</f>
        <v>Money Market Instruments</v>
      </c>
      <c r="D144" s="171" t="str">
        <f>'Position Data Citi SS final'!F120</f>
        <v>A.6.1 - A.6.20</v>
      </c>
      <c r="E144" s="172" t="str">
        <f>'Position Data Citi SS final'!D120</f>
        <v>Floating Rate Note</v>
      </c>
      <c r="F144" s="213">
        <f>'Position Data Citi SS final'!E120</f>
        <v>0</v>
      </c>
      <c r="G144" s="173">
        <f>'Position Data Citi SS final'!AG120</f>
        <v>3003164.91</v>
      </c>
      <c r="H144" s="173">
        <f>'Position Data Citi SS final'!AF120</f>
        <v>3003164.91</v>
      </c>
      <c r="I144" s="194" t="str">
        <f>'Position Data Citi SS final'!A120</f>
        <v>ABEK</v>
      </c>
      <c r="J144" s="195" t="str">
        <f ca="1">IF($C144=J$2,OFFSET('Position Data Citi SS final'!$A120,0,MATCH(J$1,'Position Data Citi SS final'!$1:$1,0)-1),"")</f>
        <v>MoneyMarketInstrument</v>
      </c>
      <c r="K144" s="195" t="str">
        <f ca="1">IF($C144=K$2,OFFSET('Position Data Citi SS final'!$A120,0,MATCH(K$1,'Position Data Citi SS final'!$1:$1,0)-1),"")</f>
        <v>BANQUE FED CRED MUTUEL SR UNSECURED REGS 03/20 VAR</v>
      </c>
      <c r="L144" s="195" t="str">
        <f ca="1">IF($C144=L$2,OFFSET('Position Data Citi SS final'!$A120,0,MATCH(L$1,'Position Data Citi SS final'!$1:$1,0)-1),"")</f>
        <v>XS1205526608</v>
      </c>
      <c r="M144" s="174" t="str">
        <f ca="1">IF($C144=M$2,OFFSET('Position Data Citi SS final'!$A120,0,MATCH(M$1,'Position Data Citi SS final'!$1:$1,0)-1),"")</f>
        <v>DYXXXX</v>
      </c>
      <c r="N144" s="175">
        <f ca="1">IF($C144=N$2,OFFSET('Position Data Citi SS final'!$A120,0,MATCH(N$1,'Position Data Citi SS final'!$1:$1,0)-1),"")</f>
        <v>0</v>
      </c>
      <c r="O144" s="195">
        <f ca="1">IF($C144=O$2,OFFSET('Position Data Citi SS final'!$A120,0,MATCH(O$1,'Position Data Citi SS final'!$1:$1,0)-1),"")</f>
        <v>0</v>
      </c>
      <c r="P144" s="196">
        <f ca="1">IF($C144=P$2,OFFSET('Position Data Citi SS final'!$A120,0,MATCH(P$1,'Position Data Citi SS final'!$1:$1,0)-1),"")</f>
        <v>0</v>
      </c>
      <c r="Q144" s="196" t="str">
        <f ca="1">IF($C144=Q$2,OFFSET('Position Data Citi SS final'!$A120,0,MATCH(Q$1,'Position Data Citi SS final'!$1:$1,0)-1),"")</f>
        <v>FR</v>
      </c>
      <c r="R144" s="178">
        <f ca="1">IF($C144=R$2,OFFSET('Position Data Citi SS final'!$A120,0,MATCH(R$1,'Position Data Citi SS final'!$1:$1,0)-1),"")</f>
        <v>43910</v>
      </c>
      <c r="S144" s="178" t="str">
        <f ca="1">IF($C144=S$2,OFFSET('Position Data Citi SS final'!$A120,0,MATCH(S$1,'Position Data Citi SS final'!$1:$1,0)-1),"")</f>
        <v>EUR</v>
      </c>
      <c r="T144" s="177">
        <f ca="1">IF($C144=T$2,OFFSET('Position Data Citi SS final'!$A120,0,MATCH(T$1,'Position Data Citi SS final'!$1:$1,0)-1),"")</f>
        <v>3000000</v>
      </c>
      <c r="U144" s="177">
        <f ca="1">IF($C144=U$2,OFFSET('Position Data Citi SS final'!$A120,0,MATCH(U$1,'Position Data Citi SS final'!$1:$1,0)-1),"")</f>
        <v>100.105497</v>
      </c>
      <c r="V144" s="197">
        <f ca="1">IF($C144=V$2,OFFSET('Position Data Citi SS final'!$A120,0,MATCH(V$1,'Position Data Citi SS final'!$1:$1,0)-1),"")</f>
        <v>100.105497</v>
      </c>
      <c r="W144" s="177">
        <f ca="1">IF($C144=W$2,OFFSET('Position Data Citi SS final'!$A120,0,MATCH(W$1,'Position Data Citi SS final'!$1:$1,0)-1),"")</f>
        <v>0</v>
      </c>
      <c r="X144" s="177">
        <f ca="1">IF($C144=X$2,OFFSET('Position Data Citi SS final'!$A120,0,MATCH(X$1,'Position Data Citi SS final'!$1:$1,0)-1),"")</f>
        <v>0</v>
      </c>
      <c r="Y144" s="177">
        <f ca="1">IF($C144=Y$2,OFFSET('Position Data Citi SS final'!$A120,0,MATCH(Y$1,'Position Data Citi SS final'!$1:$1,0)-1),"")</f>
        <v>3003164.91</v>
      </c>
      <c r="Z144" s="177">
        <f ca="1">IF($C144=Z$2,OFFSET('Position Data Citi SS final'!$A120,0,MATCH(Z$1,'Position Data Citi SS final'!$1:$1,0)-1),"")</f>
        <v>3003164.91</v>
      </c>
      <c r="AA144" s="198" t="str">
        <f ca="1">IF($C144=AA$2,OFFSET('Position Data Citi SS final'!$A120,0,MATCH(AA$1,'Position Data Citi SS final'!$1:$1,0)-1),"")</f>
        <v>MarkToMarket</v>
      </c>
      <c r="AB144" s="177">
        <f ca="1">IF($C144=AB$2,OFFSET('Position Data Citi SS final'!$A120,0,MATCH(AB$1,'Position Data Citi SS final'!$1:$1,0)-1),"")</f>
        <v>0</v>
      </c>
      <c r="AC144" s="178">
        <f ca="1">IF($C144=AC$2,OFFSET('Position Data Citi SS final'!$A120,0,MATCH(AC$1,'Position Data Citi SS final'!$1:$1,0)-1),"")</f>
        <v>43819</v>
      </c>
      <c r="AD144" s="76" t="str">
        <f ca="1">IF($C144=AD$2,OFFSET('Position Data Citi SS final'!$A120,0,MATCH(AD$1,'Position Data Citi SS final'!$1:$1,0)-1),"")</f>
        <v/>
      </c>
      <c r="AE144" s="179" t="str">
        <f ca="1">IF($C144=AE$2,OFFSET('Position Data Citi SS final'!$A120,0,MATCH(AE$1,'Position Data Citi SS final'!$1:$1,0)-1),"")</f>
        <v/>
      </c>
      <c r="AF144" s="177" t="str">
        <f ca="1">IF($C144=AF$2,OFFSET('Position Data Citi SS final'!$A120,0,MATCH(AF$1,'Position Data Citi SS final'!$1:$1,0)-1),"")</f>
        <v/>
      </c>
      <c r="AG144" s="177" t="str">
        <f ca="1">IF($C144=AG$2,OFFSET('Position Data Citi SS final'!$A120,0,MATCH(AG$1,'Position Data Citi SS final'!$1:$1,0)-1),"")</f>
        <v/>
      </c>
      <c r="AH144" s="175" t="str">
        <f ca="1">IF($C144=AH$2,OFFSET('Position Data Citi SS final'!$A120,0,MATCH(AH$1,'Position Data Citi SS final'!$1:$1,0)-1),"")</f>
        <v/>
      </c>
      <c r="AI144" s="175" t="str">
        <f ca="1">IF($C144=AI$2,OFFSET('Position Data Citi SS final'!$A120,0,MATCH(AI$1,'Position Data Citi SS final'!$1:$1,0)-1),"")</f>
        <v/>
      </c>
      <c r="AJ144" s="175" t="str">
        <f ca="1">IF($C144=AJ$2,OFFSET('Position Data Citi SS final'!$A120,0,MATCH(AJ$1,'Position Data Citi SS final'!$1:$1,0)-1),"")</f>
        <v/>
      </c>
      <c r="AK144" s="177" t="str">
        <f ca="1">IF($C144=AK$2,OFFSET('Position Data Citi SS final'!$A120,0,MATCH(AK$1,'Position Data Citi SS final'!$1:$1,0)-1),"")</f>
        <v/>
      </c>
      <c r="AL144" s="178" t="str">
        <f ca="1">IF($C144=AL$2,OFFSET('Position Data Citi SS final'!$A120,0,MATCH(AL$1,'Position Data Citi SS final'!$1:$1,0)-1),"")</f>
        <v/>
      </c>
      <c r="AM144" s="177" t="str">
        <f ca="1">IF($C144=AM$2,OFFSET('Position Data Citi SS final'!$A120,0,MATCH(AM$1,'Position Data Citi SS final'!$1:$1,0)-1),"")</f>
        <v/>
      </c>
      <c r="AN144" s="177" t="str">
        <f ca="1">IF($C144=AN$2,OFFSET('Position Data Citi SS final'!$A120,0,MATCH(AN$1,'Position Data Citi SS final'!$1:$1,0)-1),"")</f>
        <v/>
      </c>
      <c r="AO144" s="177" t="str">
        <f ca="1">IF($C144=AO$2,OFFSET('Position Data Citi SS final'!$A120,0,MATCH(AO$1,'Position Data Citi SS final'!$1:$1,0)-1),"")</f>
        <v/>
      </c>
      <c r="AP144" s="177" t="str">
        <f ca="1">IF($C144=AP$2,OFFSET('Position Data Citi SS final'!$A120,0,MATCH(AP$1,'Position Data Citi SS final'!$1:$1,0)-1),"")</f>
        <v/>
      </c>
      <c r="AQ144" s="177" t="str">
        <f ca="1">IF($C144=AQ$2,OFFSET('Position Data Citi SS final'!$A120,0,MATCH(AQ$1,'Position Data Citi SS final'!$1:$1,0)-1),"")</f>
        <v/>
      </c>
      <c r="AR144" s="177" t="str">
        <f ca="1">IF($C144=AR$2,OFFSET('Position Data Citi SS final'!$A120,0,MATCH(AR$1,'Position Data Citi SS final'!$1:$1,0)-1),"")</f>
        <v/>
      </c>
      <c r="AS144" s="177" t="str">
        <f ca="1">IF($C144=AS$2,OFFSET('Position Data Citi SS final'!$A120,0,MATCH(AS$1,'Position Data Citi SS final'!$1:$1,0)-1),"")</f>
        <v/>
      </c>
      <c r="AT144" s="177" t="str">
        <f ca="1">IF($C144=AT$2,OFFSET('Position Data Citi SS final'!$A120,0,MATCH(AT$1,'Position Data Citi SS final'!$1:$1,0)-1),"")</f>
        <v/>
      </c>
      <c r="AU144" s="198" t="str">
        <f ca="1">IF($C144=AU$2,OFFSET('Position Data Citi SS final'!$A120,0,MATCH(AU$1,'Position Data Citi SS final'!$1:$1,0)-1),"")</f>
        <v/>
      </c>
      <c r="AV144" s="177" t="str">
        <f ca="1">IF($C144=AV$2,OFFSET('Position Data Citi SS final'!$A120,0,MATCH(AV$1,'Position Data Citi SS final'!$1:$1,0)-1),"")</f>
        <v/>
      </c>
      <c r="AW144" s="179" t="str">
        <f ca="1">IF($C144=AW$2,OFFSET('Position Data Citi SS final'!$A120,0,MATCH(AW$1,'Position Data Citi SS final'!$1:$1,0)-1),"")</f>
        <v/>
      </c>
      <c r="AX144" s="170" t="str">
        <f ca="1">IF($C144=AX$2,OFFSET('Position Data Citi SS final'!$A120,0,MATCH(AX$1,'Position Data Citi SS final'!$1:$1,0)-1),"")</f>
        <v/>
      </c>
      <c r="AY144" s="180" t="str">
        <f ca="1">IF($C144=AY$2,OFFSET('Position Data Citi SS final'!$A120,0,MATCH(AY$1,'Position Data Citi SS final'!$1:$1,0)-1),"")</f>
        <v/>
      </c>
      <c r="AZ144" s="181" t="str">
        <f ca="1">IF($C144=AZ$2,OFFSET('Position Data Citi SS final'!$A120,0,MATCH(AZ$1,'Position Data Citi SS final'!$1:$1,0)-1),"")</f>
        <v/>
      </c>
      <c r="BA144" s="179" t="str">
        <f ca="1">IF($C144=BA$2,OFFSET('Position Data Citi SS final'!$A120,0,MATCH(BA$1,'Position Data Citi SS final'!$1:$1,0)-1),"")</f>
        <v/>
      </c>
      <c r="BB144" s="182" t="str">
        <f ca="1">IF($C144=BB$2,OFFSET('Position Data Citi SS final'!$A120,0,MATCH(BB$1,'Position Data Citi SS final'!$1:$1,0)-1),"")</f>
        <v/>
      </c>
      <c r="BC144" s="181" t="str">
        <f ca="1">IF($C144=BC$2,OFFSET('Position Data Citi SS final'!$A120,0,MATCH(BC$1,'Position Data Citi SS final'!$1:$1,0)-1),"")</f>
        <v/>
      </c>
      <c r="BD144" s="175" t="str">
        <f ca="1">IF($C144=BD$2,OFFSET('Position Data Citi SS final'!$A120,0,MATCH(BD$1,'Position Data Citi SS final'!$1:$1,0)-1),"")</f>
        <v/>
      </c>
      <c r="BE144" s="175" t="str">
        <f ca="1">IF($C144=BE$2,OFFSET('Position Data Citi SS final'!$A120,0,MATCH(BE$1,'Position Data Citi SS final'!$1:$1,0)-1),"")</f>
        <v/>
      </c>
      <c r="BF144" s="175" t="str">
        <f ca="1">IF($C144=BF$2,OFFSET('Position Data Citi SS final'!$A120,0,MATCH(BF$1,'Position Data Citi SS final'!$1:$1,0)-1),"")</f>
        <v/>
      </c>
      <c r="BG144" s="175" t="str">
        <f ca="1">IF($C144=BG$2,OFFSET('Position Data Citi SS final'!$A120,0,MATCH(BG$1,'Position Data Citi SS final'!$1:$1,0)-1),"")</f>
        <v/>
      </c>
      <c r="BH144" s="175" t="str">
        <f ca="1">IF($C144=BH$2,OFFSET('Position Data Citi SS final'!$A120,0,MATCH(BH$1,'Position Data Citi SS final'!$1:$1,0)-1),"")</f>
        <v/>
      </c>
      <c r="BI144" s="175" t="str">
        <f ca="1">IF($C144=BI$2,OFFSET('Position Data Citi SS final'!$A120,0,MATCH(BI$1,'Position Data Citi SS final'!$1:$1,0)-1),"")</f>
        <v/>
      </c>
      <c r="BJ144" s="175" t="str">
        <f ca="1">IF($C144=BJ$2,OFFSET('Position Data Citi SS final'!$A120,0,MATCH(BJ$1,'Position Data Citi SS final'!$1:$1,0)-1),"")</f>
        <v/>
      </c>
      <c r="BK144" s="175" t="str">
        <f ca="1">IF($C144=BK$2,OFFSET('Position Data Citi SS final'!$A120,0,MATCH(BK$1,'Position Data Citi SS final'!$1:$1,0)-1),"")</f>
        <v/>
      </c>
      <c r="BL144" s="175" t="str">
        <f ca="1">IF($C144=BL$2,OFFSET('Position Data Citi SS final'!$A120,0,MATCH(BL$1,'Position Data Citi SS final'!$1:$1,0)-1),"")</f>
        <v/>
      </c>
      <c r="BM144" s="175" t="str">
        <f ca="1">IF($C144=BM$2,OFFSET('Position Data Citi SS final'!$A120,0,MATCH(BM$1,'Position Data Citi SS final'!$1:$1,0)-1),"")</f>
        <v/>
      </c>
      <c r="BN144" s="178" t="str">
        <f ca="1">IF($C144=BN$2,OFFSET('Position Data Citi SS final'!$A120,0,MATCH(BN$1,'Position Data Citi SS final'!$1:$1,0)-1),"")</f>
        <v/>
      </c>
      <c r="BO144" s="177" t="str">
        <f ca="1">IF($C144=BO$2,OFFSET('Position Data Citi SS final'!$A120,0,MATCH(BO$1,'Position Data Citi SS final'!$1:$1,0)-1),"")</f>
        <v/>
      </c>
      <c r="BP144" s="177" t="str">
        <f ca="1">IF($C144=BP$2,OFFSET('Position Data Citi SS final'!$A120,0,MATCH(BP$1,'Position Data Citi SS final'!$1:$1,0)-1),"")</f>
        <v/>
      </c>
      <c r="BQ144" s="177" t="str">
        <f ca="1">IF($C144=BQ$2,OFFSET('Position Data Citi SS final'!$A120,0,MATCH(BQ$1,'Position Data Citi SS final'!$1:$1,0)-1),"")</f>
        <v/>
      </c>
      <c r="BR144" s="177" t="str">
        <f ca="1">IF($C144=BR$2,OFFSET('Position Data Citi SS final'!$A120,0,MATCH(BR$1,'Position Data Citi SS final'!$1:$1,0)-1),"")</f>
        <v/>
      </c>
      <c r="BS144" s="177" t="str">
        <f ca="1">IF($C144=BS$2,OFFSET('Position Data Citi SS final'!$A120,0,MATCH(BS$1,'Position Data Citi SS final'!$1:$1,0)-1),"")</f>
        <v/>
      </c>
      <c r="BT144" s="175" t="str">
        <f ca="1">IF($C144=BT$2,OFFSET('Position Data Citi SS final'!$A120,0,MATCH(BT$1,'Position Data Citi SS final'!$1:$1,0)-1),"")</f>
        <v/>
      </c>
      <c r="BU144" s="178" t="str">
        <f ca="1">IF($C144=BU$2,OFFSET('Position Data Citi SS final'!$A120,0,MATCH(BU$1,'Position Data Citi SS final'!$1:$1,0)-1),"")</f>
        <v/>
      </c>
      <c r="BV144" s="183" t="str">
        <f ca="1">IF($C144=BV$2,OFFSET('Position Data Citi SS final'!$A120,0,MATCH(BV$1,'Position Data Citi SS final'!$1:$1,0)-1),"")</f>
        <v/>
      </c>
      <c r="BW144" s="175" t="str">
        <f ca="1">IF($C144=BW$2,OFFSET('Position Data Citi SS final'!$A120,0,MATCH(BW$1,'Position Data Citi SS final'!$1:$1,0)-1),"")</f>
        <v/>
      </c>
      <c r="BX144" s="184" t="str">
        <f ca="1">IF($C144=BX$2,OFFSET('Position Data Citi SS final'!$A120,0,MATCH(BX$1,'Position Data Citi SS final'!$1:$1,0)-1),"")</f>
        <v/>
      </c>
      <c r="BY144" s="183" t="str">
        <f ca="1">IF($C144=BY$2,OFFSET('Position Data Citi SS final'!$A120,0,MATCH(BY$1,'Position Data Citi SS final'!$1:$1,0)-1),"")</f>
        <v/>
      </c>
      <c r="BZ144" s="183" t="str">
        <f ca="1">IF($C144=BZ$2,OFFSET('Position Data Citi SS final'!$A120,0,MATCH(BZ$1,'Position Data Citi SS final'!$1:$1,0)-1),"")</f>
        <v/>
      </c>
      <c r="CA144" s="185" t="str">
        <f ca="1">IF($C144=CA$2,OFFSET('Position Data Citi SS final'!$A120,0,MATCH(CA$1,'Position Data Citi SS final'!$1:$1,0)-1),"")</f>
        <v/>
      </c>
      <c r="CB144" s="176" t="str">
        <f ca="1">IF($C144=CB$2,OFFSET('Position Data Citi SS final'!$A120,0,MATCH(CB$1,'Position Data Citi SS final'!$1:$1,0)-1),"")</f>
        <v/>
      </c>
      <c r="CC144" s="183" t="str">
        <f ca="1">IF($C144=CC$2,OFFSET('Position Data Citi SS final'!$A120,0,MATCH(CC$1,'Position Data Citi SS final'!$1:$1,0)-1),"")</f>
        <v/>
      </c>
      <c r="CD144" s="183" t="str">
        <f ca="1">IF($C144=CD$2,OFFSET('Position Data Citi SS final'!$A120,0,MATCH(CD$1,'Position Data Citi SS final'!$1:$1,0)-1),"")</f>
        <v/>
      </c>
      <c r="CE144" s="181" t="str">
        <f ca="1">IF($C144=CE$2,OFFSET('Position Data Citi SS final'!$A120,0,MATCH(CE$1,'Position Data Citi SS final'!$1:$1,0)-1),"")</f>
        <v/>
      </c>
      <c r="CF144" s="181" t="str">
        <f ca="1">IF($C144=CF$2,OFFSET('Position Data Citi SS final'!$A120,0,MATCH(CF$1,'Position Data Citi SS final'!$1:$1,0)-1),"")</f>
        <v/>
      </c>
      <c r="CG144" s="181" t="str">
        <f ca="1">IF($C144=CG$2,OFFSET('Position Data Citi SS final'!$A120,0,MATCH(CG$1,'Position Data Citi SS final'!$1:$1,0)-1),"")</f>
        <v/>
      </c>
      <c r="CH144" s="181" t="str">
        <f ca="1">IF($C144=CH$2,OFFSET('Position Data Citi SS final'!$A120,0,MATCH(CH$1,'Position Data Citi SS final'!$1:$1,0)-1),"")</f>
        <v/>
      </c>
      <c r="CI144" s="181" t="str">
        <f ca="1">IF($C144=CI$2,OFFSET('Position Data Citi SS final'!$A120,0,MATCH(CI$1,'Position Data Citi SS final'!$1:$1,0)-1),"")</f>
        <v/>
      </c>
      <c r="CJ144" s="184" t="str">
        <f ca="1">IF($C144=CJ$2,OFFSET('Position Data Citi SS final'!$A120,0,MATCH(CJ$1,'Position Data Citi SS final'!$1:$1,0)-1),"")</f>
        <v/>
      </c>
      <c r="CK144" s="186" t="str">
        <f ca="1">IF($C144=CK$2,OFFSET('Position Data Citi SS final'!$A120,0,MATCH(CK$1,'Position Data Citi SS final'!$1:$1,0)-1),"")</f>
        <v/>
      </c>
      <c r="CL144" s="174" t="str">
        <f ca="1">IF($C144=CL$2,OFFSET('Position Data Citi SS final'!$A120,0,MATCH(CL$1,'Position Data Citi SS final'!$1:$1,0)-1),"")</f>
        <v/>
      </c>
      <c r="CM144" s="199" t="str">
        <f ca="1">IF($C144=CM$2,OFFSET('Position Data Citi SS final'!$A120,0,MATCH(CM$1,'Position Data Citi SS final'!$1:$1,0)-1),"")</f>
        <v/>
      </c>
      <c r="CN144" s="174" t="str">
        <f ca="1">IF($C144=CN$2,OFFSET('Position Data Citi SS final'!$A120,0,MATCH(CN$1,'Position Data Citi SS final'!$1:$1,0)-1),"")</f>
        <v/>
      </c>
      <c r="CO144" s="186" t="str">
        <f ca="1">IF($C144=CO$2,OFFSET('Position Data Citi SS final'!$A120,0,MATCH(CO$1,'Position Data Citi SS final'!$1:$1,0)-1),"")</f>
        <v/>
      </c>
      <c r="CP144" s="199" t="str">
        <f ca="1">IF($C144=CP$2,OFFSET('Position Data Citi SS final'!$A120,0,MATCH(CP$1,'Position Data Citi SS final'!$1:$1,0)-1),"")</f>
        <v/>
      </c>
      <c r="CQ144" s="187" t="str">
        <f ca="1">IF($C144=CQ$2,OFFSET('Position Data Citi SS final'!$A120,0,MATCH(CQ$1,'Position Data Citi SS final'!$1:$1,0)-1),"")</f>
        <v/>
      </c>
      <c r="CR144" s="174" t="str">
        <f ca="1">IF($C144=CR$2,OFFSET('Position Data Citi SS final'!$A120,0,MATCH(CR$1,'Position Data Citi SS final'!$1:$1,0)-1),"")</f>
        <v/>
      </c>
      <c r="CS144" s="188" t="str">
        <f ca="1">IF($C144=CS$2,OFFSET('Position Data Citi SS final'!$A120,0,MATCH(CS$1,'Position Data Citi SS final'!$1:$1,0)-1),"")</f>
        <v/>
      </c>
      <c r="CT144" s="188" t="str">
        <f ca="1">IF($C144=CT$2,OFFSET('Position Data Citi SS final'!$A120,0,MATCH(CT$1,'Position Data Citi SS final'!$1:$1,0)-1),"")</f>
        <v/>
      </c>
      <c r="CU144" s="184" t="str">
        <f ca="1">IF($C144=CU$2,OFFSET('Position Data Citi SS final'!$A120,0,MATCH(CU$1,'Position Data Citi SS final'!$1:$1,0)-1),"")</f>
        <v/>
      </c>
      <c r="CV144" s="175" t="str">
        <f ca="1">IF($C144=CV$2,OFFSET('Position Data Citi SS final'!$A120,0,MATCH(CV$1,'Position Data Citi SS final'!$1:$1,0)-1),"")</f>
        <v/>
      </c>
      <c r="CW144" s="175" t="str">
        <f ca="1">IF($C144=CW$2,OFFSET('Position Data Citi SS final'!$A120,0,MATCH(CW$1,'Position Data Citi SS final'!$1:$1,0)-1),"")</f>
        <v/>
      </c>
      <c r="CX144" s="199" t="str">
        <f ca="1">IF($C144=CX$2,OFFSET('Position Data Citi SS final'!$A120,0,MATCH(CX$1,'Position Data Citi SS final'!$1:$1,0)-1),"")</f>
        <v/>
      </c>
      <c r="CY144" s="175" t="str">
        <f ca="1">IF($C144=CY$2,OFFSET('Position Data Citi SS final'!$A120,0,MATCH(CY$1,'Position Data Citi SS final'!$1:$1,0)-1),"")</f>
        <v/>
      </c>
      <c r="CZ144" s="175" t="str">
        <f ca="1">IF($C144=CZ$2,OFFSET('Position Data Citi SS final'!$A120,0,MATCH(CZ$1,'Position Data Citi SS final'!$1:$1,0)-1),"")</f>
        <v/>
      </c>
      <c r="DA144" s="175" t="str">
        <f ca="1">IF($C144=DA$2,OFFSET('Position Data Citi SS final'!$A120,0,MATCH(DA$1,'Position Data Citi SS final'!$1:$1,0)-1),"")</f>
        <v/>
      </c>
      <c r="DB144" s="189" t="str">
        <f ca="1">IF($C144=DB$2,OFFSET('Position Data Citi SS final'!$A120,0,MATCH(DB$1,'Position Data Citi SS final'!$1:$1,0)-1),"")</f>
        <v/>
      </c>
      <c r="DC144" s="175" t="str">
        <f ca="1">IF($C144=DC$2,OFFSET('Position Data Citi SS final'!$A120,0,MATCH(DC$1,'Position Data Citi SS final'!$1:$1,0)-1),"")</f>
        <v/>
      </c>
      <c r="DD144" s="175" t="str">
        <f ca="1">IF($C144=DD$2,OFFSET('Position Data Citi SS final'!$A120,0,MATCH(DD$1,'Position Data Citi SS final'!$1:$1,0)-1),"")</f>
        <v/>
      </c>
      <c r="DE144" s="190" t="str">
        <f ca="1">IF($C144=DE$2,OFFSET('Position Data Citi SS final'!$A120,0,MATCH(DE$1,'Position Data Citi SS final'!$1:$1,0)-1),"")</f>
        <v/>
      </c>
      <c r="DF144" s="189" t="str">
        <f ca="1">IF($C144=DF$2,OFFSET('Position Data Citi SS final'!$A120,0,MATCH(DF$1,'Position Data Citi SS final'!$1:$1,0)-1),"")</f>
        <v/>
      </c>
      <c r="DG144" s="190" t="str">
        <f ca="1">IF($C144=DG$2,OFFSET('Position Data Citi SS final'!$A120,0,MATCH(DG$1,'Position Data Citi SS final'!$1:$1,0)-1),"")</f>
        <v/>
      </c>
      <c r="DH144" s="175" t="str">
        <f ca="1">IF($C144=DH$2,OFFSET('Position Data Citi SS final'!$A120,0,MATCH(DH$1,'Position Data Citi SS final'!$1:$1,0)-1),"")</f>
        <v/>
      </c>
      <c r="DI144" s="191" t="str">
        <f ca="1">IF($C144=DI$2,OFFSET('Position Data Citi SS final'!$A120,0,MATCH(DI$1,'Position Data Citi SS final'!$1:$1,0)-1),"")</f>
        <v/>
      </c>
      <c r="DJ144" s="192" t="str">
        <f ca="1">IF($C144=DJ$2,OFFSET('Position Data Citi SS final'!$A120,0,MATCH(DJ$1,'Position Data Citi SS final'!$1:$1,0)-1),"")</f>
        <v/>
      </c>
      <c r="DK144" s="193" t="str">
        <f ca="1">IF($C144=DK$2,OFFSET('Position Data Citi SS final'!$A120,0,MATCH(DK$1,'Position Data Citi SS final'!$1:$1,0)-1),"")</f>
        <v/>
      </c>
      <c r="DL144" s="200" t="str">
        <f ca="1">IF($C144=DL$2,OFFSET('Position Data Citi SS final'!$A120,0,MATCH(DL$1,'Position Data Citi SS final'!$1:$1,0)-1),"")</f>
        <v/>
      </c>
      <c r="DM144" s="175" t="str">
        <f ca="1">IF($C144=DM$2,OFFSET('Position Data Citi SS final'!$A120,0,MATCH(DM$1,'Position Data Citi SS final'!$1:$1,0)-1),"")</f>
        <v/>
      </c>
    </row>
    <row r="145" spans="2:117" s="179" customFormat="1">
      <c r="B145" s="179" t="s">
        <v>2746</v>
      </c>
      <c r="C145" s="170" t="str">
        <f>'Position Data Citi SS final'!C121</f>
        <v>Money Market Instruments</v>
      </c>
      <c r="D145" s="171" t="str">
        <f>'Position Data Citi SS final'!F121</f>
        <v>A.6.1 - A.6.20</v>
      </c>
      <c r="E145" s="172" t="str">
        <f>'Position Data Citi SS final'!D121</f>
        <v>Floating Rate Note</v>
      </c>
      <c r="F145" s="213">
        <f>'Position Data Citi SS final'!E121</f>
        <v>0</v>
      </c>
      <c r="G145" s="173">
        <f>'Position Data Citi SS final'!AG121</f>
        <v>2505665</v>
      </c>
      <c r="H145" s="173">
        <f>'Position Data Citi SS final'!AF121</f>
        <v>2505665</v>
      </c>
      <c r="I145" s="194" t="str">
        <f>'Position Data Citi SS final'!A121</f>
        <v>ABEK</v>
      </c>
      <c r="J145" s="195" t="str">
        <f ca="1">IF($C145=J$2,OFFSET('Position Data Citi SS final'!$A121,0,MATCH(J$1,'Position Data Citi SS final'!$1:$1,0)-1),"")</f>
        <v>MoneyMarketInstrument</v>
      </c>
      <c r="K145" s="195" t="str">
        <f ca="1">IF($C145=K$2,OFFSET('Position Data Citi SS final'!$A121,0,MATCH(K$1,'Position Data Citi SS final'!$1:$1,0)-1),"")</f>
        <v>EUROCLEAR BANK SA SR UNSECURED REGS 07/20 VAR</v>
      </c>
      <c r="L145" s="195" t="str">
        <f ca="1">IF($C145=L$2,OFFSET('Position Data Citi SS final'!$A121,0,MATCH(L$1,'Position Data Citi SS final'!$1:$1,0)-1),"")</f>
        <v>BE6305976068</v>
      </c>
      <c r="M145" s="174" t="str">
        <f ca="1">IF($C145=M$2,OFFSET('Position Data Citi SS final'!$A121,0,MATCH(M$1,'Position Data Citi SS final'!$1:$1,0)-1),"")</f>
        <v>DYXXXX</v>
      </c>
      <c r="N145" s="175">
        <f ca="1">IF($C145=N$2,OFFSET('Position Data Citi SS final'!$A121,0,MATCH(N$1,'Position Data Citi SS final'!$1:$1,0)-1),"")</f>
        <v>0</v>
      </c>
      <c r="O145" s="195">
        <f ca="1">IF($C145=O$2,OFFSET('Position Data Citi SS final'!$A121,0,MATCH(O$1,'Position Data Citi SS final'!$1:$1,0)-1),"")</f>
        <v>0</v>
      </c>
      <c r="P145" s="196">
        <f ca="1">IF($C145=P$2,OFFSET('Position Data Citi SS final'!$A121,0,MATCH(P$1,'Position Data Citi SS final'!$1:$1,0)-1),"")</f>
        <v>0</v>
      </c>
      <c r="Q145" s="196" t="str">
        <f ca="1">IF($C145=Q$2,OFFSET('Position Data Citi SS final'!$A121,0,MATCH(Q$1,'Position Data Citi SS final'!$1:$1,0)-1),"")</f>
        <v>BE</v>
      </c>
      <c r="R145" s="178">
        <f ca="1">IF($C145=R$2,OFFSET('Position Data Citi SS final'!$A121,0,MATCH(R$1,'Position Data Citi SS final'!$1:$1,0)-1),"")</f>
        <v>44022</v>
      </c>
      <c r="S145" s="178" t="str">
        <f ca="1">IF($C145=S$2,OFFSET('Position Data Citi SS final'!$A121,0,MATCH(S$1,'Position Data Citi SS final'!$1:$1,0)-1),"")</f>
        <v>EUR</v>
      </c>
      <c r="T145" s="177">
        <f ca="1">IF($C145=T$2,OFFSET('Position Data Citi SS final'!$A121,0,MATCH(T$1,'Position Data Citi SS final'!$1:$1,0)-1),"")</f>
        <v>2500000</v>
      </c>
      <c r="U145" s="177">
        <f ca="1">IF($C145=U$2,OFFSET('Position Data Citi SS final'!$A121,0,MATCH(U$1,'Position Data Citi SS final'!$1:$1,0)-1),"")</f>
        <v>100.2266</v>
      </c>
      <c r="V145" s="197">
        <f ca="1">IF($C145=V$2,OFFSET('Position Data Citi SS final'!$A121,0,MATCH(V$1,'Position Data Citi SS final'!$1:$1,0)-1),"")</f>
        <v>100.2266</v>
      </c>
      <c r="W145" s="177">
        <f ca="1">IF($C145=W$2,OFFSET('Position Data Citi SS final'!$A121,0,MATCH(W$1,'Position Data Citi SS final'!$1:$1,0)-1),"")</f>
        <v>0</v>
      </c>
      <c r="X145" s="177">
        <f ca="1">IF($C145=X$2,OFFSET('Position Data Citi SS final'!$A121,0,MATCH(X$1,'Position Data Citi SS final'!$1:$1,0)-1),"")</f>
        <v>0</v>
      </c>
      <c r="Y145" s="177">
        <f ca="1">IF($C145=Y$2,OFFSET('Position Data Citi SS final'!$A121,0,MATCH(Y$1,'Position Data Citi SS final'!$1:$1,0)-1),"")</f>
        <v>2505665</v>
      </c>
      <c r="Z145" s="177">
        <f ca="1">IF($C145=Z$2,OFFSET('Position Data Citi SS final'!$A121,0,MATCH(Z$1,'Position Data Citi SS final'!$1:$1,0)-1),"")</f>
        <v>2505665</v>
      </c>
      <c r="AA145" s="198" t="str">
        <f ca="1">IF($C145=AA$2,OFFSET('Position Data Citi SS final'!$A121,0,MATCH(AA$1,'Position Data Citi SS final'!$1:$1,0)-1),"")</f>
        <v>MarkToMarket</v>
      </c>
      <c r="AB145" s="177">
        <f ca="1">IF($C145=AB$2,OFFSET('Position Data Citi SS final'!$A121,0,MATCH(AB$1,'Position Data Citi SS final'!$1:$1,0)-1),"")</f>
        <v>0</v>
      </c>
      <c r="AC145" s="178">
        <f ca="1">IF($C145=AC$2,OFFSET('Position Data Citi SS final'!$A121,0,MATCH(AC$1,'Position Data Citi SS final'!$1:$1,0)-1),"")</f>
        <v>43840</v>
      </c>
      <c r="AD145" s="76" t="str">
        <f ca="1">IF($C145=AD$2,OFFSET('Position Data Citi SS final'!$A121,0,MATCH(AD$1,'Position Data Citi SS final'!$1:$1,0)-1),"")</f>
        <v/>
      </c>
      <c r="AE145" s="179" t="str">
        <f ca="1">IF($C145=AE$2,OFFSET('Position Data Citi SS final'!$A121,0,MATCH(AE$1,'Position Data Citi SS final'!$1:$1,0)-1),"")</f>
        <v/>
      </c>
      <c r="AF145" s="177" t="str">
        <f ca="1">IF($C145=AF$2,OFFSET('Position Data Citi SS final'!$A121,0,MATCH(AF$1,'Position Data Citi SS final'!$1:$1,0)-1),"")</f>
        <v/>
      </c>
      <c r="AG145" s="177" t="str">
        <f ca="1">IF($C145=AG$2,OFFSET('Position Data Citi SS final'!$A121,0,MATCH(AG$1,'Position Data Citi SS final'!$1:$1,0)-1),"")</f>
        <v/>
      </c>
      <c r="AH145" s="175" t="str">
        <f ca="1">IF($C145=AH$2,OFFSET('Position Data Citi SS final'!$A121,0,MATCH(AH$1,'Position Data Citi SS final'!$1:$1,0)-1),"")</f>
        <v/>
      </c>
      <c r="AI145" s="175" t="str">
        <f ca="1">IF($C145=AI$2,OFFSET('Position Data Citi SS final'!$A121,0,MATCH(AI$1,'Position Data Citi SS final'!$1:$1,0)-1),"")</f>
        <v/>
      </c>
      <c r="AJ145" s="175" t="str">
        <f ca="1">IF($C145=AJ$2,OFFSET('Position Data Citi SS final'!$A121,0,MATCH(AJ$1,'Position Data Citi SS final'!$1:$1,0)-1),"")</f>
        <v/>
      </c>
      <c r="AK145" s="177" t="str">
        <f ca="1">IF($C145=AK$2,OFFSET('Position Data Citi SS final'!$A121,0,MATCH(AK$1,'Position Data Citi SS final'!$1:$1,0)-1),"")</f>
        <v/>
      </c>
      <c r="AL145" s="178" t="str">
        <f ca="1">IF($C145=AL$2,OFFSET('Position Data Citi SS final'!$A121,0,MATCH(AL$1,'Position Data Citi SS final'!$1:$1,0)-1),"")</f>
        <v/>
      </c>
      <c r="AM145" s="177" t="str">
        <f ca="1">IF($C145=AM$2,OFFSET('Position Data Citi SS final'!$A121,0,MATCH(AM$1,'Position Data Citi SS final'!$1:$1,0)-1),"")</f>
        <v/>
      </c>
      <c r="AN145" s="177" t="str">
        <f ca="1">IF($C145=AN$2,OFFSET('Position Data Citi SS final'!$A121,0,MATCH(AN$1,'Position Data Citi SS final'!$1:$1,0)-1),"")</f>
        <v/>
      </c>
      <c r="AO145" s="177" t="str">
        <f ca="1">IF($C145=AO$2,OFFSET('Position Data Citi SS final'!$A121,0,MATCH(AO$1,'Position Data Citi SS final'!$1:$1,0)-1),"")</f>
        <v/>
      </c>
      <c r="AP145" s="177" t="str">
        <f ca="1">IF($C145=AP$2,OFFSET('Position Data Citi SS final'!$A121,0,MATCH(AP$1,'Position Data Citi SS final'!$1:$1,0)-1),"")</f>
        <v/>
      </c>
      <c r="AQ145" s="177" t="str">
        <f ca="1">IF($C145=AQ$2,OFFSET('Position Data Citi SS final'!$A121,0,MATCH(AQ$1,'Position Data Citi SS final'!$1:$1,0)-1),"")</f>
        <v/>
      </c>
      <c r="AR145" s="177" t="str">
        <f ca="1">IF($C145=AR$2,OFFSET('Position Data Citi SS final'!$A121,0,MATCH(AR$1,'Position Data Citi SS final'!$1:$1,0)-1),"")</f>
        <v/>
      </c>
      <c r="AS145" s="177" t="str">
        <f ca="1">IF($C145=AS$2,OFFSET('Position Data Citi SS final'!$A121,0,MATCH(AS$1,'Position Data Citi SS final'!$1:$1,0)-1),"")</f>
        <v/>
      </c>
      <c r="AT145" s="177" t="str">
        <f ca="1">IF($C145=AT$2,OFFSET('Position Data Citi SS final'!$A121,0,MATCH(AT$1,'Position Data Citi SS final'!$1:$1,0)-1),"")</f>
        <v/>
      </c>
      <c r="AU145" s="198" t="str">
        <f ca="1">IF($C145=AU$2,OFFSET('Position Data Citi SS final'!$A121,0,MATCH(AU$1,'Position Data Citi SS final'!$1:$1,0)-1),"")</f>
        <v/>
      </c>
      <c r="AV145" s="177" t="str">
        <f ca="1">IF($C145=AV$2,OFFSET('Position Data Citi SS final'!$A121,0,MATCH(AV$1,'Position Data Citi SS final'!$1:$1,0)-1),"")</f>
        <v/>
      </c>
      <c r="AW145" s="179" t="str">
        <f ca="1">IF($C145=AW$2,OFFSET('Position Data Citi SS final'!$A121,0,MATCH(AW$1,'Position Data Citi SS final'!$1:$1,0)-1),"")</f>
        <v/>
      </c>
      <c r="AX145" s="170" t="str">
        <f ca="1">IF($C145=AX$2,OFFSET('Position Data Citi SS final'!$A121,0,MATCH(AX$1,'Position Data Citi SS final'!$1:$1,0)-1),"")</f>
        <v/>
      </c>
      <c r="AY145" s="180" t="str">
        <f ca="1">IF($C145=AY$2,OFFSET('Position Data Citi SS final'!$A121,0,MATCH(AY$1,'Position Data Citi SS final'!$1:$1,0)-1),"")</f>
        <v/>
      </c>
      <c r="AZ145" s="181" t="str">
        <f ca="1">IF($C145=AZ$2,OFFSET('Position Data Citi SS final'!$A121,0,MATCH(AZ$1,'Position Data Citi SS final'!$1:$1,0)-1),"")</f>
        <v/>
      </c>
      <c r="BA145" s="179" t="str">
        <f ca="1">IF($C145=BA$2,OFFSET('Position Data Citi SS final'!$A121,0,MATCH(BA$1,'Position Data Citi SS final'!$1:$1,0)-1),"")</f>
        <v/>
      </c>
      <c r="BB145" s="182" t="str">
        <f ca="1">IF($C145=BB$2,OFFSET('Position Data Citi SS final'!$A121,0,MATCH(BB$1,'Position Data Citi SS final'!$1:$1,0)-1),"")</f>
        <v/>
      </c>
      <c r="BC145" s="181" t="str">
        <f ca="1">IF($C145=BC$2,OFFSET('Position Data Citi SS final'!$A121,0,MATCH(BC$1,'Position Data Citi SS final'!$1:$1,0)-1),"")</f>
        <v/>
      </c>
      <c r="BD145" s="175" t="str">
        <f ca="1">IF($C145=BD$2,OFFSET('Position Data Citi SS final'!$A121,0,MATCH(BD$1,'Position Data Citi SS final'!$1:$1,0)-1),"")</f>
        <v/>
      </c>
      <c r="BE145" s="175" t="str">
        <f ca="1">IF($C145=BE$2,OFFSET('Position Data Citi SS final'!$A121,0,MATCH(BE$1,'Position Data Citi SS final'!$1:$1,0)-1),"")</f>
        <v/>
      </c>
      <c r="BF145" s="175" t="str">
        <f ca="1">IF($C145=BF$2,OFFSET('Position Data Citi SS final'!$A121,0,MATCH(BF$1,'Position Data Citi SS final'!$1:$1,0)-1),"")</f>
        <v/>
      </c>
      <c r="BG145" s="175" t="str">
        <f ca="1">IF($C145=BG$2,OFFSET('Position Data Citi SS final'!$A121,0,MATCH(BG$1,'Position Data Citi SS final'!$1:$1,0)-1),"")</f>
        <v/>
      </c>
      <c r="BH145" s="175" t="str">
        <f ca="1">IF($C145=BH$2,OFFSET('Position Data Citi SS final'!$A121,0,MATCH(BH$1,'Position Data Citi SS final'!$1:$1,0)-1),"")</f>
        <v/>
      </c>
      <c r="BI145" s="175" t="str">
        <f ca="1">IF($C145=BI$2,OFFSET('Position Data Citi SS final'!$A121,0,MATCH(BI$1,'Position Data Citi SS final'!$1:$1,0)-1),"")</f>
        <v/>
      </c>
      <c r="BJ145" s="175" t="str">
        <f ca="1">IF($C145=BJ$2,OFFSET('Position Data Citi SS final'!$A121,0,MATCH(BJ$1,'Position Data Citi SS final'!$1:$1,0)-1),"")</f>
        <v/>
      </c>
      <c r="BK145" s="175" t="str">
        <f ca="1">IF($C145=BK$2,OFFSET('Position Data Citi SS final'!$A121,0,MATCH(BK$1,'Position Data Citi SS final'!$1:$1,0)-1),"")</f>
        <v/>
      </c>
      <c r="BL145" s="175" t="str">
        <f ca="1">IF($C145=BL$2,OFFSET('Position Data Citi SS final'!$A121,0,MATCH(BL$1,'Position Data Citi SS final'!$1:$1,0)-1),"")</f>
        <v/>
      </c>
      <c r="BM145" s="175" t="str">
        <f ca="1">IF($C145=BM$2,OFFSET('Position Data Citi SS final'!$A121,0,MATCH(BM$1,'Position Data Citi SS final'!$1:$1,0)-1),"")</f>
        <v/>
      </c>
      <c r="BN145" s="178" t="str">
        <f ca="1">IF($C145=BN$2,OFFSET('Position Data Citi SS final'!$A121,0,MATCH(BN$1,'Position Data Citi SS final'!$1:$1,0)-1),"")</f>
        <v/>
      </c>
      <c r="BO145" s="177" t="str">
        <f ca="1">IF($C145=BO$2,OFFSET('Position Data Citi SS final'!$A121,0,MATCH(BO$1,'Position Data Citi SS final'!$1:$1,0)-1),"")</f>
        <v/>
      </c>
      <c r="BP145" s="177" t="str">
        <f ca="1">IF($C145=BP$2,OFFSET('Position Data Citi SS final'!$A121,0,MATCH(BP$1,'Position Data Citi SS final'!$1:$1,0)-1),"")</f>
        <v/>
      </c>
      <c r="BQ145" s="177" t="str">
        <f ca="1">IF($C145=BQ$2,OFFSET('Position Data Citi SS final'!$A121,0,MATCH(BQ$1,'Position Data Citi SS final'!$1:$1,0)-1),"")</f>
        <v/>
      </c>
      <c r="BR145" s="177" t="str">
        <f ca="1">IF($C145=BR$2,OFFSET('Position Data Citi SS final'!$A121,0,MATCH(BR$1,'Position Data Citi SS final'!$1:$1,0)-1),"")</f>
        <v/>
      </c>
      <c r="BS145" s="177" t="str">
        <f ca="1">IF($C145=BS$2,OFFSET('Position Data Citi SS final'!$A121,0,MATCH(BS$1,'Position Data Citi SS final'!$1:$1,0)-1),"")</f>
        <v/>
      </c>
      <c r="BT145" s="175" t="str">
        <f ca="1">IF($C145=BT$2,OFFSET('Position Data Citi SS final'!$A121,0,MATCH(BT$1,'Position Data Citi SS final'!$1:$1,0)-1),"")</f>
        <v/>
      </c>
      <c r="BU145" s="178" t="str">
        <f ca="1">IF($C145=BU$2,OFFSET('Position Data Citi SS final'!$A121,0,MATCH(BU$1,'Position Data Citi SS final'!$1:$1,0)-1),"")</f>
        <v/>
      </c>
      <c r="BV145" s="183" t="str">
        <f ca="1">IF($C145=BV$2,OFFSET('Position Data Citi SS final'!$A121,0,MATCH(BV$1,'Position Data Citi SS final'!$1:$1,0)-1),"")</f>
        <v/>
      </c>
      <c r="BW145" s="175" t="str">
        <f ca="1">IF($C145=BW$2,OFFSET('Position Data Citi SS final'!$A121,0,MATCH(BW$1,'Position Data Citi SS final'!$1:$1,0)-1),"")</f>
        <v/>
      </c>
      <c r="BX145" s="184" t="str">
        <f ca="1">IF($C145=BX$2,OFFSET('Position Data Citi SS final'!$A121,0,MATCH(BX$1,'Position Data Citi SS final'!$1:$1,0)-1),"")</f>
        <v/>
      </c>
      <c r="BY145" s="183" t="str">
        <f ca="1">IF($C145=BY$2,OFFSET('Position Data Citi SS final'!$A121,0,MATCH(BY$1,'Position Data Citi SS final'!$1:$1,0)-1),"")</f>
        <v/>
      </c>
      <c r="BZ145" s="183" t="str">
        <f ca="1">IF($C145=BZ$2,OFFSET('Position Data Citi SS final'!$A121,0,MATCH(BZ$1,'Position Data Citi SS final'!$1:$1,0)-1),"")</f>
        <v/>
      </c>
      <c r="CA145" s="185" t="str">
        <f ca="1">IF($C145=CA$2,OFFSET('Position Data Citi SS final'!$A121,0,MATCH(CA$1,'Position Data Citi SS final'!$1:$1,0)-1),"")</f>
        <v/>
      </c>
      <c r="CB145" s="176" t="str">
        <f ca="1">IF($C145=CB$2,OFFSET('Position Data Citi SS final'!$A121,0,MATCH(CB$1,'Position Data Citi SS final'!$1:$1,0)-1),"")</f>
        <v/>
      </c>
      <c r="CC145" s="183" t="str">
        <f ca="1">IF($C145=CC$2,OFFSET('Position Data Citi SS final'!$A121,0,MATCH(CC$1,'Position Data Citi SS final'!$1:$1,0)-1),"")</f>
        <v/>
      </c>
      <c r="CD145" s="183" t="str">
        <f ca="1">IF($C145=CD$2,OFFSET('Position Data Citi SS final'!$A121,0,MATCH(CD$1,'Position Data Citi SS final'!$1:$1,0)-1),"")</f>
        <v/>
      </c>
      <c r="CE145" s="181" t="str">
        <f ca="1">IF($C145=CE$2,OFFSET('Position Data Citi SS final'!$A121,0,MATCH(CE$1,'Position Data Citi SS final'!$1:$1,0)-1),"")</f>
        <v/>
      </c>
      <c r="CF145" s="181" t="str">
        <f ca="1">IF($C145=CF$2,OFFSET('Position Data Citi SS final'!$A121,0,MATCH(CF$1,'Position Data Citi SS final'!$1:$1,0)-1),"")</f>
        <v/>
      </c>
      <c r="CG145" s="181" t="str">
        <f ca="1">IF($C145=CG$2,OFFSET('Position Data Citi SS final'!$A121,0,MATCH(CG$1,'Position Data Citi SS final'!$1:$1,0)-1),"")</f>
        <v/>
      </c>
      <c r="CH145" s="181" t="str">
        <f ca="1">IF($C145=CH$2,OFFSET('Position Data Citi SS final'!$A121,0,MATCH(CH$1,'Position Data Citi SS final'!$1:$1,0)-1),"")</f>
        <v/>
      </c>
      <c r="CI145" s="181" t="str">
        <f ca="1">IF($C145=CI$2,OFFSET('Position Data Citi SS final'!$A121,0,MATCH(CI$1,'Position Data Citi SS final'!$1:$1,0)-1),"")</f>
        <v/>
      </c>
      <c r="CJ145" s="184" t="str">
        <f ca="1">IF($C145=CJ$2,OFFSET('Position Data Citi SS final'!$A121,0,MATCH(CJ$1,'Position Data Citi SS final'!$1:$1,0)-1),"")</f>
        <v/>
      </c>
      <c r="CK145" s="186" t="str">
        <f ca="1">IF($C145=CK$2,OFFSET('Position Data Citi SS final'!$A121,0,MATCH(CK$1,'Position Data Citi SS final'!$1:$1,0)-1),"")</f>
        <v/>
      </c>
      <c r="CL145" s="174" t="str">
        <f ca="1">IF($C145=CL$2,OFFSET('Position Data Citi SS final'!$A121,0,MATCH(CL$1,'Position Data Citi SS final'!$1:$1,0)-1),"")</f>
        <v/>
      </c>
      <c r="CM145" s="199" t="str">
        <f ca="1">IF($C145=CM$2,OFFSET('Position Data Citi SS final'!$A121,0,MATCH(CM$1,'Position Data Citi SS final'!$1:$1,0)-1),"")</f>
        <v/>
      </c>
      <c r="CN145" s="174" t="str">
        <f ca="1">IF($C145=CN$2,OFFSET('Position Data Citi SS final'!$A121,0,MATCH(CN$1,'Position Data Citi SS final'!$1:$1,0)-1),"")</f>
        <v/>
      </c>
      <c r="CO145" s="186" t="str">
        <f ca="1">IF($C145=CO$2,OFFSET('Position Data Citi SS final'!$A121,0,MATCH(CO$1,'Position Data Citi SS final'!$1:$1,0)-1),"")</f>
        <v/>
      </c>
      <c r="CP145" s="199" t="str">
        <f ca="1">IF($C145=CP$2,OFFSET('Position Data Citi SS final'!$A121,0,MATCH(CP$1,'Position Data Citi SS final'!$1:$1,0)-1),"")</f>
        <v/>
      </c>
      <c r="CQ145" s="187" t="str">
        <f ca="1">IF($C145=CQ$2,OFFSET('Position Data Citi SS final'!$A121,0,MATCH(CQ$1,'Position Data Citi SS final'!$1:$1,0)-1),"")</f>
        <v/>
      </c>
      <c r="CR145" s="174" t="str">
        <f ca="1">IF($C145=CR$2,OFFSET('Position Data Citi SS final'!$A121,0,MATCH(CR$1,'Position Data Citi SS final'!$1:$1,0)-1),"")</f>
        <v/>
      </c>
      <c r="CS145" s="188" t="str">
        <f ca="1">IF($C145=CS$2,OFFSET('Position Data Citi SS final'!$A121,0,MATCH(CS$1,'Position Data Citi SS final'!$1:$1,0)-1),"")</f>
        <v/>
      </c>
      <c r="CT145" s="188" t="str">
        <f ca="1">IF($C145=CT$2,OFFSET('Position Data Citi SS final'!$A121,0,MATCH(CT$1,'Position Data Citi SS final'!$1:$1,0)-1),"")</f>
        <v/>
      </c>
      <c r="CU145" s="184" t="str">
        <f ca="1">IF($C145=CU$2,OFFSET('Position Data Citi SS final'!$A121,0,MATCH(CU$1,'Position Data Citi SS final'!$1:$1,0)-1),"")</f>
        <v/>
      </c>
      <c r="CV145" s="175" t="str">
        <f ca="1">IF($C145=CV$2,OFFSET('Position Data Citi SS final'!$A121,0,MATCH(CV$1,'Position Data Citi SS final'!$1:$1,0)-1),"")</f>
        <v/>
      </c>
      <c r="CW145" s="175" t="str">
        <f ca="1">IF($C145=CW$2,OFFSET('Position Data Citi SS final'!$A121,0,MATCH(CW$1,'Position Data Citi SS final'!$1:$1,0)-1),"")</f>
        <v/>
      </c>
      <c r="CX145" s="199" t="str">
        <f ca="1">IF($C145=CX$2,OFFSET('Position Data Citi SS final'!$A121,0,MATCH(CX$1,'Position Data Citi SS final'!$1:$1,0)-1),"")</f>
        <v/>
      </c>
      <c r="CY145" s="175" t="str">
        <f ca="1">IF($C145=CY$2,OFFSET('Position Data Citi SS final'!$A121,0,MATCH(CY$1,'Position Data Citi SS final'!$1:$1,0)-1),"")</f>
        <v/>
      </c>
      <c r="CZ145" s="175" t="str">
        <f ca="1">IF($C145=CZ$2,OFFSET('Position Data Citi SS final'!$A121,0,MATCH(CZ$1,'Position Data Citi SS final'!$1:$1,0)-1),"")</f>
        <v/>
      </c>
      <c r="DA145" s="175" t="str">
        <f ca="1">IF($C145=DA$2,OFFSET('Position Data Citi SS final'!$A121,0,MATCH(DA$1,'Position Data Citi SS final'!$1:$1,0)-1),"")</f>
        <v/>
      </c>
      <c r="DB145" s="189" t="str">
        <f ca="1">IF($C145=DB$2,OFFSET('Position Data Citi SS final'!$A121,0,MATCH(DB$1,'Position Data Citi SS final'!$1:$1,0)-1),"")</f>
        <v/>
      </c>
      <c r="DC145" s="175" t="str">
        <f ca="1">IF($C145=DC$2,OFFSET('Position Data Citi SS final'!$A121,0,MATCH(DC$1,'Position Data Citi SS final'!$1:$1,0)-1),"")</f>
        <v/>
      </c>
      <c r="DD145" s="175" t="str">
        <f ca="1">IF($C145=DD$2,OFFSET('Position Data Citi SS final'!$A121,0,MATCH(DD$1,'Position Data Citi SS final'!$1:$1,0)-1),"")</f>
        <v/>
      </c>
      <c r="DE145" s="190" t="str">
        <f ca="1">IF($C145=DE$2,OFFSET('Position Data Citi SS final'!$A121,0,MATCH(DE$1,'Position Data Citi SS final'!$1:$1,0)-1),"")</f>
        <v/>
      </c>
      <c r="DF145" s="189" t="str">
        <f ca="1">IF($C145=DF$2,OFFSET('Position Data Citi SS final'!$A121,0,MATCH(DF$1,'Position Data Citi SS final'!$1:$1,0)-1),"")</f>
        <v/>
      </c>
      <c r="DG145" s="190" t="str">
        <f ca="1">IF($C145=DG$2,OFFSET('Position Data Citi SS final'!$A121,0,MATCH(DG$1,'Position Data Citi SS final'!$1:$1,0)-1),"")</f>
        <v/>
      </c>
      <c r="DH145" s="175" t="str">
        <f ca="1">IF($C145=DH$2,OFFSET('Position Data Citi SS final'!$A121,0,MATCH(DH$1,'Position Data Citi SS final'!$1:$1,0)-1),"")</f>
        <v/>
      </c>
      <c r="DI145" s="191" t="str">
        <f ca="1">IF($C145=DI$2,OFFSET('Position Data Citi SS final'!$A121,0,MATCH(DI$1,'Position Data Citi SS final'!$1:$1,0)-1),"")</f>
        <v/>
      </c>
      <c r="DJ145" s="192" t="str">
        <f ca="1">IF($C145=DJ$2,OFFSET('Position Data Citi SS final'!$A121,0,MATCH(DJ$1,'Position Data Citi SS final'!$1:$1,0)-1),"")</f>
        <v/>
      </c>
      <c r="DK145" s="193" t="str">
        <f ca="1">IF($C145=DK$2,OFFSET('Position Data Citi SS final'!$A121,0,MATCH(DK$1,'Position Data Citi SS final'!$1:$1,0)-1),"")</f>
        <v/>
      </c>
      <c r="DL145" s="200" t="str">
        <f ca="1">IF($C145=DL$2,OFFSET('Position Data Citi SS final'!$A121,0,MATCH(DL$1,'Position Data Citi SS final'!$1:$1,0)-1),"")</f>
        <v/>
      </c>
      <c r="DM145" s="175" t="str">
        <f ca="1">IF($C145=DM$2,OFFSET('Position Data Citi SS final'!$A121,0,MATCH(DM$1,'Position Data Citi SS final'!$1:$1,0)-1),"")</f>
        <v/>
      </c>
    </row>
    <row r="146" spans="2:117" s="179" customFormat="1">
      <c r="B146" s="179" t="s">
        <v>2746</v>
      </c>
      <c r="C146" s="170" t="str">
        <f>'Position Data Citi SS final'!C122</f>
        <v>Money Market Instruments</v>
      </c>
      <c r="D146" s="171" t="str">
        <f>'Position Data Citi SS final'!F122</f>
        <v>A.6.1 - A.6.20</v>
      </c>
      <c r="E146" s="172" t="str">
        <f>'Position Data Citi SS final'!D122</f>
        <v>Floating Rate Note</v>
      </c>
      <c r="F146" s="213">
        <f>'Position Data Citi SS final'!E122</f>
        <v>0</v>
      </c>
      <c r="G146" s="173">
        <f>'Position Data Citi SS final'!AG122</f>
        <v>20017300</v>
      </c>
      <c r="H146" s="173">
        <f>'Position Data Citi SS final'!AF122</f>
        <v>20017300</v>
      </c>
      <c r="I146" s="194" t="str">
        <f>'Position Data Citi SS final'!A122</f>
        <v>ABEK</v>
      </c>
      <c r="J146" s="195" t="str">
        <f ca="1">IF($C146=J$2,OFFSET('Position Data Citi SS final'!$A122,0,MATCH(J$1,'Position Data Citi SS final'!$1:$1,0)-1),"")</f>
        <v>MoneyMarketInstrument</v>
      </c>
      <c r="K146" s="195" t="str">
        <f ca="1">IF($C146=K$2,OFFSET('Position Data Citi SS final'!$A122,0,MATCH(K$1,'Position Data Citi SS final'!$1:$1,0)-1),"")</f>
        <v>COOPERATIEVE RABOBANK UA SR UNSECURED REGS 01/20 VAR</v>
      </c>
      <c r="L146" s="195" t="str">
        <f ca="1">IF($C146=L$2,OFFSET('Position Data Citi SS final'!$A122,0,MATCH(L$1,'Position Data Citi SS final'!$1:$1,0)-1),"")</f>
        <v>XS1748409627</v>
      </c>
      <c r="M146" s="174" t="str">
        <f ca="1">IF($C146=M$2,OFFSET('Position Data Citi SS final'!$A122,0,MATCH(M$1,'Position Data Citi SS final'!$1:$1,0)-1),"")</f>
        <v>DYXXXX</v>
      </c>
      <c r="N146" s="175">
        <f ca="1">IF($C146=N$2,OFFSET('Position Data Citi SS final'!$A122,0,MATCH(N$1,'Position Data Citi SS final'!$1:$1,0)-1),"")</f>
        <v>0</v>
      </c>
      <c r="O146" s="195">
        <f ca="1">IF($C146=O$2,OFFSET('Position Data Citi SS final'!$A122,0,MATCH(O$1,'Position Data Citi SS final'!$1:$1,0)-1),"")</f>
        <v>0</v>
      </c>
      <c r="P146" s="196">
        <f ca="1">IF($C146=P$2,OFFSET('Position Data Citi SS final'!$A122,0,MATCH(P$1,'Position Data Citi SS final'!$1:$1,0)-1),"")</f>
        <v>0</v>
      </c>
      <c r="Q146" s="196" t="str">
        <f ca="1">IF($C146=Q$2,OFFSET('Position Data Citi SS final'!$A122,0,MATCH(Q$1,'Position Data Citi SS final'!$1:$1,0)-1),"")</f>
        <v>NL</v>
      </c>
      <c r="R146" s="178">
        <f ca="1">IF($C146=R$2,OFFSET('Position Data Citi SS final'!$A122,0,MATCH(R$1,'Position Data Citi SS final'!$1:$1,0)-1),"")</f>
        <v>43845</v>
      </c>
      <c r="S146" s="178" t="str">
        <f ca="1">IF($C146=S$2,OFFSET('Position Data Citi SS final'!$A122,0,MATCH(S$1,'Position Data Citi SS final'!$1:$1,0)-1),"")</f>
        <v>EUR</v>
      </c>
      <c r="T146" s="177">
        <f ca="1">IF($C146=T$2,OFFSET('Position Data Citi SS final'!$A122,0,MATCH(T$1,'Position Data Citi SS final'!$1:$1,0)-1),"")</f>
        <v>20000000</v>
      </c>
      <c r="U146" s="177">
        <f ca="1">IF($C146=U$2,OFFSET('Position Data Citi SS final'!$A122,0,MATCH(U$1,'Position Data Citi SS final'!$1:$1,0)-1),"")</f>
        <v>100.0865</v>
      </c>
      <c r="V146" s="197">
        <f ca="1">IF($C146=V$2,OFFSET('Position Data Citi SS final'!$A122,0,MATCH(V$1,'Position Data Citi SS final'!$1:$1,0)-1),"")</f>
        <v>100.0865</v>
      </c>
      <c r="W146" s="177">
        <f ca="1">IF($C146=W$2,OFFSET('Position Data Citi SS final'!$A122,0,MATCH(W$1,'Position Data Citi SS final'!$1:$1,0)-1),"")</f>
        <v>1366.67</v>
      </c>
      <c r="X146" s="177">
        <f ca="1">IF($C146=X$2,OFFSET('Position Data Citi SS final'!$A122,0,MATCH(X$1,'Position Data Citi SS final'!$1:$1,0)-1),"")</f>
        <v>1366.67</v>
      </c>
      <c r="Y146" s="177">
        <f ca="1">IF($C146=Y$2,OFFSET('Position Data Citi SS final'!$A122,0,MATCH(Y$1,'Position Data Citi SS final'!$1:$1,0)-1),"")</f>
        <v>20017300</v>
      </c>
      <c r="Z146" s="177">
        <f ca="1">IF($C146=Z$2,OFFSET('Position Data Citi SS final'!$A122,0,MATCH(Z$1,'Position Data Citi SS final'!$1:$1,0)-1),"")</f>
        <v>20017300</v>
      </c>
      <c r="AA146" s="198" t="str">
        <f ca="1">IF($C146=AA$2,OFFSET('Position Data Citi SS final'!$A122,0,MATCH(AA$1,'Position Data Citi SS final'!$1:$1,0)-1),"")</f>
        <v>MarkToMarket</v>
      </c>
      <c r="AB146" s="177">
        <f ca="1">IF($C146=AB$2,OFFSET('Position Data Citi SS final'!$A122,0,MATCH(AB$1,'Position Data Citi SS final'!$1:$1,0)-1),"")</f>
        <v>0</v>
      </c>
      <c r="AC146" s="178">
        <f ca="1">IF($C146=AC$2,OFFSET('Position Data Citi SS final'!$A122,0,MATCH(AC$1,'Position Data Citi SS final'!$1:$1,0)-1),"")</f>
        <v>43845</v>
      </c>
      <c r="AD146" s="76" t="str">
        <f ca="1">IF($C146=AD$2,OFFSET('Position Data Citi SS final'!$A122,0,MATCH(AD$1,'Position Data Citi SS final'!$1:$1,0)-1),"")</f>
        <v/>
      </c>
      <c r="AE146" s="179" t="str">
        <f ca="1">IF($C146=AE$2,OFFSET('Position Data Citi SS final'!$A122,0,MATCH(AE$1,'Position Data Citi SS final'!$1:$1,0)-1),"")</f>
        <v/>
      </c>
      <c r="AF146" s="177" t="str">
        <f ca="1">IF($C146=AF$2,OFFSET('Position Data Citi SS final'!$A122,0,MATCH(AF$1,'Position Data Citi SS final'!$1:$1,0)-1),"")</f>
        <v/>
      </c>
      <c r="AG146" s="177" t="str">
        <f ca="1">IF($C146=AG$2,OFFSET('Position Data Citi SS final'!$A122,0,MATCH(AG$1,'Position Data Citi SS final'!$1:$1,0)-1),"")</f>
        <v/>
      </c>
      <c r="AH146" s="175" t="str">
        <f ca="1">IF($C146=AH$2,OFFSET('Position Data Citi SS final'!$A122,0,MATCH(AH$1,'Position Data Citi SS final'!$1:$1,0)-1),"")</f>
        <v/>
      </c>
      <c r="AI146" s="175" t="str">
        <f ca="1">IF($C146=AI$2,OFFSET('Position Data Citi SS final'!$A122,0,MATCH(AI$1,'Position Data Citi SS final'!$1:$1,0)-1),"")</f>
        <v/>
      </c>
      <c r="AJ146" s="175" t="str">
        <f ca="1">IF($C146=AJ$2,OFFSET('Position Data Citi SS final'!$A122,0,MATCH(AJ$1,'Position Data Citi SS final'!$1:$1,0)-1),"")</f>
        <v/>
      </c>
      <c r="AK146" s="177" t="str">
        <f ca="1">IF($C146=AK$2,OFFSET('Position Data Citi SS final'!$A122,0,MATCH(AK$1,'Position Data Citi SS final'!$1:$1,0)-1),"")</f>
        <v/>
      </c>
      <c r="AL146" s="178" t="str">
        <f ca="1">IF($C146=AL$2,OFFSET('Position Data Citi SS final'!$A122,0,MATCH(AL$1,'Position Data Citi SS final'!$1:$1,0)-1),"")</f>
        <v/>
      </c>
      <c r="AM146" s="177" t="str">
        <f ca="1">IF($C146=AM$2,OFFSET('Position Data Citi SS final'!$A122,0,MATCH(AM$1,'Position Data Citi SS final'!$1:$1,0)-1),"")</f>
        <v/>
      </c>
      <c r="AN146" s="177" t="str">
        <f ca="1">IF($C146=AN$2,OFFSET('Position Data Citi SS final'!$A122,0,MATCH(AN$1,'Position Data Citi SS final'!$1:$1,0)-1),"")</f>
        <v/>
      </c>
      <c r="AO146" s="177" t="str">
        <f ca="1">IF($C146=AO$2,OFFSET('Position Data Citi SS final'!$A122,0,MATCH(AO$1,'Position Data Citi SS final'!$1:$1,0)-1),"")</f>
        <v/>
      </c>
      <c r="AP146" s="177" t="str">
        <f ca="1">IF($C146=AP$2,OFFSET('Position Data Citi SS final'!$A122,0,MATCH(AP$1,'Position Data Citi SS final'!$1:$1,0)-1),"")</f>
        <v/>
      </c>
      <c r="AQ146" s="177" t="str">
        <f ca="1">IF($C146=AQ$2,OFFSET('Position Data Citi SS final'!$A122,0,MATCH(AQ$1,'Position Data Citi SS final'!$1:$1,0)-1),"")</f>
        <v/>
      </c>
      <c r="AR146" s="177" t="str">
        <f ca="1">IF($C146=AR$2,OFFSET('Position Data Citi SS final'!$A122,0,MATCH(AR$1,'Position Data Citi SS final'!$1:$1,0)-1),"")</f>
        <v/>
      </c>
      <c r="AS146" s="177" t="str">
        <f ca="1">IF($C146=AS$2,OFFSET('Position Data Citi SS final'!$A122,0,MATCH(AS$1,'Position Data Citi SS final'!$1:$1,0)-1),"")</f>
        <v/>
      </c>
      <c r="AT146" s="177" t="str">
        <f ca="1">IF($C146=AT$2,OFFSET('Position Data Citi SS final'!$A122,0,MATCH(AT$1,'Position Data Citi SS final'!$1:$1,0)-1),"")</f>
        <v/>
      </c>
      <c r="AU146" s="198" t="str">
        <f ca="1">IF($C146=AU$2,OFFSET('Position Data Citi SS final'!$A122,0,MATCH(AU$1,'Position Data Citi SS final'!$1:$1,0)-1),"")</f>
        <v/>
      </c>
      <c r="AV146" s="177" t="str">
        <f ca="1">IF($C146=AV$2,OFFSET('Position Data Citi SS final'!$A122,0,MATCH(AV$1,'Position Data Citi SS final'!$1:$1,0)-1),"")</f>
        <v/>
      </c>
      <c r="AW146" s="179" t="str">
        <f ca="1">IF($C146=AW$2,OFFSET('Position Data Citi SS final'!$A122,0,MATCH(AW$1,'Position Data Citi SS final'!$1:$1,0)-1),"")</f>
        <v/>
      </c>
      <c r="AX146" s="170" t="str">
        <f ca="1">IF($C146=AX$2,OFFSET('Position Data Citi SS final'!$A122,0,MATCH(AX$1,'Position Data Citi SS final'!$1:$1,0)-1),"")</f>
        <v/>
      </c>
      <c r="AY146" s="180" t="str">
        <f ca="1">IF($C146=AY$2,OFFSET('Position Data Citi SS final'!$A122,0,MATCH(AY$1,'Position Data Citi SS final'!$1:$1,0)-1),"")</f>
        <v/>
      </c>
      <c r="AZ146" s="181" t="str">
        <f ca="1">IF($C146=AZ$2,OFFSET('Position Data Citi SS final'!$A122,0,MATCH(AZ$1,'Position Data Citi SS final'!$1:$1,0)-1),"")</f>
        <v/>
      </c>
      <c r="BA146" s="179" t="str">
        <f ca="1">IF($C146=BA$2,OFFSET('Position Data Citi SS final'!$A122,0,MATCH(BA$1,'Position Data Citi SS final'!$1:$1,0)-1),"")</f>
        <v/>
      </c>
      <c r="BB146" s="182" t="str">
        <f ca="1">IF($C146=BB$2,OFFSET('Position Data Citi SS final'!$A122,0,MATCH(BB$1,'Position Data Citi SS final'!$1:$1,0)-1),"")</f>
        <v/>
      </c>
      <c r="BC146" s="181" t="str">
        <f ca="1">IF($C146=BC$2,OFFSET('Position Data Citi SS final'!$A122,0,MATCH(BC$1,'Position Data Citi SS final'!$1:$1,0)-1),"")</f>
        <v/>
      </c>
      <c r="BD146" s="175" t="str">
        <f ca="1">IF($C146=BD$2,OFFSET('Position Data Citi SS final'!$A122,0,MATCH(BD$1,'Position Data Citi SS final'!$1:$1,0)-1),"")</f>
        <v/>
      </c>
      <c r="BE146" s="175" t="str">
        <f ca="1">IF($C146=BE$2,OFFSET('Position Data Citi SS final'!$A122,0,MATCH(BE$1,'Position Data Citi SS final'!$1:$1,0)-1),"")</f>
        <v/>
      </c>
      <c r="BF146" s="175" t="str">
        <f ca="1">IF($C146=BF$2,OFFSET('Position Data Citi SS final'!$A122,0,MATCH(BF$1,'Position Data Citi SS final'!$1:$1,0)-1),"")</f>
        <v/>
      </c>
      <c r="BG146" s="175" t="str">
        <f ca="1">IF($C146=BG$2,OFFSET('Position Data Citi SS final'!$A122,0,MATCH(BG$1,'Position Data Citi SS final'!$1:$1,0)-1),"")</f>
        <v/>
      </c>
      <c r="BH146" s="175" t="str">
        <f ca="1">IF($C146=BH$2,OFFSET('Position Data Citi SS final'!$A122,0,MATCH(BH$1,'Position Data Citi SS final'!$1:$1,0)-1),"")</f>
        <v/>
      </c>
      <c r="BI146" s="175" t="str">
        <f ca="1">IF($C146=BI$2,OFFSET('Position Data Citi SS final'!$A122,0,MATCH(BI$1,'Position Data Citi SS final'!$1:$1,0)-1),"")</f>
        <v/>
      </c>
      <c r="BJ146" s="175" t="str">
        <f ca="1">IF($C146=BJ$2,OFFSET('Position Data Citi SS final'!$A122,0,MATCH(BJ$1,'Position Data Citi SS final'!$1:$1,0)-1),"")</f>
        <v/>
      </c>
      <c r="BK146" s="175" t="str">
        <f ca="1">IF($C146=BK$2,OFFSET('Position Data Citi SS final'!$A122,0,MATCH(BK$1,'Position Data Citi SS final'!$1:$1,0)-1),"")</f>
        <v/>
      </c>
      <c r="BL146" s="175" t="str">
        <f ca="1">IF($C146=BL$2,OFFSET('Position Data Citi SS final'!$A122,0,MATCH(BL$1,'Position Data Citi SS final'!$1:$1,0)-1),"")</f>
        <v/>
      </c>
      <c r="BM146" s="175" t="str">
        <f ca="1">IF($C146=BM$2,OFFSET('Position Data Citi SS final'!$A122,0,MATCH(BM$1,'Position Data Citi SS final'!$1:$1,0)-1),"")</f>
        <v/>
      </c>
      <c r="BN146" s="178" t="str">
        <f ca="1">IF($C146=BN$2,OFFSET('Position Data Citi SS final'!$A122,0,MATCH(BN$1,'Position Data Citi SS final'!$1:$1,0)-1),"")</f>
        <v/>
      </c>
      <c r="BO146" s="177" t="str">
        <f ca="1">IF($C146=BO$2,OFFSET('Position Data Citi SS final'!$A122,0,MATCH(BO$1,'Position Data Citi SS final'!$1:$1,0)-1),"")</f>
        <v/>
      </c>
      <c r="BP146" s="177" t="str">
        <f ca="1">IF($C146=BP$2,OFFSET('Position Data Citi SS final'!$A122,0,MATCH(BP$1,'Position Data Citi SS final'!$1:$1,0)-1),"")</f>
        <v/>
      </c>
      <c r="BQ146" s="177" t="str">
        <f ca="1">IF($C146=BQ$2,OFFSET('Position Data Citi SS final'!$A122,0,MATCH(BQ$1,'Position Data Citi SS final'!$1:$1,0)-1),"")</f>
        <v/>
      </c>
      <c r="BR146" s="177" t="str">
        <f ca="1">IF($C146=BR$2,OFFSET('Position Data Citi SS final'!$A122,0,MATCH(BR$1,'Position Data Citi SS final'!$1:$1,0)-1),"")</f>
        <v/>
      </c>
      <c r="BS146" s="177" t="str">
        <f ca="1">IF($C146=BS$2,OFFSET('Position Data Citi SS final'!$A122,0,MATCH(BS$1,'Position Data Citi SS final'!$1:$1,0)-1),"")</f>
        <v/>
      </c>
      <c r="BT146" s="175" t="str">
        <f ca="1">IF($C146=BT$2,OFFSET('Position Data Citi SS final'!$A122,0,MATCH(BT$1,'Position Data Citi SS final'!$1:$1,0)-1),"")</f>
        <v/>
      </c>
      <c r="BU146" s="178" t="str">
        <f ca="1">IF($C146=BU$2,OFFSET('Position Data Citi SS final'!$A122,0,MATCH(BU$1,'Position Data Citi SS final'!$1:$1,0)-1),"")</f>
        <v/>
      </c>
      <c r="BV146" s="183" t="str">
        <f ca="1">IF($C146=BV$2,OFFSET('Position Data Citi SS final'!$A122,0,MATCH(BV$1,'Position Data Citi SS final'!$1:$1,0)-1),"")</f>
        <v/>
      </c>
      <c r="BW146" s="175" t="str">
        <f ca="1">IF($C146=BW$2,OFFSET('Position Data Citi SS final'!$A122,0,MATCH(BW$1,'Position Data Citi SS final'!$1:$1,0)-1),"")</f>
        <v/>
      </c>
      <c r="BX146" s="184" t="str">
        <f ca="1">IF($C146=BX$2,OFFSET('Position Data Citi SS final'!$A122,0,MATCH(BX$1,'Position Data Citi SS final'!$1:$1,0)-1),"")</f>
        <v/>
      </c>
      <c r="BY146" s="183" t="str">
        <f ca="1">IF($C146=BY$2,OFFSET('Position Data Citi SS final'!$A122,0,MATCH(BY$1,'Position Data Citi SS final'!$1:$1,0)-1),"")</f>
        <v/>
      </c>
      <c r="BZ146" s="183" t="str">
        <f ca="1">IF($C146=BZ$2,OFFSET('Position Data Citi SS final'!$A122,0,MATCH(BZ$1,'Position Data Citi SS final'!$1:$1,0)-1),"")</f>
        <v/>
      </c>
      <c r="CA146" s="185" t="str">
        <f ca="1">IF($C146=CA$2,OFFSET('Position Data Citi SS final'!$A122,0,MATCH(CA$1,'Position Data Citi SS final'!$1:$1,0)-1),"")</f>
        <v/>
      </c>
      <c r="CB146" s="176" t="str">
        <f ca="1">IF($C146=CB$2,OFFSET('Position Data Citi SS final'!$A122,0,MATCH(CB$1,'Position Data Citi SS final'!$1:$1,0)-1),"")</f>
        <v/>
      </c>
      <c r="CC146" s="183" t="str">
        <f ca="1">IF($C146=CC$2,OFFSET('Position Data Citi SS final'!$A122,0,MATCH(CC$1,'Position Data Citi SS final'!$1:$1,0)-1),"")</f>
        <v/>
      </c>
      <c r="CD146" s="183" t="str">
        <f ca="1">IF($C146=CD$2,OFFSET('Position Data Citi SS final'!$A122,0,MATCH(CD$1,'Position Data Citi SS final'!$1:$1,0)-1),"")</f>
        <v/>
      </c>
      <c r="CE146" s="181" t="str">
        <f ca="1">IF($C146=CE$2,OFFSET('Position Data Citi SS final'!$A122,0,MATCH(CE$1,'Position Data Citi SS final'!$1:$1,0)-1),"")</f>
        <v/>
      </c>
      <c r="CF146" s="181" t="str">
        <f ca="1">IF($C146=CF$2,OFFSET('Position Data Citi SS final'!$A122,0,MATCH(CF$1,'Position Data Citi SS final'!$1:$1,0)-1),"")</f>
        <v/>
      </c>
      <c r="CG146" s="181" t="str">
        <f ca="1">IF($C146=CG$2,OFFSET('Position Data Citi SS final'!$A122,0,MATCH(CG$1,'Position Data Citi SS final'!$1:$1,0)-1),"")</f>
        <v/>
      </c>
      <c r="CH146" s="181" t="str">
        <f ca="1">IF($C146=CH$2,OFFSET('Position Data Citi SS final'!$A122,0,MATCH(CH$1,'Position Data Citi SS final'!$1:$1,0)-1),"")</f>
        <v/>
      </c>
      <c r="CI146" s="181" t="str">
        <f ca="1">IF($C146=CI$2,OFFSET('Position Data Citi SS final'!$A122,0,MATCH(CI$1,'Position Data Citi SS final'!$1:$1,0)-1),"")</f>
        <v/>
      </c>
      <c r="CJ146" s="184" t="str">
        <f ca="1">IF($C146=CJ$2,OFFSET('Position Data Citi SS final'!$A122,0,MATCH(CJ$1,'Position Data Citi SS final'!$1:$1,0)-1),"")</f>
        <v/>
      </c>
      <c r="CK146" s="186" t="str">
        <f ca="1">IF($C146=CK$2,OFFSET('Position Data Citi SS final'!$A122,0,MATCH(CK$1,'Position Data Citi SS final'!$1:$1,0)-1),"")</f>
        <v/>
      </c>
      <c r="CL146" s="174" t="str">
        <f ca="1">IF($C146=CL$2,OFFSET('Position Data Citi SS final'!$A122,0,MATCH(CL$1,'Position Data Citi SS final'!$1:$1,0)-1),"")</f>
        <v/>
      </c>
      <c r="CM146" s="199" t="str">
        <f ca="1">IF($C146=CM$2,OFFSET('Position Data Citi SS final'!$A122,0,MATCH(CM$1,'Position Data Citi SS final'!$1:$1,0)-1),"")</f>
        <v/>
      </c>
      <c r="CN146" s="174" t="str">
        <f ca="1">IF($C146=CN$2,OFFSET('Position Data Citi SS final'!$A122,0,MATCH(CN$1,'Position Data Citi SS final'!$1:$1,0)-1),"")</f>
        <v/>
      </c>
      <c r="CO146" s="186" t="str">
        <f ca="1">IF($C146=CO$2,OFFSET('Position Data Citi SS final'!$A122,0,MATCH(CO$1,'Position Data Citi SS final'!$1:$1,0)-1),"")</f>
        <v/>
      </c>
      <c r="CP146" s="199" t="str">
        <f ca="1">IF($C146=CP$2,OFFSET('Position Data Citi SS final'!$A122,0,MATCH(CP$1,'Position Data Citi SS final'!$1:$1,0)-1),"")</f>
        <v/>
      </c>
      <c r="CQ146" s="187" t="str">
        <f ca="1">IF($C146=CQ$2,OFFSET('Position Data Citi SS final'!$A122,0,MATCH(CQ$1,'Position Data Citi SS final'!$1:$1,0)-1),"")</f>
        <v/>
      </c>
      <c r="CR146" s="174" t="str">
        <f ca="1">IF($C146=CR$2,OFFSET('Position Data Citi SS final'!$A122,0,MATCH(CR$1,'Position Data Citi SS final'!$1:$1,0)-1),"")</f>
        <v/>
      </c>
      <c r="CS146" s="188" t="str">
        <f ca="1">IF($C146=CS$2,OFFSET('Position Data Citi SS final'!$A122,0,MATCH(CS$1,'Position Data Citi SS final'!$1:$1,0)-1),"")</f>
        <v/>
      </c>
      <c r="CT146" s="188" t="str">
        <f ca="1">IF($C146=CT$2,OFFSET('Position Data Citi SS final'!$A122,0,MATCH(CT$1,'Position Data Citi SS final'!$1:$1,0)-1),"")</f>
        <v/>
      </c>
      <c r="CU146" s="184" t="str">
        <f ca="1">IF($C146=CU$2,OFFSET('Position Data Citi SS final'!$A122,0,MATCH(CU$1,'Position Data Citi SS final'!$1:$1,0)-1),"")</f>
        <v/>
      </c>
      <c r="CV146" s="175" t="str">
        <f ca="1">IF($C146=CV$2,OFFSET('Position Data Citi SS final'!$A122,0,MATCH(CV$1,'Position Data Citi SS final'!$1:$1,0)-1),"")</f>
        <v/>
      </c>
      <c r="CW146" s="175" t="str">
        <f ca="1">IF($C146=CW$2,OFFSET('Position Data Citi SS final'!$A122,0,MATCH(CW$1,'Position Data Citi SS final'!$1:$1,0)-1),"")</f>
        <v/>
      </c>
      <c r="CX146" s="199" t="str">
        <f ca="1">IF($C146=CX$2,OFFSET('Position Data Citi SS final'!$A122,0,MATCH(CX$1,'Position Data Citi SS final'!$1:$1,0)-1),"")</f>
        <v/>
      </c>
      <c r="CY146" s="175" t="str">
        <f ca="1">IF($C146=CY$2,OFFSET('Position Data Citi SS final'!$A122,0,MATCH(CY$1,'Position Data Citi SS final'!$1:$1,0)-1),"")</f>
        <v/>
      </c>
      <c r="CZ146" s="175" t="str">
        <f ca="1">IF($C146=CZ$2,OFFSET('Position Data Citi SS final'!$A122,0,MATCH(CZ$1,'Position Data Citi SS final'!$1:$1,0)-1),"")</f>
        <v/>
      </c>
      <c r="DA146" s="175" t="str">
        <f ca="1">IF($C146=DA$2,OFFSET('Position Data Citi SS final'!$A122,0,MATCH(DA$1,'Position Data Citi SS final'!$1:$1,0)-1),"")</f>
        <v/>
      </c>
      <c r="DB146" s="189" t="str">
        <f ca="1">IF($C146=DB$2,OFFSET('Position Data Citi SS final'!$A122,0,MATCH(DB$1,'Position Data Citi SS final'!$1:$1,0)-1),"")</f>
        <v/>
      </c>
      <c r="DC146" s="175" t="str">
        <f ca="1">IF($C146=DC$2,OFFSET('Position Data Citi SS final'!$A122,0,MATCH(DC$1,'Position Data Citi SS final'!$1:$1,0)-1),"")</f>
        <v/>
      </c>
      <c r="DD146" s="175" t="str">
        <f ca="1">IF($C146=DD$2,OFFSET('Position Data Citi SS final'!$A122,0,MATCH(DD$1,'Position Data Citi SS final'!$1:$1,0)-1),"")</f>
        <v/>
      </c>
      <c r="DE146" s="190" t="str">
        <f ca="1">IF($C146=DE$2,OFFSET('Position Data Citi SS final'!$A122,0,MATCH(DE$1,'Position Data Citi SS final'!$1:$1,0)-1),"")</f>
        <v/>
      </c>
      <c r="DF146" s="189" t="str">
        <f ca="1">IF($C146=DF$2,OFFSET('Position Data Citi SS final'!$A122,0,MATCH(DF$1,'Position Data Citi SS final'!$1:$1,0)-1),"")</f>
        <v/>
      </c>
      <c r="DG146" s="190" t="str">
        <f ca="1">IF($C146=DG$2,OFFSET('Position Data Citi SS final'!$A122,0,MATCH(DG$1,'Position Data Citi SS final'!$1:$1,0)-1),"")</f>
        <v/>
      </c>
      <c r="DH146" s="175" t="str">
        <f ca="1">IF($C146=DH$2,OFFSET('Position Data Citi SS final'!$A122,0,MATCH(DH$1,'Position Data Citi SS final'!$1:$1,0)-1),"")</f>
        <v/>
      </c>
      <c r="DI146" s="191" t="str">
        <f ca="1">IF($C146=DI$2,OFFSET('Position Data Citi SS final'!$A122,0,MATCH(DI$1,'Position Data Citi SS final'!$1:$1,0)-1),"")</f>
        <v/>
      </c>
      <c r="DJ146" s="192" t="str">
        <f ca="1">IF($C146=DJ$2,OFFSET('Position Data Citi SS final'!$A122,0,MATCH(DJ$1,'Position Data Citi SS final'!$1:$1,0)-1),"")</f>
        <v/>
      </c>
      <c r="DK146" s="193" t="str">
        <f ca="1">IF($C146=DK$2,OFFSET('Position Data Citi SS final'!$A122,0,MATCH(DK$1,'Position Data Citi SS final'!$1:$1,0)-1),"")</f>
        <v/>
      </c>
      <c r="DL146" s="200" t="str">
        <f ca="1">IF($C146=DL$2,OFFSET('Position Data Citi SS final'!$A122,0,MATCH(DL$1,'Position Data Citi SS final'!$1:$1,0)-1),"")</f>
        <v/>
      </c>
      <c r="DM146" s="175" t="str">
        <f ca="1">IF($C146=DM$2,OFFSET('Position Data Citi SS final'!$A122,0,MATCH(DM$1,'Position Data Citi SS final'!$1:$1,0)-1),"")</f>
        <v/>
      </c>
    </row>
    <row r="147" spans="2:117" s="179" customFormat="1">
      <c r="B147" s="179" t="s">
        <v>2746</v>
      </c>
      <c r="C147" s="170" t="str">
        <f>'Position Data Citi SS final'!C123</f>
        <v>Money Market Instruments</v>
      </c>
      <c r="D147" s="171" t="str">
        <f>'Position Data Citi SS final'!F123</f>
        <v>A.6.1 - A.6.20</v>
      </c>
      <c r="E147" s="172" t="str">
        <f>'Position Data Citi SS final'!D123</f>
        <v>Certificate of Deposit</v>
      </c>
      <c r="F147" s="213">
        <f>'Position Data Citi SS final'!E123</f>
        <v>0</v>
      </c>
      <c r="G147" s="173">
        <f>'Position Data Citi SS final'!AG123</f>
        <v>30000530.100000001</v>
      </c>
      <c r="H147" s="173">
        <f>'Position Data Citi SS final'!AF123</f>
        <v>30000530.100000001</v>
      </c>
      <c r="I147" s="194" t="str">
        <f>'Position Data Citi SS final'!A123</f>
        <v>ABEK</v>
      </c>
      <c r="J147" s="195" t="str">
        <f ca="1">IF($C147=J$2,OFFSET('Position Data Citi SS final'!$A123,0,MATCH(J$1,'Position Data Citi SS final'!$1:$1,0)-1),"")</f>
        <v>MoneyMarketInstrument</v>
      </c>
      <c r="K147" s="195" t="str">
        <f ca="1">IF($C147=K$2,OFFSET('Position Data Citi SS final'!$A123,0,MATCH(K$1,'Position Data Citi SS final'!$1:$1,0)-1),"")</f>
        <v>THE TORONTO DOMINION BANK 11/19 0</v>
      </c>
      <c r="L147" s="195" t="str">
        <f ca="1">IF($C147=L$2,OFFSET('Position Data Citi SS final'!$A123,0,MATCH(L$1,'Position Data Citi SS final'!$1:$1,0)-1),"")</f>
        <v>XS1912657340</v>
      </c>
      <c r="M147" s="174" t="str">
        <f ca="1">IF($C147=M$2,OFFSET('Position Data Citi SS final'!$A123,0,MATCH(M$1,'Position Data Citi SS final'!$1:$1,0)-1),"")</f>
        <v>DYXXXX</v>
      </c>
      <c r="N147" s="175">
        <f ca="1">IF($C147=N$2,OFFSET('Position Data Citi SS final'!$A123,0,MATCH(N$1,'Position Data Citi SS final'!$1:$1,0)-1),"")</f>
        <v>0</v>
      </c>
      <c r="O147" s="195">
        <f ca="1">IF($C147=O$2,OFFSET('Position Data Citi SS final'!$A123,0,MATCH(O$1,'Position Data Citi SS final'!$1:$1,0)-1),"")</f>
        <v>0</v>
      </c>
      <c r="P147" s="196">
        <f ca="1">IF($C147=P$2,OFFSET('Position Data Citi SS final'!$A123,0,MATCH(P$1,'Position Data Citi SS final'!$1:$1,0)-1),"")</f>
        <v>0</v>
      </c>
      <c r="Q147" s="196" t="str">
        <f ca="1">IF($C147=Q$2,OFFSET('Position Data Citi SS final'!$A123,0,MATCH(Q$1,'Position Data Citi SS final'!$1:$1,0)-1),"")</f>
        <v>CA</v>
      </c>
      <c r="R147" s="178">
        <f ca="1">IF($C147=R$2,OFFSET('Position Data Citi SS final'!$A123,0,MATCH(R$1,'Position Data Citi SS final'!$1:$1,0)-1),"")</f>
        <v>43783</v>
      </c>
      <c r="S147" s="178" t="str">
        <f ca="1">IF($C147=S$2,OFFSET('Position Data Citi SS final'!$A123,0,MATCH(S$1,'Position Data Citi SS final'!$1:$1,0)-1),"")</f>
        <v>EUR</v>
      </c>
      <c r="T147" s="177">
        <f ca="1">IF($C147=T$2,OFFSET('Position Data Citi SS final'!$A123,0,MATCH(T$1,'Position Data Citi SS final'!$1:$1,0)-1),"")</f>
        <v>30000000</v>
      </c>
      <c r="U147" s="177">
        <f ca="1">IF($C147=U$2,OFFSET('Position Data Citi SS final'!$A123,0,MATCH(U$1,'Position Data Citi SS final'!$1:$1,0)-1),"")</f>
        <v>100.001767</v>
      </c>
      <c r="V147" s="197">
        <f ca="1">IF($C147=V$2,OFFSET('Position Data Citi SS final'!$A123,0,MATCH(V$1,'Position Data Citi SS final'!$1:$1,0)-1),"")</f>
        <v>100.001767</v>
      </c>
      <c r="W147" s="177">
        <f ca="1">IF($C147=W$2,OFFSET('Position Data Citi SS final'!$A123,0,MATCH(W$1,'Position Data Citi SS final'!$1:$1,0)-1),"")</f>
        <v>0</v>
      </c>
      <c r="X147" s="177">
        <f ca="1">IF($C147=X$2,OFFSET('Position Data Citi SS final'!$A123,0,MATCH(X$1,'Position Data Citi SS final'!$1:$1,0)-1),"")</f>
        <v>0</v>
      </c>
      <c r="Y147" s="177">
        <f ca="1">IF($C147=Y$2,OFFSET('Position Data Citi SS final'!$A123,0,MATCH(Y$1,'Position Data Citi SS final'!$1:$1,0)-1),"")</f>
        <v>30000530.100000001</v>
      </c>
      <c r="Z147" s="177">
        <f ca="1">IF($C147=Z$2,OFFSET('Position Data Citi SS final'!$A123,0,MATCH(Z$1,'Position Data Citi SS final'!$1:$1,0)-1),"")</f>
        <v>30000530.100000001</v>
      </c>
      <c r="AA147" s="198" t="str">
        <f ca="1">IF($C147=AA$2,OFFSET('Position Data Citi SS final'!$A123,0,MATCH(AA$1,'Position Data Citi SS final'!$1:$1,0)-1),"")</f>
        <v>MarkToMarket</v>
      </c>
      <c r="AB147" s="177">
        <f ca="1">IF($C147=AB$2,OFFSET('Position Data Citi SS final'!$A123,0,MATCH(AB$1,'Position Data Citi SS final'!$1:$1,0)-1),"")</f>
        <v>0</v>
      </c>
      <c r="AC147" s="178" t="str">
        <f ca="1">IF($C147=AC$2,OFFSET('Position Data Citi SS final'!$A123,0,MATCH(AC$1,'Position Data Citi SS final'!$1:$1,0)-1),"")</f>
        <v/>
      </c>
      <c r="AD147" s="76" t="str">
        <f ca="1">IF($C147=AD$2,OFFSET('Position Data Citi SS final'!$A123,0,MATCH(AD$1,'Position Data Citi SS final'!$1:$1,0)-1),"")</f>
        <v/>
      </c>
      <c r="AE147" s="179" t="str">
        <f ca="1">IF($C147=AE$2,OFFSET('Position Data Citi SS final'!$A123,0,MATCH(AE$1,'Position Data Citi SS final'!$1:$1,0)-1),"")</f>
        <v/>
      </c>
      <c r="AF147" s="177" t="str">
        <f ca="1">IF($C147=AF$2,OFFSET('Position Data Citi SS final'!$A123,0,MATCH(AF$1,'Position Data Citi SS final'!$1:$1,0)-1),"")</f>
        <v/>
      </c>
      <c r="AG147" s="177" t="str">
        <f ca="1">IF($C147=AG$2,OFFSET('Position Data Citi SS final'!$A123,0,MATCH(AG$1,'Position Data Citi SS final'!$1:$1,0)-1),"")</f>
        <v/>
      </c>
      <c r="AH147" s="175" t="str">
        <f ca="1">IF($C147=AH$2,OFFSET('Position Data Citi SS final'!$A123,0,MATCH(AH$1,'Position Data Citi SS final'!$1:$1,0)-1),"")</f>
        <v/>
      </c>
      <c r="AI147" s="175" t="str">
        <f ca="1">IF($C147=AI$2,OFFSET('Position Data Citi SS final'!$A123,0,MATCH(AI$1,'Position Data Citi SS final'!$1:$1,0)-1),"")</f>
        <v/>
      </c>
      <c r="AJ147" s="175" t="str">
        <f ca="1">IF($C147=AJ$2,OFFSET('Position Data Citi SS final'!$A123,0,MATCH(AJ$1,'Position Data Citi SS final'!$1:$1,0)-1),"")</f>
        <v/>
      </c>
      <c r="AK147" s="177" t="str">
        <f ca="1">IF($C147=AK$2,OFFSET('Position Data Citi SS final'!$A123,0,MATCH(AK$1,'Position Data Citi SS final'!$1:$1,0)-1),"")</f>
        <v/>
      </c>
      <c r="AL147" s="178" t="str">
        <f ca="1">IF($C147=AL$2,OFFSET('Position Data Citi SS final'!$A123,0,MATCH(AL$1,'Position Data Citi SS final'!$1:$1,0)-1),"")</f>
        <v/>
      </c>
      <c r="AM147" s="177" t="str">
        <f ca="1">IF($C147=AM$2,OFFSET('Position Data Citi SS final'!$A123,0,MATCH(AM$1,'Position Data Citi SS final'!$1:$1,0)-1),"")</f>
        <v/>
      </c>
      <c r="AN147" s="177" t="str">
        <f ca="1">IF($C147=AN$2,OFFSET('Position Data Citi SS final'!$A123,0,MATCH(AN$1,'Position Data Citi SS final'!$1:$1,0)-1),"")</f>
        <v/>
      </c>
      <c r="AO147" s="177" t="str">
        <f ca="1">IF($C147=AO$2,OFFSET('Position Data Citi SS final'!$A123,0,MATCH(AO$1,'Position Data Citi SS final'!$1:$1,0)-1),"")</f>
        <v/>
      </c>
      <c r="AP147" s="177" t="str">
        <f ca="1">IF($C147=AP$2,OFFSET('Position Data Citi SS final'!$A123,0,MATCH(AP$1,'Position Data Citi SS final'!$1:$1,0)-1),"")</f>
        <v/>
      </c>
      <c r="AQ147" s="177" t="str">
        <f ca="1">IF($C147=AQ$2,OFFSET('Position Data Citi SS final'!$A123,0,MATCH(AQ$1,'Position Data Citi SS final'!$1:$1,0)-1),"")</f>
        <v/>
      </c>
      <c r="AR147" s="177" t="str">
        <f ca="1">IF($C147=AR$2,OFFSET('Position Data Citi SS final'!$A123,0,MATCH(AR$1,'Position Data Citi SS final'!$1:$1,0)-1),"")</f>
        <v/>
      </c>
      <c r="AS147" s="177" t="str">
        <f ca="1">IF($C147=AS$2,OFFSET('Position Data Citi SS final'!$A123,0,MATCH(AS$1,'Position Data Citi SS final'!$1:$1,0)-1),"")</f>
        <v/>
      </c>
      <c r="AT147" s="177" t="str">
        <f ca="1">IF($C147=AT$2,OFFSET('Position Data Citi SS final'!$A123,0,MATCH(AT$1,'Position Data Citi SS final'!$1:$1,0)-1),"")</f>
        <v/>
      </c>
      <c r="AU147" s="198" t="str">
        <f ca="1">IF($C147=AU$2,OFFSET('Position Data Citi SS final'!$A123,0,MATCH(AU$1,'Position Data Citi SS final'!$1:$1,0)-1),"")</f>
        <v/>
      </c>
      <c r="AV147" s="177" t="str">
        <f ca="1">IF($C147=AV$2,OFFSET('Position Data Citi SS final'!$A123,0,MATCH(AV$1,'Position Data Citi SS final'!$1:$1,0)-1),"")</f>
        <v/>
      </c>
      <c r="AW147" s="179" t="str">
        <f ca="1">IF($C147=AW$2,OFFSET('Position Data Citi SS final'!$A123,0,MATCH(AW$1,'Position Data Citi SS final'!$1:$1,0)-1),"")</f>
        <v/>
      </c>
      <c r="AX147" s="170" t="str">
        <f ca="1">IF($C147=AX$2,OFFSET('Position Data Citi SS final'!$A123,0,MATCH(AX$1,'Position Data Citi SS final'!$1:$1,0)-1),"")</f>
        <v/>
      </c>
      <c r="AY147" s="180" t="str">
        <f ca="1">IF($C147=AY$2,OFFSET('Position Data Citi SS final'!$A123,0,MATCH(AY$1,'Position Data Citi SS final'!$1:$1,0)-1),"")</f>
        <v/>
      </c>
      <c r="AZ147" s="181" t="str">
        <f ca="1">IF($C147=AZ$2,OFFSET('Position Data Citi SS final'!$A123,0,MATCH(AZ$1,'Position Data Citi SS final'!$1:$1,0)-1),"")</f>
        <v/>
      </c>
      <c r="BA147" s="179" t="str">
        <f ca="1">IF($C147=BA$2,OFFSET('Position Data Citi SS final'!$A123,0,MATCH(BA$1,'Position Data Citi SS final'!$1:$1,0)-1),"")</f>
        <v/>
      </c>
      <c r="BB147" s="182" t="str">
        <f ca="1">IF($C147=BB$2,OFFSET('Position Data Citi SS final'!$A123,0,MATCH(BB$1,'Position Data Citi SS final'!$1:$1,0)-1),"")</f>
        <v/>
      </c>
      <c r="BC147" s="181" t="str">
        <f ca="1">IF($C147=BC$2,OFFSET('Position Data Citi SS final'!$A123,0,MATCH(BC$1,'Position Data Citi SS final'!$1:$1,0)-1),"")</f>
        <v/>
      </c>
      <c r="BD147" s="175" t="str">
        <f ca="1">IF($C147=BD$2,OFFSET('Position Data Citi SS final'!$A123,0,MATCH(BD$1,'Position Data Citi SS final'!$1:$1,0)-1),"")</f>
        <v/>
      </c>
      <c r="BE147" s="175" t="str">
        <f ca="1">IF($C147=BE$2,OFFSET('Position Data Citi SS final'!$A123,0,MATCH(BE$1,'Position Data Citi SS final'!$1:$1,0)-1),"")</f>
        <v/>
      </c>
      <c r="BF147" s="175" t="str">
        <f ca="1">IF($C147=BF$2,OFFSET('Position Data Citi SS final'!$A123,0,MATCH(BF$1,'Position Data Citi SS final'!$1:$1,0)-1),"")</f>
        <v/>
      </c>
      <c r="BG147" s="175" t="str">
        <f ca="1">IF($C147=BG$2,OFFSET('Position Data Citi SS final'!$A123,0,MATCH(BG$1,'Position Data Citi SS final'!$1:$1,0)-1),"")</f>
        <v/>
      </c>
      <c r="BH147" s="175" t="str">
        <f ca="1">IF($C147=BH$2,OFFSET('Position Data Citi SS final'!$A123,0,MATCH(BH$1,'Position Data Citi SS final'!$1:$1,0)-1),"")</f>
        <v/>
      </c>
      <c r="BI147" s="175" t="str">
        <f ca="1">IF($C147=BI$2,OFFSET('Position Data Citi SS final'!$A123,0,MATCH(BI$1,'Position Data Citi SS final'!$1:$1,0)-1),"")</f>
        <v/>
      </c>
      <c r="BJ147" s="175" t="str">
        <f ca="1">IF($C147=BJ$2,OFFSET('Position Data Citi SS final'!$A123,0,MATCH(BJ$1,'Position Data Citi SS final'!$1:$1,0)-1),"")</f>
        <v/>
      </c>
      <c r="BK147" s="175" t="str">
        <f ca="1">IF($C147=BK$2,OFFSET('Position Data Citi SS final'!$A123,0,MATCH(BK$1,'Position Data Citi SS final'!$1:$1,0)-1),"")</f>
        <v/>
      </c>
      <c r="BL147" s="175" t="str">
        <f ca="1">IF($C147=BL$2,OFFSET('Position Data Citi SS final'!$A123,0,MATCH(BL$1,'Position Data Citi SS final'!$1:$1,0)-1),"")</f>
        <v/>
      </c>
      <c r="BM147" s="175" t="str">
        <f ca="1">IF($C147=BM$2,OFFSET('Position Data Citi SS final'!$A123,0,MATCH(BM$1,'Position Data Citi SS final'!$1:$1,0)-1),"")</f>
        <v/>
      </c>
      <c r="BN147" s="178" t="str">
        <f ca="1">IF($C147=BN$2,OFFSET('Position Data Citi SS final'!$A123,0,MATCH(BN$1,'Position Data Citi SS final'!$1:$1,0)-1),"")</f>
        <v/>
      </c>
      <c r="BO147" s="177" t="str">
        <f ca="1">IF($C147=BO$2,OFFSET('Position Data Citi SS final'!$A123,0,MATCH(BO$1,'Position Data Citi SS final'!$1:$1,0)-1),"")</f>
        <v/>
      </c>
      <c r="BP147" s="177" t="str">
        <f ca="1">IF($C147=BP$2,OFFSET('Position Data Citi SS final'!$A123,0,MATCH(BP$1,'Position Data Citi SS final'!$1:$1,0)-1),"")</f>
        <v/>
      </c>
      <c r="BQ147" s="177" t="str">
        <f ca="1">IF($C147=BQ$2,OFFSET('Position Data Citi SS final'!$A123,0,MATCH(BQ$1,'Position Data Citi SS final'!$1:$1,0)-1),"")</f>
        <v/>
      </c>
      <c r="BR147" s="177" t="str">
        <f ca="1">IF($C147=BR$2,OFFSET('Position Data Citi SS final'!$A123,0,MATCH(BR$1,'Position Data Citi SS final'!$1:$1,0)-1),"")</f>
        <v/>
      </c>
      <c r="BS147" s="177" t="str">
        <f ca="1">IF($C147=BS$2,OFFSET('Position Data Citi SS final'!$A123,0,MATCH(BS$1,'Position Data Citi SS final'!$1:$1,0)-1),"")</f>
        <v/>
      </c>
      <c r="BT147" s="175" t="str">
        <f ca="1">IF($C147=BT$2,OFFSET('Position Data Citi SS final'!$A123,0,MATCH(BT$1,'Position Data Citi SS final'!$1:$1,0)-1),"")</f>
        <v/>
      </c>
      <c r="BU147" s="178" t="str">
        <f ca="1">IF($C147=BU$2,OFFSET('Position Data Citi SS final'!$A123,0,MATCH(BU$1,'Position Data Citi SS final'!$1:$1,0)-1),"")</f>
        <v/>
      </c>
      <c r="BV147" s="183" t="str">
        <f ca="1">IF($C147=BV$2,OFFSET('Position Data Citi SS final'!$A123,0,MATCH(BV$1,'Position Data Citi SS final'!$1:$1,0)-1),"")</f>
        <v/>
      </c>
      <c r="BW147" s="175" t="str">
        <f ca="1">IF($C147=BW$2,OFFSET('Position Data Citi SS final'!$A123,0,MATCH(BW$1,'Position Data Citi SS final'!$1:$1,0)-1),"")</f>
        <v/>
      </c>
      <c r="BX147" s="184" t="str">
        <f ca="1">IF($C147=BX$2,OFFSET('Position Data Citi SS final'!$A123,0,MATCH(BX$1,'Position Data Citi SS final'!$1:$1,0)-1),"")</f>
        <v/>
      </c>
      <c r="BY147" s="183" t="str">
        <f ca="1">IF($C147=BY$2,OFFSET('Position Data Citi SS final'!$A123,0,MATCH(BY$1,'Position Data Citi SS final'!$1:$1,0)-1),"")</f>
        <v/>
      </c>
      <c r="BZ147" s="183" t="str">
        <f ca="1">IF($C147=BZ$2,OFFSET('Position Data Citi SS final'!$A123,0,MATCH(BZ$1,'Position Data Citi SS final'!$1:$1,0)-1),"")</f>
        <v/>
      </c>
      <c r="CA147" s="185" t="str">
        <f ca="1">IF($C147=CA$2,OFFSET('Position Data Citi SS final'!$A123,0,MATCH(CA$1,'Position Data Citi SS final'!$1:$1,0)-1),"")</f>
        <v/>
      </c>
      <c r="CB147" s="176" t="str">
        <f ca="1">IF($C147=CB$2,OFFSET('Position Data Citi SS final'!$A123,0,MATCH(CB$1,'Position Data Citi SS final'!$1:$1,0)-1),"")</f>
        <v/>
      </c>
      <c r="CC147" s="183" t="str">
        <f ca="1">IF($C147=CC$2,OFFSET('Position Data Citi SS final'!$A123,0,MATCH(CC$1,'Position Data Citi SS final'!$1:$1,0)-1),"")</f>
        <v/>
      </c>
      <c r="CD147" s="183" t="str">
        <f ca="1">IF($C147=CD$2,OFFSET('Position Data Citi SS final'!$A123,0,MATCH(CD$1,'Position Data Citi SS final'!$1:$1,0)-1),"")</f>
        <v/>
      </c>
      <c r="CE147" s="181" t="str">
        <f ca="1">IF($C147=CE$2,OFFSET('Position Data Citi SS final'!$A123,0,MATCH(CE$1,'Position Data Citi SS final'!$1:$1,0)-1),"")</f>
        <v/>
      </c>
      <c r="CF147" s="181" t="str">
        <f ca="1">IF($C147=CF$2,OFFSET('Position Data Citi SS final'!$A123,0,MATCH(CF$1,'Position Data Citi SS final'!$1:$1,0)-1),"")</f>
        <v/>
      </c>
      <c r="CG147" s="181" t="str">
        <f ca="1">IF($C147=CG$2,OFFSET('Position Data Citi SS final'!$A123,0,MATCH(CG$1,'Position Data Citi SS final'!$1:$1,0)-1),"")</f>
        <v/>
      </c>
      <c r="CH147" s="181" t="str">
        <f ca="1">IF($C147=CH$2,OFFSET('Position Data Citi SS final'!$A123,0,MATCH(CH$1,'Position Data Citi SS final'!$1:$1,0)-1),"")</f>
        <v/>
      </c>
      <c r="CI147" s="181" t="str">
        <f ca="1">IF($C147=CI$2,OFFSET('Position Data Citi SS final'!$A123,0,MATCH(CI$1,'Position Data Citi SS final'!$1:$1,0)-1),"")</f>
        <v/>
      </c>
      <c r="CJ147" s="184" t="str">
        <f ca="1">IF($C147=CJ$2,OFFSET('Position Data Citi SS final'!$A123,0,MATCH(CJ$1,'Position Data Citi SS final'!$1:$1,0)-1),"")</f>
        <v/>
      </c>
      <c r="CK147" s="186" t="str">
        <f ca="1">IF($C147=CK$2,OFFSET('Position Data Citi SS final'!$A123,0,MATCH(CK$1,'Position Data Citi SS final'!$1:$1,0)-1),"")</f>
        <v/>
      </c>
      <c r="CL147" s="174" t="str">
        <f ca="1">IF($C147=CL$2,OFFSET('Position Data Citi SS final'!$A123,0,MATCH(CL$1,'Position Data Citi SS final'!$1:$1,0)-1),"")</f>
        <v/>
      </c>
      <c r="CM147" s="199" t="str">
        <f ca="1">IF($C147=CM$2,OFFSET('Position Data Citi SS final'!$A123,0,MATCH(CM$1,'Position Data Citi SS final'!$1:$1,0)-1),"")</f>
        <v/>
      </c>
      <c r="CN147" s="174" t="str">
        <f ca="1">IF($C147=CN$2,OFFSET('Position Data Citi SS final'!$A123,0,MATCH(CN$1,'Position Data Citi SS final'!$1:$1,0)-1),"")</f>
        <v/>
      </c>
      <c r="CO147" s="186" t="str">
        <f ca="1">IF($C147=CO$2,OFFSET('Position Data Citi SS final'!$A123,0,MATCH(CO$1,'Position Data Citi SS final'!$1:$1,0)-1),"")</f>
        <v/>
      </c>
      <c r="CP147" s="199" t="str">
        <f ca="1">IF($C147=CP$2,OFFSET('Position Data Citi SS final'!$A123,0,MATCH(CP$1,'Position Data Citi SS final'!$1:$1,0)-1),"")</f>
        <v/>
      </c>
      <c r="CQ147" s="187" t="str">
        <f ca="1">IF($C147=CQ$2,OFFSET('Position Data Citi SS final'!$A123,0,MATCH(CQ$1,'Position Data Citi SS final'!$1:$1,0)-1),"")</f>
        <v/>
      </c>
      <c r="CR147" s="174" t="str">
        <f ca="1">IF($C147=CR$2,OFFSET('Position Data Citi SS final'!$A123,0,MATCH(CR$1,'Position Data Citi SS final'!$1:$1,0)-1),"")</f>
        <v/>
      </c>
      <c r="CS147" s="188" t="str">
        <f ca="1">IF($C147=CS$2,OFFSET('Position Data Citi SS final'!$A123,0,MATCH(CS$1,'Position Data Citi SS final'!$1:$1,0)-1),"")</f>
        <v/>
      </c>
      <c r="CT147" s="188" t="str">
        <f ca="1">IF($C147=CT$2,OFFSET('Position Data Citi SS final'!$A123,0,MATCH(CT$1,'Position Data Citi SS final'!$1:$1,0)-1),"")</f>
        <v/>
      </c>
      <c r="CU147" s="184" t="str">
        <f ca="1">IF($C147=CU$2,OFFSET('Position Data Citi SS final'!$A123,0,MATCH(CU$1,'Position Data Citi SS final'!$1:$1,0)-1),"")</f>
        <v/>
      </c>
      <c r="CV147" s="175" t="str">
        <f ca="1">IF($C147=CV$2,OFFSET('Position Data Citi SS final'!$A123,0,MATCH(CV$1,'Position Data Citi SS final'!$1:$1,0)-1),"")</f>
        <v/>
      </c>
      <c r="CW147" s="175" t="str">
        <f ca="1">IF($C147=CW$2,OFFSET('Position Data Citi SS final'!$A123,0,MATCH(CW$1,'Position Data Citi SS final'!$1:$1,0)-1),"")</f>
        <v/>
      </c>
      <c r="CX147" s="199" t="str">
        <f ca="1">IF($C147=CX$2,OFFSET('Position Data Citi SS final'!$A123,0,MATCH(CX$1,'Position Data Citi SS final'!$1:$1,0)-1),"")</f>
        <v/>
      </c>
      <c r="CY147" s="175" t="str">
        <f ca="1">IF($C147=CY$2,OFFSET('Position Data Citi SS final'!$A123,0,MATCH(CY$1,'Position Data Citi SS final'!$1:$1,0)-1),"")</f>
        <v/>
      </c>
      <c r="CZ147" s="175" t="str">
        <f ca="1">IF($C147=CZ$2,OFFSET('Position Data Citi SS final'!$A123,0,MATCH(CZ$1,'Position Data Citi SS final'!$1:$1,0)-1),"")</f>
        <v/>
      </c>
      <c r="DA147" s="175" t="str">
        <f ca="1">IF($C147=DA$2,OFFSET('Position Data Citi SS final'!$A123,0,MATCH(DA$1,'Position Data Citi SS final'!$1:$1,0)-1),"")</f>
        <v/>
      </c>
      <c r="DB147" s="189" t="str">
        <f ca="1">IF($C147=DB$2,OFFSET('Position Data Citi SS final'!$A123,0,MATCH(DB$1,'Position Data Citi SS final'!$1:$1,0)-1),"")</f>
        <v/>
      </c>
      <c r="DC147" s="175" t="str">
        <f ca="1">IF($C147=DC$2,OFFSET('Position Data Citi SS final'!$A123,0,MATCH(DC$1,'Position Data Citi SS final'!$1:$1,0)-1),"")</f>
        <v/>
      </c>
      <c r="DD147" s="175" t="str">
        <f ca="1">IF($C147=DD$2,OFFSET('Position Data Citi SS final'!$A123,0,MATCH(DD$1,'Position Data Citi SS final'!$1:$1,0)-1),"")</f>
        <v/>
      </c>
      <c r="DE147" s="190" t="str">
        <f ca="1">IF($C147=DE$2,OFFSET('Position Data Citi SS final'!$A123,0,MATCH(DE$1,'Position Data Citi SS final'!$1:$1,0)-1),"")</f>
        <v/>
      </c>
      <c r="DF147" s="189" t="str">
        <f ca="1">IF($C147=DF$2,OFFSET('Position Data Citi SS final'!$A123,0,MATCH(DF$1,'Position Data Citi SS final'!$1:$1,0)-1),"")</f>
        <v/>
      </c>
      <c r="DG147" s="190" t="str">
        <f ca="1">IF($C147=DG$2,OFFSET('Position Data Citi SS final'!$A123,0,MATCH(DG$1,'Position Data Citi SS final'!$1:$1,0)-1),"")</f>
        <v/>
      </c>
      <c r="DH147" s="175" t="str">
        <f ca="1">IF($C147=DH$2,OFFSET('Position Data Citi SS final'!$A123,0,MATCH(DH$1,'Position Data Citi SS final'!$1:$1,0)-1),"")</f>
        <v/>
      </c>
      <c r="DI147" s="191" t="str">
        <f ca="1">IF($C147=DI$2,OFFSET('Position Data Citi SS final'!$A123,0,MATCH(DI$1,'Position Data Citi SS final'!$1:$1,0)-1),"")</f>
        <v/>
      </c>
      <c r="DJ147" s="192" t="str">
        <f ca="1">IF($C147=DJ$2,OFFSET('Position Data Citi SS final'!$A123,0,MATCH(DJ$1,'Position Data Citi SS final'!$1:$1,0)-1),"")</f>
        <v/>
      </c>
      <c r="DK147" s="193" t="str">
        <f ca="1">IF($C147=DK$2,OFFSET('Position Data Citi SS final'!$A123,0,MATCH(DK$1,'Position Data Citi SS final'!$1:$1,0)-1),"")</f>
        <v/>
      </c>
      <c r="DL147" s="200" t="str">
        <f ca="1">IF($C147=DL$2,OFFSET('Position Data Citi SS final'!$A123,0,MATCH(DL$1,'Position Data Citi SS final'!$1:$1,0)-1),"")</f>
        <v/>
      </c>
      <c r="DM147" s="175" t="str">
        <f ca="1">IF($C147=DM$2,OFFSET('Position Data Citi SS final'!$A123,0,MATCH(DM$1,'Position Data Citi SS final'!$1:$1,0)-1),"")</f>
        <v/>
      </c>
    </row>
    <row r="148" spans="2:117" s="179" customFormat="1">
      <c r="B148" s="179" t="s">
        <v>2746</v>
      </c>
      <c r="C148" s="170" t="str">
        <f>'Position Data Citi SS final'!C124</f>
        <v>Money Market Instruments</v>
      </c>
      <c r="D148" s="171" t="str">
        <f>'Position Data Citi SS final'!F124</f>
        <v>A.6.1 - A.6.20</v>
      </c>
      <c r="E148" s="172" t="str">
        <f>'Position Data Citi SS final'!D124</f>
        <v>Certificate of Deposit</v>
      </c>
      <c r="F148" s="213">
        <f>'Position Data Citi SS final'!E124</f>
        <v>0</v>
      </c>
      <c r="G148" s="173">
        <f>'Position Data Citi SS final'!AG124</f>
        <v>27049988.34</v>
      </c>
      <c r="H148" s="173">
        <f>'Position Data Citi SS final'!AF124</f>
        <v>27049988.34</v>
      </c>
      <c r="I148" s="194" t="str">
        <f>'Position Data Citi SS final'!A124</f>
        <v>ABEK</v>
      </c>
      <c r="J148" s="195" t="str">
        <f ca="1">IF($C148=J$2,OFFSET('Position Data Citi SS final'!$A124,0,MATCH(J$1,'Position Data Citi SS final'!$1:$1,0)-1),"")</f>
        <v>MoneyMarketInstrument</v>
      </c>
      <c r="K148" s="195" t="str">
        <f ca="1">IF($C148=K$2,OFFSET('Position Data Citi SS final'!$A124,0,MATCH(K$1,'Position Data Citi SS final'!$1:$1,0)-1),"")</f>
        <v>ING BANK 05/20 0</v>
      </c>
      <c r="L148" s="195" t="str">
        <f ca="1">IF($C148=L$2,OFFSET('Position Data Citi SS final'!$A124,0,MATCH(L$1,'Position Data Citi SS final'!$1:$1,0)-1),"")</f>
        <v>XS2010451347</v>
      </c>
      <c r="M148" s="174" t="str">
        <f ca="1">IF($C148=M$2,OFFSET('Position Data Citi SS final'!$A124,0,MATCH(M$1,'Position Data Citi SS final'!$1:$1,0)-1),"")</f>
        <v>DYXXXX</v>
      </c>
      <c r="N148" s="175">
        <f ca="1">IF($C148=N$2,OFFSET('Position Data Citi SS final'!$A124,0,MATCH(N$1,'Position Data Citi SS final'!$1:$1,0)-1),"")</f>
        <v>0</v>
      </c>
      <c r="O148" s="195">
        <f ca="1">IF($C148=O$2,OFFSET('Position Data Citi SS final'!$A124,0,MATCH(O$1,'Position Data Citi SS final'!$1:$1,0)-1),"")</f>
        <v>0</v>
      </c>
      <c r="P148" s="196">
        <f ca="1">IF($C148=P$2,OFFSET('Position Data Citi SS final'!$A124,0,MATCH(P$1,'Position Data Citi SS final'!$1:$1,0)-1),"")</f>
        <v>0</v>
      </c>
      <c r="Q148" s="196" t="str">
        <f ca="1">IF($C148=Q$2,OFFSET('Position Data Citi SS final'!$A124,0,MATCH(Q$1,'Position Data Citi SS final'!$1:$1,0)-1),"")</f>
        <v>NL</v>
      </c>
      <c r="R148" s="178">
        <f ca="1">IF($C148=R$2,OFFSET('Position Data Citi SS final'!$A124,0,MATCH(R$1,'Position Data Citi SS final'!$1:$1,0)-1),"")</f>
        <v>43958</v>
      </c>
      <c r="S148" s="178" t="str">
        <f ca="1">IF($C148=S$2,OFFSET('Position Data Citi SS final'!$A124,0,MATCH(S$1,'Position Data Citi SS final'!$1:$1,0)-1),"")</f>
        <v>EUR</v>
      </c>
      <c r="T148" s="177">
        <f ca="1">IF($C148=T$2,OFFSET('Position Data Citi SS final'!$A124,0,MATCH(T$1,'Position Data Citi SS final'!$1:$1,0)-1),"")</f>
        <v>27000000</v>
      </c>
      <c r="U148" s="177">
        <f ca="1">IF($C148=U$2,OFFSET('Position Data Citi SS final'!$A124,0,MATCH(U$1,'Position Data Citi SS final'!$1:$1,0)-1),"")</f>
        <v>100.185142</v>
      </c>
      <c r="V148" s="197">
        <f ca="1">IF($C148=V$2,OFFSET('Position Data Citi SS final'!$A124,0,MATCH(V$1,'Position Data Citi SS final'!$1:$1,0)-1),"")</f>
        <v>100.185142</v>
      </c>
      <c r="W148" s="177">
        <f ca="1">IF($C148=W$2,OFFSET('Position Data Citi SS final'!$A124,0,MATCH(W$1,'Position Data Citi SS final'!$1:$1,0)-1),"")</f>
        <v>0</v>
      </c>
      <c r="X148" s="177">
        <f ca="1">IF($C148=X$2,OFFSET('Position Data Citi SS final'!$A124,0,MATCH(X$1,'Position Data Citi SS final'!$1:$1,0)-1),"")</f>
        <v>0</v>
      </c>
      <c r="Y148" s="177">
        <f ca="1">IF($C148=Y$2,OFFSET('Position Data Citi SS final'!$A124,0,MATCH(Y$1,'Position Data Citi SS final'!$1:$1,0)-1),"")</f>
        <v>27049988.34</v>
      </c>
      <c r="Z148" s="177">
        <f ca="1">IF($C148=Z$2,OFFSET('Position Data Citi SS final'!$A124,0,MATCH(Z$1,'Position Data Citi SS final'!$1:$1,0)-1),"")</f>
        <v>27049988.34</v>
      </c>
      <c r="AA148" s="198" t="str">
        <f ca="1">IF($C148=AA$2,OFFSET('Position Data Citi SS final'!$A124,0,MATCH(AA$1,'Position Data Citi SS final'!$1:$1,0)-1),"")</f>
        <v>MarkToMarket</v>
      </c>
      <c r="AB148" s="177">
        <f ca="1">IF($C148=AB$2,OFFSET('Position Data Citi SS final'!$A124,0,MATCH(AB$1,'Position Data Citi SS final'!$1:$1,0)-1),"")</f>
        <v>0</v>
      </c>
      <c r="AC148" s="178" t="str">
        <f ca="1">IF($C148=AC$2,OFFSET('Position Data Citi SS final'!$A124,0,MATCH(AC$1,'Position Data Citi SS final'!$1:$1,0)-1),"")</f>
        <v/>
      </c>
      <c r="AD148" s="76" t="str">
        <f ca="1">IF($C148=AD$2,OFFSET('Position Data Citi SS final'!$A124,0,MATCH(AD$1,'Position Data Citi SS final'!$1:$1,0)-1),"")</f>
        <v/>
      </c>
      <c r="AE148" s="179" t="str">
        <f ca="1">IF($C148=AE$2,OFFSET('Position Data Citi SS final'!$A124,0,MATCH(AE$1,'Position Data Citi SS final'!$1:$1,0)-1),"")</f>
        <v/>
      </c>
      <c r="AF148" s="177" t="str">
        <f ca="1">IF($C148=AF$2,OFFSET('Position Data Citi SS final'!$A124,0,MATCH(AF$1,'Position Data Citi SS final'!$1:$1,0)-1),"")</f>
        <v/>
      </c>
      <c r="AG148" s="177" t="str">
        <f ca="1">IF($C148=AG$2,OFFSET('Position Data Citi SS final'!$A124,0,MATCH(AG$1,'Position Data Citi SS final'!$1:$1,0)-1),"")</f>
        <v/>
      </c>
      <c r="AH148" s="175" t="str">
        <f ca="1">IF($C148=AH$2,OFFSET('Position Data Citi SS final'!$A124,0,MATCH(AH$1,'Position Data Citi SS final'!$1:$1,0)-1),"")</f>
        <v/>
      </c>
      <c r="AI148" s="175" t="str">
        <f ca="1">IF($C148=AI$2,OFFSET('Position Data Citi SS final'!$A124,0,MATCH(AI$1,'Position Data Citi SS final'!$1:$1,0)-1),"")</f>
        <v/>
      </c>
      <c r="AJ148" s="175" t="str">
        <f ca="1">IF($C148=AJ$2,OFFSET('Position Data Citi SS final'!$A124,0,MATCH(AJ$1,'Position Data Citi SS final'!$1:$1,0)-1),"")</f>
        <v/>
      </c>
      <c r="AK148" s="177" t="str">
        <f ca="1">IF($C148=AK$2,OFFSET('Position Data Citi SS final'!$A124,0,MATCH(AK$1,'Position Data Citi SS final'!$1:$1,0)-1),"")</f>
        <v/>
      </c>
      <c r="AL148" s="178" t="str">
        <f ca="1">IF($C148=AL$2,OFFSET('Position Data Citi SS final'!$A124,0,MATCH(AL$1,'Position Data Citi SS final'!$1:$1,0)-1),"")</f>
        <v/>
      </c>
      <c r="AM148" s="177" t="str">
        <f ca="1">IF($C148=AM$2,OFFSET('Position Data Citi SS final'!$A124,0,MATCH(AM$1,'Position Data Citi SS final'!$1:$1,0)-1),"")</f>
        <v/>
      </c>
      <c r="AN148" s="177" t="str">
        <f ca="1">IF($C148=AN$2,OFFSET('Position Data Citi SS final'!$A124,0,MATCH(AN$1,'Position Data Citi SS final'!$1:$1,0)-1),"")</f>
        <v/>
      </c>
      <c r="AO148" s="177" t="str">
        <f ca="1">IF($C148=AO$2,OFFSET('Position Data Citi SS final'!$A124,0,MATCH(AO$1,'Position Data Citi SS final'!$1:$1,0)-1),"")</f>
        <v/>
      </c>
      <c r="AP148" s="177" t="str">
        <f ca="1">IF($C148=AP$2,OFFSET('Position Data Citi SS final'!$A124,0,MATCH(AP$1,'Position Data Citi SS final'!$1:$1,0)-1),"")</f>
        <v/>
      </c>
      <c r="AQ148" s="177" t="str">
        <f ca="1">IF($C148=AQ$2,OFFSET('Position Data Citi SS final'!$A124,0,MATCH(AQ$1,'Position Data Citi SS final'!$1:$1,0)-1),"")</f>
        <v/>
      </c>
      <c r="AR148" s="177" t="str">
        <f ca="1">IF($C148=AR$2,OFFSET('Position Data Citi SS final'!$A124,0,MATCH(AR$1,'Position Data Citi SS final'!$1:$1,0)-1),"")</f>
        <v/>
      </c>
      <c r="AS148" s="177" t="str">
        <f ca="1">IF($C148=AS$2,OFFSET('Position Data Citi SS final'!$A124,0,MATCH(AS$1,'Position Data Citi SS final'!$1:$1,0)-1),"")</f>
        <v/>
      </c>
      <c r="AT148" s="177" t="str">
        <f ca="1">IF($C148=AT$2,OFFSET('Position Data Citi SS final'!$A124,0,MATCH(AT$1,'Position Data Citi SS final'!$1:$1,0)-1),"")</f>
        <v/>
      </c>
      <c r="AU148" s="198" t="str">
        <f ca="1">IF($C148=AU$2,OFFSET('Position Data Citi SS final'!$A124,0,MATCH(AU$1,'Position Data Citi SS final'!$1:$1,0)-1),"")</f>
        <v/>
      </c>
      <c r="AV148" s="177" t="str">
        <f ca="1">IF($C148=AV$2,OFFSET('Position Data Citi SS final'!$A124,0,MATCH(AV$1,'Position Data Citi SS final'!$1:$1,0)-1),"")</f>
        <v/>
      </c>
      <c r="AW148" s="179" t="str">
        <f ca="1">IF($C148=AW$2,OFFSET('Position Data Citi SS final'!$A124,0,MATCH(AW$1,'Position Data Citi SS final'!$1:$1,0)-1),"")</f>
        <v/>
      </c>
      <c r="AX148" s="170" t="str">
        <f ca="1">IF($C148=AX$2,OFFSET('Position Data Citi SS final'!$A124,0,MATCH(AX$1,'Position Data Citi SS final'!$1:$1,0)-1),"")</f>
        <v/>
      </c>
      <c r="AY148" s="180" t="str">
        <f ca="1">IF($C148=AY$2,OFFSET('Position Data Citi SS final'!$A124,0,MATCH(AY$1,'Position Data Citi SS final'!$1:$1,0)-1),"")</f>
        <v/>
      </c>
      <c r="AZ148" s="181" t="str">
        <f ca="1">IF($C148=AZ$2,OFFSET('Position Data Citi SS final'!$A124,0,MATCH(AZ$1,'Position Data Citi SS final'!$1:$1,0)-1),"")</f>
        <v/>
      </c>
      <c r="BA148" s="179" t="str">
        <f ca="1">IF($C148=BA$2,OFFSET('Position Data Citi SS final'!$A124,0,MATCH(BA$1,'Position Data Citi SS final'!$1:$1,0)-1),"")</f>
        <v/>
      </c>
      <c r="BB148" s="182" t="str">
        <f ca="1">IF($C148=BB$2,OFFSET('Position Data Citi SS final'!$A124,0,MATCH(BB$1,'Position Data Citi SS final'!$1:$1,0)-1),"")</f>
        <v/>
      </c>
      <c r="BC148" s="181" t="str">
        <f ca="1">IF($C148=BC$2,OFFSET('Position Data Citi SS final'!$A124,0,MATCH(BC$1,'Position Data Citi SS final'!$1:$1,0)-1),"")</f>
        <v/>
      </c>
      <c r="BD148" s="175" t="str">
        <f ca="1">IF($C148=BD$2,OFFSET('Position Data Citi SS final'!$A124,0,MATCH(BD$1,'Position Data Citi SS final'!$1:$1,0)-1),"")</f>
        <v/>
      </c>
      <c r="BE148" s="175" t="str">
        <f ca="1">IF($C148=BE$2,OFFSET('Position Data Citi SS final'!$A124,0,MATCH(BE$1,'Position Data Citi SS final'!$1:$1,0)-1),"")</f>
        <v/>
      </c>
      <c r="BF148" s="175" t="str">
        <f ca="1">IF($C148=BF$2,OFFSET('Position Data Citi SS final'!$A124,0,MATCH(BF$1,'Position Data Citi SS final'!$1:$1,0)-1),"")</f>
        <v/>
      </c>
      <c r="BG148" s="175" t="str">
        <f ca="1">IF($C148=BG$2,OFFSET('Position Data Citi SS final'!$A124,0,MATCH(BG$1,'Position Data Citi SS final'!$1:$1,0)-1),"")</f>
        <v/>
      </c>
      <c r="BH148" s="175" t="str">
        <f ca="1">IF($C148=BH$2,OFFSET('Position Data Citi SS final'!$A124,0,MATCH(BH$1,'Position Data Citi SS final'!$1:$1,0)-1),"")</f>
        <v/>
      </c>
      <c r="BI148" s="175" t="str">
        <f ca="1">IF($C148=BI$2,OFFSET('Position Data Citi SS final'!$A124,0,MATCH(BI$1,'Position Data Citi SS final'!$1:$1,0)-1),"")</f>
        <v/>
      </c>
      <c r="BJ148" s="175" t="str">
        <f ca="1">IF($C148=BJ$2,OFFSET('Position Data Citi SS final'!$A124,0,MATCH(BJ$1,'Position Data Citi SS final'!$1:$1,0)-1),"")</f>
        <v/>
      </c>
      <c r="BK148" s="175" t="str">
        <f ca="1">IF($C148=BK$2,OFFSET('Position Data Citi SS final'!$A124,0,MATCH(BK$1,'Position Data Citi SS final'!$1:$1,0)-1),"")</f>
        <v/>
      </c>
      <c r="BL148" s="175" t="str">
        <f ca="1">IF($C148=BL$2,OFFSET('Position Data Citi SS final'!$A124,0,MATCH(BL$1,'Position Data Citi SS final'!$1:$1,0)-1),"")</f>
        <v/>
      </c>
      <c r="BM148" s="175" t="str">
        <f ca="1">IF($C148=BM$2,OFFSET('Position Data Citi SS final'!$A124,0,MATCH(BM$1,'Position Data Citi SS final'!$1:$1,0)-1),"")</f>
        <v/>
      </c>
      <c r="BN148" s="178" t="str">
        <f ca="1">IF($C148=BN$2,OFFSET('Position Data Citi SS final'!$A124,0,MATCH(BN$1,'Position Data Citi SS final'!$1:$1,0)-1),"")</f>
        <v/>
      </c>
      <c r="BO148" s="177" t="str">
        <f ca="1">IF($C148=BO$2,OFFSET('Position Data Citi SS final'!$A124,0,MATCH(BO$1,'Position Data Citi SS final'!$1:$1,0)-1),"")</f>
        <v/>
      </c>
      <c r="BP148" s="177" t="str">
        <f ca="1">IF($C148=BP$2,OFFSET('Position Data Citi SS final'!$A124,0,MATCH(BP$1,'Position Data Citi SS final'!$1:$1,0)-1),"")</f>
        <v/>
      </c>
      <c r="BQ148" s="177" t="str">
        <f ca="1">IF($C148=BQ$2,OFFSET('Position Data Citi SS final'!$A124,0,MATCH(BQ$1,'Position Data Citi SS final'!$1:$1,0)-1),"")</f>
        <v/>
      </c>
      <c r="BR148" s="177" t="str">
        <f ca="1">IF($C148=BR$2,OFFSET('Position Data Citi SS final'!$A124,0,MATCH(BR$1,'Position Data Citi SS final'!$1:$1,0)-1),"")</f>
        <v/>
      </c>
      <c r="BS148" s="177" t="str">
        <f ca="1">IF($C148=BS$2,OFFSET('Position Data Citi SS final'!$A124,0,MATCH(BS$1,'Position Data Citi SS final'!$1:$1,0)-1),"")</f>
        <v/>
      </c>
      <c r="BT148" s="175" t="str">
        <f ca="1">IF($C148=BT$2,OFFSET('Position Data Citi SS final'!$A124,0,MATCH(BT$1,'Position Data Citi SS final'!$1:$1,0)-1),"")</f>
        <v/>
      </c>
      <c r="BU148" s="178" t="str">
        <f ca="1">IF($C148=BU$2,OFFSET('Position Data Citi SS final'!$A124,0,MATCH(BU$1,'Position Data Citi SS final'!$1:$1,0)-1),"")</f>
        <v/>
      </c>
      <c r="BV148" s="183" t="str">
        <f ca="1">IF($C148=BV$2,OFFSET('Position Data Citi SS final'!$A124,0,MATCH(BV$1,'Position Data Citi SS final'!$1:$1,0)-1),"")</f>
        <v/>
      </c>
      <c r="BW148" s="175" t="str">
        <f ca="1">IF($C148=BW$2,OFFSET('Position Data Citi SS final'!$A124,0,MATCH(BW$1,'Position Data Citi SS final'!$1:$1,0)-1),"")</f>
        <v/>
      </c>
      <c r="BX148" s="184" t="str">
        <f ca="1">IF($C148=BX$2,OFFSET('Position Data Citi SS final'!$A124,0,MATCH(BX$1,'Position Data Citi SS final'!$1:$1,0)-1),"")</f>
        <v/>
      </c>
      <c r="BY148" s="183" t="str">
        <f ca="1">IF($C148=BY$2,OFFSET('Position Data Citi SS final'!$A124,0,MATCH(BY$1,'Position Data Citi SS final'!$1:$1,0)-1),"")</f>
        <v/>
      </c>
      <c r="BZ148" s="183" t="str">
        <f ca="1">IF($C148=BZ$2,OFFSET('Position Data Citi SS final'!$A124,0,MATCH(BZ$1,'Position Data Citi SS final'!$1:$1,0)-1),"")</f>
        <v/>
      </c>
      <c r="CA148" s="185" t="str">
        <f ca="1">IF($C148=CA$2,OFFSET('Position Data Citi SS final'!$A124,0,MATCH(CA$1,'Position Data Citi SS final'!$1:$1,0)-1),"")</f>
        <v/>
      </c>
      <c r="CB148" s="176" t="str">
        <f ca="1">IF($C148=CB$2,OFFSET('Position Data Citi SS final'!$A124,0,MATCH(CB$1,'Position Data Citi SS final'!$1:$1,0)-1),"")</f>
        <v/>
      </c>
      <c r="CC148" s="183" t="str">
        <f ca="1">IF($C148=CC$2,OFFSET('Position Data Citi SS final'!$A124,0,MATCH(CC$1,'Position Data Citi SS final'!$1:$1,0)-1),"")</f>
        <v/>
      </c>
      <c r="CD148" s="183" t="str">
        <f ca="1">IF($C148=CD$2,OFFSET('Position Data Citi SS final'!$A124,0,MATCH(CD$1,'Position Data Citi SS final'!$1:$1,0)-1),"")</f>
        <v/>
      </c>
      <c r="CE148" s="181" t="str">
        <f ca="1">IF($C148=CE$2,OFFSET('Position Data Citi SS final'!$A124,0,MATCH(CE$1,'Position Data Citi SS final'!$1:$1,0)-1),"")</f>
        <v/>
      </c>
      <c r="CF148" s="181" t="str">
        <f ca="1">IF($C148=CF$2,OFFSET('Position Data Citi SS final'!$A124,0,MATCH(CF$1,'Position Data Citi SS final'!$1:$1,0)-1),"")</f>
        <v/>
      </c>
      <c r="CG148" s="181" t="str">
        <f ca="1">IF($C148=CG$2,OFFSET('Position Data Citi SS final'!$A124,0,MATCH(CG$1,'Position Data Citi SS final'!$1:$1,0)-1),"")</f>
        <v/>
      </c>
      <c r="CH148" s="181" t="str">
        <f ca="1">IF($C148=CH$2,OFFSET('Position Data Citi SS final'!$A124,0,MATCH(CH$1,'Position Data Citi SS final'!$1:$1,0)-1),"")</f>
        <v/>
      </c>
      <c r="CI148" s="181" t="str">
        <f ca="1">IF($C148=CI$2,OFFSET('Position Data Citi SS final'!$A124,0,MATCH(CI$1,'Position Data Citi SS final'!$1:$1,0)-1),"")</f>
        <v/>
      </c>
      <c r="CJ148" s="184" t="str">
        <f ca="1">IF($C148=CJ$2,OFFSET('Position Data Citi SS final'!$A124,0,MATCH(CJ$1,'Position Data Citi SS final'!$1:$1,0)-1),"")</f>
        <v/>
      </c>
      <c r="CK148" s="186" t="str">
        <f ca="1">IF($C148=CK$2,OFFSET('Position Data Citi SS final'!$A124,0,MATCH(CK$1,'Position Data Citi SS final'!$1:$1,0)-1),"")</f>
        <v/>
      </c>
      <c r="CL148" s="174" t="str">
        <f ca="1">IF($C148=CL$2,OFFSET('Position Data Citi SS final'!$A124,0,MATCH(CL$1,'Position Data Citi SS final'!$1:$1,0)-1),"")</f>
        <v/>
      </c>
      <c r="CM148" s="199" t="str">
        <f ca="1">IF($C148=CM$2,OFFSET('Position Data Citi SS final'!$A124,0,MATCH(CM$1,'Position Data Citi SS final'!$1:$1,0)-1),"")</f>
        <v/>
      </c>
      <c r="CN148" s="174" t="str">
        <f ca="1">IF($C148=CN$2,OFFSET('Position Data Citi SS final'!$A124,0,MATCH(CN$1,'Position Data Citi SS final'!$1:$1,0)-1),"")</f>
        <v/>
      </c>
      <c r="CO148" s="186" t="str">
        <f ca="1">IF($C148=CO$2,OFFSET('Position Data Citi SS final'!$A124,0,MATCH(CO$1,'Position Data Citi SS final'!$1:$1,0)-1),"")</f>
        <v/>
      </c>
      <c r="CP148" s="199" t="str">
        <f ca="1">IF($C148=CP$2,OFFSET('Position Data Citi SS final'!$A124,0,MATCH(CP$1,'Position Data Citi SS final'!$1:$1,0)-1),"")</f>
        <v/>
      </c>
      <c r="CQ148" s="187" t="str">
        <f ca="1">IF($C148=CQ$2,OFFSET('Position Data Citi SS final'!$A124,0,MATCH(CQ$1,'Position Data Citi SS final'!$1:$1,0)-1),"")</f>
        <v/>
      </c>
      <c r="CR148" s="174" t="str">
        <f ca="1">IF($C148=CR$2,OFFSET('Position Data Citi SS final'!$A124,0,MATCH(CR$1,'Position Data Citi SS final'!$1:$1,0)-1),"")</f>
        <v/>
      </c>
      <c r="CS148" s="188" t="str">
        <f ca="1">IF($C148=CS$2,OFFSET('Position Data Citi SS final'!$A124,0,MATCH(CS$1,'Position Data Citi SS final'!$1:$1,0)-1),"")</f>
        <v/>
      </c>
      <c r="CT148" s="188" t="str">
        <f ca="1">IF($C148=CT$2,OFFSET('Position Data Citi SS final'!$A124,0,MATCH(CT$1,'Position Data Citi SS final'!$1:$1,0)-1),"")</f>
        <v/>
      </c>
      <c r="CU148" s="184" t="str">
        <f ca="1">IF($C148=CU$2,OFFSET('Position Data Citi SS final'!$A124,0,MATCH(CU$1,'Position Data Citi SS final'!$1:$1,0)-1),"")</f>
        <v/>
      </c>
      <c r="CV148" s="175" t="str">
        <f ca="1">IF($C148=CV$2,OFFSET('Position Data Citi SS final'!$A124,0,MATCH(CV$1,'Position Data Citi SS final'!$1:$1,0)-1),"")</f>
        <v/>
      </c>
      <c r="CW148" s="175" t="str">
        <f ca="1">IF($C148=CW$2,OFFSET('Position Data Citi SS final'!$A124,0,MATCH(CW$1,'Position Data Citi SS final'!$1:$1,0)-1),"")</f>
        <v/>
      </c>
      <c r="CX148" s="199" t="str">
        <f ca="1">IF($C148=CX$2,OFFSET('Position Data Citi SS final'!$A124,0,MATCH(CX$1,'Position Data Citi SS final'!$1:$1,0)-1),"")</f>
        <v/>
      </c>
      <c r="CY148" s="175" t="str">
        <f ca="1">IF($C148=CY$2,OFFSET('Position Data Citi SS final'!$A124,0,MATCH(CY$1,'Position Data Citi SS final'!$1:$1,0)-1),"")</f>
        <v/>
      </c>
      <c r="CZ148" s="175" t="str">
        <f ca="1">IF($C148=CZ$2,OFFSET('Position Data Citi SS final'!$A124,0,MATCH(CZ$1,'Position Data Citi SS final'!$1:$1,0)-1),"")</f>
        <v/>
      </c>
      <c r="DA148" s="175" t="str">
        <f ca="1">IF($C148=DA$2,OFFSET('Position Data Citi SS final'!$A124,0,MATCH(DA$1,'Position Data Citi SS final'!$1:$1,0)-1),"")</f>
        <v/>
      </c>
      <c r="DB148" s="189" t="str">
        <f ca="1">IF($C148=DB$2,OFFSET('Position Data Citi SS final'!$A124,0,MATCH(DB$1,'Position Data Citi SS final'!$1:$1,0)-1),"")</f>
        <v/>
      </c>
      <c r="DC148" s="175" t="str">
        <f ca="1">IF($C148=DC$2,OFFSET('Position Data Citi SS final'!$A124,0,MATCH(DC$1,'Position Data Citi SS final'!$1:$1,0)-1),"")</f>
        <v/>
      </c>
      <c r="DD148" s="175" t="str">
        <f ca="1">IF($C148=DD$2,OFFSET('Position Data Citi SS final'!$A124,0,MATCH(DD$1,'Position Data Citi SS final'!$1:$1,0)-1),"")</f>
        <v/>
      </c>
      <c r="DE148" s="190" t="str">
        <f ca="1">IF($C148=DE$2,OFFSET('Position Data Citi SS final'!$A124,0,MATCH(DE$1,'Position Data Citi SS final'!$1:$1,0)-1),"")</f>
        <v/>
      </c>
      <c r="DF148" s="189" t="str">
        <f ca="1">IF($C148=DF$2,OFFSET('Position Data Citi SS final'!$A124,0,MATCH(DF$1,'Position Data Citi SS final'!$1:$1,0)-1),"")</f>
        <v/>
      </c>
      <c r="DG148" s="190" t="str">
        <f ca="1">IF($C148=DG$2,OFFSET('Position Data Citi SS final'!$A124,0,MATCH(DG$1,'Position Data Citi SS final'!$1:$1,0)-1),"")</f>
        <v/>
      </c>
      <c r="DH148" s="175" t="str">
        <f ca="1">IF($C148=DH$2,OFFSET('Position Data Citi SS final'!$A124,0,MATCH(DH$1,'Position Data Citi SS final'!$1:$1,0)-1),"")</f>
        <v/>
      </c>
      <c r="DI148" s="191" t="str">
        <f ca="1">IF($C148=DI$2,OFFSET('Position Data Citi SS final'!$A124,0,MATCH(DI$1,'Position Data Citi SS final'!$1:$1,0)-1),"")</f>
        <v/>
      </c>
      <c r="DJ148" s="192" t="str">
        <f ca="1">IF($C148=DJ$2,OFFSET('Position Data Citi SS final'!$A124,0,MATCH(DJ$1,'Position Data Citi SS final'!$1:$1,0)-1),"")</f>
        <v/>
      </c>
      <c r="DK148" s="193" t="str">
        <f ca="1">IF($C148=DK$2,OFFSET('Position Data Citi SS final'!$A124,0,MATCH(DK$1,'Position Data Citi SS final'!$1:$1,0)-1),"")</f>
        <v/>
      </c>
      <c r="DL148" s="200" t="str">
        <f ca="1">IF($C148=DL$2,OFFSET('Position Data Citi SS final'!$A124,0,MATCH(DL$1,'Position Data Citi SS final'!$1:$1,0)-1),"")</f>
        <v/>
      </c>
      <c r="DM148" s="175" t="str">
        <f ca="1">IF($C148=DM$2,OFFSET('Position Data Citi SS final'!$A124,0,MATCH(DM$1,'Position Data Citi SS final'!$1:$1,0)-1),"")</f>
        <v/>
      </c>
    </row>
    <row r="149" spans="2:117" s="179" customFormat="1">
      <c r="B149" s="179" t="s">
        <v>2746</v>
      </c>
      <c r="C149" s="170" t="str">
        <f>'Position Data Citi SS final'!C125</f>
        <v>Money Market Instruments</v>
      </c>
      <c r="D149" s="171" t="str">
        <f>'Position Data Citi SS final'!F125</f>
        <v>A.6.1 - A.6.20</v>
      </c>
      <c r="E149" s="172" t="str">
        <f>'Position Data Citi SS final'!D125</f>
        <v>Commercial Paper</v>
      </c>
      <c r="F149" s="213">
        <f>'Position Data Citi SS final'!E125</f>
        <v>0</v>
      </c>
      <c r="G149" s="173">
        <f>'Position Data Citi SS final'!AG125</f>
        <v>1502951.63</v>
      </c>
      <c r="H149" s="173">
        <f>'Position Data Citi SS final'!AF125</f>
        <v>1502951.63</v>
      </c>
      <c r="I149" s="194" t="str">
        <f>'Position Data Citi SS final'!A125</f>
        <v>ABEK</v>
      </c>
      <c r="J149" s="195" t="str">
        <f ca="1">IF($C149=J$2,OFFSET('Position Data Citi SS final'!$A125,0,MATCH(J$1,'Position Data Citi SS final'!$1:$1,0)-1),"")</f>
        <v>MoneyMarketInstrument</v>
      </c>
      <c r="K149" s="195" t="str">
        <f ca="1">IF($C149=K$2,OFFSET('Position Data Citi SS final'!$A125,0,MATCH(K$1,'Position Data Citi SS final'!$1:$1,0)-1),"")</f>
        <v>SKANDINAVISKA ENSKILDA BANKEN 05/20 ZCP</v>
      </c>
      <c r="L149" s="195" t="str">
        <f ca="1">IF($C149=L$2,OFFSET('Position Data Citi SS final'!$A125,0,MATCH(L$1,'Position Data Citi SS final'!$1:$1,0)-1),"")</f>
        <v>XS1994588173</v>
      </c>
      <c r="M149" s="174" t="str">
        <f ca="1">IF($C149=M$2,OFFSET('Position Data Citi SS final'!$A125,0,MATCH(M$1,'Position Data Citi SS final'!$1:$1,0)-1),"")</f>
        <v>DYXXXX</v>
      </c>
      <c r="N149" s="175">
        <f ca="1">IF($C149=N$2,OFFSET('Position Data Citi SS final'!$A125,0,MATCH(N$1,'Position Data Citi SS final'!$1:$1,0)-1),"")</f>
        <v>0</v>
      </c>
      <c r="O149" s="195">
        <f ca="1">IF($C149=O$2,OFFSET('Position Data Citi SS final'!$A125,0,MATCH(O$1,'Position Data Citi SS final'!$1:$1,0)-1),"")</f>
        <v>0</v>
      </c>
      <c r="P149" s="196">
        <f ca="1">IF($C149=P$2,OFFSET('Position Data Citi SS final'!$A125,0,MATCH(P$1,'Position Data Citi SS final'!$1:$1,0)-1),"")</f>
        <v>0</v>
      </c>
      <c r="Q149" s="196" t="str">
        <f ca="1">IF($C149=Q$2,OFFSET('Position Data Citi SS final'!$A125,0,MATCH(Q$1,'Position Data Citi SS final'!$1:$1,0)-1),"")</f>
        <v>SE</v>
      </c>
      <c r="R149" s="178">
        <f ca="1">IF($C149=R$2,OFFSET('Position Data Citi SS final'!$A125,0,MATCH(R$1,'Position Data Citi SS final'!$1:$1,0)-1),"")</f>
        <v>43957</v>
      </c>
      <c r="S149" s="178" t="str">
        <f ca="1">IF($C149=S$2,OFFSET('Position Data Citi SS final'!$A125,0,MATCH(S$1,'Position Data Citi SS final'!$1:$1,0)-1),"")</f>
        <v>EUR</v>
      </c>
      <c r="T149" s="177">
        <f ca="1">IF($C149=T$2,OFFSET('Position Data Citi SS final'!$A125,0,MATCH(T$1,'Position Data Citi SS final'!$1:$1,0)-1),"")</f>
        <v>1500000</v>
      </c>
      <c r="U149" s="177">
        <f ca="1">IF($C149=U$2,OFFSET('Position Data Citi SS final'!$A125,0,MATCH(U$1,'Position Data Citi SS final'!$1:$1,0)-1),"")</f>
        <v>100.196775</v>
      </c>
      <c r="V149" s="197">
        <f ca="1">IF($C149=V$2,OFFSET('Position Data Citi SS final'!$A125,0,MATCH(V$1,'Position Data Citi SS final'!$1:$1,0)-1),"")</f>
        <v>100.196775</v>
      </c>
      <c r="W149" s="177">
        <f ca="1">IF($C149=W$2,OFFSET('Position Data Citi SS final'!$A125,0,MATCH(W$1,'Position Data Citi SS final'!$1:$1,0)-1),"")</f>
        <v>0</v>
      </c>
      <c r="X149" s="177">
        <f ca="1">IF($C149=X$2,OFFSET('Position Data Citi SS final'!$A125,0,MATCH(X$1,'Position Data Citi SS final'!$1:$1,0)-1),"")</f>
        <v>0</v>
      </c>
      <c r="Y149" s="177">
        <f ca="1">IF($C149=Y$2,OFFSET('Position Data Citi SS final'!$A125,0,MATCH(Y$1,'Position Data Citi SS final'!$1:$1,0)-1),"")</f>
        <v>1502951.63</v>
      </c>
      <c r="Z149" s="177">
        <f ca="1">IF($C149=Z$2,OFFSET('Position Data Citi SS final'!$A125,0,MATCH(Z$1,'Position Data Citi SS final'!$1:$1,0)-1),"")</f>
        <v>1502951.63</v>
      </c>
      <c r="AA149" s="198" t="str">
        <f ca="1">IF($C149=AA$2,OFFSET('Position Data Citi SS final'!$A125,0,MATCH(AA$1,'Position Data Citi SS final'!$1:$1,0)-1),"")</f>
        <v>MarkToMarket</v>
      </c>
      <c r="AB149" s="177">
        <f ca="1">IF($C149=AB$2,OFFSET('Position Data Citi SS final'!$A125,0,MATCH(AB$1,'Position Data Citi SS final'!$1:$1,0)-1),"")</f>
        <v>0</v>
      </c>
      <c r="AC149" s="178" t="str">
        <f ca="1">IF($C149=AC$2,OFFSET('Position Data Citi SS final'!$A125,0,MATCH(AC$1,'Position Data Citi SS final'!$1:$1,0)-1),"")</f>
        <v/>
      </c>
      <c r="AD149" s="76" t="str">
        <f ca="1">IF($C149=AD$2,OFFSET('Position Data Citi SS final'!$A125,0,MATCH(AD$1,'Position Data Citi SS final'!$1:$1,0)-1),"")</f>
        <v/>
      </c>
      <c r="AE149" s="179" t="str">
        <f ca="1">IF($C149=AE$2,OFFSET('Position Data Citi SS final'!$A125,0,MATCH(AE$1,'Position Data Citi SS final'!$1:$1,0)-1),"")</f>
        <v/>
      </c>
      <c r="AF149" s="177" t="str">
        <f ca="1">IF($C149=AF$2,OFFSET('Position Data Citi SS final'!$A125,0,MATCH(AF$1,'Position Data Citi SS final'!$1:$1,0)-1),"")</f>
        <v/>
      </c>
      <c r="AG149" s="177" t="str">
        <f ca="1">IF($C149=AG$2,OFFSET('Position Data Citi SS final'!$A125,0,MATCH(AG$1,'Position Data Citi SS final'!$1:$1,0)-1),"")</f>
        <v/>
      </c>
      <c r="AH149" s="175" t="str">
        <f ca="1">IF($C149=AH$2,OFFSET('Position Data Citi SS final'!$A125,0,MATCH(AH$1,'Position Data Citi SS final'!$1:$1,0)-1),"")</f>
        <v/>
      </c>
      <c r="AI149" s="175" t="str">
        <f ca="1">IF($C149=AI$2,OFFSET('Position Data Citi SS final'!$A125,0,MATCH(AI$1,'Position Data Citi SS final'!$1:$1,0)-1),"")</f>
        <v/>
      </c>
      <c r="AJ149" s="175" t="str">
        <f ca="1">IF($C149=AJ$2,OFFSET('Position Data Citi SS final'!$A125,0,MATCH(AJ$1,'Position Data Citi SS final'!$1:$1,0)-1),"")</f>
        <v/>
      </c>
      <c r="AK149" s="177" t="str">
        <f ca="1">IF($C149=AK$2,OFFSET('Position Data Citi SS final'!$A125,0,MATCH(AK$1,'Position Data Citi SS final'!$1:$1,0)-1),"")</f>
        <v/>
      </c>
      <c r="AL149" s="178" t="str">
        <f ca="1">IF($C149=AL$2,OFFSET('Position Data Citi SS final'!$A125,0,MATCH(AL$1,'Position Data Citi SS final'!$1:$1,0)-1),"")</f>
        <v/>
      </c>
      <c r="AM149" s="177" t="str">
        <f ca="1">IF($C149=AM$2,OFFSET('Position Data Citi SS final'!$A125,0,MATCH(AM$1,'Position Data Citi SS final'!$1:$1,0)-1),"")</f>
        <v/>
      </c>
      <c r="AN149" s="177" t="str">
        <f ca="1">IF($C149=AN$2,OFFSET('Position Data Citi SS final'!$A125,0,MATCH(AN$1,'Position Data Citi SS final'!$1:$1,0)-1),"")</f>
        <v/>
      </c>
      <c r="AO149" s="177" t="str">
        <f ca="1">IF($C149=AO$2,OFFSET('Position Data Citi SS final'!$A125,0,MATCH(AO$1,'Position Data Citi SS final'!$1:$1,0)-1),"")</f>
        <v/>
      </c>
      <c r="AP149" s="177" t="str">
        <f ca="1">IF($C149=AP$2,OFFSET('Position Data Citi SS final'!$A125,0,MATCH(AP$1,'Position Data Citi SS final'!$1:$1,0)-1),"")</f>
        <v/>
      </c>
      <c r="AQ149" s="177" t="str">
        <f ca="1">IF($C149=AQ$2,OFFSET('Position Data Citi SS final'!$A125,0,MATCH(AQ$1,'Position Data Citi SS final'!$1:$1,0)-1),"")</f>
        <v/>
      </c>
      <c r="AR149" s="177" t="str">
        <f ca="1">IF($C149=AR$2,OFFSET('Position Data Citi SS final'!$A125,0,MATCH(AR$1,'Position Data Citi SS final'!$1:$1,0)-1),"")</f>
        <v/>
      </c>
      <c r="AS149" s="177" t="str">
        <f ca="1">IF($C149=AS$2,OFFSET('Position Data Citi SS final'!$A125,0,MATCH(AS$1,'Position Data Citi SS final'!$1:$1,0)-1),"")</f>
        <v/>
      </c>
      <c r="AT149" s="177" t="str">
        <f ca="1">IF($C149=AT$2,OFFSET('Position Data Citi SS final'!$A125,0,MATCH(AT$1,'Position Data Citi SS final'!$1:$1,0)-1),"")</f>
        <v/>
      </c>
      <c r="AU149" s="198" t="str">
        <f ca="1">IF($C149=AU$2,OFFSET('Position Data Citi SS final'!$A125,0,MATCH(AU$1,'Position Data Citi SS final'!$1:$1,0)-1),"")</f>
        <v/>
      </c>
      <c r="AV149" s="177" t="str">
        <f ca="1">IF($C149=AV$2,OFFSET('Position Data Citi SS final'!$A125,0,MATCH(AV$1,'Position Data Citi SS final'!$1:$1,0)-1),"")</f>
        <v/>
      </c>
      <c r="AW149" s="179" t="str">
        <f ca="1">IF($C149=AW$2,OFFSET('Position Data Citi SS final'!$A125,0,MATCH(AW$1,'Position Data Citi SS final'!$1:$1,0)-1),"")</f>
        <v/>
      </c>
      <c r="AX149" s="170" t="str">
        <f ca="1">IF($C149=AX$2,OFFSET('Position Data Citi SS final'!$A125,0,MATCH(AX$1,'Position Data Citi SS final'!$1:$1,0)-1),"")</f>
        <v/>
      </c>
      <c r="AY149" s="180" t="str">
        <f ca="1">IF($C149=AY$2,OFFSET('Position Data Citi SS final'!$A125,0,MATCH(AY$1,'Position Data Citi SS final'!$1:$1,0)-1),"")</f>
        <v/>
      </c>
      <c r="AZ149" s="181" t="str">
        <f ca="1">IF($C149=AZ$2,OFFSET('Position Data Citi SS final'!$A125,0,MATCH(AZ$1,'Position Data Citi SS final'!$1:$1,0)-1),"")</f>
        <v/>
      </c>
      <c r="BA149" s="179" t="str">
        <f ca="1">IF($C149=BA$2,OFFSET('Position Data Citi SS final'!$A125,0,MATCH(BA$1,'Position Data Citi SS final'!$1:$1,0)-1),"")</f>
        <v/>
      </c>
      <c r="BB149" s="182" t="str">
        <f ca="1">IF($C149=BB$2,OFFSET('Position Data Citi SS final'!$A125,0,MATCH(BB$1,'Position Data Citi SS final'!$1:$1,0)-1),"")</f>
        <v/>
      </c>
      <c r="BC149" s="181" t="str">
        <f ca="1">IF($C149=BC$2,OFFSET('Position Data Citi SS final'!$A125,0,MATCH(BC$1,'Position Data Citi SS final'!$1:$1,0)-1),"")</f>
        <v/>
      </c>
      <c r="BD149" s="175" t="str">
        <f ca="1">IF($C149=BD$2,OFFSET('Position Data Citi SS final'!$A125,0,MATCH(BD$1,'Position Data Citi SS final'!$1:$1,0)-1),"")</f>
        <v/>
      </c>
      <c r="BE149" s="175" t="str">
        <f ca="1">IF($C149=BE$2,OFFSET('Position Data Citi SS final'!$A125,0,MATCH(BE$1,'Position Data Citi SS final'!$1:$1,0)-1),"")</f>
        <v/>
      </c>
      <c r="BF149" s="175" t="str">
        <f ca="1">IF($C149=BF$2,OFFSET('Position Data Citi SS final'!$A125,0,MATCH(BF$1,'Position Data Citi SS final'!$1:$1,0)-1),"")</f>
        <v/>
      </c>
      <c r="BG149" s="175" t="str">
        <f ca="1">IF($C149=BG$2,OFFSET('Position Data Citi SS final'!$A125,0,MATCH(BG$1,'Position Data Citi SS final'!$1:$1,0)-1),"")</f>
        <v/>
      </c>
      <c r="BH149" s="175" t="str">
        <f ca="1">IF($C149=BH$2,OFFSET('Position Data Citi SS final'!$A125,0,MATCH(BH$1,'Position Data Citi SS final'!$1:$1,0)-1),"")</f>
        <v/>
      </c>
      <c r="BI149" s="175" t="str">
        <f ca="1">IF($C149=BI$2,OFFSET('Position Data Citi SS final'!$A125,0,MATCH(BI$1,'Position Data Citi SS final'!$1:$1,0)-1),"")</f>
        <v/>
      </c>
      <c r="BJ149" s="175" t="str">
        <f ca="1">IF($C149=BJ$2,OFFSET('Position Data Citi SS final'!$A125,0,MATCH(BJ$1,'Position Data Citi SS final'!$1:$1,0)-1),"")</f>
        <v/>
      </c>
      <c r="BK149" s="175" t="str">
        <f ca="1">IF($C149=BK$2,OFFSET('Position Data Citi SS final'!$A125,0,MATCH(BK$1,'Position Data Citi SS final'!$1:$1,0)-1),"")</f>
        <v/>
      </c>
      <c r="BL149" s="175" t="str">
        <f ca="1">IF($C149=BL$2,OFFSET('Position Data Citi SS final'!$A125,0,MATCH(BL$1,'Position Data Citi SS final'!$1:$1,0)-1),"")</f>
        <v/>
      </c>
      <c r="BM149" s="175" t="str">
        <f ca="1">IF($C149=BM$2,OFFSET('Position Data Citi SS final'!$A125,0,MATCH(BM$1,'Position Data Citi SS final'!$1:$1,0)-1),"")</f>
        <v/>
      </c>
      <c r="BN149" s="178" t="str">
        <f ca="1">IF($C149=BN$2,OFFSET('Position Data Citi SS final'!$A125,0,MATCH(BN$1,'Position Data Citi SS final'!$1:$1,0)-1),"")</f>
        <v/>
      </c>
      <c r="BO149" s="177" t="str">
        <f ca="1">IF($C149=BO$2,OFFSET('Position Data Citi SS final'!$A125,0,MATCH(BO$1,'Position Data Citi SS final'!$1:$1,0)-1),"")</f>
        <v/>
      </c>
      <c r="BP149" s="177" t="str">
        <f ca="1">IF($C149=BP$2,OFFSET('Position Data Citi SS final'!$A125,0,MATCH(BP$1,'Position Data Citi SS final'!$1:$1,0)-1),"")</f>
        <v/>
      </c>
      <c r="BQ149" s="177" t="str">
        <f ca="1">IF($C149=BQ$2,OFFSET('Position Data Citi SS final'!$A125,0,MATCH(BQ$1,'Position Data Citi SS final'!$1:$1,0)-1),"")</f>
        <v/>
      </c>
      <c r="BR149" s="177" t="str">
        <f ca="1">IF($C149=BR$2,OFFSET('Position Data Citi SS final'!$A125,0,MATCH(BR$1,'Position Data Citi SS final'!$1:$1,0)-1),"")</f>
        <v/>
      </c>
      <c r="BS149" s="177" t="str">
        <f ca="1">IF($C149=BS$2,OFFSET('Position Data Citi SS final'!$A125,0,MATCH(BS$1,'Position Data Citi SS final'!$1:$1,0)-1),"")</f>
        <v/>
      </c>
      <c r="BT149" s="175" t="str">
        <f ca="1">IF($C149=BT$2,OFFSET('Position Data Citi SS final'!$A125,0,MATCH(BT$1,'Position Data Citi SS final'!$1:$1,0)-1),"")</f>
        <v/>
      </c>
      <c r="BU149" s="178" t="str">
        <f ca="1">IF($C149=BU$2,OFFSET('Position Data Citi SS final'!$A125,0,MATCH(BU$1,'Position Data Citi SS final'!$1:$1,0)-1),"")</f>
        <v/>
      </c>
      <c r="BV149" s="183" t="str">
        <f ca="1">IF($C149=BV$2,OFFSET('Position Data Citi SS final'!$A125,0,MATCH(BV$1,'Position Data Citi SS final'!$1:$1,0)-1),"")</f>
        <v/>
      </c>
      <c r="BW149" s="175" t="str">
        <f ca="1">IF($C149=BW$2,OFFSET('Position Data Citi SS final'!$A125,0,MATCH(BW$1,'Position Data Citi SS final'!$1:$1,0)-1),"")</f>
        <v/>
      </c>
      <c r="BX149" s="184" t="str">
        <f ca="1">IF($C149=BX$2,OFFSET('Position Data Citi SS final'!$A125,0,MATCH(BX$1,'Position Data Citi SS final'!$1:$1,0)-1),"")</f>
        <v/>
      </c>
      <c r="BY149" s="183" t="str">
        <f ca="1">IF($C149=BY$2,OFFSET('Position Data Citi SS final'!$A125,0,MATCH(BY$1,'Position Data Citi SS final'!$1:$1,0)-1),"")</f>
        <v/>
      </c>
      <c r="BZ149" s="183" t="str">
        <f ca="1">IF($C149=BZ$2,OFFSET('Position Data Citi SS final'!$A125,0,MATCH(BZ$1,'Position Data Citi SS final'!$1:$1,0)-1),"")</f>
        <v/>
      </c>
      <c r="CA149" s="185" t="str">
        <f ca="1">IF($C149=CA$2,OFFSET('Position Data Citi SS final'!$A125,0,MATCH(CA$1,'Position Data Citi SS final'!$1:$1,0)-1),"")</f>
        <v/>
      </c>
      <c r="CB149" s="176" t="str">
        <f ca="1">IF($C149=CB$2,OFFSET('Position Data Citi SS final'!$A125,0,MATCH(CB$1,'Position Data Citi SS final'!$1:$1,0)-1),"")</f>
        <v/>
      </c>
      <c r="CC149" s="183" t="str">
        <f ca="1">IF($C149=CC$2,OFFSET('Position Data Citi SS final'!$A125,0,MATCH(CC$1,'Position Data Citi SS final'!$1:$1,0)-1),"")</f>
        <v/>
      </c>
      <c r="CD149" s="183" t="str">
        <f ca="1">IF($C149=CD$2,OFFSET('Position Data Citi SS final'!$A125,0,MATCH(CD$1,'Position Data Citi SS final'!$1:$1,0)-1),"")</f>
        <v/>
      </c>
      <c r="CE149" s="181" t="str">
        <f ca="1">IF($C149=CE$2,OFFSET('Position Data Citi SS final'!$A125,0,MATCH(CE$1,'Position Data Citi SS final'!$1:$1,0)-1),"")</f>
        <v/>
      </c>
      <c r="CF149" s="181" t="str">
        <f ca="1">IF($C149=CF$2,OFFSET('Position Data Citi SS final'!$A125,0,MATCH(CF$1,'Position Data Citi SS final'!$1:$1,0)-1),"")</f>
        <v/>
      </c>
      <c r="CG149" s="181" t="str">
        <f ca="1">IF($C149=CG$2,OFFSET('Position Data Citi SS final'!$A125,0,MATCH(CG$1,'Position Data Citi SS final'!$1:$1,0)-1),"")</f>
        <v/>
      </c>
      <c r="CH149" s="181" t="str">
        <f ca="1">IF($C149=CH$2,OFFSET('Position Data Citi SS final'!$A125,0,MATCH(CH$1,'Position Data Citi SS final'!$1:$1,0)-1),"")</f>
        <v/>
      </c>
      <c r="CI149" s="181" t="str">
        <f ca="1">IF($C149=CI$2,OFFSET('Position Data Citi SS final'!$A125,0,MATCH(CI$1,'Position Data Citi SS final'!$1:$1,0)-1),"")</f>
        <v/>
      </c>
      <c r="CJ149" s="184" t="str">
        <f ca="1">IF($C149=CJ$2,OFFSET('Position Data Citi SS final'!$A125,0,MATCH(CJ$1,'Position Data Citi SS final'!$1:$1,0)-1),"")</f>
        <v/>
      </c>
      <c r="CK149" s="186" t="str">
        <f ca="1">IF($C149=CK$2,OFFSET('Position Data Citi SS final'!$A125,0,MATCH(CK$1,'Position Data Citi SS final'!$1:$1,0)-1),"")</f>
        <v/>
      </c>
      <c r="CL149" s="174" t="str">
        <f ca="1">IF($C149=CL$2,OFFSET('Position Data Citi SS final'!$A125,0,MATCH(CL$1,'Position Data Citi SS final'!$1:$1,0)-1),"")</f>
        <v/>
      </c>
      <c r="CM149" s="199" t="str">
        <f ca="1">IF($C149=CM$2,OFFSET('Position Data Citi SS final'!$A125,0,MATCH(CM$1,'Position Data Citi SS final'!$1:$1,0)-1),"")</f>
        <v/>
      </c>
      <c r="CN149" s="174" t="str">
        <f ca="1">IF($C149=CN$2,OFFSET('Position Data Citi SS final'!$A125,0,MATCH(CN$1,'Position Data Citi SS final'!$1:$1,0)-1),"")</f>
        <v/>
      </c>
      <c r="CO149" s="186" t="str">
        <f ca="1">IF($C149=CO$2,OFFSET('Position Data Citi SS final'!$A125,0,MATCH(CO$1,'Position Data Citi SS final'!$1:$1,0)-1),"")</f>
        <v/>
      </c>
      <c r="CP149" s="199" t="str">
        <f ca="1">IF($C149=CP$2,OFFSET('Position Data Citi SS final'!$A125,0,MATCH(CP$1,'Position Data Citi SS final'!$1:$1,0)-1),"")</f>
        <v/>
      </c>
      <c r="CQ149" s="187" t="str">
        <f ca="1">IF($C149=CQ$2,OFFSET('Position Data Citi SS final'!$A125,0,MATCH(CQ$1,'Position Data Citi SS final'!$1:$1,0)-1),"")</f>
        <v/>
      </c>
      <c r="CR149" s="174" t="str">
        <f ca="1">IF($C149=CR$2,OFFSET('Position Data Citi SS final'!$A125,0,MATCH(CR$1,'Position Data Citi SS final'!$1:$1,0)-1),"")</f>
        <v/>
      </c>
      <c r="CS149" s="188" t="str">
        <f ca="1">IF($C149=CS$2,OFFSET('Position Data Citi SS final'!$A125,0,MATCH(CS$1,'Position Data Citi SS final'!$1:$1,0)-1),"")</f>
        <v/>
      </c>
      <c r="CT149" s="188" t="str">
        <f ca="1">IF($C149=CT$2,OFFSET('Position Data Citi SS final'!$A125,0,MATCH(CT$1,'Position Data Citi SS final'!$1:$1,0)-1),"")</f>
        <v/>
      </c>
      <c r="CU149" s="184" t="str">
        <f ca="1">IF($C149=CU$2,OFFSET('Position Data Citi SS final'!$A125,0,MATCH(CU$1,'Position Data Citi SS final'!$1:$1,0)-1),"")</f>
        <v/>
      </c>
      <c r="CV149" s="175" t="str">
        <f ca="1">IF($C149=CV$2,OFFSET('Position Data Citi SS final'!$A125,0,MATCH(CV$1,'Position Data Citi SS final'!$1:$1,0)-1),"")</f>
        <v/>
      </c>
      <c r="CW149" s="175" t="str">
        <f ca="1">IF($C149=CW$2,OFFSET('Position Data Citi SS final'!$A125,0,MATCH(CW$1,'Position Data Citi SS final'!$1:$1,0)-1),"")</f>
        <v/>
      </c>
      <c r="CX149" s="199" t="str">
        <f ca="1">IF($C149=CX$2,OFFSET('Position Data Citi SS final'!$A125,0,MATCH(CX$1,'Position Data Citi SS final'!$1:$1,0)-1),"")</f>
        <v/>
      </c>
      <c r="CY149" s="175" t="str">
        <f ca="1">IF($C149=CY$2,OFFSET('Position Data Citi SS final'!$A125,0,MATCH(CY$1,'Position Data Citi SS final'!$1:$1,0)-1),"")</f>
        <v/>
      </c>
      <c r="CZ149" s="175" t="str">
        <f ca="1">IF($C149=CZ$2,OFFSET('Position Data Citi SS final'!$A125,0,MATCH(CZ$1,'Position Data Citi SS final'!$1:$1,0)-1),"")</f>
        <v/>
      </c>
      <c r="DA149" s="175" t="str">
        <f ca="1">IF($C149=DA$2,OFFSET('Position Data Citi SS final'!$A125,0,MATCH(DA$1,'Position Data Citi SS final'!$1:$1,0)-1),"")</f>
        <v/>
      </c>
      <c r="DB149" s="189" t="str">
        <f ca="1">IF($C149=DB$2,OFFSET('Position Data Citi SS final'!$A125,0,MATCH(DB$1,'Position Data Citi SS final'!$1:$1,0)-1),"")</f>
        <v/>
      </c>
      <c r="DC149" s="175" t="str">
        <f ca="1">IF($C149=DC$2,OFFSET('Position Data Citi SS final'!$A125,0,MATCH(DC$1,'Position Data Citi SS final'!$1:$1,0)-1),"")</f>
        <v/>
      </c>
      <c r="DD149" s="175" t="str">
        <f ca="1">IF($C149=DD$2,OFFSET('Position Data Citi SS final'!$A125,0,MATCH(DD$1,'Position Data Citi SS final'!$1:$1,0)-1),"")</f>
        <v/>
      </c>
      <c r="DE149" s="190" t="str">
        <f ca="1">IF($C149=DE$2,OFFSET('Position Data Citi SS final'!$A125,0,MATCH(DE$1,'Position Data Citi SS final'!$1:$1,0)-1),"")</f>
        <v/>
      </c>
      <c r="DF149" s="189" t="str">
        <f ca="1">IF($C149=DF$2,OFFSET('Position Data Citi SS final'!$A125,0,MATCH(DF$1,'Position Data Citi SS final'!$1:$1,0)-1),"")</f>
        <v/>
      </c>
      <c r="DG149" s="190" t="str">
        <f ca="1">IF($C149=DG$2,OFFSET('Position Data Citi SS final'!$A125,0,MATCH(DG$1,'Position Data Citi SS final'!$1:$1,0)-1),"")</f>
        <v/>
      </c>
      <c r="DH149" s="175" t="str">
        <f ca="1">IF($C149=DH$2,OFFSET('Position Data Citi SS final'!$A125,0,MATCH(DH$1,'Position Data Citi SS final'!$1:$1,0)-1),"")</f>
        <v/>
      </c>
      <c r="DI149" s="191" t="str">
        <f ca="1">IF($C149=DI$2,OFFSET('Position Data Citi SS final'!$A125,0,MATCH(DI$1,'Position Data Citi SS final'!$1:$1,0)-1),"")</f>
        <v/>
      </c>
      <c r="DJ149" s="192" t="str">
        <f ca="1">IF($C149=DJ$2,OFFSET('Position Data Citi SS final'!$A125,0,MATCH(DJ$1,'Position Data Citi SS final'!$1:$1,0)-1),"")</f>
        <v/>
      </c>
      <c r="DK149" s="193" t="str">
        <f ca="1">IF($C149=DK$2,OFFSET('Position Data Citi SS final'!$A125,0,MATCH(DK$1,'Position Data Citi SS final'!$1:$1,0)-1),"")</f>
        <v/>
      </c>
      <c r="DL149" s="200" t="str">
        <f ca="1">IF($C149=DL$2,OFFSET('Position Data Citi SS final'!$A125,0,MATCH(DL$1,'Position Data Citi SS final'!$1:$1,0)-1),"")</f>
        <v/>
      </c>
      <c r="DM149" s="175" t="str">
        <f ca="1">IF($C149=DM$2,OFFSET('Position Data Citi SS final'!$A125,0,MATCH(DM$1,'Position Data Citi SS final'!$1:$1,0)-1),"")</f>
        <v/>
      </c>
    </row>
    <row r="150" spans="2:117" s="179" customFormat="1">
      <c r="B150" s="179" t="s">
        <v>2746</v>
      </c>
      <c r="C150" s="170" t="str">
        <f>'Position Data Citi SS final'!C126</f>
        <v>Money Market Instruments</v>
      </c>
      <c r="D150" s="171" t="str">
        <f>'Position Data Citi SS final'!F126</f>
        <v>A.6.1 - A.6.20</v>
      </c>
      <c r="E150" s="172" t="str">
        <f>'Position Data Citi SS final'!D126</f>
        <v>Commercial Paper</v>
      </c>
      <c r="F150" s="213">
        <f>'Position Data Citi SS final'!E126</f>
        <v>0</v>
      </c>
      <c r="G150" s="173">
        <f>'Position Data Citi SS final'!AG126</f>
        <v>23534677.07</v>
      </c>
      <c r="H150" s="173">
        <f>'Position Data Citi SS final'!AF126</f>
        <v>23534677.07</v>
      </c>
      <c r="I150" s="194" t="str">
        <f>'Position Data Citi SS final'!A126</f>
        <v>ABEK</v>
      </c>
      <c r="J150" s="195" t="str">
        <f ca="1">IF($C150=J$2,OFFSET('Position Data Citi SS final'!$A126,0,MATCH(J$1,'Position Data Citi SS final'!$1:$1,0)-1),"")</f>
        <v>MoneyMarketInstrument</v>
      </c>
      <c r="K150" s="195" t="str">
        <f ca="1">IF($C150=K$2,OFFSET('Position Data Citi SS final'!$A126,0,MATCH(K$1,'Position Data Citi SS final'!$1:$1,0)-1),"")</f>
        <v>SVENSKA HANDELSBANKEN AB 02/20 ZCP</v>
      </c>
      <c r="L150" s="195" t="str">
        <f ca="1">IF($C150=L$2,OFFSET('Position Data Citi SS final'!$A126,0,MATCH(L$1,'Position Data Citi SS final'!$1:$1,0)-1),"")</f>
        <v>XS2039969428</v>
      </c>
      <c r="M150" s="174" t="str">
        <f ca="1">IF($C150=M$2,OFFSET('Position Data Citi SS final'!$A126,0,MATCH(M$1,'Position Data Citi SS final'!$1:$1,0)-1),"")</f>
        <v>DYXXXX</v>
      </c>
      <c r="N150" s="175">
        <f ca="1">IF($C150=N$2,OFFSET('Position Data Citi SS final'!$A126,0,MATCH(N$1,'Position Data Citi SS final'!$1:$1,0)-1),"")</f>
        <v>0</v>
      </c>
      <c r="O150" s="195">
        <f ca="1">IF($C150=O$2,OFFSET('Position Data Citi SS final'!$A126,0,MATCH(O$1,'Position Data Citi SS final'!$1:$1,0)-1),"")</f>
        <v>0</v>
      </c>
      <c r="P150" s="196">
        <f ca="1">IF($C150=P$2,OFFSET('Position Data Citi SS final'!$A126,0,MATCH(P$1,'Position Data Citi SS final'!$1:$1,0)-1),"")</f>
        <v>0</v>
      </c>
      <c r="Q150" s="196" t="str">
        <f ca="1">IF($C150=Q$2,OFFSET('Position Data Citi SS final'!$A126,0,MATCH(Q$1,'Position Data Citi SS final'!$1:$1,0)-1),"")</f>
        <v>SE</v>
      </c>
      <c r="R150" s="178">
        <f ca="1">IF($C150=R$2,OFFSET('Position Data Citi SS final'!$A126,0,MATCH(R$1,'Position Data Citi SS final'!$1:$1,0)-1),"")</f>
        <v>43871</v>
      </c>
      <c r="S150" s="178" t="str">
        <f ca="1">IF($C150=S$2,OFFSET('Position Data Citi SS final'!$A126,0,MATCH(S$1,'Position Data Citi SS final'!$1:$1,0)-1),"")</f>
        <v>EUR</v>
      </c>
      <c r="T150" s="177">
        <f ca="1">IF($C150=T$2,OFFSET('Position Data Citi SS final'!$A126,0,MATCH(T$1,'Position Data Citi SS final'!$1:$1,0)-1),"")</f>
        <v>23500000</v>
      </c>
      <c r="U150" s="177">
        <f ca="1">IF($C150=U$2,OFFSET('Position Data Citi SS final'!$A126,0,MATCH(U$1,'Position Data Citi SS final'!$1:$1,0)-1),"")</f>
        <v>100.14756199999999</v>
      </c>
      <c r="V150" s="197">
        <f ca="1">IF($C150=V$2,OFFSET('Position Data Citi SS final'!$A126,0,MATCH(V$1,'Position Data Citi SS final'!$1:$1,0)-1),"")</f>
        <v>100.14756199999999</v>
      </c>
      <c r="W150" s="177">
        <f ca="1">IF($C150=W$2,OFFSET('Position Data Citi SS final'!$A126,0,MATCH(W$1,'Position Data Citi SS final'!$1:$1,0)-1),"")</f>
        <v>0</v>
      </c>
      <c r="X150" s="177">
        <f ca="1">IF($C150=X$2,OFFSET('Position Data Citi SS final'!$A126,0,MATCH(X$1,'Position Data Citi SS final'!$1:$1,0)-1),"")</f>
        <v>0</v>
      </c>
      <c r="Y150" s="177">
        <f ca="1">IF($C150=Y$2,OFFSET('Position Data Citi SS final'!$A126,0,MATCH(Y$1,'Position Data Citi SS final'!$1:$1,0)-1),"")</f>
        <v>23534677.07</v>
      </c>
      <c r="Z150" s="177">
        <f ca="1">IF($C150=Z$2,OFFSET('Position Data Citi SS final'!$A126,0,MATCH(Z$1,'Position Data Citi SS final'!$1:$1,0)-1),"")</f>
        <v>23534677.07</v>
      </c>
      <c r="AA150" s="198" t="str">
        <f ca="1">IF($C150=AA$2,OFFSET('Position Data Citi SS final'!$A126,0,MATCH(AA$1,'Position Data Citi SS final'!$1:$1,0)-1),"")</f>
        <v>MarkToMarket</v>
      </c>
      <c r="AB150" s="177">
        <f ca="1">IF($C150=AB$2,OFFSET('Position Data Citi SS final'!$A126,0,MATCH(AB$1,'Position Data Citi SS final'!$1:$1,0)-1),"")</f>
        <v>0</v>
      </c>
      <c r="AC150" s="178" t="str">
        <f ca="1">IF($C150=AC$2,OFFSET('Position Data Citi SS final'!$A126,0,MATCH(AC$1,'Position Data Citi SS final'!$1:$1,0)-1),"")</f>
        <v/>
      </c>
      <c r="AD150" s="76" t="str">
        <f ca="1">IF($C150=AD$2,OFFSET('Position Data Citi SS final'!$A126,0,MATCH(AD$1,'Position Data Citi SS final'!$1:$1,0)-1),"")</f>
        <v/>
      </c>
      <c r="AE150" s="179" t="str">
        <f ca="1">IF($C150=AE$2,OFFSET('Position Data Citi SS final'!$A126,0,MATCH(AE$1,'Position Data Citi SS final'!$1:$1,0)-1),"")</f>
        <v/>
      </c>
      <c r="AF150" s="177" t="str">
        <f ca="1">IF($C150=AF$2,OFFSET('Position Data Citi SS final'!$A126,0,MATCH(AF$1,'Position Data Citi SS final'!$1:$1,0)-1),"")</f>
        <v/>
      </c>
      <c r="AG150" s="177" t="str">
        <f ca="1">IF($C150=AG$2,OFFSET('Position Data Citi SS final'!$A126,0,MATCH(AG$1,'Position Data Citi SS final'!$1:$1,0)-1),"")</f>
        <v/>
      </c>
      <c r="AH150" s="175" t="str">
        <f ca="1">IF($C150=AH$2,OFFSET('Position Data Citi SS final'!$A126,0,MATCH(AH$1,'Position Data Citi SS final'!$1:$1,0)-1),"")</f>
        <v/>
      </c>
      <c r="AI150" s="175" t="str">
        <f ca="1">IF($C150=AI$2,OFFSET('Position Data Citi SS final'!$A126,0,MATCH(AI$1,'Position Data Citi SS final'!$1:$1,0)-1),"")</f>
        <v/>
      </c>
      <c r="AJ150" s="175" t="str">
        <f ca="1">IF($C150=AJ$2,OFFSET('Position Data Citi SS final'!$A126,0,MATCH(AJ$1,'Position Data Citi SS final'!$1:$1,0)-1),"")</f>
        <v/>
      </c>
      <c r="AK150" s="177" t="str">
        <f ca="1">IF($C150=AK$2,OFFSET('Position Data Citi SS final'!$A126,0,MATCH(AK$1,'Position Data Citi SS final'!$1:$1,0)-1),"")</f>
        <v/>
      </c>
      <c r="AL150" s="178" t="str">
        <f ca="1">IF($C150=AL$2,OFFSET('Position Data Citi SS final'!$A126,0,MATCH(AL$1,'Position Data Citi SS final'!$1:$1,0)-1),"")</f>
        <v/>
      </c>
      <c r="AM150" s="177" t="str">
        <f ca="1">IF($C150=AM$2,OFFSET('Position Data Citi SS final'!$A126,0,MATCH(AM$1,'Position Data Citi SS final'!$1:$1,0)-1),"")</f>
        <v/>
      </c>
      <c r="AN150" s="177" t="str">
        <f ca="1">IF($C150=AN$2,OFFSET('Position Data Citi SS final'!$A126,0,MATCH(AN$1,'Position Data Citi SS final'!$1:$1,0)-1),"")</f>
        <v/>
      </c>
      <c r="AO150" s="177" t="str">
        <f ca="1">IF($C150=AO$2,OFFSET('Position Data Citi SS final'!$A126,0,MATCH(AO$1,'Position Data Citi SS final'!$1:$1,0)-1),"")</f>
        <v/>
      </c>
      <c r="AP150" s="177" t="str">
        <f ca="1">IF($C150=AP$2,OFFSET('Position Data Citi SS final'!$A126,0,MATCH(AP$1,'Position Data Citi SS final'!$1:$1,0)-1),"")</f>
        <v/>
      </c>
      <c r="AQ150" s="177" t="str">
        <f ca="1">IF($C150=AQ$2,OFFSET('Position Data Citi SS final'!$A126,0,MATCH(AQ$1,'Position Data Citi SS final'!$1:$1,0)-1),"")</f>
        <v/>
      </c>
      <c r="AR150" s="177" t="str">
        <f ca="1">IF($C150=AR$2,OFFSET('Position Data Citi SS final'!$A126,0,MATCH(AR$1,'Position Data Citi SS final'!$1:$1,0)-1),"")</f>
        <v/>
      </c>
      <c r="AS150" s="177" t="str">
        <f ca="1">IF($C150=AS$2,OFFSET('Position Data Citi SS final'!$A126,0,MATCH(AS$1,'Position Data Citi SS final'!$1:$1,0)-1),"")</f>
        <v/>
      </c>
      <c r="AT150" s="177" t="str">
        <f ca="1">IF($C150=AT$2,OFFSET('Position Data Citi SS final'!$A126,0,MATCH(AT$1,'Position Data Citi SS final'!$1:$1,0)-1),"")</f>
        <v/>
      </c>
      <c r="AU150" s="198" t="str">
        <f ca="1">IF($C150=AU$2,OFFSET('Position Data Citi SS final'!$A126,0,MATCH(AU$1,'Position Data Citi SS final'!$1:$1,0)-1),"")</f>
        <v/>
      </c>
      <c r="AV150" s="177" t="str">
        <f ca="1">IF($C150=AV$2,OFFSET('Position Data Citi SS final'!$A126,0,MATCH(AV$1,'Position Data Citi SS final'!$1:$1,0)-1),"")</f>
        <v/>
      </c>
      <c r="AW150" s="179" t="str">
        <f ca="1">IF($C150=AW$2,OFFSET('Position Data Citi SS final'!$A126,0,MATCH(AW$1,'Position Data Citi SS final'!$1:$1,0)-1),"")</f>
        <v/>
      </c>
      <c r="AX150" s="170" t="str">
        <f ca="1">IF($C150=AX$2,OFFSET('Position Data Citi SS final'!$A126,0,MATCH(AX$1,'Position Data Citi SS final'!$1:$1,0)-1),"")</f>
        <v/>
      </c>
      <c r="AY150" s="180" t="str">
        <f ca="1">IF($C150=AY$2,OFFSET('Position Data Citi SS final'!$A126,0,MATCH(AY$1,'Position Data Citi SS final'!$1:$1,0)-1),"")</f>
        <v/>
      </c>
      <c r="AZ150" s="181" t="str">
        <f ca="1">IF($C150=AZ$2,OFFSET('Position Data Citi SS final'!$A126,0,MATCH(AZ$1,'Position Data Citi SS final'!$1:$1,0)-1),"")</f>
        <v/>
      </c>
      <c r="BA150" s="179" t="str">
        <f ca="1">IF($C150=BA$2,OFFSET('Position Data Citi SS final'!$A126,0,MATCH(BA$1,'Position Data Citi SS final'!$1:$1,0)-1),"")</f>
        <v/>
      </c>
      <c r="BB150" s="182" t="str">
        <f ca="1">IF($C150=BB$2,OFFSET('Position Data Citi SS final'!$A126,0,MATCH(BB$1,'Position Data Citi SS final'!$1:$1,0)-1),"")</f>
        <v/>
      </c>
      <c r="BC150" s="181" t="str">
        <f ca="1">IF($C150=BC$2,OFFSET('Position Data Citi SS final'!$A126,0,MATCH(BC$1,'Position Data Citi SS final'!$1:$1,0)-1),"")</f>
        <v/>
      </c>
      <c r="BD150" s="175" t="str">
        <f ca="1">IF($C150=BD$2,OFFSET('Position Data Citi SS final'!$A126,0,MATCH(BD$1,'Position Data Citi SS final'!$1:$1,0)-1),"")</f>
        <v/>
      </c>
      <c r="BE150" s="175" t="str">
        <f ca="1">IF($C150=BE$2,OFFSET('Position Data Citi SS final'!$A126,0,MATCH(BE$1,'Position Data Citi SS final'!$1:$1,0)-1),"")</f>
        <v/>
      </c>
      <c r="BF150" s="175" t="str">
        <f ca="1">IF($C150=BF$2,OFFSET('Position Data Citi SS final'!$A126,0,MATCH(BF$1,'Position Data Citi SS final'!$1:$1,0)-1),"")</f>
        <v/>
      </c>
      <c r="BG150" s="175" t="str">
        <f ca="1">IF($C150=BG$2,OFFSET('Position Data Citi SS final'!$A126,0,MATCH(BG$1,'Position Data Citi SS final'!$1:$1,0)-1),"")</f>
        <v/>
      </c>
      <c r="BH150" s="175" t="str">
        <f ca="1">IF($C150=BH$2,OFFSET('Position Data Citi SS final'!$A126,0,MATCH(BH$1,'Position Data Citi SS final'!$1:$1,0)-1),"")</f>
        <v/>
      </c>
      <c r="BI150" s="175" t="str">
        <f ca="1">IF($C150=BI$2,OFFSET('Position Data Citi SS final'!$A126,0,MATCH(BI$1,'Position Data Citi SS final'!$1:$1,0)-1),"")</f>
        <v/>
      </c>
      <c r="BJ150" s="175" t="str">
        <f ca="1">IF($C150=BJ$2,OFFSET('Position Data Citi SS final'!$A126,0,MATCH(BJ$1,'Position Data Citi SS final'!$1:$1,0)-1),"")</f>
        <v/>
      </c>
      <c r="BK150" s="175" t="str">
        <f ca="1">IF($C150=BK$2,OFFSET('Position Data Citi SS final'!$A126,0,MATCH(BK$1,'Position Data Citi SS final'!$1:$1,0)-1),"")</f>
        <v/>
      </c>
      <c r="BL150" s="175" t="str">
        <f ca="1">IF($C150=BL$2,OFFSET('Position Data Citi SS final'!$A126,0,MATCH(BL$1,'Position Data Citi SS final'!$1:$1,0)-1),"")</f>
        <v/>
      </c>
      <c r="BM150" s="175" t="str">
        <f ca="1">IF($C150=BM$2,OFFSET('Position Data Citi SS final'!$A126,0,MATCH(BM$1,'Position Data Citi SS final'!$1:$1,0)-1),"")</f>
        <v/>
      </c>
      <c r="BN150" s="178" t="str">
        <f ca="1">IF($C150=BN$2,OFFSET('Position Data Citi SS final'!$A126,0,MATCH(BN$1,'Position Data Citi SS final'!$1:$1,0)-1),"")</f>
        <v/>
      </c>
      <c r="BO150" s="177" t="str">
        <f ca="1">IF($C150=BO$2,OFFSET('Position Data Citi SS final'!$A126,0,MATCH(BO$1,'Position Data Citi SS final'!$1:$1,0)-1),"")</f>
        <v/>
      </c>
      <c r="BP150" s="177" t="str">
        <f ca="1">IF($C150=BP$2,OFFSET('Position Data Citi SS final'!$A126,0,MATCH(BP$1,'Position Data Citi SS final'!$1:$1,0)-1),"")</f>
        <v/>
      </c>
      <c r="BQ150" s="177" t="str">
        <f ca="1">IF($C150=BQ$2,OFFSET('Position Data Citi SS final'!$A126,0,MATCH(BQ$1,'Position Data Citi SS final'!$1:$1,0)-1),"")</f>
        <v/>
      </c>
      <c r="BR150" s="177" t="str">
        <f ca="1">IF($C150=BR$2,OFFSET('Position Data Citi SS final'!$A126,0,MATCH(BR$1,'Position Data Citi SS final'!$1:$1,0)-1),"")</f>
        <v/>
      </c>
      <c r="BS150" s="177" t="str">
        <f ca="1">IF($C150=BS$2,OFFSET('Position Data Citi SS final'!$A126,0,MATCH(BS$1,'Position Data Citi SS final'!$1:$1,0)-1),"")</f>
        <v/>
      </c>
      <c r="BT150" s="175" t="str">
        <f ca="1">IF($C150=BT$2,OFFSET('Position Data Citi SS final'!$A126,0,MATCH(BT$1,'Position Data Citi SS final'!$1:$1,0)-1),"")</f>
        <v/>
      </c>
      <c r="BU150" s="178" t="str">
        <f ca="1">IF($C150=BU$2,OFFSET('Position Data Citi SS final'!$A126,0,MATCH(BU$1,'Position Data Citi SS final'!$1:$1,0)-1),"")</f>
        <v/>
      </c>
      <c r="BV150" s="183" t="str">
        <f ca="1">IF($C150=BV$2,OFFSET('Position Data Citi SS final'!$A126,0,MATCH(BV$1,'Position Data Citi SS final'!$1:$1,0)-1),"")</f>
        <v/>
      </c>
      <c r="BW150" s="175" t="str">
        <f ca="1">IF($C150=BW$2,OFFSET('Position Data Citi SS final'!$A126,0,MATCH(BW$1,'Position Data Citi SS final'!$1:$1,0)-1),"")</f>
        <v/>
      </c>
      <c r="BX150" s="184" t="str">
        <f ca="1">IF($C150=BX$2,OFFSET('Position Data Citi SS final'!$A126,0,MATCH(BX$1,'Position Data Citi SS final'!$1:$1,0)-1),"")</f>
        <v/>
      </c>
      <c r="BY150" s="183" t="str">
        <f ca="1">IF($C150=BY$2,OFFSET('Position Data Citi SS final'!$A126,0,MATCH(BY$1,'Position Data Citi SS final'!$1:$1,0)-1),"")</f>
        <v/>
      </c>
      <c r="BZ150" s="183" t="str">
        <f ca="1">IF($C150=BZ$2,OFFSET('Position Data Citi SS final'!$A126,0,MATCH(BZ$1,'Position Data Citi SS final'!$1:$1,0)-1),"")</f>
        <v/>
      </c>
      <c r="CA150" s="185" t="str">
        <f ca="1">IF($C150=CA$2,OFFSET('Position Data Citi SS final'!$A126,0,MATCH(CA$1,'Position Data Citi SS final'!$1:$1,0)-1),"")</f>
        <v/>
      </c>
      <c r="CB150" s="176" t="str">
        <f ca="1">IF($C150=CB$2,OFFSET('Position Data Citi SS final'!$A126,0,MATCH(CB$1,'Position Data Citi SS final'!$1:$1,0)-1),"")</f>
        <v/>
      </c>
      <c r="CC150" s="183" t="str">
        <f ca="1">IF($C150=CC$2,OFFSET('Position Data Citi SS final'!$A126,0,MATCH(CC$1,'Position Data Citi SS final'!$1:$1,0)-1),"")</f>
        <v/>
      </c>
      <c r="CD150" s="183" t="str">
        <f ca="1">IF($C150=CD$2,OFFSET('Position Data Citi SS final'!$A126,0,MATCH(CD$1,'Position Data Citi SS final'!$1:$1,0)-1),"")</f>
        <v/>
      </c>
      <c r="CE150" s="181" t="str">
        <f ca="1">IF($C150=CE$2,OFFSET('Position Data Citi SS final'!$A126,0,MATCH(CE$1,'Position Data Citi SS final'!$1:$1,0)-1),"")</f>
        <v/>
      </c>
      <c r="CF150" s="181" t="str">
        <f ca="1">IF($C150=CF$2,OFFSET('Position Data Citi SS final'!$A126,0,MATCH(CF$1,'Position Data Citi SS final'!$1:$1,0)-1),"")</f>
        <v/>
      </c>
      <c r="CG150" s="181" t="str">
        <f ca="1">IF($C150=CG$2,OFFSET('Position Data Citi SS final'!$A126,0,MATCH(CG$1,'Position Data Citi SS final'!$1:$1,0)-1),"")</f>
        <v/>
      </c>
      <c r="CH150" s="181" t="str">
        <f ca="1">IF($C150=CH$2,OFFSET('Position Data Citi SS final'!$A126,0,MATCH(CH$1,'Position Data Citi SS final'!$1:$1,0)-1),"")</f>
        <v/>
      </c>
      <c r="CI150" s="181" t="str">
        <f ca="1">IF($C150=CI$2,OFFSET('Position Data Citi SS final'!$A126,0,MATCH(CI$1,'Position Data Citi SS final'!$1:$1,0)-1),"")</f>
        <v/>
      </c>
      <c r="CJ150" s="184" t="str">
        <f ca="1">IF($C150=CJ$2,OFFSET('Position Data Citi SS final'!$A126,0,MATCH(CJ$1,'Position Data Citi SS final'!$1:$1,0)-1),"")</f>
        <v/>
      </c>
      <c r="CK150" s="186" t="str">
        <f ca="1">IF($C150=CK$2,OFFSET('Position Data Citi SS final'!$A126,0,MATCH(CK$1,'Position Data Citi SS final'!$1:$1,0)-1),"")</f>
        <v/>
      </c>
      <c r="CL150" s="174" t="str">
        <f ca="1">IF($C150=CL$2,OFFSET('Position Data Citi SS final'!$A126,0,MATCH(CL$1,'Position Data Citi SS final'!$1:$1,0)-1),"")</f>
        <v/>
      </c>
      <c r="CM150" s="199" t="str">
        <f ca="1">IF($C150=CM$2,OFFSET('Position Data Citi SS final'!$A126,0,MATCH(CM$1,'Position Data Citi SS final'!$1:$1,0)-1),"")</f>
        <v/>
      </c>
      <c r="CN150" s="174" t="str">
        <f ca="1">IF($C150=CN$2,OFFSET('Position Data Citi SS final'!$A126,0,MATCH(CN$1,'Position Data Citi SS final'!$1:$1,0)-1),"")</f>
        <v/>
      </c>
      <c r="CO150" s="186" t="str">
        <f ca="1">IF($C150=CO$2,OFFSET('Position Data Citi SS final'!$A126,0,MATCH(CO$1,'Position Data Citi SS final'!$1:$1,0)-1),"")</f>
        <v/>
      </c>
      <c r="CP150" s="199" t="str">
        <f ca="1">IF($C150=CP$2,OFFSET('Position Data Citi SS final'!$A126,0,MATCH(CP$1,'Position Data Citi SS final'!$1:$1,0)-1),"")</f>
        <v/>
      </c>
      <c r="CQ150" s="187" t="str">
        <f ca="1">IF($C150=CQ$2,OFFSET('Position Data Citi SS final'!$A126,0,MATCH(CQ$1,'Position Data Citi SS final'!$1:$1,0)-1),"")</f>
        <v/>
      </c>
      <c r="CR150" s="174" t="str">
        <f ca="1">IF($C150=CR$2,OFFSET('Position Data Citi SS final'!$A126,0,MATCH(CR$1,'Position Data Citi SS final'!$1:$1,0)-1),"")</f>
        <v/>
      </c>
      <c r="CS150" s="188" t="str">
        <f ca="1">IF($C150=CS$2,OFFSET('Position Data Citi SS final'!$A126,0,MATCH(CS$1,'Position Data Citi SS final'!$1:$1,0)-1),"")</f>
        <v/>
      </c>
      <c r="CT150" s="188" t="str">
        <f ca="1">IF($C150=CT$2,OFFSET('Position Data Citi SS final'!$A126,0,MATCH(CT$1,'Position Data Citi SS final'!$1:$1,0)-1),"")</f>
        <v/>
      </c>
      <c r="CU150" s="184" t="str">
        <f ca="1">IF($C150=CU$2,OFFSET('Position Data Citi SS final'!$A126,0,MATCH(CU$1,'Position Data Citi SS final'!$1:$1,0)-1),"")</f>
        <v/>
      </c>
      <c r="CV150" s="175" t="str">
        <f ca="1">IF($C150=CV$2,OFFSET('Position Data Citi SS final'!$A126,0,MATCH(CV$1,'Position Data Citi SS final'!$1:$1,0)-1),"")</f>
        <v/>
      </c>
      <c r="CW150" s="175" t="str">
        <f ca="1">IF($C150=CW$2,OFFSET('Position Data Citi SS final'!$A126,0,MATCH(CW$1,'Position Data Citi SS final'!$1:$1,0)-1),"")</f>
        <v/>
      </c>
      <c r="CX150" s="199" t="str">
        <f ca="1">IF($C150=CX$2,OFFSET('Position Data Citi SS final'!$A126,0,MATCH(CX$1,'Position Data Citi SS final'!$1:$1,0)-1),"")</f>
        <v/>
      </c>
      <c r="CY150" s="175" t="str">
        <f ca="1">IF($C150=CY$2,OFFSET('Position Data Citi SS final'!$A126,0,MATCH(CY$1,'Position Data Citi SS final'!$1:$1,0)-1),"")</f>
        <v/>
      </c>
      <c r="CZ150" s="175" t="str">
        <f ca="1">IF($C150=CZ$2,OFFSET('Position Data Citi SS final'!$A126,0,MATCH(CZ$1,'Position Data Citi SS final'!$1:$1,0)-1),"")</f>
        <v/>
      </c>
      <c r="DA150" s="175" t="str">
        <f ca="1">IF($C150=DA$2,OFFSET('Position Data Citi SS final'!$A126,0,MATCH(DA$1,'Position Data Citi SS final'!$1:$1,0)-1),"")</f>
        <v/>
      </c>
      <c r="DB150" s="189" t="str">
        <f ca="1">IF($C150=DB$2,OFFSET('Position Data Citi SS final'!$A126,0,MATCH(DB$1,'Position Data Citi SS final'!$1:$1,0)-1),"")</f>
        <v/>
      </c>
      <c r="DC150" s="175" t="str">
        <f ca="1">IF($C150=DC$2,OFFSET('Position Data Citi SS final'!$A126,0,MATCH(DC$1,'Position Data Citi SS final'!$1:$1,0)-1),"")</f>
        <v/>
      </c>
      <c r="DD150" s="175" t="str">
        <f ca="1">IF($C150=DD$2,OFFSET('Position Data Citi SS final'!$A126,0,MATCH(DD$1,'Position Data Citi SS final'!$1:$1,0)-1),"")</f>
        <v/>
      </c>
      <c r="DE150" s="190" t="str">
        <f ca="1">IF($C150=DE$2,OFFSET('Position Data Citi SS final'!$A126,0,MATCH(DE$1,'Position Data Citi SS final'!$1:$1,0)-1),"")</f>
        <v/>
      </c>
      <c r="DF150" s="189" t="str">
        <f ca="1">IF($C150=DF$2,OFFSET('Position Data Citi SS final'!$A126,0,MATCH(DF$1,'Position Data Citi SS final'!$1:$1,0)-1),"")</f>
        <v/>
      </c>
      <c r="DG150" s="190" t="str">
        <f ca="1">IF($C150=DG$2,OFFSET('Position Data Citi SS final'!$A126,0,MATCH(DG$1,'Position Data Citi SS final'!$1:$1,0)-1),"")</f>
        <v/>
      </c>
      <c r="DH150" s="175" t="str">
        <f ca="1">IF($C150=DH$2,OFFSET('Position Data Citi SS final'!$A126,0,MATCH(DH$1,'Position Data Citi SS final'!$1:$1,0)-1),"")</f>
        <v/>
      </c>
      <c r="DI150" s="191" t="str">
        <f ca="1">IF($C150=DI$2,OFFSET('Position Data Citi SS final'!$A126,0,MATCH(DI$1,'Position Data Citi SS final'!$1:$1,0)-1),"")</f>
        <v/>
      </c>
      <c r="DJ150" s="192" t="str">
        <f ca="1">IF($C150=DJ$2,OFFSET('Position Data Citi SS final'!$A126,0,MATCH(DJ$1,'Position Data Citi SS final'!$1:$1,0)-1),"")</f>
        <v/>
      </c>
      <c r="DK150" s="193" t="str">
        <f ca="1">IF($C150=DK$2,OFFSET('Position Data Citi SS final'!$A126,0,MATCH(DK$1,'Position Data Citi SS final'!$1:$1,0)-1),"")</f>
        <v/>
      </c>
      <c r="DL150" s="200" t="str">
        <f ca="1">IF($C150=DL$2,OFFSET('Position Data Citi SS final'!$A126,0,MATCH(DL$1,'Position Data Citi SS final'!$1:$1,0)-1),"")</f>
        <v/>
      </c>
      <c r="DM150" s="175" t="str">
        <f ca="1">IF($C150=DM$2,OFFSET('Position Data Citi SS final'!$A126,0,MATCH(DM$1,'Position Data Citi SS final'!$1:$1,0)-1),"")</f>
        <v/>
      </c>
    </row>
    <row r="151" spans="2:117" s="179" customFormat="1">
      <c r="B151" s="179" t="s">
        <v>2746</v>
      </c>
      <c r="C151" s="170" t="str">
        <f>'Position Data Citi SS final'!C127</f>
        <v>Money Market Instruments</v>
      </c>
      <c r="D151" s="171" t="str">
        <f>'Position Data Citi SS final'!F127</f>
        <v>A.6.1 - A.6.20</v>
      </c>
      <c r="E151" s="172" t="str">
        <f>'Position Data Citi SS final'!D127</f>
        <v>Certificate of Deposit</v>
      </c>
      <c r="F151" s="213">
        <f>'Position Data Citi SS final'!E127</f>
        <v>0</v>
      </c>
      <c r="G151" s="173">
        <f>'Position Data Citi SS final'!AG127</f>
        <v>30000450</v>
      </c>
      <c r="H151" s="173">
        <f>'Position Data Citi SS final'!AF127</f>
        <v>30000450</v>
      </c>
      <c r="I151" s="194" t="str">
        <f>'Position Data Citi SS final'!A127</f>
        <v>ABEK</v>
      </c>
      <c r="J151" s="195" t="str">
        <f ca="1">IF($C151=J$2,OFFSET('Position Data Citi SS final'!$A127,0,MATCH(J$1,'Position Data Citi SS final'!$1:$1,0)-1),"")</f>
        <v>MoneyMarketInstrument</v>
      </c>
      <c r="K151" s="195" t="str">
        <f ca="1">IF($C151=K$2,OFFSET('Position Data Citi SS final'!$A127,0,MATCH(K$1,'Position Data Citi SS final'!$1:$1,0)-1),"")</f>
        <v>BNP PARIBAS FORTIS SA/NV 11/19 0</v>
      </c>
      <c r="L151" s="195" t="str">
        <f ca="1">IF($C151=L$2,OFFSET('Position Data Citi SS final'!$A127,0,MATCH(L$1,'Position Data Citi SS final'!$1:$1,0)-1),"")</f>
        <v>BE6315592194</v>
      </c>
      <c r="M151" s="174" t="str">
        <f ca="1">IF($C151=M$2,OFFSET('Position Data Citi SS final'!$A127,0,MATCH(M$1,'Position Data Citi SS final'!$1:$1,0)-1),"")</f>
        <v>DYXXXX</v>
      </c>
      <c r="N151" s="175">
        <f ca="1">IF($C151=N$2,OFFSET('Position Data Citi SS final'!$A127,0,MATCH(N$1,'Position Data Citi SS final'!$1:$1,0)-1),"")</f>
        <v>0</v>
      </c>
      <c r="O151" s="195">
        <f ca="1">IF($C151=O$2,OFFSET('Position Data Citi SS final'!$A127,0,MATCH(O$1,'Position Data Citi SS final'!$1:$1,0)-1),"")</f>
        <v>0</v>
      </c>
      <c r="P151" s="196">
        <f ca="1">IF($C151=P$2,OFFSET('Position Data Citi SS final'!$A127,0,MATCH(P$1,'Position Data Citi SS final'!$1:$1,0)-1),"")</f>
        <v>0</v>
      </c>
      <c r="Q151" s="196" t="str">
        <f ca="1">IF($C151=Q$2,OFFSET('Position Data Citi SS final'!$A127,0,MATCH(Q$1,'Position Data Citi SS final'!$1:$1,0)-1),"")</f>
        <v>BE</v>
      </c>
      <c r="R151" s="178">
        <f ca="1">IF($C151=R$2,OFFSET('Position Data Citi SS final'!$A127,0,MATCH(R$1,'Position Data Citi SS final'!$1:$1,0)-1),"")</f>
        <v>43783</v>
      </c>
      <c r="S151" s="178" t="str">
        <f ca="1">IF($C151=S$2,OFFSET('Position Data Citi SS final'!$A127,0,MATCH(S$1,'Position Data Citi SS final'!$1:$1,0)-1),"")</f>
        <v>EUR</v>
      </c>
      <c r="T151" s="177">
        <f ca="1">IF($C151=T$2,OFFSET('Position Data Citi SS final'!$A127,0,MATCH(T$1,'Position Data Citi SS final'!$1:$1,0)-1),"")</f>
        <v>30000000</v>
      </c>
      <c r="U151" s="177">
        <f ca="1">IF($C151=U$2,OFFSET('Position Data Citi SS final'!$A127,0,MATCH(U$1,'Position Data Citi SS final'!$1:$1,0)-1),"")</f>
        <v>100.00149999999999</v>
      </c>
      <c r="V151" s="197">
        <f ca="1">IF($C151=V$2,OFFSET('Position Data Citi SS final'!$A127,0,MATCH(V$1,'Position Data Citi SS final'!$1:$1,0)-1),"")</f>
        <v>100.00149999999999</v>
      </c>
      <c r="W151" s="177">
        <f ca="1">IF($C151=W$2,OFFSET('Position Data Citi SS final'!$A127,0,MATCH(W$1,'Position Data Citi SS final'!$1:$1,0)-1),"")</f>
        <v>0</v>
      </c>
      <c r="X151" s="177">
        <f ca="1">IF($C151=X$2,OFFSET('Position Data Citi SS final'!$A127,0,MATCH(X$1,'Position Data Citi SS final'!$1:$1,0)-1),"")</f>
        <v>0</v>
      </c>
      <c r="Y151" s="177">
        <f ca="1">IF($C151=Y$2,OFFSET('Position Data Citi SS final'!$A127,0,MATCH(Y$1,'Position Data Citi SS final'!$1:$1,0)-1),"")</f>
        <v>30000450</v>
      </c>
      <c r="Z151" s="177">
        <f ca="1">IF($C151=Z$2,OFFSET('Position Data Citi SS final'!$A127,0,MATCH(Z$1,'Position Data Citi SS final'!$1:$1,0)-1),"")</f>
        <v>30000450</v>
      </c>
      <c r="AA151" s="198" t="str">
        <f ca="1">IF($C151=AA$2,OFFSET('Position Data Citi SS final'!$A127,0,MATCH(AA$1,'Position Data Citi SS final'!$1:$1,0)-1),"")</f>
        <v>MarkToMarket</v>
      </c>
      <c r="AB151" s="177">
        <f ca="1">IF($C151=AB$2,OFFSET('Position Data Citi SS final'!$A127,0,MATCH(AB$1,'Position Data Citi SS final'!$1:$1,0)-1),"")</f>
        <v>0</v>
      </c>
      <c r="AC151" s="178" t="str">
        <f ca="1">IF($C151=AC$2,OFFSET('Position Data Citi SS final'!$A127,0,MATCH(AC$1,'Position Data Citi SS final'!$1:$1,0)-1),"")</f>
        <v/>
      </c>
      <c r="AD151" s="76" t="str">
        <f ca="1">IF($C151=AD$2,OFFSET('Position Data Citi SS final'!$A127,0,MATCH(AD$1,'Position Data Citi SS final'!$1:$1,0)-1),"")</f>
        <v/>
      </c>
      <c r="AE151" s="179" t="str">
        <f ca="1">IF($C151=AE$2,OFFSET('Position Data Citi SS final'!$A127,0,MATCH(AE$1,'Position Data Citi SS final'!$1:$1,0)-1),"")</f>
        <v/>
      </c>
      <c r="AF151" s="177" t="str">
        <f ca="1">IF($C151=AF$2,OFFSET('Position Data Citi SS final'!$A127,0,MATCH(AF$1,'Position Data Citi SS final'!$1:$1,0)-1),"")</f>
        <v/>
      </c>
      <c r="AG151" s="177" t="str">
        <f ca="1">IF($C151=AG$2,OFFSET('Position Data Citi SS final'!$A127,0,MATCH(AG$1,'Position Data Citi SS final'!$1:$1,0)-1),"")</f>
        <v/>
      </c>
      <c r="AH151" s="175" t="str">
        <f ca="1">IF($C151=AH$2,OFFSET('Position Data Citi SS final'!$A127,0,MATCH(AH$1,'Position Data Citi SS final'!$1:$1,0)-1),"")</f>
        <v/>
      </c>
      <c r="AI151" s="175" t="str">
        <f ca="1">IF($C151=AI$2,OFFSET('Position Data Citi SS final'!$A127,0,MATCH(AI$1,'Position Data Citi SS final'!$1:$1,0)-1),"")</f>
        <v/>
      </c>
      <c r="AJ151" s="175" t="str">
        <f ca="1">IF($C151=AJ$2,OFFSET('Position Data Citi SS final'!$A127,0,MATCH(AJ$1,'Position Data Citi SS final'!$1:$1,0)-1),"")</f>
        <v/>
      </c>
      <c r="AK151" s="177" t="str">
        <f ca="1">IF($C151=AK$2,OFFSET('Position Data Citi SS final'!$A127,0,MATCH(AK$1,'Position Data Citi SS final'!$1:$1,0)-1),"")</f>
        <v/>
      </c>
      <c r="AL151" s="178" t="str">
        <f ca="1">IF($C151=AL$2,OFFSET('Position Data Citi SS final'!$A127,0,MATCH(AL$1,'Position Data Citi SS final'!$1:$1,0)-1),"")</f>
        <v/>
      </c>
      <c r="AM151" s="177" t="str">
        <f ca="1">IF($C151=AM$2,OFFSET('Position Data Citi SS final'!$A127,0,MATCH(AM$1,'Position Data Citi SS final'!$1:$1,0)-1),"")</f>
        <v/>
      </c>
      <c r="AN151" s="177" t="str">
        <f ca="1">IF($C151=AN$2,OFFSET('Position Data Citi SS final'!$A127,0,MATCH(AN$1,'Position Data Citi SS final'!$1:$1,0)-1),"")</f>
        <v/>
      </c>
      <c r="AO151" s="177" t="str">
        <f ca="1">IF($C151=AO$2,OFFSET('Position Data Citi SS final'!$A127,0,MATCH(AO$1,'Position Data Citi SS final'!$1:$1,0)-1),"")</f>
        <v/>
      </c>
      <c r="AP151" s="177" t="str">
        <f ca="1">IF($C151=AP$2,OFFSET('Position Data Citi SS final'!$A127,0,MATCH(AP$1,'Position Data Citi SS final'!$1:$1,0)-1),"")</f>
        <v/>
      </c>
      <c r="AQ151" s="177" t="str">
        <f ca="1">IF($C151=AQ$2,OFFSET('Position Data Citi SS final'!$A127,0,MATCH(AQ$1,'Position Data Citi SS final'!$1:$1,0)-1),"")</f>
        <v/>
      </c>
      <c r="AR151" s="177" t="str">
        <f ca="1">IF($C151=AR$2,OFFSET('Position Data Citi SS final'!$A127,0,MATCH(AR$1,'Position Data Citi SS final'!$1:$1,0)-1),"")</f>
        <v/>
      </c>
      <c r="AS151" s="177" t="str">
        <f ca="1">IF($C151=AS$2,OFFSET('Position Data Citi SS final'!$A127,0,MATCH(AS$1,'Position Data Citi SS final'!$1:$1,0)-1),"")</f>
        <v/>
      </c>
      <c r="AT151" s="177" t="str">
        <f ca="1">IF($C151=AT$2,OFFSET('Position Data Citi SS final'!$A127,0,MATCH(AT$1,'Position Data Citi SS final'!$1:$1,0)-1),"")</f>
        <v/>
      </c>
      <c r="AU151" s="198" t="str">
        <f ca="1">IF($C151=AU$2,OFFSET('Position Data Citi SS final'!$A127,0,MATCH(AU$1,'Position Data Citi SS final'!$1:$1,0)-1),"")</f>
        <v/>
      </c>
      <c r="AV151" s="177" t="str">
        <f ca="1">IF($C151=AV$2,OFFSET('Position Data Citi SS final'!$A127,0,MATCH(AV$1,'Position Data Citi SS final'!$1:$1,0)-1),"")</f>
        <v/>
      </c>
      <c r="AW151" s="179" t="str">
        <f ca="1">IF($C151=AW$2,OFFSET('Position Data Citi SS final'!$A127,0,MATCH(AW$1,'Position Data Citi SS final'!$1:$1,0)-1),"")</f>
        <v/>
      </c>
      <c r="AX151" s="170" t="str">
        <f ca="1">IF($C151=AX$2,OFFSET('Position Data Citi SS final'!$A127,0,MATCH(AX$1,'Position Data Citi SS final'!$1:$1,0)-1),"")</f>
        <v/>
      </c>
      <c r="AY151" s="180" t="str">
        <f ca="1">IF($C151=AY$2,OFFSET('Position Data Citi SS final'!$A127,0,MATCH(AY$1,'Position Data Citi SS final'!$1:$1,0)-1),"")</f>
        <v/>
      </c>
      <c r="AZ151" s="181" t="str">
        <f ca="1">IF($C151=AZ$2,OFFSET('Position Data Citi SS final'!$A127,0,MATCH(AZ$1,'Position Data Citi SS final'!$1:$1,0)-1),"")</f>
        <v/>
      </c>
      <c r="BA151" s="179" t="str">
        <f ca="1">IF($C151=BA$2,OFFSET('Position Data Citi SS final'!$A127,0,MATCH(BA$1,'Position Data Citi SS final'!$1:$1,0)-1),"")</f>
        <v/>
      </c>
      <c r="BB151" s="182" t="str">
        <f ca="1">IF($C151=BB$2,OFFSET('Position Data Citi SS final'!$A127,0,MATCH(BB$1,'Position Data Citi SS final'!$1:$1,0)-1),"")</f>
        <v/>
      </c>
      <c r="BC151" s="181" t="str">
        <f ca="1">IF($C151=BC$2,OFFSET('Position Data Citi SS final'!$A127,0,MATCH(BC$1,'Position Data Citi SS final'!$1:$1,0)-1),"")</f>
        <v/>
      </c>
      <c r="BD151" s="175" t="str">
        <f ca="1">IF($C151=BD$2,OFFSET('Position Data Citi SS final'!$A127,0,MATCH(BD$1,'Position Data Citi SS final'!$1:$1,0)-1),"")</f>
        <v/>
      </c>
      <c r="BE151" s="175" t="str">
        <f ca="1">IF($C151=BE$2,OFFSET('Position Data Citi SS final'!$A127,0,MATCH(BE$1,'Position Data Citi SS final'!$1:$1,0)-1),"")</f>
        <v/>
      </c>
      <c r="BF151" s="175" t="str">
        <f ca="1">IF($C151=BF$2,OFFSET('Position Data Citi SS final'!$A127,0,MATCH(BF$1,'Position Data Citi SS final'!$1:$1,0)-1),"")</f>
        <v/>
      </c>
      <c r="BG151" s="175" t="str">
        <f ca="1">IF($C151=BG$2,OFFSET('Position Data Citi SS final'!$A127,0,MATCH(BG$1,'Position Data Citi SS final'!$1:$1,0)-1),"")</f>
        <v/>
      </c>
      <c r="BH151" s="175" t="str">
        <f ca="1">IF($C151=BH$2,OFFSET('Position Data Citi SS final'!$A127,0,MATCH(BH$1,'Position Data Citi SS final'!$1:$1,0)-1),"")</f>
        <v/>
      </c>
      <c r="BI151" s="175" t="str">
        <f ca="1">IF($C151=BI$2,OFFSET('Position Data Citi SS final'!$A127,0,MATCH(BI$1,'Position Data Citi SS final'!$1:$1,0)-1),"")</f>
        <v/>
      </c>
      <c r="BJ151" s="175" t="str">
        <f ca="1">IF($C151=BJ$2,OFFSET('Position Data Citi SS final'!$A127,0,MATCH(BJ$1,'Position Data Citi SS final'!$1:$1,0)-1),"")</f>
        <v/>
      </c>
      <c r="BK151" s="175" t="str">
        <f ca="1">IF($C151=BK$2,OFFSET('Position Data Citi SS final'!$A127,0,MATCH(BK$1,'Position Data Citi SS final'!$1:$1,0)-1),"")</f>
        <v/>
      </c>
      <c r="BL151" s="175" t="str">
        <f ca="1">IF($C151=BL$2,OFFSET('Position Data Citi SS final'!$A127,0,MATCH(BL$1,'Position Data Citi SS final'!$1:$1,0)-1),"")</f>
        <v/>
      </c>
      <c r="BM151" s="175" t="str">
        <f ca="1">IF($C151=BM$2,OFFSET('Position Data Citi SS final'!$A127,0,MATCH(BM$1,'Position Data Citi SS final'!$1:$1,0)-1),"")</f>
        <v/>
      </c>
      <c r="BN151" s="178" t="str">
        <f ca="1">IF($C151=BN$2,OFFSET('Position Data Citi SS final'!$A127,0,MATCH(BN$1,'Position Data Citi SS final'!$1:$1,0)-1),"")</f>
        <v/>
      </c>
      <c r="BO151" s="177" t="str">
        <f ca="1">IF($C151=BO$2,OFFSET('Position Data Citi SS final'!$A127,0,MATCH(BO$1,'Position Data Citi SS final'!$1:$1,0)-1),"")</f>
        <v/>
      </c>
      <c r="BP151" s="177" t="str">
        <f ca="1">IF($C151=BP$2,OFFSET('Position Data Citi SS final'!$A127,0,MATCH(BP$1,'Position Data Citi SS final'!$1:$1,0)-1),"")</f>
        <v/>
      </c>
      <c r="BQ151" s="177" t="str">
        <f ca="1">IF($C151=BQ$2,OFFSET('Position Data Citi SS final'!$A127,0,MATCH(BQ$1,'Position Data Citi SS final'!$1:$1,0)-1),"")</f>
        <v/>
      </c>
      <c r="BR151" s="177" t="str">
        <f ca="1">IF($C151=BR$2,OFFSET('Position Data Citi SS final'!$A127,0,MATCH(BR$1,'Position Data Citi SS final'!$1:$1,0)-1),"")</f>
        <v/>
      </c>
      <c r="BS151" s="177" t="str">
        <f ca="1">IF($C151=BS$2,OFFSET('Position Data Citi SS final'!$A127,0,MATCH(BS$1,'Position Data Citi SS final'!$1:$1,0)-1),"")</f>
        <v/>
      </c>
      <c r="BT151" s="175" t="str">
        <f ca="1">IF($C151=BT$2,OFFSET('Position Data Citi SS final'!$A127,0,MATCH(BT$1,'Position Data Citi SS final'!$1:$1,0)-1),"")</f>
        <v/>
      </c>
      <c r="BU151" s="178" t="str">
        <f ca="1">IF($C151=BU$2,OFFSET('Position Data Citi SS final'!$A127,0,MATCH(BU$1,'Position Data Citi SS final'!$1:$1,0)-1),"")</f>
        <v/>
      </c>
      <c r="BV151" s="183" t="str">
        <f ca="1">IF($C151=BV$2,OFFSET('Position Data Citi SS final'!$A127,0,MATCH(BV$1,'Position Data Citi SS final'!$1:$1,0)-1),"")</f>
        <v/>
      </c>
      <c r="BW151" s="175" t="str">
        <f ca="1">IF($C151=BW$2,OFFSET('Position Data Citi SS final'!$A127,0,MATCH(BW$1,'Position Data Citi SS final'!$1:$1,0)-1),"")</f>
        <v/>
      </c>
      <c r="BX151" s="184" t="str">
        <f ca="1">IF($C151=BX$2,OFFSET('Position Data Citi SS final'!$A127,0,MATCH(BX$1,'Position Data Citi SS final'!$1:$1,0)-1),"")</f>
        <v/>
      </c>
      <c r="BY151" s="183" t="str">
        <f ca="1">IF($C151=BY$2,OFFSET('Position Data Citi SS final'!$A127,0,MATCH(BY$1,'Position Data Citi SS final'!$1:$1,0)-1),"")</f>
        <v/>
      </c>
      <c r="BZ151" s="183" t="str">
        <f ca="1">IF($C151=BZ$2,OFFSET('Position Data Citi SS final'!$A127,0,MATCH(BZ$1,'Position Data Citi SS final'!$1:$1,0)-1),"")</f>
        <v/>
      </c>
      <c r="CA151" s="185" t="str">
        <f ca="1">IF($C151=CA$2,OFFSET('Position Data Citi SS final'!$A127,0,MATCH(CA$1,'Position Data Citi SS final'!$1:$1,0)-1),"")</f>
        <v/>
      </c>
      <c r="CB151" s="176" t="str">
        <f ca="1">IF($C151=CB$2,OFFSET('Position Data Citi SS final'!$A127,0,MATCH(CB$1,'Position Data Citi SS final'!$1:$1,0)-1),"")</f>
        <v/>
      </c>
      <c r="CC151" s="183" t="str">
        <f ca="1">IF($C151=CC$2,OFFSET('Position Data Citi SS final'!$A127,0,MATCH(CC$1,'Position Data Citi SS final'!$1:$1,0)-1),"")</f>
        <v/>
      </c>
      <c r="CD151" s="183" t="str">
        <f ca="1">IF($C151=CD$2,OFFSET('Position Data Citi SS final'!$A127,0,MATCH(CD$1,'Position Data Citi SS final'!$1:$1,0)-1),"")</f>
        <v/>
      </c>
      <c r="CE151" s="181" t="str">
        <f ca="1">IF($C151=CE$2,OFFSET('Position Data Citi SS final'!$A127,0,MATCH(CE$1,'Position Data Citi SS final'!$1:$1,0)-1),"")</f>
        <v/>
      </c>
      <c r="CF151" s="181" t="str">
        <f ca="1">IF($C151=CF$2,OFFSET('Position Data Citi SS final'!$A127,0,MATCH(CF$1,'Position Data Citi SS final'!$1:$1,0)-1),"")</f>
        <v/>
      </c>
      <c r="CG151" s="181" t="str">
        <f ca="1">IF($C151=CG$2,OFFSET('Position Data Citi SS final'!$A127,0,MATCH(CG$1,'Position Data Citi SS final'!$1:$1,0)-1),"")</f>
        <v/>
      </c>
      <c r="CH151" s="181" t="str">
        <f ca="1">IF($C151=CH$2,OFFSET('Position Data Citi SS final'!$A127,0,MATCH(CH$1,'Position Data Citi SS final'!$1:$1,0)-1),"")</f>
        <v/>
      </c>
      <c r="CI151" s="181" t="str">
        <f ca="1">IF($C151=CI$2,OFFSET('Position Data Citi SS final'!$A127,0,MATCH(CI$1,'Position Data Citi SS final'!$1:$1,0)-1),"")</f>
        <v/>
      </c>
      <c r="CJ151" s="184" t="str">
        <f ca="1">IF($C151=CJ$2,OFFSET('Position Data Citi SS final'!$A127,0,MATCH(CJ$1,'Position Data Citi SS final'!$1:$1,0)-1),"")</f>
        <v/>
      </c>
      <c r="CK151" s="186" t="str">
        <f ca="1">IF($C151=CK$2,OFFSET('Position Data Citi SS final'!$A127,0,MATCH(CK$1,'Position Data Citi SS final'!$1:$1,0)-1),"")</f>
        <v/>
      </c>
      <c r="CL151" s="174" t="str">
        <f ca="1">IF($C151=CL$2,OFFSET('Position Data Citi SS final'!$A127,0,MATCH(CL$1,'Position Data Citi SS final'!$1:$1,0)-1),"")</f>
        <v/>
      </c>
      <c r="CM151" s="199" t="str">
        <f ca="1">IF($C151=CM$2,OFFSET('Position Data Citi SS final'!$A127,0,MATCH(CM$1,'Position Data Citi SS final'!$1:$1,0)-1),"")</f>
        <v/>
      </c>
      <c r="CN151" s="174" t="str">
        <f ca="1">IF($C151=CN$2,OFFSET('Position Data Citi SS final'!$A127,0,MATCH(CN$1,'Position Data Citi SS final'!$1:$1,0)-1),"")</f>
        <v/>
      </c>
      <c r="CO151" s="186" t="str">
        <f ca="1">IF($C151=CO$2,OFFSET('Position Data Citi SS final'!$A127,0,MATCH(CO$1,'Position Data Citi SS final'!$1:$1,0)-1),"")</f>
        <v/>
      </c>
      <c r="CP151" s="199" t="str">
        <f ca="1">IF($C151=CP$2,OFFSET('Position Data Citi SS final'!$A127,0,MATCH(CP$1,'Position Data Citi SS final'!$1:$1,0)-1),"")</f>
        <v/>
      </c>
      <c r="CQ151" s="187" t="str">
        <f ca="1">IF($C151=CQ$2,OFFSET('Position Data Citi SS final'!$A127,0,MATCH(CQ$1,'Position Data Citi SS final'!$1:$1,0)-1),"")</f>
        <v/>
      </c>
      <c r="CR151" s="174" t="str">
        <f ca="1">IF($C151=CR$2,OFFSET('Position Data Citi SS final'!$A127,0,MATCH(CR$1,'Position Data Citi SS final'!$1:$1,0)-1),"")</f>
        <v/>
      </c>
      <c r="CS151" s="188" t="str">
        <f ca="1">IF($C151=CS$2,OFFSET('Position Data Citi SS final'!$A127,0,MATCH(CS$1,'Position Data Citi SS final'!$1:$1,0)-1),"")</f>
        <v/>
      </c>
      <c r="CT151" s="188" t="str">
        <f ca="1">IF($C151=CT$2,OFFSET('Position Data Citi SS final'!$A127,0,MATCH(CT$1,'Position Data Citi SS final'!$1:$1,0)-1),"")</f>
        <v/>
      </c>
      <c r="CU151" s="184" t="str">
        <f ca="1">IF($C151=CU$2,OFFSET('Position Data Citi SS final'!$A127,0,MATCH(CU$1,'Position Data Citi SS final'!$1:$1,0)-1),"")</f>
        <v/>
      </c>
      <c r="CV151" s="175" t="str">
        <f ca="1">IF($C151=CV$2,OFFSET('Position Data Citi SS final'!$A127,0,MATCH(CV$1,'Position Data Citi SS final'!$1:$1,0)-1),"")</f>
        <v/>
      </c>
      <c r="CW151" s="175" t="str">
        <f ca="1">IF($C151=CW$2,OFFSET('Position Data Citi SS final'!$A127,0,MATCH(CW$1,'Position Data Citi SS final'!$1:$1,0)-1),"")</f>
        <v/>
      </c>
      <c r="CX151" s="199" t="str">
        <f ca="1">IF($C151=CX$2,OFFSET('Position Data Citi SS final'!$A127,0,MATCH(CX$1,'Position Data Citi SS final'!$1:$1,0)-1),"")</f>
        <v/>
      </c>
      <c r="CY151" s="175" t="str">
        <f ca="1">IF($C151=CY$2,OFFSET('Position Data Citi SS final'!$A127,0,MATCH(CY$1,'Position Data Citi SS final'!$1:$1,0)-1),"")</f>
        <v/>
      </c>
      <c r="CZ151" s="175" t="str">
        <f ca="1">IF($C151=CZ$2,OFFSET('Position Data Citi SS final'!$A127,0,MATCH(CZ$1,'Position Data Citi SS final'!$1:$1,0)-1),"")</f>
        <v/>
      </c>
      <c r="DA151" s="175" t="str">
        <f ca="1">IF($C151=DA$2,OFFSET('Position Data Citi SS final'!$A127,0,MATCH(DA$1,'Position Data Citi SS final'!$1:$1,0)-1),"")</f>
        <v/>
      </c>
      <c r="DB151" s="189" t="str">
        <f ca="1">IF($C151=DB$2,OFFSET('Position Data Citi SS final'!$A127,0,MATCH(DB$1,'Position Data Citi SS final'!$1:$1,0)-1),"")</f>
        <v/>
      </c>
      <c r="DC151" s="175" t="str">
        <f ca="1">IF($C151=DC$2,OFFSET('Position Data Citi SS final'!$A127,0,MATCH(DC$1,'Position Data Citi SS final'!$1:$1,0)-1),"")</f>
        <v/>
      </c>
      <c r="DD151" s="175" t="str">
        <f ca="1">IF($C151=DD$2,OFFSET('Position Data Citi SS final'!$A127,0,MATCH(DD$1,'Position Data Citi SS final'!$1:$1,0)-1),"")</f>
        <v/>
      </c>
      <c r="DE151" s="190" t="str">
        <f ca="1">IF($C151=DE$2,OFFSET('Position Data Citi SS final'!$A127,0,MATCH(DE$1,'Position Data Citi SS final'!$1:$1,0)-1),"")</f>
        <v/>
      </c>
      <c r="DF151" s="189" t="str">
        <f ca="1">IF($C151=DF$2,OFFSET('Position Data Citi SS final'!$A127,0,MATCH(DF$1,'Position Data Citi SS final'!$1:$1,0)-1),"")</f>
        <v/>
      </c>
      <c r="DG151" s="190" t="str">
        <f ca="1">IF($C151=DG$2,OFFSET('Position Data Citi SS final'!$A127,0,MATCH(DG$1,'Position Data Citi SS final'!$1:$1,0)-1),"")</f>
        <v/>
      </c>
      <c r="DH151" s="175" t="str">
        <f ca="1">IF($C151=DH$2,OFFSET('Position Data Citi SS final'!$A127,0,MATCH(DH$1,'Position Data Citi SS final'!$1:$1,0)-1),"")</f>
        <v/>
      </c>
      <c r="DI151" s="191" t="str">
        <f ca="1">IF($C151=DI$2,OFFSET('Position Data Citi SS final'!$A127,0,MATCH(DI$1,'Position Data Citi SS final'!$1:$1,0)-1),"")</f>
        <v/>
      </c>
      <c r="DJ151" s="192" t="str">
        <f ca="1">IF($C151=DJ$2,OFFSET('Position Data Citi SS final'!$A127,0,MATCH(DJ$1,'Position Data Citi SS final'!$1:$1,0)-1),"")</f>
        <v/>
      </c>
      <c r="DK151" s="193" t="str">
        <f ca="1">IF($C151=DK$2,OFFSET('Position Data Citi SS final'!$A127,0,MATCH(DK$1,'Position Data Citi SS final'!$1:$1,0)-1),"")</f>
        <v/>
      </c>
      <c r="DL151" s="200" t="str">
        <f ca="1">IF($C151=DL$2,OFFSET('Position Data Citi SS final'!$A127,0,MATCH(DL$1,'Position Data Citi SS final'!$1:$1,0)-1),"")</f>
        <v/>
      </c>
      <c r="DM151" s="175" t="str">
        <f ca="1">IF($C151=DM$2,OFFSET('Position Data Citi SS final'!$A127,0,MATCH(DM$1,'Position Data Citi SS final'!$1:$1,0)-1),"")</f>
        <v/>
      </c>
    </row>
    <row r="152" spans="2:117" s="179" customFormat="1">
      <c r="B152" s="179" t="s">
        <v>2746</v>
      </c>
      <c r="C152" s="170" t="str">
        <f>'Position Data Citi SS final'!C128</f>
        <v>Money Market Instruments</v>
      </c>
      <c r="D152" s="171" t="str">
        <f>'Position Data Citi SS final'!F128</f>
        <v>A.6.1 - A.6.20</v>
      </c>
      <c r="E152" s="172" t="str">
        <f>'Position Data Citi SS final'!D128</f>
        <v>Certificate of Deposit</v>
      </c>
      <c r="F152" s="213">
        <f>'Position Data Citi SS final'!E128</f>
        <v>0</v>
      </c>
      <c r="G152" s="173">
        <f>'Position Data Citi SS final'!AG128</f>
        <v>30028050</v>
      </c>
      <c r="H152" s="173">
        <f>'Position Data Citi SS final'!AF128</f>
        <v>30028050</v>
      </c>
      <c r="I152" s="194" t="str">
        <f>'Position Data Citi SS final'!A128</f>
        <v>ABEK</v>
      </c>
      <c r="J152" s="195" t="str">
        <f ca="1">IF($C152=J$2,OFFSET('Position Data Citi SS final'!$A128,0,MATCH(J$1,'Position Data Citi SS final'!$1:$1,0)-1),"")</f>
        <v>MoneyMarketInstrument</v>
      </c>
      <c r="K152" s="195" t="str">
        <f ca="1">IF($C152=K$2,OFFSET('Position Data Citi SS final'!$A128,0,MATCH(K$1,'Position Data Citi SS final'!$1:$1,0)-1),"")</f>
        <v>MIZUHO BANK LTD 02/20 0</v>
      </c>
      <c r="L152" s="195" t="str">
        <f ca="1">IF($C152=L$2,OFFSET('Position Data Citi SS final'!$A128,0,MATCH(L$1,'Position Data Citi SS final'!$1:$1,0)-1),"")</f>
        <v>XS2046618554</v>
      </c>
      <c r="M152" s="174" t="str">
        <f ca="1">IF($C152=M$2,OFFSET('Position Data Citi SS final'!$A128,0,MATCH(M$1,'Position Data Citi SS final'!$1:$1,0)-1),"")</f>
        <v>DYXXXX</v>
      </c>
      <c r="N152" s="175">
        <f ca="1">IF($C152=N$2,OFFSET('Position Data Citi SS final'!$A128,0,MATCH(N$1,'Position Data Citi SS final'!$1:$1,0)-1),"")</f>
        <v>0</v>
      </c>
      <c r="O152" s="195">
        <f ca="1">IF($C152=O$2,OFFSET('Position Data Citi SS final'!$A128,0,MATCH(O$1,'Position Data Citi SS final'!$1:$1,0)-1),"")</f>
        <v>0</v>
      </c>
      <c r="P152" s="196">
        <f ca="1">IF($C152=P$2,OFFSET('Position Data Citi SS final'!$A128,0,MATCH(P$1,'Position Data Citi SS final'!$1:$1,0)-1),"")</f>
        <v>0</v>
      </c>
      <c r="Q152" s="196" t="str">
        <f ca="1">IF($C152=Q$2,OFFSET('Position Data Citi SS final'!$A128,0,MATCH(Q$1,'Position Data Citi SS final'!$1:$1,0)-1),"")</f>
        <v>JP</v>
      </c>
      <c r="R152" s="178">
        <f ca="1">IF($C152=R$2,OFFSET('Position Data Citi SS final'!$A128,0,MATCH(R$1,'Position Data Citi SS final'!$1:$1,0)-1),"")</f>
        <v>43882</v>
      </c>
      <c r="S152" s="178" t="str">
        <f ca="1">IF($C152=S$2,OFFSET('Position Data Citi SS final'!$A128,0,MATCH(S$1,'Position Data Citi SS final'!$1:$1,0)-1),"")</f>
        <v>EUR</v>
      </c>
      <c r="T152" s="177">
        <f ca="1">IF($C152=T$2,OFFSET('Position Data Citi SS final'!$A128,0,MATCH(T$1,'Position Data Citi SS final'!$1:$1,0)-1),"")</f>
        <v>30000000</v>
      </c>
      <c r="U152" s="177">
        <f ca="1">IF($C152=U$2,OFFSET('Position Data Citi SS final'!$A128,0,MATCH(U$1,'Position Data Citi SS final'!$1:$1,0)-1),"")</f>
        <v>100.09350000000001</v>
      </c>
      <c r="V152" s="197">
        <f ca="1">IF($C152=V$2,OFFSET('Position Data Citi SS final'!$A128,0,MATCH(V$1,'Position Data Citi SS final'!$1:$1,0)-1),"")</f>
        <v>100.09350000000001</v>
      </c>
      <c r="W152" s="177">
        <f ca="1">IF($C152=W$2,OFFSET('Position Data Citi SS final'!$A128,0,MATCH(W$1,'Position Data Citi SS final'!$1:$1,0)-1),"")</f>
        <v>0</v>
      </c>
      <c r="X152" s="177">
        <f ca="1">IF($C152=X$2,OFFSET('Position Data Citi SS final'!$A128,0,MATCH(X$1,'Position Data Citi SS final'!$1:$1,0)-1),"")</f>
        <v>0</v>
      </c>
      <c r="Y152" s="177">
        <f ca="1">IF($C152=Y$2,OFFSET('Position Data Citi SS final'!$A128,0,MATCH(Y$1,'Position Data Citi SS final'!$1:$1,0)-1),"")</f>
        <v>30028050</v>
      </c>
      <c r="Z152" s="177">
        <f ca="1">IF($C152=Z$2,OFFSET('Position Data Citi SS final'!$A128,0,MATCH(Z$1,'Position Data Citi SS final'!$1:$1,0)-1),"")</f>
        <v>30028050</v>
      </c>
      <c r="AA152" s="198" t="str">
        <f ca="1">IF($C152=AA$2,OFFSET('Position Data Citi SS final'!$A128,0,MATCH(AA$1,'Position Data Citi SS final'!$1:$1,0)-1),"")</f>
        <v>MarkToMarket</v>
      </c>
      <c r="AB152" s="177">
        <f ca="1">IF($C152=AB$2,OFFSET('Position Data Citi SS final'!$A128,0,MATCH(AB$1,'Position Data Citi SS final'!$1:$1,0)-1),"")</f>
        <v>0</v>
      </c>
      <c r="AC152" s="178" t="str">
        <f ca="1">IF($C152=AC$2,OFFSET('Position Data Citi SS final'!$A128,0,MATCH(AC$1,'Position Data Citi SS final'!$1:$1,0)-1),"")</f>
        <v/>
      </c>
      <c r="AD152" s="76" t="str">
        <f ca="1">IF($C152=AD$2,OFFSET('Position Data Citi SS final'!$A128,0,MATCH(AD$1,'Position Data Citi SS final'!$1:$1,0)-1),"")</f>
        <v/>
      </c>
      <c r="AE152" s="179" t="str">
        <f ca="1">IF($C152=AE$2,OFFSET('Position Data Citi SS final'!$A128,0,MATCH(AE$1,'Position Data Citi SS final'!$1:$1,0)-1),"")</f>
        <v/>
      </c>
      <c r="AF152" s="177" t="str">
        <f ca="1">IF($C152=AF$2,OFFSET('Position Data Citi SS final'!$A128,0,MATCH(AF$1,'Position Data Citi SS final'!$1:$1,0)-1),"")</f>
        <v/>
      </c>
      <c r="AG152" s="177" t="str">
        <f ca="1">IF($C152=AG$2,OFFSET('Position Data Citi SS final'!$A128,0,MATCH(AG$1,'Position Data Citi SS final'!$1:$1,0)-1),"")</f>
        <v/>
      </c>
      <c r="AH152" s="175" t="str">
        <f ca="1">IF($C152=AH$2,OFFSET('Position Data Citi SS final'!$A128,0,MATCH(AH$1,'Position Data Citi SS final'!$1:$1,0)-1),"")</f>
        <v/>
      </c>
      <c r="AI152" s="175" t="str">
        <f ca="1">IF($C152=AI$2,OFFSET('Position Data Citi SS final'!$A128,0,MATCH(AI$1,'Position Data Citi SS final'!$1:$1,0)-1),"")</f>
        <v/>
      </c>
      <c r="AJ152" s="175" t="str">
        <f ca="1">IF($C152=AJ$2,OFFSET('Position Data Citi SS final'!$A128,0,MATCH(AJ$1,'Position Data Citi SS final'!$1:$1,0)-1),"")</f>
        <v/>
      </c>
      <c r="AK152" s="177" t="str">
        <f ca="1">IF($C152=AK$2,OFFSET('Position Data Citi SS final'!$A128,0,MATCH(AK$1,'Position Data Citi SS final'!$1:$1,0)-1),"")</f>
        <v/>
      </c>
      <c r="AL152" s="178" t="str">
        <f ca="1">IF($C152=AL$2,OFFSET('Position Data Citi SS final'!$A128,0,MATCH(AL$1,'Position Data Citi SS final'!$1:$1,0)-1),"")</f>
        <v/>
      </c>
      <c r="AM152" s="177" t="str">
        <f ca="1">IF($C152=AM$2,OFFSET('Position Data Citi SS final'!$A128,0,MATCH(AM$1,'Position Data Citi SS final'!$1:$1,0)-1),"")</f>
        <v/>
      </c>
      <c r="AN152" s="177" t="str">
        <f ca="1">IF($C152=AN$2,OFFSET('Position Data Citi SS final'!$A128,0,MATCH(AN$1,'Position Data Citi SS final'!$1:$1,0)-1),"")</f>
        <v/>
      </c>
      <c r="AO152" s="177" t="str">
        <f ca="1">IF($C152=AO$2,OFFSET('Position Data Citi SS final'!$A128,0,MATCH(AO$1,'Position Data Citi SS final'!$1:$1,0)-1),"")</f>
        <v/>
      </c>
      <c r="AP152" s="177" t="str">
        <f ca="1">IF($C152=AP$2,OFFSET('Position Data Citi SS final'!$A128,0,MATCH(AP$1,'Position Data Citi SS final'!$1:$1,0)-1),"")</f>
        <v/>
      </c>
      <c r="AQ152" s="177" t="str">
        <f ca="1">IF($C152=AQ$2,OFFSET('Position Data Citi SS final'!$A128,0,MATCH(AQ$1,'Position Data Citi SS final'!$1:$1,0)-1),"")</f>
        <v/>
      </c>
      <c r="AR152" s="177" t="str">
        <f ca="1">IF($C152=AR$2,OFFSET('Position Data Citi SS final'!$A128,0,MATCH(AR$1,'Position Data Citi SS final'!$1:$1,0)-1),"")</f>
        <v/>
      </c>
      <c r="AS152" s="177" t="str">
        <f ca="1">IF($C152=AS$2,OFFSET('Position Data Citi SS final'!$A128,0,MATCH(AS$1,'Position Data Citi SS final'!$1:$1,0)-1),"")</f>
        <v/>
      </c>
      <c r="AT152" s="177" t="str">
        <f ca="1">IF($C152=AT$2,OFFSET('Position Data Citi SS final'!$A128,0,MATCH(AT$1,'Position Data Citi SS final'!$1:$1,0)-1),"")</f>
        <v/>
      </c>
      <c r="AU152" s="198" t="str">
        <f ca="1">IF($C152=AU$2,OFFSET('Position Data Citi SS final'!$A128,0,MATCH(AU$1,'Position Data Citi SS final'!$1:$1,0)-1),"")</f>
        <v/>
      </c>
      <c r="AV152" s="177" t="str">
        <f ca="1">IF($C152=AV$2,OFFSET('Position Data Citi SS final'!$A128,0,MATCH(AV$1,'Position Data Citi SS final'!$1:$1,0)-1),"")</f>
        <v/>
      </c>
      <c r="AW152" s="179" t="str">
        <f ca="1">IF($C152=AW$2,OFFSET('Position Data Citi SS final'!$A128,0,MATCH(AW$1,'Position Data Citi SS final'!$1:$1,0)-1),"")</f>
        <v/>
      </c>
      <c r="AX152" s="170" t="str">
        <f ca="1">IF($C152=AX$2,OFFSET('Position Data Citi SS final'!$A128,0,MATCH(AX$1,'Position Data Citi SS final'!$1:$1,0)-1),"")</f>
        <v/>
      </c>
      <c r="AY152" s="180" t="str">
        <f ca="1">IF($C152=AY$2,OFFSET('Position Data Citi SS final'!$A128,0,MATCH(AY$1,'Position Data Citi SS final'!$1:$1,0)-1),"")</f>
        <v/>
      </c>
      <c r="AZ152" s="181" t="str">
        <f ca="1">IF($C152=AZ$2,OFFSET('Position Data Citi SS final'!$A128,0,MATCH(AZ$1,'Position Data Citi SS final'!$1:$1,0)-1),"")</f>
        <v/>
      </c>
      <c r="BA152" s="179" t="str">
        <f ca="1">IF($C152=BA$2,OFFSET('Position Data Citi SS final'!$A128,0,MATCH(BA$1,'Position Data Citi SS final'!$1:$1,0)-1),"")</f>
        <v/>
      </c>
      <c r="BB152" s="182" t="str">
        <f ca="1">IF($C152=BB$2,OFFSET('Position Data Citi SS final'!$A128,0,MATCH(BB$1,'Position Data Citi SS final'!$1:$1,0)-1),"")</f>
        <v/>
      </c>
      <c r="BC152" s="181" t="str">
        <f ca="1">IF($C152=BC$2,OFFSET('Position Data Citi SS final'!$A128,0,MATCH(BC$1,'Position Data Citi SS final'!$1:$1,0)-1),"")</f>
        <v/>
      </c>
      <c r="BD152" s="175" t="str">
        <f ca="1">IF($C152=BD$2,OFFSET('Position Data Citi SS final'!$A128,0,MATCH(BD$1,'Position Data Citi SS final'!$1:$1,0)-1),"")</f>
        <v/>
      </c>
      <c r="BE152" s="175" t="str">
        <f ca="1">IF($C152=BE$2,OFFSET('Position Data Citi SS final'!$A128,0,MATCH(BE$1,'Position Data Citi SS final'!$1:$1,0)-1),"")</f>
        <v/>
      </c>
      <c r="BF152" s="175" t="str">
        <f ca="1">IF($C152=BF$2,OFFSET('Position Data Citi SS final'!$A128,0,MATCH(BF$1,'Position Data Citi SS final'!$1:$1,0)-1),"")</f>
        <v/>
      </c>
      <c r="BG152" s="175" t="str">
        <f ca="1">IF($C152=BG$2,OFFSET('Position Data Citi SS final'!$A128,0,MATCH(BG$1,'Position Data Citi SS final'!$1:$1,0)-1),"")</f>
        <v/>
      </c>
      <c r="BH152" s="175" t="str">
        <f ca="1">IF($C152=BH$2,OFFSET('Position Data Citi SS final'!$A128,0,MATCH(BH$1,'Position Data Citi SS final'!$1:$1,0)-1),"")</f>
        <v/>
      </c>
      <c r="BI152" s="175" t="str">
        <f ca="1">IF($C152=BI$2,OFFSET('Position Data Citi SS final'!$A128,0,MATCH(BI$1,'Position Data Citi SS final'!$1:$1,0)-1),"")</f>
        <v/>
      </c>
      <c r="BJ152" s="175" t="str">
        <f ca="1">IF($C152=BJ$2,OFFSET('Position Data Citi SS final'!$A128,0,MATCH(BJ$1,'Position Data Citi SS final'!$1:$1,0)-1),"")</f>
        <v/>
      </c>
      <c r="BK152" s="175" t="str">
        <f ca="1">IF($C152=BK$2,OFFSET('Position Data Citi SS final'!$A128,0,MATCH(BK$1,'Position Data Citi SS final'!$1:$1,0)-1),"")</f>
        <v/>
      </c>
      <c r="BL152" s="175" t="str">
        <f ca="1">IF($C152=BL$2,OFFSET('Position Data Citi SS final'!$A128,0,MATCH(BL$1,'Position Data Citi SS final'!$1:$1,0)-1),"")</f>
        <v/>
      </c>
      <c r="BM152" s="175" t="str">
        <f ca="1">IF($C152=BM$2,OFFSET('Position Data Citi SS final'!$A128,0,MATCH(BM$1,'Position Data Citi SS final'!$1:$1,0)-1),"")</f>
        <v/>
      </c>
      <c r="BN152" s="178" t="str">
        <f ca="1">IF($C152=BN$2,OFFSET('Position Data Citi SS final'!$A128,0,MATCH(BN$1,'Position Data Citi SS final'!$1:$1,0)-1),"")</f>
        <v/>
      </c>
      <c r="BO152" s="177" t="str">
        <f ca="1">IF($C152=BO$2,OFFSET('Position Data Citi SS final'!$A128,0,MATCH(BO$1,'Position Data Citi SS final'!$1:$1,0)-1),"")</f>
        <v/>
      </c>
      <c r="BP152" s="177" t="str">
        <f ca="1">IF($C152=BP$2,OFFSET('Position Data Citi SS final'!$A128,0,MATCH(BP$1,'Position Data Citi SS final'!$1:$1,0)-1),"")</f>
        <v/>
      </c>
      <c r="BQ152" s="177" t="str">
        <f ca="1">IF($C152=BQ$2,OFFSET('Position Data Citi SS final'!$A128,0,MATCH(BQ$1,'Position Data Citi SS final'!$1:$1,0)-1),"")</f>
        <v/>
      </c>
      <c r="BR152" s="177" t="str">
        <f ca="1">IF($C152=BR$2,OFFSET('Position Data Citi SS final'!$A128,0,MATCH(BR$1,'Position Data Citi SS final'!$1:$1,0)-1),"")</f>
        <v/>
      </c>
      <c r="BS152" s="177" t="str">
        <f ca="1">IF($C152=BS$2,OFFSET('Position Data Citi SS final'!$A128,0,MATCH(BS$1,'Position Data Citi SS final'!$1:$1,0)-1),"")</f>
        <v/>
      </c>
      <c r="BT152" s="175" t="str">
        <f ca="1">IF($C152=BT$2,OFFSET('Position Data Citi SS final'!$A128,0,MATCH(BT$1,'Position Data Citi SS final'!$1:$1,0)-1),"")</f>
        <v/>
      </c>
      <c r="BU152" s="178" t="str">
        <f ca="1">IF($C152=BU$2,OFFSET('Position Data Citi SS final'!$A128,0,MATCH(BU$1,'Position Data Citi SS final'!$1:$1,0)-1),"")</f>
        <v/>
      </c>
      <c r="BV152" s="183" t="str">
        <f ca="1">IF($C152=BV$2,OFFSET('Position Data Citi SS final'!$A128,0,MATCH(BV$1,'Position Data Citi SS final'!$1:$1,0)-1),"")</f>
        <v/>
      </c>
      <c r="BW152" s="175" t="str">
        <f ca="1">IF($C152=BW$2,OFFSET('Position Data Citi SS final'!$A128,0,MATCH(BW$1,'Position Data Citi SS final'!$1:$1,0)-1),"")</f>
        <v/>
      </c>
      <c r="BX152" s="184" t="str">
        <f ca="1">IF($C152=BX$2,OFFSET('Position Data Citi SS final'!$A128,0,MATCH(BX$1,'Position Data Citi SS final'!$1:$1,0)-1),"")</f>
        <v/>
      </c>
      <c r="BY152" s="183" t="str">
        <f ca="1">IF($C152=BY$2,OFFSET('Position Data Citi SS final'!$A128,0,MATCH(BY$1,'Position Data Citi SS final'!$1:$1,0)-1),"")</f>
        <v/>
      </c>
      <c r="BZ152" s="183" t="str">
        <f ca="1">IF($C152=BZ$2,OFFSET('Position Data Citi SS final'!$A128,0,MATCH(BZ$1,'Position Data Citi SS final'!$1:$1,0)-1),"")</f>
        <v/>
      </c>
      <c r="CA152" s="185" t="str">
        <f ca="1">IF($C152=CA$2,OFFSET('Position Data Citi SS final'!$A128,0,MATCH(CA$1,'Position Data Citi SS final'!$1:$1,0)-1),"")</f>
        <v/>
      </c>
      <c r="CB152" s="176" t="str">
        <f ca="1">IF($C152=CB$2,OFFSET('Position Data Citi SS final'!$A128,0,MATCH(CB$1,'Position Data Citi SS final'!$1:$1,0)-1),"")</f>
        <v/>
      </c>
      <c r="CC152" s="183" t="str">
        <f ca="1">IF($C152=CC$2,OFFSET('Position Data Citi SS final'!$A128,0,MATCH(CC$1,'Position Data Citi SS final'!$1:$1,0)-1),"")</f>
        <v/>
      </c>
      <c r="CD152" s="183" t="str">
        <f ca="1">IF($C152=CD$2,OFFSET('Position Data Citi SS final'!$A128,0,MATCH(CD$1,'Position Data Citi SS final'!$1:$1,0)-1),"")</f>
        <v/>
      </c>
      <c r="CE152" s="181" t="str">
        <f ca="1">IF($C152=CE$2,OFFSET('Position Data Citi SS final'!$A128,0,MATCH(CE$1,'Position Data Citi SS final'!$1:$1,0)-1),"")</f>
        <v/>
      </c>
      <c r="CF152" s="181" t="str">
        <f ca="1">IF($C152=CF$2,OFFSET('Position Data Citi SS final'!$A128,0,MATCH(CF$1,'Position Data Citi SS final'!$1:$1,0)-1),"")</f>
        <v/>
      </c>
      <c r="CG152" s="181" t="str">
        <f ca="1">IF($C152=CG$2,OFFSET('Position Data Citi SS final'!$A128,0,MATCH(CG$1,'Position Data Citi SS final'!$1:$1,0)-1),"")</f>
        <v/>
      </c>
      <c r="CH152" s="181" t="str">
        <f ca="1">IF($C152=CH$2,OFFSET('Position Data Citi SS final'!$A128,0,MATCH(CH$1,'Position Data Citi SS final'!$1:$1,0)-1),"")</f>
        <v/>
      </c>
      <c r="CI152" s="181" t="str">
        <f ca="1">IF($C152=CI$2,OFFSET('Position Data Citi SS final'!$A128,0,MATCH(CI$1,'Position Data Citi SS final'!$1:$1,0)-1),"")</f>
        <v/>
      </c>
      <c r="CJ152" s="184" t="str">
        <f ca="1">IF($C152=CJ$2,OFFSET('Position Data Citi SS final'!$A128,0,MATCH(CJ$1,'Position Data Citi SS final'!$1:$1,0)-1),"")</f>
        <v/>
      </c>
      <c r="CK152" s="186" t="str">
        <f ca="1">IF($C152=CK$2,OFFSET('Position Data Citi SS final'!$A128,0,MATCH(CK$1,'Position Data Citi SS final'!$1:$1,0)-1),"")</f>
        <v/>
      </c>
      <c r="CL152" s="174" t="str">
        <f ca="1">IF($C152=CL$2,OFFSET('Position Data Citi SS final'!$A128,0,MATCH(CL$1,'Position Data Citi SS final'!$1:$1,0)-1),"")</f>
        <v/>
      </c>
      <c r="CM152" s="199" t="str">
        <f ca="1">IF($C152=CM$2,OFFSET('Position Data Citi SS final'!$A128,0,MATCH(CM$1,'Position Data Citi SS final'!$1:$1,0)-1),"")</f>
        <v/>
      </c>
      <c r="CN152" s="174" t="str">
        <f ca="1">IF($C152=CN$2,OFFSET('Position Data Citi SS final'!$A128,0,MATCH(CN$1,'Position Data Citi SS final'!$1:$1,0)-1),"")</f>
        <v/>
      </c>
      <c r="CO152" s="186" t="str">
        <f ca="1">IF($C152=CO$2,OFFSET('Position Data Citi SS final'!$A128,0,MATCH(CO$1,'Position Data Citi SS final'!$1:$1,0)-1),"")</f>
        <v/>
      </c>
      <c r="CP152" s="199" t="str">
        <f ca="1">IF($C152=CP$2,OFFSET('Position Data Citi SS final'!$A128,0,MATCH(CP$1,'Position Data Citi SS final'!$1:$1,0)-1),"")</f>
        <v/>
      </c>
      <c r="CQ152" s="187" t="str">
        <f ca="1">IF($C152=CQ$2,OFFSET('Position Data Citi SS final'!$A128,0,MATCH(CQ$1,'Position Data Citi SS final'!$1:$1,0)-1),"")</f>
        <v/>
      </c>
      <c r="CR152" s="174" t="str">
        <f ca="1">IF($C152=CR$2,OFFSET('Position Data Citi SS final'!$A128,0,MATCH(CR$1,'Position Data Citi SS final'!$1:$1,0)-1),"")</f>
        <v/>
      </c>
      <c r="CS152" s="188" t="str">
        <f ca="1">IF($C152=CS$2,OFFSET('Position Data Citi SS final'!$A128,0,MATCH(CS$1,'Position Data Citi SS final'!$1:$1,0)-1),"")</f>
        <v/>
      </c>
      <c r="CT152" s="188" t="str">
        <f ca="1">IF($C152=CT$2,OFFSET('Position Data Citi SS final'!$A128,0,MATCH(CT$1,'Position Data Citi SS final'!$1:$1,0)-1),"")</f>
        <v/>
      </c>
      <c r="CU152" s="184" t="str">
        <f ca="1">IF($C152=CU$2,OFFSET('Position Data Citi SS final'!$A128,0,MATCH(CU$1,'Position Data Citi SS final'!$1:$1,0)-1),"")</f>
        <v/>
      </c>
      <c r="CV152" s="175" t="str">
        <f ca="1">IF($C152=CV$2,OFFSET('Position Data Citi SS final'!$A128,0,MATCH(CV$1,'Position Data Citi SS final'!$1:$1,0)-1),"")</f>
        <v/>
      </c>
      <c r="CW152" s="175" t="str">
        <f ca="1">IF($C152=CW$2,OFFSET('Position Data Citi SS final'!$A128,0,MATCH(CW$1,'Position Data Citi SS final'!$1:$1,0)-1),"")</f>
        <v/>
      </c>
      <c r="CX152" s="199" t="str">
        <f ca="1">IF($C152=CX$2,OFFSET('Position Data Citi SS final'!$A128,0,MATCH(CX$1,'Position Data Citi SS final'!$1:$1,0)-1),"")</f>
        <v/>
      </c>
      <c r="CY152" s="175" t="str">
        <f ca="1">IF($C152=CY$2,OFFSET('Position Data Citi SS final'!$A128,0,MATCH(CY$1,'Position Data Citi SS final'!$1:$1,0)-1),"")</f>
        <v/>
      </c>
      <c r="CZ152" s="175" t="str">
        <f ca="1">IF($C152=CZ$2,OFFSET('Position Data Citi SS final'!$A128,0,MATCH(CZ$1,'Position Data Citi SS final'!$1:$1,0)-1),"")</f>
        <v/>
      </c>
      <c r="DA152" s="175" t="str">
        <f ca="1">IF($C152=DA$2,OFFSET('Position Data Citi SS final'!$A128,0,MATCH(DA$1,'Position Data Citi SS final'!$1:$1,0)-1),"")</f>
        <v/>
      </c>
      <c r="DB152" s="189" t="str">
        <f ca="1">IF($C152=DB$2,OFFSET('Position Data Citi SS final'!$A128,0,MATCH(DB$1,'Position Data Citi SS final'!$1:$1,0)-1),"")</f>
        <v/>
      </c>
      <c r="DC152" s="175" t="str">
        <f ca="1">IF($C152=DC$2,OFFSET('Position Data Citi SS final'!$A128,0,MATCH(DC$1,'Position Data Citi SS final'!$1:$1,0)-1),"")</f>
        <v/>
      </c>
      <c r="DD152" s="175" t="str">
        <f ca="1">IF($C152=DD$2,OFFSET('Position Data Citi SS final'!$A128,0,MATCH(DD$1,'Position Data Citi SS final'!$1:$1,0)-1),"")</f>
        <v/>
      </c>
      <c r="DE152" s="190" t="str">
        <f ca="1">IF($C152=DE$2,OFFSET('Position Data Citi SS final'!$A128,0,MATCH(DE$1,'Position Data Citi SS final'!$1:$1,0)-1),"")</f>
        <v/>
      </c>
      <c r="DF152" s="189" t="str">
        <f ca="1">IF($C152=DF$2,OFFSET('Position Data Citi SS final'!$A128,0,MATCH(DF$1,'Position Data Citi SS final'!$1:$1,0)-1),"")</f>
        <v/>
      </c>
      <c r="DG152" s="190" t="str">
        <f ca="1">IF($C152=DG$2,OFFSET('Position Data Citi SS final'!$A128,0,MATCH(DG$1,'Position Data Citi SS final'!$1:$1,0)-1),"")</f>
        <v/>
      </c>
      <c r="DH152" s="175" t="str">
        <f ca="1">IF($C152=DH$2,OFFSET('Position Data Citi SS final'!$A128,0,MATCH(DH$1,'Position Data Citi SS final'!$1:$1,0)-1),"")</f>
        <v/>
      </c>
      <c r="DI152" s="191" t="str">
        <f ca="1">IF($C152=DI$2,OFFSET('Position Data Citi SS final'!$A128,0,MATCH(DI$1,'Position Data Citi SS final'!$1:$1,0)-1),"")</f>
        <v/>
      </c>
      <c r="DJ152" s="192" t="str">
        <f ca="1">IF($C152=DJ$2,OFFSET('Position Data Citi SS final'!$A128,0,MATCH(DJ$1,'Position Data Citi SS final'!$1:$1,0)-1),"")</f>
        <v/>
      </c>
      <c r="DK152" s="193" t="str">
        <f ca="1">IF($C152=DK$2,OFFSET('Position Data Citi SS final'!$A128,0,MATCH(DK$1,'Position Data Citi SS final'!$1:$1,0)-1),"")</f>
        <v/>
      </c>
      <c r="DL152" s="200" t="str">
        <f ca="1">IF($C152=DL$2,OFFSET('Position Data Citi SS final'!$A128,0,MATCH(DL$1,'Position Data Citi SS final'!$1:$1,0)-1),"")</f>
        <v/>
      </c>
      <c r="DM152" s="175" t="str">
        <f ca="1">IF($C152=DM$2,OFFSET('Position Data Citi SS final'!$A128,0,MATCH(DM$1,'Position Data Citi SS final'!$1:$1,0)-1),"")</f>
        <v/>
      </c>
    </row>
    <row r="153" spans="2:117" s="179" customFormat="1">
      <c r="B153" s="179" t="s">
        <v>2746</v>
      </c>
      <c r="C153" s="170" t="str">
        <f>'Position Data Citi SS final'!C129</f>
        <v>Money Market Instruments</v>
      </c>
      <c r="D153" s="171" t="str">
        <f>'Position Data Citi SS final'!F129</f>
        <v>A.6.1 - A.6.20</v>
      </c>
      <c r="E153" s="172" t="str">
        <f>'Position Data Citi SS final'!D129</f>
        <v>Commercial Paper</v>
      </c>
      <c r="F153" s="213">
        <f>'Position Data Citi SS final'!E129</f>
        <v>0</v>
      </c>
      <c r="G153" s="173">
        <f>'Position Data Citi SS final'!AG129</f>
        <v>12003325.92</v>
      </c>
      <c r="H153" s="173">
        <f>'Position Data Citi SS final'!AF129</f>
        <v>12003325.92</v>
      </c>
      <c r="I153" s="194" t="str">
        <f>'Position Data Citi SS final'!A129</f>
        <v>ABEK</v>
      </c>
      <c r="J153" s="195" t="str">
        <f ca="1">IF($C153=J$2,OFFSET('Position Data Citi SS final'!$A129,0,MATCH(J$1,'Position Data Citi SS final'!$1:$1,0)-1),"")</f>
        <v>MoneyMarketInstrument</v>
      </c>
      <c r="K153" s="195" t="str">
        <f ca="1">IF($C153=K$2,OFFSET('Position Data Citi SS final'!$A129,0,MATCH(K$1,'Position Data Citi SS final'!$1:$1,0)-1),"")</f>
        <v>PROCTER AND GAMBLE COMPANY 12/19 ZCP</v>
      </c>
      <c r="L153" s="195" t="str">
        <f ca="1">IF($C153=L$2,OFFSET('Position Data Citi SS final'!$A129,0,MATCH(L$1,'Position Data Citi SS final'!$1:$1,0)-1),"")</f>
        <v>XS2049477750</v>
      </c>
      <c r="M153" s="174" t="str">
        <f ca="1">IF($C153=M$2,OFFSET('Position Data Citi SS final'!$A129,0,MATCH(M$1,'Position Data Citi SS final'!$1:$1,0)-1),"")</f>
        <v>DYXXXX</v>
      </c>
      <c r="N153" s="175">
        <f ca="1">IF($C153=N$2,OFFSET('Position Data Citi SS final'!$A129,0,MATCH(N$1,'Position Data Citi SS final'!$1:$1,0)-1),"")</f>
        <v>0</v>
      </c>
      <c r="O153" s="195">
        <f ca="1">IF($C153=O$2,OFFSET('Position Data Citi SS final'!$A129,0,MATCH(O$1,'Position Data Citi SS final'!$1:$1,0)-1),"")</f>
        <v>0</v>
      </c>
      <c r="P153" s="196">
        <f ca="1">IF($C153=P$2,OFFSET('Position Data Citi SS final'!$A129,0,MATCH(P$1,'Position Data Citi SS final'!$1:$1,0)-1),"")</f>
        <v>0</v>
      </c>
      <c r="Q153" s="196" t="str">
        <f ca="1">IF($C153=Q$2,OFFSET('Position Data Citi SS final'!$A129,0,MATCH(Q$1,'Position Data Citi SS final'!$1:$1,0)-1),"")</f>
        <v>US</v>
      </c>
      <c r="R153" s="178">
        <f ca="1">IF($C153=R$2,OFFSET('Position Data Citi SS final'!$A129,0,MATCH(R$1,'Position Data Citi SS final'!$1:$1,0)-1),"")</f>
        <v>43801</v>
      </c>
      <c r="S153" s="178" t="str">
        <f ca="1">IF($C153=S$2,OFFSET('Position Data Citi SS final'!$A129,0,MATCH(S$1,'Position Data Citi SS final'!$1:$1,0)-1),"")</f>
        <v>EUR</v>
      </c>
      <c r="T153" s="177">
        <f ca="1">IF($C153=T$2,OFFSET('Position Data Citi SS final'!$A129,0,MATCH(T$1,'Position Data Citi SS final'!$1:$1,0)-1),"")</f>
        <v>12000000</v>
      </c>
      <c r="U153" s="177">
        <f ca="1">IF($C153=U$2,OFFSET('Position Data Citi SS final'!$A129,0,MATCH(U$1,'Position Data Citi SS final'!$1:$1,0)-1),"")</f>
        <v>100.027716</v>
      </c>
      <c r="V153" s="197">
        <f ca="1">IF($C153=V$2,OFFSET('Position Data Citi SS final'!$A129,0,MATCH(V$1,'Position Data Citi SS final'!$1:$1,0)-1),"")</f>
        <v>100.027716</v>
      </c>
      <c r="W153" s="177">
        <f ca="1">IF($C153=W$2,OFFSET('Position Data Citi SS final'!$A129,0,MATCH(W$1,'Position Data Citi SS final'!$1:$1,0)-1),"")</f>
        <v>0</v>
      </c>
      <c r="X153" s="177">
        <f ca="1">IF($C153=X$2,OFFSET('Position Data Citi SS final'!$A129,0,MATCH(X$1,'Position Data Citi SS final'!$1:$1,0)-1),"")</f>
        <v>0</v>
      </c>
      <c r="Y153" s="177">
        <f ca="1">IF($C153=Y$2,OFFSET('Position Data Citi SS final'!$A129,0,MATCH(Y$1,'Position Data Citi SS final'!$1:$1,0)-1),"")</f>
        <v>12003325.92</v>
      </c>
      <c r="Z153" s="177">
        <f ca="1">IF($C153=Z$2,OFFSET('Position Data Citi SS final'!$A129,0,MATCH(Z$1,'Position Data Citi SS final'!$1:$1,0)-1),"")</f>
        <v>12003325.92</v>
      </c>
      <c r="AA153" s="198" t="str">
        <f ca="1">IF($C153=AA$2,OFFSET('Position Data Citi SS final'!$A129,0,MATCH(AA$1,'Position Data Citi SS final'!$1:$1,0)-1),"")</f>
        <v>MarkToMarket</v>
      </c>
      <c r="AB153" s="177">
        <f ca="1">IF($C153=AB$2,OFFSET('Position Data Citi SS final'!$A129,0,MATCH(AB$1,'Position Data Citi SS final'!$1:$1,0)-1),"")</f>
        <v>0</v>
      </c>
      <c r="AC153" s="178" t="str">
        <f ca="1">IF($C153=AC$2,OFFSET('Position Data Citi SS final'!$A129,0,MATCH(AC$1,'Position Data Citi SS final'!$1:$1,0)-1),"")</f>
        <v/>
      </c>
      <c r="AD153" s="76" t="str">
        <f ca="1">IF($C153=AD$2,OFFSET('Position Data Citi SS final'!$A129,0,MATCH(AD$1,'Position Data Citi SS final'!$1:$1,0)-1),"")</f>
        <v/>
      </c>
      <c r="AE153" s="179" t="str">
        <f ca="1">IF($C153=AE$2,OFFSET('Position Data Citi SS final'!$A129,0,MATCH(AE$1,'Position Data Citi SS final'!$1:$1,0)-1),"")</f>
        <v/>
      </c>
      <c r="AF153" s="177" t="str">
        <f ca="1">IF($C153=AF$2,OFFSET('Position Data Citi SS final'!$A129,0,MATCH(AF$1,'Position Data Citi SS final'!$1:$1,0)-1),"")</f>
        <v/>
      </c>
      <c r="AG153" s="177" t="str">
        <f ca="1">IF($C153=AG$2,OFFSET('Position Data Citi SS final'!$A129,0,MATCH(AG$1,'Position Data Citi SS final'!$1:$1,0)-1),"")</f>
        <v/>
      </c>
      <c r="AH153" s="175" t="str">
        <f ca="1">IF($C153=AH$2,OFFSET('Position Data Citi SS final'!$A129,0,MATCH(AH$1,'Position Data Citi SS final'!$1:$1,0)-1),"")</f>
        <v/>
      </c>
      <c r="AI153" s="175" t="str">
        <f ca="1">IF($C153=AI$2,OFFSET('Position Data Citi SS final'!$A129,0,MATCH(AI$1,'Position Data Citi SS final'!$1:$1,0)-1),"")</f>
        <v/>
      </c>
      <c r="AJ153" s="175" t="str">
        <f ca="1">IF($C153=AJ$2,OFFSET('Position Data Citi SS final'!$A129,0,MATCH(AJ$1,'Position Data Citi SS final'!$1:$1,0)-1),"")</f>
        <v/>
      </c>
      <c r="AK153" s="177" t="str">
        <f ca="1">IF($C153=AK$2,OFFSET('Position Data Citi SS final'!$A129,0,MATCH(AK$1,'Position Data Citi SS final'!$1:$1,0)-1),"")</f>
        <v/>
      </c>
      <c r="AL153" s="178" t="str">
        <f ca="1">IF($C153=AL$2,OFFSET('Position Data Citi SS final'!$A129,0,MATCH(AL$1,'Position Data Citi SS final'!$1:$1,0)-1),"")</f>
        <v/>
      </c>
      <c r="AM153" s="177" t="str">
        <f ca="1">IF($C153=AM$2,OFFSET('Position Data Citi SS final'!$A129,0,MATCH(AM$1,'Position Data Citi SS final'!$1:$1,0)-1),"")</f>
        <v/>
      </c>
      <c r="AN153" s="177" t="str">
        <f ca="1">IF($C153=AN$2,OFFSET('Position Data Citi SS final'!$A129,0,MATCH(AN$1,'Position Data Citi SS final'!$1:$1,0)-1),"")</f>
        <v/>
      </c>
      <c r="AO153" s="177" t="str">
        <f ca="1">IF($C153=AO$2,OFFSET('Position Data Citi SS final'!$A129,0,MATCH(AO$1,'Position Data Citi SS final'!$1:$1,0)-1),"")</f>
        <v/>
      </c>
      <c r="AP153" s="177" t="str">
        <f ca="1">IF($C153=AP$2,OFFSET('Position Data Citi SS final'!$A129,0,MATCH(AP$1,'Position Data Citi SS final'!$1:$1,0)-1),"")</f>
        <v/>
      </c>
      <c r="AQ153" s="177" t="str">
        <f ca="1">IF($C153=AQ$2,OFFSET('Position Data Citi SS final'!$A129,0,MATCH(AQ$1,'Position Data Citi SS final'!$1:$1,0)-1),"")</f>
        <v/>
      </c>
      <c r="AR153" s="177" t="str">
        <f ca="1">IF($C153=AR$2,OFFSET('Position Data Citi SS final'!$A129,0,MATCH(AR$1,'Position Data Citi SS final'!$1:$1,0)-1),"")</f>
        <v/>
      </c>
      <c r="AS153" s="177" t="str">
        <f ca="1">IF($C153=AS$2,OFFSET('Position Data Citi SS final'!$A129,0,MATCH(AS$1,'Position Data Citi SS final'!$1:$1,0)-1),"")</f>
        <v/>
      </c>
      <c r="AT153" s="177" t="str">
        <f ca="1">IF($C153=AT$2,OFFSET('Position Data Citi SS final'!$A129,0,MATCH(AT$1,'Position Data Citi SS final'!$1:$1,0)-1),"")</f>
        <v/>
      </c>
      <c r="AU153" s="198" t="str">
        <f ca="1">IF($C153=AU$2,OFFSET('Position Data Citi SS final'!$A129,0,MATCH(AU$1,'Position Data Citi SS final'!$1:$1,0)-1),"")</f>
        <v/>
      </c>
      <c r="AV153" s="177" t="str">
        <f ca="1">IF($C153=AV$2,OFFSET('Position Data Citi SS final'!$A129,0,MATCH(AV$1,'Position Data Citi SS final'!$1:$1,0)-1),"")</f>
        <v/>
      </c>
      <c r="AW153" s="179" t="str">
        <f ca="1">IF($C153=AW$2,OFFSET('Position Data Citi SS final'!$A129,0,MATCH(AW$1,'Position Data Citi SS final'!$1:$1,0)-1),"")</f>
        <v/>
      </c>
      <c r="AX153" s="170" t="str">
        <f ca="1">IF($C153=AX$2,OFFSET('Position Data Citi SS final'!$A129,0,MATCH(AX$1,'Position Data Citi SS final'!$1:$1,0)-1),"")</f>
        <v/>
      </c>
      <c r="AY153" s="180" t="str">
        <f ca="1">IF($C153=AY$2,OFFSET('Position Data Citi SS final'!$A129,0,MATCH(AY$1,'Position Data Citi SS final'!$1:$1,0)-1),"")</f>
        <v/>
      </c>
      <c r="AZ153" s="181" t="str">
        <f ca="1">IF($C153=AZ$2,OFFSET('Position Data Citi SS final'!$A129,0,MATCH(AZ$1,'Position Data Citi SS final'!$1:$1,0)-1),"")</f>
        <v/>
      </c>
      <c r="BA153" s="179" t="str">
        <f ca="1">IF($C153=BA$2,OFFSET('Position Data Citi SS final'!$A129,0,MATCH(BA$1,'Position Data Citi SS final'!$1:$1,0)-1),"")</f>
        <v/>
      </c>
      <c r="BB153" s="182" t="str">
        <f ca="1">IF($C153=BB$2,OFFSET('Position Data Citi SS final'!$A129,0,MATCH(BB$1,'Position Data Citi SS final'!$1:$1,0)-1),"")</f>
        <v/>
      </c>
      <c r="BC153" s="181" t="str">
        <f ca="1">IF($C153=BC$2,OFFSET('Position Data Citi SS final'!$A129,0,MATCH(BC$1,'Position Data Citi SS final'!$1:$1,0)-1),"")</f>
        <v/>
      </c>
      <c r="BD153" s="175" t="str">
        <f ca="1">IF($C153=BD$2,OFFSET('Position Data Citi SS final'!$A129,0,MATCH(BD$1,'Position Data Citi SS final'!$1:$1,0)-1),"")</f>
        <v/>
      </c>
      <c r="BE153" s="175" t="str">
        <f ca="1">IF($C153=BE$2,OFFSET('Position Data Citi SS final'!$A129,0,MATCH(BE$1,'Position Data Citi SS final'!$1:$1,0)-1),"")</f>
        <v/>
      </c>
      <c r="BF153" s="175" t="str">
        <f ca="1">IF($C153=BF$2,OFFSET('Position Data Citi SS final'!$A129,0,MATCH(BF$1,'Position Data Citi SS final'!$1:$1,0)-1),"")</f>
        <v/>
      </c>
      <c r="BG153" s="175" t="str">
        <f ca="1">IF($C153=BG$2,OFFSET('Position Data Citi SS final'!$A129,0,MATCH(BG$1,'Position Data Citi SS final'!$1:$1,0)-1),"")</f>
        <v/>
      </c>
      <c r="BH153" s="175" t="str">
        <f ca="1">IF($C153=BH$2,OFFSET('Position Data Citi SS final'!$A129,0,MATCH(BH$1,'Position Data Citi SS final'!$1:$1,0)-1),"")</f>
        <v/>
      </c>
      <c r="BI153" s="175" t="str">
        <f ca="1">IF($C153=BI$2,OFFSET('Position Data Citi SS final'!$A129,0,MATCH(BI$1,'Position Data Citi SS final'!$1:$1,0)-1),"")</f>
        <v/>
      </c>
      <c r="BJ153" s="175" t="str">
        <f ca="1">IF($C153=BJ$2,OFFSET('Position Data Citi SS final'!$A129,0,MATCH(BJ$1,'Position Data Citi SS final'!$1:$1,0)-1),"")</f>
        <v/>
      </c>
      <c r="BK153" s="175" t="str">
        <f ca="1">IF($C153=BK$2,OFFSET('Position Data Citi SS final'!$A129,0,MATCH(BK$1,'Position Data Citi SS final'!$1:$1,0)-1),"")</f>
        <v/>
      </c>
      <c r="BL153" s="175" t="str">
        <f ca="1">IF($C153=BL$2,OFFSET('Position Data Citi SS final'!$A129,0,MATCH(BL$1,'Position Data Citi SS final'!$1:$1,0)-1),"")</f>
        <v/>
      </c>
      <c r="BM153" s="175" t="str">
        <f ca="1">IF($C153=BM$2,OFFSET('Position Data Citi SS final'!$A129,0,MATCH(BM$1,'Position Data Citi SS final'!$1:$1,0)-1),"")</f>
        <v/>
      </c>
      <c r="BN153" s="178" t="str">
        <f ca="1">IF($C153=BN$2,OFFSET('Position Data Citi SS final'!$A129,0,MATCH(BN$1,'Position Data Citi SS final'!$1:$1,0)-1),"")</f>
        <v/>
      </c>
      <c r="BO153" s="177" t="str">
        <f ca="1">IF($C153=BO$2,OFFSET('Position Data Citi SS final'!$A129,0,MATCH(BO$1,'Position Data Citi SS final'!$1:$1,0)-1),"")</f>
        <v/>
      </c>
      <c r="BP153" s="177" t="str">
        <f ca="1">IF($C153=BP$2,OFFSET('Position Data Citi SS final'!$A129,0,MATCH(BP$1,'Position Data Citi SS final'!$1:$1,0)-1),"")</f>
        <v/>
      </c>
      <c r="BQ153" s="177" t="str">
        <f ca="1">IF($C153=BQ$2,OFFSET('Position Data Citi SS final'!$A129,0,MATCH(BQ$1,'Position Data Citi SS final'!$1:$1,0)-1),"")</f>
        <v/>
      </c>
      <c r="BR153" s="177" t="str">
        <f ca="1">IF($C153=BR$2,OFFSET('Position Data Citi SS final'!$A129,0,MATCH(BR$1,'Position Data Citi SS final'!$1:$1,0)-1),"")</f>
        <v/>
      </c>
      <c r="BS153" s="177" t="str">
        <f ca="1">IF($C153=BS$2,OFFSET('Position Data Citi SS final'!$A129,0,MATCH(BS$1,'Position Data Citi SS final'!$1:$1,0)-1),"")</f>
        <v/>
      </c>
      <c r="BT153" s="175" t="str">
        <f ca="1">IF($C153=BT$2,OFFSET('Position Data Citi SS final'!$A129,0,MATCH(BT$1,'Position Data Citi SS final'!$1:$1,0)-1),"")</f>
        <v/>
      </c>
      <c r="BU153" s="178" t="str">
        <f ca="1">IF($C153=BU$2,OFFSET('Position Data Citi SS final'!$A129,0,MATCH(BU$1,'Position Data Citi SS final'!$1:$1,0)-1),"")</f>
        <v/>
      </c>
      <c r="BV153" s="183" t="str">
        <f ca="1">IF($C153=BV$2,OFFSET('Position Data Citi SS final'!$A129,0,MATCH(BV$1,'Position Data Citi SS final'!$1:$1,0)-1),"")</f>
        <v/>
      </c>
      <c r="BW153" s="175" t="str">
        <f ca="1">IF($C153=BW$2,OFFSET('Position Data Citi SS final'!$A129,0,MATCH(BW$1,'Position Data Citi SS final'!$1:$1,0)-1),"")</f>
        <v/>
      </c>
      <c r="BX153" s="184" t="str">
        <f ca="1">IF($C153=BX$2,OFFSET('Position Data Citi SS final'!$A129,0,MATCH(BX$1,'Position Data Citi SS final'!$1:$1,0)-1),"")</f>
        <v/>
      </c>
      <c r="BY153" s="183" t="str">
        <f ca="1">IF($C153=BY$2,OFFSET('Position Data Citi SS final'!$A129,0,MATCH(BY$1,'Position Data Citi SS final'!$1:$1,0)-1),"")</f>
        <v/>
      </c>
      <c r="BZ153" s="183" t="str">
        <f ca="1">IF($C153=BZ$2,OFFSET('Position Data Citi SS final'!$A129,0,MATCH(BZ$1,'Position Data Citi SS final'!$1:$1,0)-1),"")</f>
        <v/>
      </c>
      <c r="CA153" s="185" t="str">
        <f ca="1">IF($C153=CA$2,OFFSET('Position Data Citi SS final'!$A129,0,MATCH(CA$1,'Position Data Citi SS final'!$1:$1,0)-1),"")</f>
        <v/>
      </c>
      <c r="CB153" s="176" t="str">
        <f ca="1">IF($C153=CB$2,OFFSET('Position Data Citi SS final'!$A129,0,MATCH(CB$1,'Position Data Citi SS final'!$1:$1,0)-1),"")</f>
        <v/>
      </c>
      <c r="CC153" s="183" t="str">
        <f ca="1">IF($C153=CC$2,OFFSET('Position Data Citi SS final'!$A129,0,MATCH(CC$1,'Position Data Citi SS final'!$1:$1,0)-1),"")</f>
        <v/>
      </c>
      <c r="CD153" s="183" t="str">
        <f ca="1">IF($C153=CD$2,OFFSET('Position Data Citi SS final'!$A129,0,MATCH(CD$1,'Position Data Citi SS final'!$1:$1,0)-1),"")</f>
        <v/>
      </c>
      <c r="CE153" s="181" t="str">
        <f ca="1">IF($C153=CE$2,OFFSET('Position Data Citi SS final'!$A129,0,MATCH(CE$1,'Position Data Citi SS final'!$1:$1,0)-1),"")</f>
        <v/>
      </c>
      <c r="CF153" s="181" t="str">
        <f ca="1">IF($C153=CF$2,OFFSET('Position Data Citi SS final'!$A129,0,MATCH(CF$1,'Position Data Citi SS final'!$1:$1,0)-1),"")</f>
        <v/>
      </c>
      <c r="CG153" s="181" t="str">
        <f ca="1">IF($C153=CG$2,OFFSET('Position Data Citi SS final'!$A129,0,MATCH(CG$1,'Position Data Citi SS final'!$1:$1,0)-1),"")</f>
        <v/>
      </c>
      <c r="CH153" s="181" t="str">
        <f ca="1">IF($C153=CH$2,OFFSET('Position Data Citi SS final'!$A129,0,MATCH(CH$1,'Position Data Citi SS final'!$1:$1,0)-1),"")</f>
        <v/>
      </c>
      <c r="CI153" s="181" t="str">
        <f ca="1">IF($C153=CI$2,OFFSET('Position Data Citi SS final'!$A129,0,MATCH(CI$1,'Position Data Citi SS final'!$1:$1,0)-1),"")</f>
        <v/>
      </c>
      <c r="CJ153" s="184" t="str">
        <f ca="1">IF($C153=CJ$2,OFFSET('Position Data Citi SS final'!$A129,0,MATCH(CJ$1,'Position Data Citi SS final'!$1:$1,0)-1),"")</f>
        <v/>
      </c>
      <c r="CK153" s="186" t="str">
        <f ca="1">IF($C153=CK$2,OFFSET('Position Data Citi SS final'!$A129,0,MATCH(CK$1,'Position Data Citi SS final'!$1:$1,0)-1),"")</f>
        <v/>
      </c>
      <c r="CL153" s="174" t="str">
        <f ca="1">IF($C153=CL$2,OFFSET('Position Data Citi SS final'!$A129,0,MATCH(CL$1,'Position Data Citi SS final'!$1:$1,0)-1),"")</f>
        <v/>
      </c>
      <c r="CM153" s="199" t="str">
        <f ca="1">IF($C153=CM$2,OFFSET('Position Data Citi SS final'!$A129,0,MATCH(CM$1,'Position Data Citi SS final'!$1:$1,0)-1),"")</f>
        <v/>
      </c>
      <c r="CN153" s="174" t="str">
        <f ca="1">IF($C153=CN$2,OFFSET('Position Data Citi SS final'!$A129,0,MATCH(CN$1,'Position Data Citi SS final'!$1:$1,0)-1),"")</f>
        <v/>
      </c>
      <c r="CO153" s="186" t="str">
        <f ca="1">IF($C153=CO$2,OFFSET('Position Data Citi SS final'!$A129,0,MATCH(CO$1,'Position Data Citi SS final'!$1:$1,0)-1),"")</f>
        <v/>
      </c>
      <c r="CP153" s="199" t="str">
        <f ca="1">IF($C153=CP$2,OFFSET('Position Data Citi SS final'!$A129,0,MATCH(CP$1,'Position Data Citi SS final'!$1:$1,0)-1),"")</f>
        <v/>
      </c>
      <c r="CQ153" s="187" t="str">
        <f ca="1">IF($C153=CQ$2,OFFSET('Position Data Citi SS final'!$A129,0,MATCH(CQ$1,'Position Data Citi SS final'!$1:$1,0)-1),"")</f>
        <v/>
      </c>
      <c r="CR153" s="174" t="str">
        <f ca="1">IF($C153=CR$2,OFFSET('Position Data Citi SS final'!$A129,0,MATCH(CR$1,'Position Data Citi SS final'!$1:$1,0)-1),"")</f>
        <v/>
      </c>
      <c r="CS153" s="188" t="str">
        <f ca="1">IF($C153=CS$2,OFFSET('Position Data Citi SS final'!$A129,0,MATCH(CS$1,'Position Data Citi SS final'!$1:$1,0)-1),"")</f>
        <v/>
      </c>
      <c r="CT153" s="188" t="str">
        <f ca="1">IF($C153=CT$2,OFFSET('Position Data Citi SS final'!$A129,0,MATCH(CT$1,'Position Data Citi SS final'!$1:$1,0)-1),"")</f>
        <v/>
      </c>
      <c r="CU153" s="184" t="str">
        <f ca="1">IF($C153=CU$2,OFFSET('Position Data Citi SS final'!$A129,0,MATCH(CU$1,'Position Data Citi SS final'!$1:$1,0)-1),"")</f>
        <v/>
      </c>
      <c r="CV153" s="175" t="str">
        <f ca="1">IF($C153=CV$2,OFFSET('Position Data Citi SS final'!$A129,0,MATCH(CV$1,'Position Data Citi SS final'!$1:$1,0)-1),"")</f>
        <v/>
      </c>
      <c r="CW153" s="175" t="str">
        <f ca="1">IF($C153=CW$2,OFFSET('Position Data Citi SS final'!$A129,0,MATCH(CW$1,'Position Data Citi SS final'!$1:$1,0)-1),"")</f>
        <v/>
      </c>
      <c r="CX153" s="199" t="str">
        <f ca="1">IF($C153=CX$2,OFFSET('Position Data Citi SS final'!$A129,0,MATCH(CX$1,'Position Data Citi SS final'!$1:$1,0)-1),"")</f>
        <v/>
      </c>
      <c r="CY153" s="175" t="str">
        <f ca="1">IF($C153=CY$2,OFFSET('Position Data Citi SS final'!$A129,0,MATCH(CY$1,'Position Data Citi SS final'!$1:$1,0)-1),"")</f>
        <v/>
      </c>
      <c r="CZ153" s="175" t="str">
        <f ca="1">IF($C153=CZ$2,OFFSET('Position Data Citi SS final'!$A129,0,MATCH(CZ$1,'Position Data Citi SS final'!$1:$1,0)-1),"")</f>
        <v/>
      </c>
      <c r="DA153" s="175" t="str">
        <f ca="1">IF($C153=DA$2,OFFSET('Position Data Citi SS final'!$A129,0,MATCH(DA$1,'Position Data Citi SS final'!$1:$1,0)-1),"")</f>
        <v/>
      </c>
      <c r="DB153" s="189" t="str">
        <f ca="1">IF($C153=DB$2,OFFSET('Position Data Citi SS final'!$A129,0,MATCH(DB$1,'Position Data Citi SS final'!$1:$1,0)-1),"")</f>
        <v/>
      </c>
      <c r="DC153" s="175" t="str">
        <f ca="1">IF($C153=DC$2,OFFSET('Position Data Citi SS final'!$A129,0,MATCH(DC$1,'Position Data Citi SS final'!$1:$1,0)-1),"")</f>
        <v/>
      </c>
      <c r="DD153" s="175" t="str">
        <f ca="1">IF($C153=DD$2,OFFSET('Position Data Citi SS final'!$A129,0,MATCH(DD$1,'Position Data Citi SS final'!$1:$1,0)-1),"")</f>
        <v/>
      </c>
      <c r="DE153" s="190" t="str">
        <f ca="1">IF($C153=DE$2,OFFSET('Position Data Citi SS final'!$A129,0,MATCH(DE$1,'Position Data Citi SS final'!$1:$1,0)-1),"")</f>
        <v/>
      </c>
      <c r="DF153" s="189" t="str">
        <f ca="1">IF($C153=DF$2,OFFSET('Position Data Citi SS final'!$A129,0,MATCH(DF$1,'Position Data Citi SS final'!$1:$1,0)-1),"")</f>
        <v/>
      </c>
      <c r="DG153" s="190" t="str">
        <f ca="1">IF($C153=DG$2,OFFSET('Position Data Citi SS final'!$A129,0,MATCH(DG$1,'Position Data Citi SS final'!$1:$1,0)-1),"")</f>
        <v/>
      </c>
      <c r="DH153" s="175" t="str">
        <f ca="1">IF($C153=DH$2,OFFSET('Position Data Citi SS final'!$A129,0,MATCH(DH$1,'Position Data Citi SS final'!$1:$1,0)-1),"")</f>
        <v/>
      </c>
      <c r="DI153" s="191" t="str">
        <f ca="1">IF($C153=DI$2,OFFSET('Position Data Citi SS final'!$A129,0,MATCH(DI$1,'Position Data Citi SS final'!$1:$1,0)-1),"")</f>
        <v/>
      </c>
      <c r="DJ153" s="192" t="str">
        <f ca="1">IF($C153=DJ$2,OFFSET('Position Data Citi SS final'!$A129,0,MATCH(DJ$1,'Position Data Citi SS final'!$1:$1,0)-1),"")</f>
        <v/>
      </c>
      <c r="DK153" s="193" t="str">
        <f ca="1">IF($C153=DK$2,OFFSET('Position Data Citi SS final'!$A129,0,MATCH(DK$1,'Position Data Citi SS final'!$1:$1,0)-1),"")</f>
        <v/>
      </c>
      <c r="DL153" s="200" t="str">
        <f ca="1">IF($C153=DL$2,OFFSET('Position Data Citi SS final'!$A129,0,MATCH(DL$1,'Position Data Citi SS final'!$1:$1,0)-1),"")</f>
        <v/>
      </c>
      <c r="DM153" s="175" t="str">
        <f ca="1">IF($C153=DM$2,OFFSET('Position Data Citi SS final'!$A129,0,MATCH(DM$1,'Position Data Citi SS final'!$1:$1,0)-1),"")</f>
        <v/>
      </c>
    </row>
    <row r="154" spans="2:117" s="179" customFormat="1">
      <c r="B154" s="179" t="s">
        <v>2746</v>
      </c>
      <c r="C154" s="170" t="str">
        <f>'Position Data Citi SS final'!C130</f>
        <v>Money Market Instruments</v>
      </c>
      <c r="D154" s="171" t="str">
        <f>'Position Data Citi SS final'!F130</f>
        <v>A.6.1 - A.6.20</v>
      </c>
      <c r="E154" s="172" t="str">
        <f>'Position Data Citi SS final'!D130</f>
        <v>Commercial Paper</v>
      </c>
      <c r="F154" s="213">
        <f>'Position Data Citi SS final'!E130</f>
        <v>0</v>
      </c>
      <c r="G154" s="173">
        <f>'Position Data Citi SS final'!AG130</f>
        <v>7002246.5800000001</v>
      </c>
      <c r="H154" s="173">
        <f>'Position Data Citi SS final'!AF130</f>
        <v>7002246.5800000001</v>
      </c>
      <c r="I154" s="194" t="str">
        <f>'Position Data Citi SS final'!A130</f>
        <v>ABEK</v>
      </c>
      <c r="J154" s="195" t="str">
        <f ca="1">IF($C154=J$2,OFFSET('Position Data Citi SS final'!$A130,0,MATCH(J$1,'Position Data Citi SS final'!$1:$1,0)-1),"")</f>
        <v>MoneyMarketInstrument</v>
      </c>
      <c r="K154" s="195" t="str">
        <f ca="1">IF($C154=K$2,OFFSET('Position Data Citi SS final'!$A130,0,MATCH(K$1,'Position Data Citi SS final'!$1:$1,0)-1),"")</f>
        <v>PROCTER AND GAMBLE COMPANY 12/19 ZCP</v>
      </c>
      <c r="L154" s="195" t="str">
        <f ca="1">IF($C154=L$2,OFFSET('Position Data Citi SS final'!$A130,0,MATCH(L$1,'Position Data Citi SS final'!$1:$1,0)-1),"")</f>
        <v>XS2050599468</v>
      </c>
      <c r="M154" s="174" t="str">
        <f ca="1">IF($C154=M$2,OFFSET('Position Data Citi SS final'!$A130,0,MATCH(M$1,'Position Data Citi SS final'!$1:$1,0)-1),"")</f>
        <v>DYXXXX</v>
      </c>
      <c r="N154" s="175">
        <f ca="1">IF($C154=N$2,OFFSET('Position Data Citi SS final'!$A130,0,MATCH(N$1,'Position Data Citi SS final'!$1:$1,0)-1),"")</f>
        <v>0</v>
      </c>
      <c r="O154" s="195">
        <f ca="1">IF($C154=O$2,OFFSET('Position Data Citi SS final'!$A130,0,MATCH(O$1,'Position Data Citi SS final'!$1:$1,0)-1),"")</f>
        <v>0</v>
      </c>
      <c r="P154" s="196">
        <f ca="1">IF($C154=P$2,OFFSET('Position Data Citi SS final'!$A130,0,MATCH(P$1,'Position Data Citi SS final'!$1:$1,0)-1),"")</f>
        <v>0</v>
      </c>
      <c r="Q154" s="196" t="str">
        <f ca="1">IF($C154=Q$2,OFFSET('Position Data Citi SS final'!$A130,0,MATCH(Q$1,'Position Data Citi SS final'!$1:$1,0)-1),"")</f>
        <v>US</v>
      </c>
      <c r="R154" s="178">
        <f ca="1">IF($C154=R$2,OFFSET('Position Data Citi SS final'!$A130,0,MATCH(R$1,'Position Data Citi SS final'!$1:$1,0)-1),"")</f>
        <v>43804</v>
      </c>
      <c r="S154" s="178" t="str">
        <f ca="1">IF($C154=S$2,OFFSET('Position Data Citi SS final'!$A130,0,MATCH(S$1,'Position Data Citi SS final'!$1:$1,0)-1),"")</f>
        <v>EUR</v>
      </c>
      <c r="T154" s="177">
        <f ca="1">IF($C154=T$2,OFFSET('Position Data Citi SS final'!$A130,0,MATCH(T$1,'Position Data Citi SS final'!$1:$1,0)-1),"")</f>
        <v>7000000</v>
      </c>
      <c r="U154" s="177">
        <f ca="1">IF($C154=U$2,OFFSET('Position Data Citi SS final'!$A130,0,MATCH(U$1,'Position Data Citi SS final'!$1:$1,0)-1),"")</f>
        <v>100.032094</v>
      </c>
      <c r="V154" s="197">
        <f ca="1">IF($C154=V$2,OFFSET('Position Data Citi SS final'!$A130,0,MATCH(V$1,'Position Data Citi SS final'!$1:$1,0)-1),"")</f>
        <v>100.032094</v>
      </c>
      <c r="W154" s="177">
        <f ca="1">IF($C154=W$2,OFFSET('Position Data Citi SS final'!$A130,0,MATCH(W$1,'Position Data Citi SS final'!$1:$1,0)-1),"")</f>
        <v>0</v>
      </c>
      <c r="X154" s="177">
        <f ca="1">IF($C154=X$2,OFFSET('Position Data Citi SS final'!$A130,0,MATCH(X$1,'Position Data Citi SS final'!$1:$1,0)-1),"")</f>
        <v>0</v>
      </c>
      <c r="Y154" s="177">
        <f ca="1">IF($C154=Y$2,OFFSET('Position Data Citi SS final'!$A130,0,MATCH(Y$1,'Position Data Citi SS final'!$1:$1,0)-1),"")</f>
        <v>7002246.5800000001</v>
      </c>
      <c r="Z154" s="177">
        <f ca="1">IF($C154=Z$2,OFFSET('Position Data Citi SS final'!$A130,0,MATCH(Z$1,'Position Data Citi SS final'!$1:$1,0)-1),"")</f>
        <v>7002246.5800000001</v>
      </c>
      <c r="AA154" s="198" t="str">
        <f ca="1">IF($C154=AA$2,OFFSET('Position Data Citi SS final'!$A130,0,MATCH(AA$1,'Position Data Citi SS final'!$1:$1,0)-1),"")</f>
        <v>MarkToMarket</v>
      </c>
      <c r="AB154" s="177">
        <f ca="1">IF($C154=AB$2,OFFSET('Position Data Citi SS final'!$A130,0,MATCH(AB$1,'Position Data Citi SS final'!$1:$1,0)-1),"")</f>
        <v>0</v>
      </c>
      <c r="AC154" s="178" t="str">
        <f ca="1">IF($C154=AC$2,OFFSET('Position Data Citi SS final'!$A130,0,MATCH(AC$1,'Position Data Citi SS final'!$1:$1,0)-1),"")</f>
        <v/>
      </c>
      <c r="AD154" s="76" t="str">
        <f ca="1">IF($C154=AD$2,OFFSET('Position Data Citi SS final'!$A130,0,MATCH(AD$1,'Position Data Citi SS final'!$1:$1,0)-1),"")</f>
        <v/>
      </c>
      <c r="AE154" s="179" t="str">
        <f ca="1">IF($C154=AE$2,OFFSET('Position Data Citi SS final'!$A130,0,MATCH(AE$1,'Position Data Citi SS final'!$1:$1,0)-1),"")</f>
        <v/>
      </c>
      <c r="AF154" s="177" t="str">
        <f ca="1">IF($C154=AF$2,OFFSET('Position Data Citi SS final'!$A130,0,MATCH(AF$1,'Position Data Citi SS final'!$1:$1,0)-1),"")</f>
        <v/>
      </c>
      <c r="AG154" s="177" t="str">
        <f ca="1">IF($C154=AG$2,OFFSET('Position Data Citi SS final'!$A130,0,MATCH(AG$1,'Position Data Citi SS final'!$1:$1,0)-1),"")</f>
        <v/>
      </c>
      <c r="AH154" s="175" t="str">
        <f ca="1">IF($C154=AH$2,OFFSET('Position Data Citi SS final'!$A130,0,MATCH(AH$1,'Position Data Citi SS final'!$1:$1,0)-1),"")</f>
        <v/>
      </c>
      <c r="AI154" s="175" t="str">
        <f ca="1">IF($C154=AI$2,OFFSET('Position Data Citi SS final'!$A130,0,MATCH(AI$1,'Position Data Citi SS final'!$1:$1,0)-1),"")</f>
        <v/>
      </c>
      <c r="AJ154" s="175" t="str">
        <f ca="1">IF($C154=AJ$2,OFFSET('Position Data Citi SS final'!$A130,0,MATCH(AJ$1,'Position Data Citi SS final'!$1:$1,0)-1),"")</f>
        <v/>
      </c>
      <c r="AK154" s="177" t="str">
        <f ca="1">IF($C154=AK$2,OFFSET('Position Data Citi SS final'!$A130,0,MATCH(AK$1,'Position Data Citi SS final'!$1:$1,0)-1),"")</f>
        <v/>
      </c>
      <c r="AL154" s="178" t="str">
        <f ca="1">IF($C154=AL$2,OFFSET('Position Data Citi SS final'!$A130,0,MATCH(AL$1,'Position Data Citi SS final'!$1:$1,0)-1),"")</f>
        <v/>
      </c>
      <c r="AM154" s="177" t="str">
        <f ca="1">IF($C154=AM$2,OFFSET('Position Data Citi SS final'!$A130,0,MATCH(AM$1,'Position Data Citi SS final'!$1:$1,0)-1),"")</f>
        <v/>
      </c>
      <c r="AN154" s="177" t="str">
        <f ca="1">IF($C154=AN$2,OFFSET('Position Data Citi SS final'!$A130,0,MATCH(AN$1,'Position Data Citi SS final'!$1:$1,0)-1),"")</f>
        <v/>
      </c>
      <c r="AO154" s="177" t="str">
        <f ca="1">IF($C154=AO$2,OFFSET('Position Data Citi SS final'!$A130,0,MATCH(AO$1,'Position Data Citi SS final'!$1:$1,0)-1),"")</f>
        <v/>
      </c>
      <c r="AP154" s="177" t="str">
        <f ca="1">IF($C154=AP$2,OFFSET('Position Data Citi SS final'!$A130,0,MATCH(AP$1,'Position Data Citi SS final'!$1:$1,0)-1),"")</f>
        <v/>
      </c>
      <c r="AQ154" s="177" t="str">
        <f ca="1">IF($C154=AQ$2,OFFSET('Position Data Citi SS final'!$A130,0,MATCH(AQ$1,'Position Data Citi SS final'!$1:$1,0)-1),"")</f>
        <v/>
      </c>
      <c r="AR154" s="177" t="str">
        <f ca="1">IF($C154=AR$2,OFFSET('Position Data Citi SS final'!$A130,0,MATCH(AR$1,'Position Data Citi SS final'!$1:$1,0)-1),"")</f>
        <v/>
      </c>
      <c r="AS154" s="177" t="str">
        <f ca="1">IF($C154=AS$2,OFFSET('Position Data Citi SS final'!$A130,0,MATCH(AS$1,'Position Data Citi SS final'!$1:$1,0)-1),"")</f>
        <v/>
      </c>
      <c r="AT154" s="177" t="str">
        <f ca="1">IF($C154=AT$2,OFFSET('Position Data Citi SS final'!$A130,0,MATCH(AT$1,'Position Data Citi SS final'!$1:$1,0)-1),"")</f>
        <v/>
      </c>
      <c r="AU154" s="198" t="str">
        <f ca="1">IF($C154=AU$2,OFFSET('Position Data Citi SS final'!$A130,0,MATCH(AU$1,'Position Data Citi SS final'!$1:$1,0)-1),"")</f>
        <v/>
      </c>
      <c r="AV154" s="177" t="str">
        <f ca="1">IF($C154=AV$2,OFFSET('Position Data Citi SS final'!$A130,0,MATCH(AV$1,'Position Data Citi SS final'!$1:$1,0)-1),"")</f>
        <v/>
      </c>
      <c r="AW154" s="179" t="str">
        <f ca="1">IF($C154=AW$2,OFFSET('Position Data Citi SS final'!$A130,0,MATCH(AW$1,'Position Data Citi SS final'!$1:$1,0)-1),"")</f>
        <v/>
      </c>
      <c r="AX154" s="170" t="str">
        <f ca="1">IF($C154=AX$2,OFFSET('Position Data Citi SS final'!$A130,0,MATCH(AX$1,'Position Data Citi SS final'!$1:$1,0)-1),"")</f>
        <v/>
      </c>
      <c r="AY154" s="180" t="str">
        <f ca="1">IF($C154=AY$2,OFFSET('Position Data Citi SS final'!$A130,0,MATCH(AY$1,'Position Data Citi SS final'!$1:$1,0)-1),"")</f>
        <v/>
      </c>
      <c r="AZ154" s="181" t="str">
        <f ca="1">IF($C154=AZ$2,OFFSET('Position Data Citi SS final'!$A130,0,MATCH(AZ$1,'Position Data Citi SS final'!$1:$1,0)-1),"")</f>
        <v/>
      </c>
      <c r="BA154" s="179" t="str">
        <f ca="1">IF($C154=BA$2,OFFSET('Position Data Citi SS final'!$A130,0,MATCH(BA$1,'Position Data Citi SS final'!$1:$1,0)-1),"")</f>
        <v/>
      </c>
      <c r="BB154" s="182" t="str">
        <f ca="1">IF($C154=BB$2,OFFSET('Position Data Citi SS final'!$A130,0,MATCH(BB$1,'Position Data Citi SS final'!$1:$1,0)-1),"")</f>
        <v/>
      </c>
      <c r="BC154" s="181" t="str">
        <f ca="1">IF($C154=BC$2,OFFSET('Position Data Citi SS final'!$A130,0,MATCH(BC$1,'Position Data Citi SS final'!$1:$1,0)-1),"")</f>
        <v/>
      </c>
      <c r="BD154" s="175" t="str">
        <f ca="1">IF($C154=BD$2,OFFSET('Position Data Citi SS final'!$A130,0,MATCH(BD$1,'Position Data Citi SS final'!$1:$1,0)-1),"")</f>
        <v/>
      </c>
      <c r="BE154" s="175" t="str">
        <f ca="1">IF($C154=BE$2,OFFSET('Position Data Citi SS final'!$A130,0,MATCH(BE$1,'Position Data Citi SS final'!$1:$1,0)-1),"")</f>
        <v/>
      </c>
      <c r="BF154" s="175" t="str">
        <f ca="1">IF($C154=BF$2,OFFSET('Position Data Citi SS final'!$A130,0,MATCH(BF$1,'Position Data Citi SS final'!$1:$1,0)-1),"")</f>
        <v/>
      </c>
      <c r="BG154" s="175" t="str">
        <f ca="1">IF($C154=BG$2,OFFSET('Position Data Citi SS final'!$A130,0,MATCH(BG$1,'Position Data Citi SS final'!$1:$1,0)-1),"")</f>
        <v/>
      </c>
      <c r="BH154" s="175" t="str">
        <f ca="1">IF($C154=BH$2,OFFSET('Position Data Citi SS final'!$A130,0,MATCH(BH$1,'Position Data Citi SS final'!$1:$1,0)-1),"")</f>
        <v/>
      </c>
      <c r="BI154" s="175" t="str">
        <f ca="1">IF($C154=BI$2,OFFSET('Position Data Citi SS final'!$A130,0,MATCH(BI$1,'Position Data Citi SS final'!$1:$1,0)-1),"")</f>
        <v/>
      </c>
      <c r="BJ154" s="175" t="str">
        <f ca="1">IF($C154=BJ$2,OFFSET('Position Data Citi SS final'!$A130,0,MATCH(BJ$1,'Position Data Citi SS final'!$1:$1,0)-1),"")</f>
        <v/>
      </c>
      <c r="BK154" s="175" t="str">
        <f ca="1">IF($C154=BK$2,OFFSET('Position Data Citi SS final'!$A130,0,MATCH(BK$1,'Position Data Citi SS final'!$1:$1,0)-1),"")</f>
        <v/>
      </c>
      <c r="BL154" s="175" t="str">
        <f ca="1">IF($C154=BL$2,OFFSET('Position Data Citi SS final'!$A130,0,MATCH(BL$1,'Position Data Citi SS final'!$1:$1,0)-1),"")</f>
        <v/>
      </c>
      <c r="BM154" s="175" t="str">
        <f ca="1">IF($C154=BM$2,OFFSET('Position Data Citi SS final'!$A130,0,MATCH(BM$1,'Position Data Citi SS final'!$1:$1,0)-1),"")</f>
        <v/>
      </c>
      <c r="BN154" s="178" t="str">
        <f ca="1">IF($C154=BN$2,OFFSET('Position Data Citi SS final'!$A130,0,MATCH(BN$1,'Position Data Citi SS final'!$1:$1,0)-1),"")</f>
        <v/>
      </c>
      <c r="BO154" s="177" t="str">
        <f ca="1">IF($C154=BO$2,OFFSET('Position Data Citi SS final'!$A130,0,MATCH(BO$1,'Position Data Citi SS final'!$1:$1,0)-1),"")</f>
        <v/>
      </c>
      <c r="BP154" s="177" t="str">
        <f ca="1">IF($C154=BP$2,OFFSET('Position Data Citi SS final'!$A130,0,MATCH(BP$1,'Position Data Citi SS final'!$1:$1,0)-1),"")</f>
        <v/>
      </c>
      <c r="BQ154" s="177" t="str">
        <f ca="1">IF($C154=BQ$2,OFFSET('Position Data Citi SS final'!$A130,0,MATCH(BQ$1,'Position Data Citi SS final'!$1:$1,0)-1),"")</f>
        <v/>
      </c>
      <c r="BR154" s="177" t="str">
        <f ca="1">IF($C154=BR$2,OFFSET('Position Data Citi SS final'!$A130,0,MATCH(BR$1,'Position Data Citi SS final'!$1:$1,0)-1),"")</f>
        <v/>
      </c>
      <c r="BS154" s="177" t="str">
        <f ca="1">IF($C154=BS$2,OFFSET('Position Data Citi SS final'!$A130,0,MATCH(BS$1,'Position Data Citi SS final'!$1:$1,0)-1),"")</f>
        <v/>
      </c>
      <c r="BT154" s="175" t="str">
        <f ca="1">IF($C154=BT$2,OFFSET('Position Data Citi SS final'!$A130,0,MATCH(BT$1,'Position Data Citi SS final'!$1:$1,0)-1),"")</f>
        <v/>
      </c>
      <c r="BU154" s="178" t="str">
        <f ca="1">IF($C154=BU$2,OFFSET('Position Data Citi SS final'!$A130,0,MATCH(BU$1,'Position Data Citi SS final'!$1:$1,0)-1),"")</f>
        <v/>
      </c>
      <c r="BV154" s="183" t="str">
        <f ca="1">IF($C154=BV$2,OFFSET('Position Data Citi SS final'!$A130,0,MATCH(BV$1,'Position Data Citi SS final'!$1:$1,0)-1),"")</f>
        <v/>
      </c>
      <c r="BW154" s="175" t="str">
        <f ca="1">IF($C154=BW$2,OFFSET('Position Data Citi SS final'!$A130,0,MATCH(BW$1,'Position Data Citi SS final'!$1:$1,0)-1),"")</f>
        <v/>
      </c>
      <c r="BX154" s="184" t="str">
        <f ca="1">IF($C154=BX$2,OFFSET('Position Data Citi SS final'!$A130,0,MATCH(BX$1,'Position Data Citi SS final'!$1:$1,0)-1),"")</f>
        <v/>
      </c>
      <c r="BY154" s="183" t="str">
        <f ca="1">IF($C154=BY$2,OFFSET('Position Data Citi SS final'!$A130,0,MATCH(BY$1,'Position Data Citi SS final'!$1:$1,0)-1),"")</f>
        <v/>
      </c>
      <c r="BZ154" s="183" t="str">
        <f ca="1">IF($C154=BZ$2,OFFSET('Position Data Citi SS final'!$A130,0,MATCH(BZ$1,'Position Data Citi SS final'!$1:$1,0)-1),"")</f>
        <v/>
      </c>
      <c r="CA154" s="185" t="str">
        <f ca="1">IF($C154=CA$2,OFFSET('Position Data Citi SS final'!$A130,0,MATCH(CA$1,'Position Data Citi SS final'!$1:$1,0)-1),"")</f>
        <v/>
      </c>
      <c r="CB154" s="176" t="str">
        <f ca="1">IF($C154=CB$2,OFFSET('Position Data Citi SS final'!$A130,0,MATCH(CB$1,'Position Data Citi SS final'!$1:$1,0)-1),"")</f>
        <v/>
      </c>
      <c r="CC154" s="183" t="str">
        <f ca="1">IF($C154=CC$2,OFFSET('Position Data Citi SS final'!$A130,0,MATCH(CC$1,'Position Data Citi SS final'!$1:$1,0)-1),"")</f>
        <v/>
      </c>
      <c r="CD154" s="183" t="str">
        <f ca="1">IF($C154=CD$2,OFFSET('Position Data Citi SS final'!$A130,0,MATCH(CD$1,'Position Data Citi SS final'!$1:$1,0)-1),"")</f>
        <v/>
      </c>
      <c r="CE154" s="181" t="str">
        <f ca="1">IF($C154=CE$2,OFFSET('Position Data Citi SS final'!$A130,0,MATCH(CE$1,'Position Data Citi SS final'!$1:$1,0)-1),"")</f>
        <v/>
      </c>
      <c r="CF154" s="181" t="str">
        <f ca="1">IF($C154=CF$2,OFFSET('Position Data Citi SS final'!$A130,0,MATCH(CF$1,'Position Data Citi SS final'!$1:$1,0)-1),"")</f>
        <v/>
      </c>
      <c r="CG154" s="181" t="str">
        <f ca="1">IF($C154=CG$2,OFFSET('Position Data Citi SS final'!$A130,0,MATCH(CG$1,'Position Data Citi SS final'!$1:$1,0)-1),"")</f>
        <v/>
      </c>
      <c r="CH154" s="181" t="str">
        <f ca="1">IF($C154=CH$2,OFFSET('Position Data Citi SS final'!$A130,0,MATCH(CH$1,'Position Data Citi SS final'!$1:$1,0)-1),"")</f>
        <v/>
      </c>
      <c r="CI154" s="181" t="str">
        <f ca="1">IF($C154=CI$2,OFFSET('Position Data Citi SS final'!$A130,0,MATCH(CI$1,'Position Data Citi SS final'!$1:$1,0)-1),"")</f>
        <v/>
      </c>
      <c r="CJ154" s="184" t="str">
        <f ca="1">IF($C154=CJ$2,OFFSET('Position Data Citi SS final'!$A130,0,MATCH(CJ$1,'Position Data Citi SS final'!$1:$1,0)-1),"")</f>
        <v/>
      </c>
      <c r="CK154" s="186" t="str">
        <f ca="1">IF($C154=CK$2,OFFSET('Position Data Citi SS final'!$A130,0,MATCH(CK$1,'Position Data Citi SS final'!$1:$1,0)-1),"")</f>
        <v/>
      </c>
      <c r="CL154" s="174" t="str">
        <f ca="1">IF($C154=CL$2,OFFSET('Position Data Citi SS final'!$A130,0,MATCH(CL$1,'Position Data Citi SS final'!$1:$1,0)-1),"")</f>
        <v/>
      </c>
      <c r="CM154" s="199" t="str">
        <f ca="1">IF($C154=CM$2,OFFSET('Position Data Citi SS final'!$A130,0,MATCH(CM$1,'Position Data Citi SS final'!$1:$1,0)-1),"")</f>
        <v/>
      </c>
      <c r="CN154" s="174" t="str">
        <f ca="1">IF($C154=CN$2,OFFSET('Position Data Citi SS final'!$A130,0,MATCH(CN$1,'Position Data Citi SS final'!$1:$1,0)-1),"")</f>
        <v/>
      </c>
      <c r="CO154" s="186" t="str">
        <f ca="1">IF($C154=CO$2,OFFSET('Position Data Citi SS final'!$A130,0,MATCH(CO$1,'Position Data Citi SS final'!$1:$1,0)-1),"")</f>
        <v/>
      </c>
      <c r="CP154" s="199" t="str">
        <f ca="1">IF($C154=CP$2,OFFSET('Position Data Citi SS final'!$A130,0,MATCH(CP$1,'Position Data Citi SS final'!$1:$1,0)-1),"")</f>
        <v/>
      </c>
      <c r="CQ154" s="187" t="str">
        <f ca="1">IF($C154=CQ$2,OFFSET('Position Data Citi SS final'!$A130,0,MATCH(CQ$1,'Position Data Citi SS final'!$1:$1,0)-1),"")</f>
        <v/>
      </c>
      <c r="CR154" s="174" t="str">
        <f ca="1">IF($C154=CR$2,OFFSET('Position Data Citi SS final'!$A130,0,MATCH(CR$1,'Position Data Citi SS final'!$1:$1,0)-1),"")</f>
        <v/>
      </c>
      <c r="CS154" s="188" t="str">
        <f ca="1">IF($C154=CS$2,OFFSET('Position Data Citi SS final'!$A130,0,MATCH(CS$1,'Position Data Citi SS final'!$1:$1,0)-1),"")</f>
        <v/>
      </c>
      <c r="CT154" s="188" t="str">
        <f ca="1">IF($C154=CT$2,OFFSET('Position Data Citi SS final'!$A130,0,MATCH(CT$1,'Position Data Citi SS final'!$1:$1,0)-1),"")</f>
        <v/>
      </c>
      <c r="CU154" s="184" t="str">
        <f ca="1">IF($C154=CU$2,OFFSET('Position Data Citi SS final'!$A130,0,MATCH(CU$1,'Position Data Citi SS final'!$1:$1,0)-1),"")</f>
        <v/>
      </c>
      <c r="CV154" s="175" t="str">
        <f ca="1">IF($C154=CV$2,OFFSET('Position Data Citi SS final'!$A130,0,MATCH(CV$1,'Position Data Citi SS final'!$1:$1,0)-1),"")</f>
        <v/>
      </c>
      <c r="CW154" s="175" t="str">
        <f ca="1">IF($C154=CW$2,OFFSET('Position Data Citi SS final'!$A130,0,MATCH(CW$1,'Position Data Citi SS final'!$1:$1,0)-1),"")</f>
        <v/>
      </c>
      <c r="CX154" s="199" t="str">
        <f ca="1">IF($C154=CX$2,OFFSET('Position Data Citi SS final'!$A130,0,MATCH(CX$1,'Position Data Citi SS final'!$1:$1,0)-1),"")</f>
        <v/>
      </c>
      <c r="CY154" s="175" t="str">
        <f ca="1">IF($C154=CY$2,OFFSET('Position Data Citi SS final'!$A130,0,MATCH(CY$1,'Position Data Citi SS final'!$1:$1,0)-1),"")</f>
        <v/>
      </c>
      <c r="CZ154" s="175" t="str">
        <f ca="1">IF($C154=CZ$2,OFFSET('Position Data Citi SS final'!$A130,0,MATCH(CZ$1,'Position Data Citi SS final'!$1:$1,0)-1),"")</f>
        <v/>
      </c>
      <c r="DA154" s="175" t="str">
        <f ca="1">IF($C154=DA$2,OFFSET('Position Data Citi SS final'!$A130,0,MATCH(DA$1,'Position Data Citi SS final'!$1:$1,0)-1),"")</f>
        <v/>
      </c>
      <c r="DB154" s="189" t="str">
        <f ca="1">IF($C154=DB$2,OFFSET('Position Data Citi SS final'!$A130,0,MATCH(DB$1,'Position Data Citi SS final'!$1:$1,0)-1),"")</f>
        <v/>
      </c>
      <c r="DC154" s="175" t="str">
        <f ca="1">IF($C154=DC$2,OFFSET('Position Data Citi SS final'!$A130,0,MATCH(DC$1,'Position Data Citi SS final'!$1:$1,0)-1),"")</f>
        <v/>
      </c>
      <c r="DD154" s="175" t="str">
        <f ca="1">IF($C154=DD$2,OFFSET('Position Data Citi SS final'!$A130,0,MATCH(DD$1,'Position Data Citi SS final'!$1:$1,0)-1),"")</f>
        <v/>
      </c>
      <c r="DE154" s="190" t="str">
        <f ca="1">IF($C154=DE$2,OFFSET('Position Data Citi SS final'!$A130,0,MATCH(DE$1,'Position Data Citi SS final'!$1:$1,0)-1),"")</f>
        <v/>
      </c>
      <c r="DF154" s="189" t="str">
        <f ca="1">IF($C154=DF$2,OFFSET('Position Data Citi SS final'!$A130,0,MATCH(DF$1,'Position Data Citi SS final'!$1:$1,0)-1),"")</f>
        <v/>
      </c>
      <c r="DG154" s="190" t="str">
        <f ca="1">IF($C154=DG$2,OFFSET('Position Data Citi SS final'!$A130,0,MATCH(DG$1,'Position Data Citi SS final'!$1:$1,0)-1),"")</f>
        <v/>
      </c>
      <c r="DH154" s="175" t="str">
        <f ca="1">IF($C154=DH$2,OFFSET('Position Data Citi SS final'!$A130,0,MATCH(DH$1,'Position Data Citi SS final'!$1:$1,0)-1),"")</f>
        <v/>
      </c>
      <c r="DI154" s="191" t="str">
        <f ca="1">IF($C154=DI$2,OFFSET('Position Data Citi SS final'!$A130,0,MATCH(DI$1,'Position Data Citi SS final'!$1:$1,0)-1),"")</f>
        <v/>
      </c>
      <c r="DJ154" s="192" t="str">
        <f ca="1">IF($C154=DJ$2,OFFSET('Position Data Citi SS final'!$A130,0,MATCH(DJ$1,'Position Data Citi SS final'!$1:$1,0)-1),"")</f>
        <v/>
      </c>
      <c r="DK154" s="193" t="str">
        <f ca="1">IF($C154=DK$2,OFFSET('Position Data Citi SS final'!$A130,0,MATCH(DK$1,'Position Data Citi SS final'!$1:$1,0)-1),"")</f>
        <v/>
      </c>
      <c r="DL154" s="200" t="str">
        <f ca="1">IF($C154=DL$2,OFFSET('Position Data Citi SS final'!$A130,0,MATCH(DL$1,'Position Data Citi SS final'!$1:$1,0)-1),"")</f>
        <v/>
      </c>
      <c r="DM154" s="175" t="str">
        <f ca="1">IF($C154=DM$2,OFFSET('Position Data Citi SS final'!$A130,0,MATCH(DM$1,'Position Data Citi SS final'!$1:$1,0)-1),"")</f>
        <v/>
      </c>
    </row>
    <row r="155" spans="2:117" s="179" customFormat="1">
      <c r="B155" s="179" t="s">
        <v>2746</v>
      </c>
      <c r="C155" s="170" t="str">
        <f>'Position Data Citi SS final'!C131</f>
        <v>Money Market Instruments</v>
      </c>
      <c r="D155" s="171" t="str">
        <f>'Position Data Citi SS final'!F131</f>
        <v>A.6.1 - A.6.20</v>
      </c>
      <c r="E155" s="172" t="str">
        <f>'Position Data Citi SS final'!D131</f>
        <v>Commercial Paper</v>
      </c>
      <c r="F155" s="213">
        <f>'Position Data Citi SS final'!E131</f>
        <v>0</v>
      </c>
      <c r="G155" s="173">
        <f>'Position Data Citi SS final'!AG131</f>
        <v>28035422.800000001</v>
      </c>
      <c r="H155" s="173">
        <f>'Position Data Citi SS final'!AF131</f>
        <v>28035422.800000001</v>
      </c>
      <c r="I155" s="194" t="str">
        <f>'Position Data Citi SS final'!A131</f>
        <v>ABEK</v>
      </c>
      <c r="J155" s="195" t="str">
        <f ca="1">IF($C155=J$2,OFFSET('Position Data Citi SS final'!$A131,0,MATCH(J$1,'Position Data Citi SS final'!$1:$1,0)-1),"")</f>
        <v>MoneyMarketInstrument</v>
      </c>
      <c r="K155" s="195" t="str">
        <f ca="1">IF($C155=K$2,OFFSET('Position Data Citi SS final'!$A131,0,MATCH(K$1,'Position Data Citi SS final'!$1:$1,0)-1),"")</f>
        <v>DEKABANK DT.GIROZENTRALE 03/20 ZCP</v>
      </c>
      <c r="L155" s="195" t="str">
        <f ca="1">IF($C155=L$2,OFFSET('Position Data Citi SS final'!$A131,0,MATCH(L$1,'Position Data Citi SS final'!$1:$1,0)-1),"")</f>
        <v>DE000DK0TRJ7</v>
      </c>
      <c r="M155" s="174" t="str">
        <f ca="1">IF($C155=M$2,OFFSET('Position Data Citi SS final'!$A131,0,MATCH(M$1,'Position Data Citi SS final'!$1:$1,0)-1),"")</f>
        <v>DYXXXX</v>
      </c>
      <c r="N155" s="175">
        <f ca="1">IF($C155=N$2,OFFSET('Position Data Citi SS final'!$A131,0,MATCH(N$1,'Position Data Citi SS final'!$1:$1,0)-1),"")</f>
        <v>0</v>
      </c>
      <c r="O155" s="195">
        <f ca="1">IF($C155=O$2,OFFSET('Position Data Citi SS final'!$A131,0,MATCH(O$1,'Position Data Citi SS final'!$1:$1,0)-1),"")</f>
        <v>0</v>
      </c>
      <c r="P155" s="196">
        <f ca="1">IF($C155=P$2,OFFSET('Position Data Citi SS final'!$A131,0,MATCH(P$1,'Position Data Citi SS final'!$1:$1,0)-1),"")</f>
        <v>0</v>
      </c>
      <c r="Q155" s="196" t="str">
        <f ca="1">IF($C155=Q$2,OFFSET('Position Data Citi SS final'!$A131,0,MATCH(Q$1,'Position Data Citi SS final'!$1:$1,0)-1),"")</f>
        <v>DE</v>
      </c>
      <c r="R155" s="178">
        <f ca="1">IF($C155=R$2,OFFSET('Position Data Citi SS final'!$A131,0,MATCH(R$1,'Position Data Citi SS final'!$1:$1,0)-1),"")</f>
        <v>43896</v>
      </c>
      <c r="S155" s="178" t="str">
        <f ca="1">IF($C155=S$2,OFFSET('Position Data Citi SS final'!$A131,0,MATCH(S$1,'Position Data Citi SS final'!$1:$1,0)-1),"")</f>
        <v>EUR</v>
      </c>
      <c r="T155" s="177">
        <f ca="1">IF($C155=T$2,OFFSET('Position Data Citi SS final'!$A131,0,MATCH(T$1,'Position Data Citi SS final'!$1:$1,0)-1),"")</f>
        <v>28000000</v>
      </c>
      <c r="U155" s="177">
        <f ca="1">IF($C155=U$2,OFFSET('Position Data Citi SS final'!$A131,0,MATCH(U$1,'Position Data Citi SS final'!$1:$1,0)-1),"")</f>
        <v>100.12651</v>
      </c>
      <c r="V155" s="197">
        <f ca="1">IF($C155=V$2,OFFSET('Position Data Citi SS final'!$A131,0,MATCH(V$1,'Position Data Citi SS final'!$1:$1,0)-1),"")</f>
        <v>100.12651</v>
      </c>
      <c r="W155" s="177">
        <f ca="1">IF($C155=W$2,OFFSET('Position Data Citi SS final'!$A131,0,MATCH(W$1,'Position Data Citi SS final'!$1:$1,0)-1),"")</f>
        <v>0</v>
      </c>
      <c r="X155" s="177">
        <f ca="1">IF($C155=X$2,OFFSET('Position Data Citi SS final'!$A131,0,MATCH(X$1,'Position Data Citi SS final'!$1:$1,0)-1),"")</f>
        <v>0</v>
      </c>
      <c r="Y155" s="177">
        <f ca="1">IF($C155=Y$2,OFFSET('Position Data Citi SS final'!$A131,0,MATCH(Y$1,'Position Data Citi SS final'!$1:$1,0)-1),"")</f>
        <v>28035422.800000001</v>
      </c>
      <c r="Z155" s="177">
        <f ca="1">IF($C155=Z$2,OFFSET('Position Data Citi SS final'!$A131,0,MATCH(Z$1,'Position Data Citi SS final'!$1:$1,0)-1),"")</f>
        <v>28035422.800000001</v>
      </c>
      <c r="AA155" s="198" t="str">
        <f ca="1">IF($C155=AA$2,OFFSET('Position Data Citi SS final'!$A131,0,MATCH(AA$1,'Position Data Citi SS final'!$1:$1,0)-1),"")</f>
        <v>MarkToMarket</v>
      </c>
      <c r="AB155" s="177">
        <f ca="1">IF($C155=AB$2,OFFSET('Position Data Citi SS final'!$A131,0,MATCH(AB$1,'Position Data Citi SS final'!$1:$1,0)-1),"")</f>
        <v>0</v>
      </c>
      <c r="AC155" s="178" t="str">
        <f ca="1">IF($C155=AC$2,OFFSET('Position Data Citi SS final'!$A131,0,MATCH(AC$1,'Position Data Citi SS final'!$1:$1,0)-1),"")</f>
        <v/>
      </c>
      <c r="AD155" s="76" t="str">
        <f ca="1">IF($C155=AD$2,OFFSET('Position Data Citi SS final'!$A131,0,MATCH(AD$1,'Position Data Citi SS final'!$1:$1,0)-1),"")</f>
        <v/>
      </c>
      <c r="AE155" s="179" t="str">
        <f ca="1">IF($C155=AE$2,OFFSET('Position Data Citi SS final'!$A131,0,MATCH(AE$1,'Position Data Citi SS final'!$1:$1,0)-1),"")</f>
        <v/>
      </c>
      <c r="AF155" s="177" t="str">
        <f ca="1">IF($C155=AF$2,OFFSET('Position Data Citi SS final'!$A131,0,MATCH(AF$1,'Position Data Citi SS final'!$1:$1,0)-1),"")</f>
        <v/>
      </c>
      <c r="AG155" s="177" t="str">
        <f ca="1">IF($C155=AG$2,OFFSET('Position Data Citi SS final'!$A131,0,MATCH(AG$1,'Position Data Citi SS final'!$1:$1,0)-1),"")</f>
        <v/>
      </c>
      <c r="AH155" s="175" t="str">
        <f ca="1">IF($C155=AH$2,OFFSET('Position Data Citi SS final'!$A131,0,MATCH(AH$1,'Position Data Citi SS final'!$1:$1,0)-1),"")</f>
        <v/>
      </c>
      <c r="AI155" s="175" t="str">
        <f ca="1">IF($C155=AI$2,OFFSET('Position Data Citi SS final'!$A131,0,MATCH(AI$1,'Position Data Citi SS final'!$1:$1,0)-1),"")</f>
        <v/>
      </c>
      <c r="AJ155" s="175" t="str">
        <f ca="1">IF($C155=AJ$2,OFFSET('Position Data Citi SS final'!$A131,0,MATCH(AJ$1,'Position Data Citi SS final'!$1:$1,0)-1),"")</f>
        <v/>
      </c>
      <c r="AK155" s="177" t="str">
        <f ca="1">IF($C155=AK$2,OFFSET('Position Data Citi SS final'!$A131,0,MATCH(AK$1,'Position Data Citi SS final'!$1:$1,0)-1),"")</f>
        <v/>
      </c>
      <c r="AL155" s="178" t="str">
        <f ca="1">IF($C155=AL$2,OFFSET('Position Data Citi SS final'!$A131,0,MATCH(AL$1,'Position Data Citi SS final'!$1:$1,0)-1),"")</f>
        <v/>
      </c>
      <c r="AM155" s="177" t="str">
        <f ca="1">IF($C155=AM$2,OFFSET('Position Data Citi SS final'!$A131,0,MATCH(AM$1,'Position Data Citi SS final'!$1:$1,0)-1),"")</f>
        <v/>
      </c>
      <c r="AN155" s="177" t="str">
        <f ca="1">IF($C155=AN$2,OFFSET('Position Data Citi SS final'!$A131,0,MATCH(AN$1,'Position Data Citi SS final'!$1:$1,0)-1),"")</f>
        <v/>
      </c>
      <c r="AO155" s="177" t="str">
        <f ca="1">IF($C155=AO$2,OFFSET('Position Data Citi SS final'!$A131,0,MATCH(AO$1,'Position Data Citi SS final'!$1:$1,0)-1),"")</f>
        <v/>
      </c>
      <c r="AP155" s="177" t="str">
        <f ca="1">IF($C155=AP$2,OFFSET('Position Data Citi SS final'!$A131,0,MATCH(AP$1,'Position Data Citi SS final'!$1:$1,0)-1),"")</f>
        <v/>
      </c>
      <c r="AQ155" s="177" t="str">
        <f ca="1">IF($C155=AQ$2,OFFSET('Position Data Citi SS final'!$A131,0,MATCH(AQ$1,'Position Data Citi SS final'!$1:$1,0)-1),"")</f>
        <v/>
      </c>
      <c r="AR155" s="177" t="str">
        <f ca="1">IF($C155=AR$2,OFFSET('Position Data Citi SS final'!$A131,0,MATCH(AR$1,'Position Data Citi SS final'!$1:$1,0)-1),"")</f>
        <v/>
      </c>
      <c r="AS155" s="177" t="str">
        <f ca="1">IF($C155=AS$2,OFFSET('Position Data Citi SS final'!$A131,0,MATCH(AS$1,'Position Data Citi SS final'!$1:$1,0)-1),"")</f>
        <v/>
      </c>
      <c r="AT155" s="177" t="str">
        <f ca="1">IF($C155=AT$2,OFFSET('Position Data Citi SS final'!$A131,0,MATCH(AT$1,'Position Data Citi SS final'!$1:$1,0)-1),"")</f>
        <v/>
      </c>
      <c r="AU155" s="198" t="str">
        <f ca="1">IF($C155=AU$2,OFFSET('Position Data Citi SS final'!$A131,0,MATCH(AU$1,'Position Data Citi SS final'!$1:$1,0)-1),"")</f>
        <v/>
      </c>
      <c r="AV155" s="177" t="str">
        <f ca="1">IF($C155=AV$2,OFFSET('Position Data Citi SS final'!$A131,0,MATCH(AV$1,'Position Data Citi SS final'!$1:$1,0)-1),"")</f>
        <v/>
      </c>
      <c r="AW155" s="179" t="str">
        <f ca="1">IF($C155=AW$2,OFFSET('Position Data Citi SS final'!$A131,0,MATCH(AW$1,'Position Data Citi SS final'!$1:$1,0)-1),"")</f>
        <v/>
      </c>
      <c r="AX155" s="170" t="str">
        <f ca="1">IF($C155=AX$2,OFFSET('Position Data Citi SS final'!$A131,0,MATCH(AX$1,'Position Data Citi SS final'!$1:$1,0)-1),"")</f>
        <v/>
      </c>
      <c r="AY155" s="180" t="str">
        <f ca="1">IF($C155=AY$2,OFFSET('Position Data Citi SS final'!$A131,0,MATCH(AY$1,'Position Data Citi SS final'!$1:$1,0)-1),"")</f>
        <v/>
      </c>
      <c r="AZ155" s="181" t="str">
        <f ca="1">IF($C155=AZ$2,OFFSET('Position Data Citi SS final'!$A131,0,MATCH(AZ$1,'Position Data Citi SS final'!$1:$1,0)-1),"")</f>
        <v/>
      </c>
      <c r="BA155" s="179" t="str">
        <f ca="1">IF($C155=BA$2,OFFSET('Position Data Citi SS final'!$A131,0,MATCH(BA$1,'Position Data Citi SS final'!$1:$1,0)-1),"")</f>
        <v/>
      </c>
      <c r="BB155" s="182" t="str">
        <f ca="1">IF($C155=BB$2,OFFSET('Position Data Citi SS final'!$A131,0,MATCH(BB$1,'Position Data Citi SS final'!$1:$1,0)-1),"")</f>
        <v/>
      </c>
      <c r="BC155" s="181" t="str">
        <f ca="1">IF($C155=BC$2,OFFSET('Position Data Citi SS final'!$A131,0,MATCH(BC$1,'Position Data Citi SS final'!$1:$1,0)-1),"")</f>
        <v/>
      </c>
      <c r="BD155" s="175" t="str">
        <f ca="1">IF($C155=BD$2,OFFSET('Position Data Citi SS final'!$A131,0,MATCH(BD$1,'Position Data Citi SS final'!$1:$1,0)-1),"")</f>
        <v/>
      </c>
      <c r="BE155" s="175" t="str">
        <f ca="1">IF($C155=BE$2,OFFSET('Position Data Citi SS final'!$A131,0,MATCH(BE$1,'Position Data Citi SS final'!$1:$1,0)-1),"")</f>
        <v/>
      </c>
      <c r="BF155" s="175" t="str">
        <f ca="1">IF($C155=BF$2,OFFSET('Position Data Citi SS final'!$A131,0,MATCH(BF$1,'Position Data Citi SS final'!$1:$1,0)-1),"")</f>
        <v/>
      </c>
      <c r="BG155" s="175" t="str">
        <f ca="1">IF($C155=BG$2,OFFSET('Position Data Citi SS final'!$A131,0,MATCH(BG$1,'Position Data Citi SS final'!$1:$1,0)-1),"")</f>
        <v/>
      </c>
      <c r="BH155" s="175" t="str">
        <f ca="1">IF($C155=BH$2,OFFSET('Position Data Citi SS final'!$A131,0,MATCH(BH$1,'Position Data Citi SS final'!$1:$1,0)-1),"")</f>
        <v/>
      </c>
      <c r="BI155" s="175" t="str">
        <f ca="1">IF($C155=BI$2,OFFSET('Position Data Citi SS final'!$A131,0,MATCH(BI$1,'Position Data Citi SS final'!$1:$1,0)-1),"")</f>
        <v/>
      </c>
      <c r="BJ155" s="175" t="str">
        <f ca="1">IF($C155=BJ$2,OFFSET('Position Data Citi SS final'!$A131,0,MATCH(BJ$1,'Position Data Citi SS final'!$1:$1,0)-1),"")</f>
        <v/>
      </c>
      <c r="BK155" s="175" t="str">
        <f ca="1">IF($C155=BK$2,OFFSET('Position Data Citi SS final'!$A131,0,MATCH(BK$1,'Position Data Citi SS final'!$1:$1,0)-1),"")</f>
        <v/>
      </c>
      <c r="BL155" s="175" t="str">
        <f ca="1">IF($C155=BL$2,OFFSET('Position Data Citi SS final'!$A131,0,MATCH(BL$1,'Position Data Citi SS final'!$1:$1,0)-1),"")</f>
        <v/>
      </c>
      <c r="BM155" s="175" t="str">
        <f ca="1">IF($C155=BM$2,OFFSET('Position Data Citi SS final'!$A131,0,MATCH(BM$1,'Position Data Citi SS final'!$1:$1,0)-1),"")</f>
        <v/>
      </c>
      <c r="BN155" s="178" t="str">
        <f ca="1">IF($C155=BN$2,OFFSET('Position Data Citi SS final'!$A131,0,MATCH(BN$1,'Position Data Citi SS final'!$1:$1,0)-1),"")</f>
        <v/>
      </c>
      <c r="BO155" s="177" t="str">
        <f ca="1">IF($C155=BO$2,OFFSET('Position Data Citi SS final'!$A131,0,MATCH(BO$1,'Position Data Citi SS final'!$1:$1,0)-1),"")</f>
        <v/>
      </c>
      <c r="BP155" s="177" t="str">
        <f ca="1">IF($C155=BP$2,OFFSET('Position Data Citi SS final'!$A131,0,MATCH(BP$1,'Position Data Citi SS final'!$1:$1,0)-1),"")</f>
        <v/>
      </c>
      <c r="BQ155" s="177" t="str">
        <f ca="1">IF($C155=BQ$2,OFFSET('Position Data Citi SS final'!$A131,0,MATCH(BQ$1,'Position Data Citi SS final'!$1:$1,0)-1),"")</f>
        <v/>
      </c>
      <c r="BR155" s="177" t="str">
        <f ca="1">IF($C155=BR$2,OFFSET('Position Data Citi SS final'!$A131,0,MATCH(BR$1,'Position Data Citi SS final'!$1:$1,0)-1),"")</f>
        <v/>
      </c>
      <c r="BS155" s="177" t="str">
        <f ca="1">IF($C155=BS$2,OFFSET('Position Data Citi SS final'!$A131,0,MATCH(BS$1,'Position Data Citi SS final'!$1:$1,0)-1),"")</f>
        <v/>
      </c>
      <c r="BT155" s="175" t="str">
        <f ca="1">IF($C155=BT$2,OFFSET('Position Data Citi SS final'!$A131,0,MATCH(BT$1,'Position Data Citi SS final'!$1:$1,0)-1),"")</f>
        <v/>
      </c>
      <c r="BU155" s="178" t="str">
        <f ca="1">IF($C155=BU$2,OFFSET('Position Data Citi SS final'!$A131,0,MATCH(BU$1,'Position Data Citi SS final'!$1:$1,0)-1),"")</f>
        <v/>
      </c>
      <c r="BV155" s="183" t="str">
        <f ca="1">IF($C155=BV$2,OFFSET('Position Data Citi SS final'!$A131,0,MATCH(BV$1,'Position Data Citi SS final'!$1:$1,0)-1),"")</f>
        <v/>
      </c>
      <c r="BW155" s="175" t="str">
        <f ca="1">IF($C155=BW$2,OFFSET('Position Data Citi SS final'!$A131,0,MATCH(BW$1,'Position Data Citi SS final'!$1:$1,0)-1),"")</f>
        <v/>
      </c>
      <c r="BX155" s="184" t="str">
        <f ca="1">IF($C155=BX$2,OFFSET('Position Data Citi SS final'!$A131,0,MATCH(BX$1,'Position Data Citi SS final'!$1:$1,0)-1),"")</f>
        <v/>
      </c>
      <c r="BY155" s="183" t="str">
        <f ca="1">IF($C155=BY$2,OFFSET('Position Data Citi SS final'!$A131,0,MATCH(BY$1,'Position Data Citi SS final'!$1:$1,0)-1),"")</f>
        <v/>
      </c>
      <c r="BZ155" s="183" t="str">
        <f ca="1">IF($C155=BZ$2,OFFSET('Position Data Citi SS final'!$A131,0,MATCH(BZ$1,'Position Data Citi SS final'!$1:$1,0)-1),"")</f>
        <v/>
      </c>
      <c r="CA155" s="185" t="str">
        <f ca="1">IF($C155=CA$2,OFFSET('Position Data Citi SS final'!$A131,0,MATCH(CA$1,'Position Data Citi SS final'!$1:$1,0)-1),"")</f>
        <v/>
      </c>
      <c r="CB155" s="176" t="str">
        <f ca="1">IF($C155=CB$2,OFFSET('Position Data Citi SS final'!$A131,0,MATCH(CB$1,'Position Data Citi SS final'!$1:$1,0)-1),"")</f>
        <v/>
      </c>
      <c r="CC155" s="183" t="str">
        <f ca="1">IF($C155=CC$2,OFFSET('Position Data Citi SS final'!$A131,0,MATCH(CC$1,'Position Data Citi SS final'!$1:$1,0)-1),"")</f>
        <v/>
      </c>
      <c r="CD155" s="183" t="str">
        <f ca="1">IF($C155=CD$2,OFFSET('Position Data Citi SS final'!$A131,0,MATCH(CD$1,'Position Data Citi SS final'!$1:$1,0)-1),"")</f>
        <v/>
      </c>
      <c r="CE155" s="181" t="str">
        <f ca="1">IF($C155=CE$2,OFFSET('Position Data Citi SS final'!$A131,0,MATCH(CE$1,'Position Data Citi SS final'!$1:$1,0)-1),"")</f>
        <v/>
      </c>
      <c r="CF155" s="181" t="str">
        <f ca="1">IF($C155=CF$2,OFFSET('Position Data Citi SS final'!$A131,0,MATCH(CF$1,'Position Data Citi SS final'!$1:$1,0)-1),"")</f>
        <v/>
      </c>
      <c r="CG155" s="181" t="str">
        <f ca="1">IF($C155=CG$2,OFFSET('Position Data Citi SS final'!$A131,0,MATCH(CG$1,'Position Data Citi SS final'!$1:$1,0)-1),"")</f>
        <v/>
      </c>
      <c r="CH155" s="181" t="str">
        <f ca="1">IF($C155=CH$2,OFFSET('Position Data Citi SS final'!$A131,0,MATCH(CH$1,'Position Data Citi SS final'!$1:$1,0)-1),"")</f>
        <v/>
      </c>
      <c r="CI155" s="181" t="str">
        <f ca="1">IF($C155=CI$2,OFFSET('Position Data Citi SS final'!$A131,0,MATCH(CI$1,'Position Data Citi SS final'!$1:$1,0)-1),"")</f>
        <v/>
      </c>
      <c r="CJ155" s="184" t="str">
        <f ca="1">IF($C155=CJ$2,OFFSET('Position Data Citi SS final'!$A131,0,MATCH(CJ$1,'Position Data Citi SS final'!$1:$1,0)-1),"")</f>
        <v/>
      </c>
      <c r="CK155" s="186" t="str">
        <f ca="1">IF($C155=CK$2,OFFSET('Position Data Citi SS final'!$A131,0,MATCH(CK$1,'Position Data Citi SS final'!$1:$1,0)-1),"")</f>
        <v/>
      </c>
      <c r="CL155" s="174" t="str">
        <f ca="1">IF($C155=CL$2,OFFSET('Position Data Citi SS final'!$A131,0,MATCH(CL$1,'Position Data Citi SS final'!$1:$1,0)-1),"")</f>
        <v/>
      </c>
      <c r="CM155" s="199" t="str">
        <f ca="1">IF($C155=CM$2,OFFSET('Position Data Citi SS final'!$A131,0,MATCH(CM$1,'Position Data Citi SS final'!$1:$1,0)-1),"")</f>
        <v/>
      </c>
      <c r="CN155" s="174" t="str">
        <f ca="1">IF($C155=CN$2,OFFSET('Position Data Citi SS final'!$A131,0,MATCH(CN$1,'Position Data Citi SS final'!$1:$1,0)-1),"")</f>
        <v/>
      </c>
      <c r="CO155" s="186" t="str">
        <f ca="1">IF($C155=CO$2,OFFSET('Position Data Citi SS final'!$A131,0,MATCH(CO$1,'Position Data Citi SS final'!$1:$1,0)-1),"")</f>
        <v/>
      </c>
      <c r="CP155" s="199" t="str">
        <f ca="1">IF($C155=CP$2,OFFSET('Position Data Citi SS final'!$A131,0,MATCH(CP$1,'Position Data Citi SS final'!$1:$1,0)-1),"")</f>
        <v/>
      </c>
      <c r="CQ155" s="187" t="str">
        <f ca="1">IF($C155=CQ$2,OFFSET('Position Data Citi SS final'!$A131,0,MATCH(CQ$1,'Position Data Citi SS final'!$1:$1,0)-1),"")</f>
        <v/>
      </c>
      <c r="CR155" s="174" t="str">
        <f ca="1">IF($C155=CR$2,OFFSET('Position Data Citi SS final'!$A131,0,MATCH(CR$1,'Position Data Citi SS final'!$1:$1,0)-1),"")</f>
        <v/>
      </c>
      <c r="CS155" s="188" t="str">
        <f ca="1">IF($C155=CS$2,OFFSET('Position Data Citi SS final'!$A131,0,MATCH(CS$1,'Position Data Citi SS final'!$1:$1,0)-1),"")</f>
        <v/>
      </c>
      <c r="CT155" s="188" t="str">
        <f ca="1">IF($C155=CT$2,OFFSET('Position Data Citi SS final'!$A131,0,MATCH(CT$1,'Position Data Citi SS final'!$1:$1,0)-1),"")</f>
        <v/>
      </c>
      <c r="CU155" s="184" t="str">
        <f ca="1">IF($C155=CU$2,OFFSET('Position Data Citi SS final'!$A131,0,MATCH(CU$1,'Position Data Citi SS final'!$1:$1,0)-1),"")</f>
        <v/>
      </c>
      <c r="CV155" s="175" t="str">
        <f ca="1">IF($C155=CV$2,OFFSET('Position Data Citi SS final'!$A131,0,MATCH(CV$1,'Position Data Citi SS final'!$1:$1,0)-1),"")</f>
        <v/>
      </c>
      <c r="CW155" s="175" t="str">
        <f ca="1">IF($C155=CW$2,OFFSET('Position Data Citi SS final'!$A131,0,MATCH(CW$1,'Position Data Citi SS final'!$1:$1,0)-1),"")</f>
        <v/>
      </c>
      <c r="CX155" s="199" t="str">
        <f ca="1">IF($C155=CX$2,OFFSET('Position Data Citi SS final'!$A131,0,MATCH(CX$1,'Position Data Citi SS final'!$1:$1,0)-1),"")</f>
        <v/>
      </c>
      <c r="CY155" s="175" t="str">
        <f ca="1">IF($C155=CY$2,OFFSET('Position Data Citi SS final'!$A131,0,MATCH(CY$1,'Position Data Citi SS final'!$1:$1,0)-1),"")</f>
        <v/>
      </c>
      <c r="CZ155" s="175" t="str">
        <f ca="1">IF($C155=CZ$2,OFFSET('Position Data Citi SS final'!$A131,0,MATCH(CZ$1,'Position Data Citi SS final'!$1:$1,0)-1),"")</f>
        <v/>
      </c>
      <c r="DA155" s="175" t="str">
        <f ca="1">IF($C155=DA$2,OFFSET('Position Data Citi SS final'!$A131,0,MATCH(DA$1,'Position Data Citi SS final'!$1:$1,0)-1),"")</f>
        <v/>
      </c>
      <c r="DB155" s="189" t="str">
        <f ca="1">IF($C155=DB$2,OFFSET('Position Data Citi SS final'!$A131,0,MATCH(DB$1,'Position Data Citi SS final'!$1:$1,0)-1),"")</f>
        <v/>
      </c>
      <c r="DC155" s="175" t="str">
        <f ca="1">IF($C155=DC$2,OFFSET('Position Data Citi SS final'!$A131,0,MATCH(DC$1,'Position Data Citi SS final'!$1:$1,0)-1),"")</f>
        <v/>
      </c>
      <c r="DD155" s="175" t="str">
        <f ca="1">IF($C155=DD$2,OFFSET('Position Data Citi SS final'!$A131,0,MATCH(DD$1,'Position Data Citi SS final'!$1:$1,0)-1),"")</f>
        <v/>
      </c>
      <c r="DE155" s="190" t="str">
        <f ca="1">IF($C155=DE$2,OFFSET('Position Data Citi SS final'!$A131,0,MATCH(DE$1,'Position Data Citi SS final'!$1:$1,0)-1),"")</f>
        <v/>
      </c>
      <c r="DF155" s="189" t="str">
        <f ca="1">IF($C155=DF$2,OFFSET('Position Data Citi SS final'!$A131,0,MATCH(DF$1,'Position Data Citi SS final'!$1:$1,0)-1),"")</f>
        <v/>
      </c>
      <c r="DG155" s="190" t="str">
        <f ca="1">IF($C155=DG$2,OFFSET('Position Data Citi SS final'!$A131,0,MATCH(DG$1,'Position Data Citi SS final'!$1:$1,0)-1),"")</f>
        <v/>
      </c>
      <c r="DH155" s="175" t="str">
        <f ca="1">IF($C155=DH$2,OFFSET('Position Data Citi SS final'!$A131,0,MATCH(DH$1,'Position Data Citi SS final'!$1:$1,0)-1),"")</f>
        <v/>
      </c>
      <c r="DI155" s="191" t="str">
        <f ca="1">IF($C155=DI$2,OFFSET('Position Data Citi SS final'!$A131,0,MATCH(DI$1,'Position Data Citi SS final'!$1:$1,0)-1),"")</f>
        <v/>
      </c>
      <c r="DJ155" s="192" t="str">
        <f ca="1">IF($C155=DJ$2,OFFSET('Position Data Citi SS final'!$A131,0,MATCH(DJ$1,'Position Data Citi SS final'!$1:$1,0)-1),"")</f>
        <v/>
      </c>
      <c r="DK155" s="193" t="str">
        <f ca="1">IF($C155=DK$2,OFFSET('Position Data Citi SS final'!$A131,0,MATCH(DK$1,'Position Data Citi SS final'!$1:$1,0)-1),"")</f>
        <v/>
      </c>
      <c r="DL155" s="200" t="str">
        <f ca="1">IF($C155=DL$2,OFFSET('Position Data Citi SS final'!$A131,0,MATCH(DL$1,'Position Data Citi SS final'!$1:$1,0)-1),"")</f>
        <v/>
      </c>
      <c r="DM155" s="175" t="str">
        <f ca="1">IF($C155=DM$2,OFFSET('Position Data Citi SS final'!$A131,0,MATCH(DM$1,'Position Data Citi SS final'!$1:$1,0)-1),"")</f>
        <v/>
      </c>
    </row>
    <row r="156" spans="2:117" s="179" customFormat="1">
      <c r="B156" s="179" t="s">
        <v>2746</v>
      </c>
      <c r="C156" s="170" t="str">
        <f>'Position Data Citi SS final'!C132</f>
        <v>Money Market Instruments</v>
      </c>
      <c r="D156" s="171" t="str">
        <f>'Position Data Citi SS final'!F132</f>
        <v>A.6.1 - A.6.20</v>
      </c>
      <c r="E156" s="172" t="str">
        <f>'Position Data Citi SS final'!D132</f>
        <v>Certificate of Deposit</v>
      </c>
      <c r="F156" s="213">
        <f>'Position Data Citi SS final'!E132</f>
        <v>0</v>
      </c>
      <c r="G156" s="173">
        <f>'Position Data Citi SS final'!AG132</f>
        <v>30050760</v>
      </c>
      <c r="H156" s="173">
        <f>'Position Data Citi SS final'!AF132</f>
        <v>30050760</v>
      </c>
      <c r="I156" s="194" t="str">
        <f>'Position Data Citi SS final'!A132</f>
        <v>ABEK</v>
      </c>
      <c r="J156" s="195" t="str">
        <f ca="1">IF($C156=J$2,OFFSET('Position Data Citi SS final'!$A132,0,MATCH(J$1,'Position Data Citi SS final'!$1:$1,0)-1),"")</f>
        <v>MoneyMarketInstrument</v>
      </c>
      <c r="K156" s="195" t="str">
        <f ca="1">IF($C156=K$2,OFFSET('Position Data Citi SS final'!$A132,0,MATCH(K$1,'Position Data Citi SS final'!$1:$1,0)-1),"")</f>
        <v>NATIONWIDE BUILDING SOCIETY 03/20 0</v>
      </c>
      <c r="L156" s="195" t="str">
        <f ca="1">IF($C156=L$2,OFFSET('Position Data Citi SS final'!$A132,0,MATCH(L$1,'Position Data Citi SS final'!$1:$1,0)-1),"")</f>
        <v>XS2052484123</v>
      </c>
      <c r="M156" s="174" t="str">
        <f ca="1">IF($C156=M$2,OFFSET('Position Data Citi SS final'!$A132,0,MATCH(M$1,'Position Data Citi SS final'!$1:$1,0)-1),"")</f>
        <v>DYXXXX</v>
      </c>
      <c r="N156" s="175">
        <f ca="1">IF($C156=N$2,OFFSET('Position Data Citi SS final'!$A132,0,MATCH(N$1,'Position Data Citi SS final'!$1:$1,0)-1),"")</f>
        <v>0</v>
      </c>
      <c r="O156" s="195">
        <f ca="1">IF($C156=O$2,OFFSET('Position Data Citi SS final'!$A132,0,MATCH(O$1,'Position Data Citi SS final'!$1:$1,0)-1),"")</f>
        <v>0</v>
      </c>
      <c r="P156" s="196">
        <f ca="1">IF($C156=P$2,OFFSET('Position Data Citi SS final'!$A132,0,MATCH(P$1,'Position Data Citi SS final'!$1:$1,0)-1),"")</f>
        <v>0</v>
      </c>
      <c r="Q156" s="196" t="str">
        <f ca="1">IF($C156=Q$2,OFFSET('Position Data Citi SS final'!$A132,0,MATCH(Q$1,'Position Data Citi SS final'!$1:$1,0)-1),"")</f>
        <v>GB</v>
      </c>
      <c r="R156" s="178">
        <f ca="1">IF($C156=R$2,OFFSET('Position Data Citi SS final'!$A132,0,MATCH(R$1,'Position Data Citi SS final'!$1:$1,0)-1),"")</f>
        <v>43901</v>
      </c>
      <c r="S156" s="178" t="str">
        <f ca="1">IF($C156=S$2,OFFSET('Position Data Citi SS final'!$A132,0,MATCH(S$1,'Position Data Citi SS final'!$1:$1,0)-1),"")</f>
        <v>EUR</v>
      </c>
      <c r="T156" s="177">
        <f ca="1">IF($C156=T$2,OFFSET('Position Data Citi SS final'!$A132,0,MATCH(T$1,'Position Data Citi SS final'!$1:$1,0)-1),"")</f>
        <v>30000000</v>
      </c>
      <c r="U156" s="177">
        <f ca="1">IF($C156=U$2,OFFSET('Position Data Citi SS final'!$A132,0,MATCH(U$1,'Position Data Citi SS final'!$1:$1,0)-1),"")</f>
        <v>100.1692</v>
      </c>
      <c r="V156" s="197">
        <f ca="1">IF($C156=V$2,OFFSET('Position Data Citi SS final'!$A132,0,MATCH(V$1,'Position Data Citi SS final'!$1:$1,0)-1),"")</f>
        <v>100.1692</v>
      </c>
      <c r="W156" s="177">
        <f ca="1">IF($C156=W$2,OFFSET('Position Data Citi SS final'!$A132,0,MATCH(W$1,'Position Data Citi SS final'!$1:$1,0)-1),"")</f>
        <v>0</v>
      </c>
      <c r="X156" s="177">
        <f ca="1">IF($C156=X$2,OFFSET('Position Data Citi SS final'!$A132,0,MATCH(X$1,'Position Data Citi SS final'!$1:$1,0)-1),"")</f>
        <v>0</v>
      </c>
      <c r="Y156" s="177">
        <f ca="1">IF($C156=Y$2,OFFSET('Position Data Citi SS final'!$A132,0,MATCH(Y$1,'Position Data Citi SS final'!$1:$1,0)-1),"")</f>
        <v>30050760</v>
      </c>
      <c r="Z156" s="177">
        <f ca="1">IF($C156=Z$2,OFFSET('Position Data Citi SS final'!$A132,0,MATCH(Z$1,'Position Data Citi SS final'!$1:$1,0)-1),"")</f>
        <v>30050760</v>
      </c>
      <c r="AA156" s="198" t="str">
        <f ca="1">IF($C156=AA$2,OFFSET('Position Data Citi SS final'!$A132,0,MATCH(AA$1,'Position Data Citi SS final'!$1:$1,0)-1),"")</f>
        <v>MarkToMarket</v>
      </c>
      <c r="AB156" s="177">
        <f ca="1">IF($C156=AB$2,OFFSET('Position Data Citi SS final'!$A132,0,MATCH(AB$1,'Position Data Citi SS final'!$1:$1,0)-1),"")</f>
        <v>0</v>
      </c>
      <c r="AC156" s="178" t="str">
        <f ca="1">IF($C156=AC$2,OFFSET('Position Data Citi SS final'!$A132,0,MATCH(AC$1,'Position Data Citi SS final'!$1:$1,0)-1),"")</f>
        <v/>
      </c>
      <c r="AD156" s="76" t="str">
        <f ca="1">IF($C156=AD$2,OFFSET('Position Data Citi SS final'!$A132,0,MATCH(AD$1,'Position Data Citi SS final'!$1:$1,0)-1),"")</f>
        <v/>
      </c>
      <c r="AE156" s="179" t="str">
        <f ca="1">IF($C156=AE$2,OFFSET('Position Data Citi SS final'!$A132,0,MATCH(AE$1,'Position Data Citi SS final'!$1:$1,0)-1),"")</f>
        <v/>
      </c>
      <c r="AF156" s="177" t="str">
        <f ca="1">IF($C156=AF$2,OFFSET('Position Data Citi SS final'!$A132,0,MATCH(AF$1,'Position Data Citi SS final'!$1:$1,0)-1),"")</f>
        <v/>
      </c>
      <c r="AG156" s="177" t="str">
        <f ca="1">IF($C156=AG$2,OFFSET('Position Data Citi SS final'!$A132,0,MATCH(AG$1,'Position Data Citi SS final'!$1:$1,0)-1),"")</f>
        <v/>
      </c>
      <c r="AH156" s="175" t="str">
        <f ca="1">IF($C156=AH$2,OFFSET('Position Data Citi SS final'!$A132,0,MATCH(AH$1,'Position Data Citi SS final'!$1:$1,0)-1),"")</f>
        <v/>
      </c>
      <c r="AI156" s="175" t="str">
        <f ca="1">IF($C156=AI$2,OFFSET('Position Data Citi SS final'!$A132,0,MATCH(AI$1,'Position Data Citi SS final'!$1:$1,0)-1),"")</f>
        <v/>
      </c>
      <c r="AJ156" s="175" t="str">
        <f ca="1">IF($C156=AJ$2,OFFSET('Position Data Citi SS final'!$A132,0,MATCH(AJ$1,'Position Data Citi SS final'!$1:$1,0)-1),"")</f>
        <v/>
      </c>
      <c r="AK156" s="177" t="str">
        <f ca="1">IF($C156=AK$2,OFFSET('Position Data Citi SS final'!$A132,0,MATCH(AK$1,'Position Data Citi SS final'!$1:$1,0)-1),"")</f>
        <v/>
      </c>
      <c r="AL156" s="178" t="str">
        <f ca="1">IF($C156=AL$2,OFFSET('Position Data Citi SS final'!$A132,0,MATCH(AL$1,'Position Data Citi SS final'!$1:$1,0)-1),"")</f>
        <v/>
      </c>
      <c r="AM156" s="177" t="str">
        <f ca="1">IF($C156=AM$2,OFFSET('Position Data Citi SS final'!$A132,0,MATCH(AM$1,'Position Data Citi SS final'!$1:$1,0)-1),"")</f>
        <v/>
      </c>
      <c r="AN156" s="177" t="str">
        <f ca="1">IF($C156=AN$2,OFFSET('Position Data Citi SS final'!$A132,0,MATCH(AN$1,'Position Data Citi SS final'!$1:$1,0)-1),"")</f>
        <v/>
      </c>
      <c r="AO156" s="177" t="str">
        <f ca="1">IF($C156=AO$2,OFFSET('Position Data Citi SS final'!$A132,0,MATCH(AO$1,'Position Data Citi SS final'!$1:$1,0)-1),"")</f>
        <v/>
      </c>
      <c r="AP156" s="177" t="str">
        <f ca="1">IF($C156=AP$2,OFFSET('Position Data Citi SS final'!$A132,0,MATCH(AP$1,'Position Data Citi SS final'!$1:$1,0)-1),"")</f>
        <v/>
      </c>
      <c r="AQ156" s="177" t="str">
        <f ca="1">IF($C156=AQ$2,OFFSET('Position Data Citi SS final'!$A132,0,MATCH(AQ$1,'Position Data Citi SS final'!$1:$1,0)-1),"")</f>
        <v/>
      </c>
      <c r="AR156" s="177" t="str">
        <f ca="1">IF($C156=AR$2,OFFSET('Position Data Citi SS final'!$A132,0,MATCH(AR$1,'Position Data Citi SS final'!$1:$1,0)-1),"")</f>
        <v/>
      </c>
      <c r="AS156" s="177" t="str">
        <f ca="1">IF($C156=AS$2,OFFSET('Position Data Citi SS final'!$A132,0,MATCH(AS$1,'Position Data Citi SS final'!$1:$1,0)-1),"")</f>
        <v/>
      </c>
      <c r="AT156" s="177" t="str">
        <f ca="1">IF($C156=AT$2,OFFSET('Position Data Citi SS final'!$A132,0,MATCH(AT$1,'Position Data Citi SS final'!$1:$1,0)-1),"")</f>
        <v/>
      </c>
      <c r="AU156" s="198" t="str">
        <f ca="1">IF($C156=AU$2,OFFSET('Position Data Citi SS final'!$A132,0,MATCH(AU$1,'Position Data Citi SS final'!$1:$1,0)-1),"")</f>
        <v/>
      </c>
      <c r="AV156" s="177" t="str">
        <f ca="1">IF($C156=AV$2,OFFSET('Position Data Citi SS final'!$A132,0,MATCH(AV$1,'Position Data Citi SS final'!$1:$1,0)-1),"")</f>
        <v/>
      </c>
      <c r="AW156" s="179" t="str">
        <f ca="1">IF($C156=AW$2,OFFSET('Position Data Citi SS final'!$A132,0,MATCH(AW$1,'Position Data Citi SS final'!$1:$1,0)-1),"")</f>
        <v/>
      </c>
      <c r="AX156" s="170" t="str">
        <f ca="1">IF($C156=AX$2,OFFSET('Position Data Citi SS final'!$A132,0,MATCH(AX$1,'Position Data Citi SS final'!$1:$1,0)-1),"")</f>
        <v/>
      </c>
      <c r="AY156" s="180" t="str">
        <f ca="1">IF($C156=AY$2,OFFSET('Position Data Citi SS final'!$A132,0,MATCH(AY$1,'Position Data Citi SS final'!$1:$1,0)-1),"")</f>
        <v/>
      </c>
      <c r="AZ156" s="181" t="str">
        <f ca="1">IF($C156=AZ$2,OFFSET('Position Data Citi SS final'!$A132,0,MATCH(AZ$1,'Position Data Citi SS final'!$1:$1,0)-1),"")</f>
        <v/>
      </c>
      <c r="BA156" s="179" t="str">
        <f ca="1">IF($C156=BA$2,OFFSET('Position Data Citi SS final'!$A132,0,MATCH(BA$1,'Position Data Citi SS final'!$1:$1,0)-1),"")</f>
        <v/>
      </c>
      <c r="BB156" s="182" t="str">
        <f ca="1">IF($C156=BB$2,OFFSET('Position Data Citi SS final'!$A132,0,MATCH(BB$1,'Position Data Citi SS final'!$1:$1,0)-1),"")</f>
        <v/>
      </c>
      <c r="BC156" s="181" t="str">
        <f ca="1">IF($C156=BC$2,OFFSET('Position Data Citi SS final'!$A132,0,MATCH(BC$1,'Position Data Citi SS final'!$1:$1,0)-1),"")</f>
        <v/>
      </c>
      <c r="BD156" s="175" t="str">
        <f ca="1">IF($C156=BD$2,OFFSET('Position Data Citi SS final'!$A132,0,MATCH(BD$1,'Position Data Citi SS final'!$1:$1,0)-1),"")</f>
        <v/>
      </c>
      <c r="BE156" s="175" t="str">
        <f ca="1">IF($C156=BE$2,OFFSET('Position Data Citi SS final'!$A132,0,MATCH(BE$1,'Position Data Citi SS final'!$1:$1,0)-1),"")</f>
        <v/>
      </c>
      <c r="BF156" s="175" t="str">
        <f ca="1">IF($C156=BF$2,OFFSET('Position Data Citi SS final'!$A132,0,MATCH(BF$1,'Position Data Citi SS final'!$1:$1,0)-1),"")</f>
        <v/>
      </c>
      <c r="BG156" s="175" t="str">
        <f ca="1">IF($C156=BG$2,OFFSET('Position Data Citi SS final'!$A132,0,MATCH(BG$1,'Position Data Citi SS final'!$1:$1,0)-1),"")</f>
        <v/>
      </c>
      <c r="BH156" s="175" t="str">
        <f ca="1">IF($C156=BH$2,OFFSET('Position Data Citi SS final'!$A132,0,MATCH(BH$1,'Position Data Citi SS final'!$1:$1,0)-1),"")</f>
        <v/>
      </c>
      <c r="BI156" s="175" t="str">
        <f ca="1">IF($C156=BI$2,OFFSET('Position Data Citi SS final'!$A132,0,MATCH(BI$1,'Position Data Citi SS final'!$1:$1,0)-1),"")</f>
        <v/>
      </c>
      <c r="BJ156" s="175" t="str">
        <f ca="1">IF($C156=BJ$2,OFFSET('Position Data Citi SS final'!$A132,0,MATCH(BJ$1,'Position Data Citi SS final'!$1:$1,0)-1),"")</f>
        <v/>
      </c>
      <c r="BK156" s="175" t="str">
        <f ca="1">IF($C156=BK$2,OFFSET('Position Data Citi SS final'!$A132,0,MATCH(BK$1,'Position Data Citi SS final'!$1:$1,0)-1),"")</f>
        <v/>
      </c>
      <c r="BL156" s="175" t="str">
        <f ca="1">IF($C156=BL$2,OFFSET('Position Data Citi SS final'!$A132,0,MATCH(BL$1,'Position Data Citi SS final'!$1:$1,0)-1),"")</f>
        <v/>
      </c>
      <c r="BM156" s="175" t="str">
        <f ca="1">IF($C156=BM$2,OFFSET('Position Data Citi SS final'!$A132,0,MATCH(BM$1,'Position Data Citi SS final'!$1:$1,0)-1),"")</f>
        <v/>
      </c>
      <c r="BN156" s="178" t="str">
        <f ca="1">IF($C156=BN$2,OFFSET('Position Data Citi SS final'!$A132,0,MATCH(BN$1,'Position Data Citi SS final'!$1:$1,0)-1),"")</f>
        <v/>
      </c>
      <c r="BO156" s="177" t="str">
        <f ca="1">IF($C156=BO$2,OFFSET('Position Data Citi SS final'!$A132,0,MATCH(BO$1,'Position Data Citi SS final'!$1:$1,0)-1),"")</f>
        <v/>
      </c>
      <c r="BP156" s="177" t="str">
        <f ca="1">IF($C156=BP$2,OFFSET('Position Data Citi SS final'!$A132,0,MATCH(BP$1,'Position Data Citi SS final'!$1:$1,0)-1),"")</f>
        <v/>
      </c>
      <c r="BQ156" s="177" t="str">
        <f ca="1">IF($C156=BQ$2,OFFSET('Position Data Citi SS final'!$A132,0,MATCH(BQ$1,'Position Data Citi SS final'!$1:$1,0)-1),"")</f>
        <v/>
      </c>
      <c r="BR156" s="177" t="str">
        <f ca="1">IF($C156=BR$2,OFFSET('Position Data Citi SS final'!$A132,0,MATCH(BR$1,'Position Data Citi SS final'!$1:$1,0)-1),"")</f>
        <v/>
      </c>
      <c r="BS156" s="177" t="str">
        <f ca="1">IF($C156=BS$2,OFFSET('Position Data Citi SS final'!$A132,0,MATCH(BS$1,'Position Data Citi SS final'!$1:$1,0)-1),"")</f>
        <v/>
      </c>
      <c r="BT156" s="175" t="str">
        <f ca="1">IF($C156=BT$2,OFFSET('Position Data Citi SS final'!$A132,0,MATCH(BT$1,'Position Data Citi SS final'!$1:$1,0)-1),"")</f>
        <v/>
      </c>
      <c r="BU156" s="178" t="str">
        <f ca="1">IF($C156=BU$2,OFFSET('Position Data Citi SS final'!$A132,0,MATCH(BU$1,'Position Data Citi SS final'!$1:$1,0)-1),"")</f>
        <v/>
      </c>
      <c r="BV156" s="183" t="str">
        <f ca="1">IF($C156=BV$2,OFFSET('Position Data Citi SS final'!$A132,0,MATCH(BV$1,'Position Data Citi SS final'!$1:$1,0)-1),"")</f>
        <v/>
      </c>
      <c r="BW156" s="175" t="str">
        <f ca="1">IF($C156=BW$2,OFFSET('Position Data Citi SS final'!$A132,0,MATCH(BW$1,'Position Data Citi SS final'!$1:$1,0)-1),"")</f>
        <v/>
      </c>
      <c r="BX156" s="184" t="str">
        <f ca="1">IF($C156=BX$2,OFFSET('Position Data Citi SS final'!$A132,0,MATCH(BX$1,'Position Data Citi SS final'!$1:$1,0)-1),"")</f>
        <v/>
      </c>
      <c r="BY156" s="183" t="str">
        <f ca="1">IF($C156=BY$2,OFFSET('Position Data Citi SS final'!$A132,0,MATCH(BY$1,'Position Data Citi SS final'!$1:$1,0)-1),"")</f>
        <v/>
      </c>
      <c r="BZ156" s="183" t="str">
        <f ca="1">IF($C156=BZ$2,OFFSET('Position Data Citi SS final'!$A132,0,MATCH(BZ$1,'Position Data Citi SS final'!$1:$1,0)-1),"")</f>
        <v/>
      </c>
      <c r="CA156" s="185" t="str">
        <f ca="1">IF($C156=CA$2,OFFSET('Position Data Citi SS final'!$A132,0,MATCH(CA$1,'Position Data Citi SS final'!$1:$1,0)-1),"")</f>
        <v/>
      </c>
      <c r="CB156" s="176" t="str">
        <f ca="1">IF($C156=CB$2,OFFSET('Position Data Citi SS final'!$A132,0,MATCH(CB$1,'Position Data Citi SS final'!$1:$1,0)-1),"")</f>
        <v/>
      </c>
      <c r="CC156" s="183" t="str">
        <f ca="1">IF($C156=CC$2,OFFSET('Position Data Citi SS final'!$A132,0,MATCH(CC$1,'Position Data Citi SS final'!$1:$1,0)-1),"")</f>
        <v/>
      </c>
      <c r="CD156" s="183" t="str">
        <f ca="1">IF($C156=CD$2,OFFSET('Position Data Citi SS final'!$A132,0,MATCH(CD$1,'Position Data Citi SS final'!$1:$1,0)-1),"")</f>
        <v/>
      </c>
      <c r="CE156" s="181" t="str">
        <f ca="1">IF($C156=CE$2,OFFSET('Position Data Citi SS final'!$A132,0,MATCH(CE$1,'Position Data Citi SS final'!$1:$1,0)-1),"")</f>
        <v/>
      </c>
      <c r="CF156" s="181" t="str">
        <f ca="1">IF($C156=CF$2,OFFSET('Position Data Citi SS final'!$A132,0,MATCH(CF$1,'Position Data Citi SS final'!$1:$1,0)-1),"")</f>
        <v/>
      </c>
      <c r="CG156" s="181" t="str">
        <f ca="1">IF($C156=CG$2,OFFSET('Position Data Citi SS final'!$A132,0,MATCH(CG$1,'Position Data Citi SS final'!$1:$1,0)-1),"")</f>
        <v/>
      </c>
      <c r="CH156" s="181" t="str">
        <f ca="1">IF($C156=CH$2,OFFSET('Position Data Citi SS final'!$A132,0,MATCH(CH$1,'Position Data Citi SS final'!$1:$1,0)-1),"")</f>
        <v/>
      </c>
      <c r="CI156" s="181" t="str">
        <f ca="1">IF($C156=CI$2,OFFSET('Position Data Citi SS final'!$A132,0,MATCH(CI$1,'Position Data Citi SS final'!$1:$1,0)-1),"")</f>
        <v/>
      </c>
      <c r="CJ156" s="184" t="str">
        <f ca="1">IF($C156=CJ$2,OFFSET('Position Data Citi SS final'!$A132,0,MATCH(CJ$1,'Position Data Citi SS final'!$1:$1,0)-1),"")</f>
        <v/>
      </c>
      <c r="CK156" s="186" t="str">
        <f ca="1">IF($C156=CK$2,OFFSET('Position Data Citi SS final'!$A132,0,MATCH(CK$1,'Position Data Citi SS final'!$1:$1,0)-1),"")</f>
        <v/>
      </c>
      <c r="CL156" s="174" t="str">
        <f ca="1">IF($C156=CL$2,OFFSET('Position Data Citi SS final'!$A132,0,MATCH(CL$1,'Position Data Citi SS final'!$1:$1,0)-1),"")</f>
        <v/>
      </c>
      <c r="CM156" s="199" t="str">
        <f ca="1">IF($C156=CM$2,OFFSET('Position Data Citi SS final'!$A132,0,MATCH(CM$1,'Position Data Citi SS final'!$1:$1,0)-1),"")</f>
        <v/>
      </c>
      <c r="CN156" s="174" t="str">
        <f ca="1">IF($C156=CN$2,OFFSET('Position Data Citi SS final'!$A132,0,MATCH(CN$1,'Position Data Citi SS final'!$1:$1,0)-1),"")</f>
        <v/>
      </c>
      <c r="CO156" s="186" t="str">
        <f ca="1">IF($C156=CO$2,OFFSET('Position Data Citi SS final'!$A132,0,MATCH(CO$1,'Position Data Citi SS final'!$1:$1,0)-1),"")</f>
        <v/>
      </c>
      <c r="CP156" s="199" t="str">
        <f ca="1">IF($C156=CP$2,OFFSET('Position Data Citi SS final'!$A132,0,MATCH(CP$1,'Position Data Citi SS final'!$1:$1,0)-1),"")</f>
        <v/>
      </c>
      <c r="CQ156" s="187" t="str">
        <f ca="1">IF($C156=CQ$2,OFFSET('Position Data Citi SS final'!$A132,0,MATCH(CQ$1,'Position Data Citi SS final'!$1:$1,0)-1),"")</f>
        <v/>
      </c>
      <c r="CR156" s="174" t="str">
        <f ca="1">IF($C156=CR$2,OFFSET('Position Data Citi SS final'!$A132,0,MATCH(CR$1,'Position Data Citi SS final'!$1:$1,0)-1),"")</f>
        <v/>
      </c>
      <c r="CS156" s="188" t="str">
        <f ca="1">IF($C156=CS$2,OFFSET('Position Data Citi SS final'!$A132,0,MATCH(CS$1,'Position Data Citi SS final'!$1:$1,0)-1),"")</f>
        <v/>
      </c>
      <c r="CT156" s="188" t="str">
        <f ca="1">IF($C156=CT$2,OFFSET('Position Data Citi SS final'!$A132,0,MATCH(CT$1,'Position Data Citi SS final'!$1:$1,0)-1),"")</f>
        <v/>
      </c>
      <c r="CU156" s="184" t="str">
        <f ca="1">IF($C156=CU$2,OFFSET('Position Data Citi SS final'!$A132,0,MATCH(CU$1,'Position Data Citi SS final'!$1:$1,0)-1),"")</f>
        <v/>
      </c>
      <c r="CV156" s="175" t="str">
        <f ca="1">IF($C156=CV$2,OFFSET('Position Data Citi SS final'!$A132,0,MATCH(CV$1,'Position Data Citi SS final'!$1:$1,0)-1),"")</f>
        <v/>
      </c>
      <c r="CW156" s="175" t="str">
        <f ca="1">IF($C156=CW$2,OFFSET('Position Data Citi SS final'!$A132,0,MATCH(CW$1,'Position Data Citi SS final'!$1:$1,0)-1),"")</f>
        <v/>
      </c>
      <c r="CX156" s="199" t="str">
        <f ca="1">IF($C156=CX$2,OFFSET('Position Data Citi SS final'!$A132,0,MATCH(CX$1,'Position Data Citi SS final'!$1:$1,0)-1),"")</f>
        <v/>
      </c>
      <c r="CY156" s="175" t="str">
        <f ca="1">IF($C156=CY$2,OFFSET('Position Data Citi SS final'!$A132,0,MATCH(CY$1,'Position Data Citi SS final'!$1:$1,0)-1),"")</f>
        <v/>
      </c>
      <c r="CZ156" s="175" t="str">
        <f ca="1">IF($C156=CZ$2,OFFSET('Position Data Citi SS final'!$A132,0,MATCH(CZ$1,'Position Data Citi SS final'!$1:$1,0)-1),"")</f>
        <v/>
      </c>
      <c r="DA156" s="175" t="str">
        <f ca="1">IF($C156=DA$2,OFFSET('Position Data Citi SS final'!$A132,0,MATCH(DA$1,'Position Data Citi SS final'!$1:$1,0)-1),"")</f>
        <v/>
      </c>
      <c r="DB156" s="189" t="str">
        <f ca="1">IF($C156=DB$2,OFFSET('Position Data Citi SS final'!$A132,0,MATCH(DB$1,'Position Data Citi SS final'!$1:$1,0)-1),"")</f>
        <v/>
      </c>
      <c r="DC156" s="175" t="str">
        <f ca="1">IF($C156=DC$2,OFFSET('Position Data Citi SS final'!$A132,0,MATCH(DC$1,'Position Data Citi SS final'!$1:$1,0)-1),"")</f>
        <v/>
      </c>
      <c r="DD156" s="175" t="str">
        <f ca="1">IF($C156=DD$2,OFFSET('Position Data Citi SS final'!$A132,0,MATCH(DD$1,'Position Data Citi SS final'!$1:$1,0)-1),"")</f>
        <v/>
      </c>
      <c r="DE156" s="190" t="str">
        <f ca="1">IF($C156=DE$2,OFFSET('Position Data Citi SS final'!$A132,0,MATCH(DE$1,'Position Data Citi SS final'!$1:$1,0)-1),"")</f>
        <v/>
      </c>
      <c r="DF156" s="189" t="str">
        <f ca="1">IF($C156=DF$2,OFFSET('Position Data Citi SS final'!$A132,0,MATCH(DF$1,'Position Data Citi SS final'!$1:$1,0)-1),"")</f>
        <v/>
      </c>
      <c r="DG156" s="190" t="str">
        <f ca="1">IF($C156=DG$2,OFFSET('Position Data Citi SS final'!$A132,0,MATCH(DG$1,'Position Data Citi SS final'!$1:$1,0)-1),"")</f>
        <v/>
      </c>
      <c r="DH156" s="175" t="str">
        <f ca="1">IF($C156=DH$2,OFFSET('Position Data Citi SS final'!$A132,0,MATCH(DH$1,'Position Data Citi SS final'!$1:$1,0)-1),"")</f>
        <v/>
      </c>
      <c r="DI156" s="191" t="str">
        <f ca="1">IF($C156=DI$2,OFFSET('Position Data Citi SS final'!$A132,0,MATCH(DI$1,'Position Data Citi SS final'!$1:$1,0)-1),"")</f>
        <v/>
      </c>
      <c r="DJ156" s="192" t="str">
        <f ca="1">IF($C156=DJ$2,OFFSET('Position Data Citi SS final'!$A132,0,MATCH(DJ$1,'Position Data Citi SS final'!$1:$1,0)-1),"")</f>
        <v/>
      </c>
      <c r="DK156" s="193" t="str">
        <f ca="1">IF($C156=DK$2,OFFSET('Position Data Citi SS final'!$A132,0,MATCH(DK$1,'Position Data Citi SS final'!$1:$1,0)-1),"")</f>
        <v/>
      </c>
      <c r="DL156" s="200" t="str">
        <f ca="1">IF($C156=DL$2,OFFSET('Position Data Citi SS final'!$A132,0,MATCH(DL$1,'Position Data Citi SS final'!$1:$1,0)-1),"")</f>
        <v/>
      </c>
      <c r="DM156" s="175" t="str">
        <f ca="1">IF($C156=DM$2,OFFSET('Position Data Citi SS final'!$A132,0,MATCH(DM$1,'Position Data Citi SS final'!$1:$1,0)-1),"")</f>
        <v/>
      </c>
    </row>
    <row r="157" spans="2:117" s="179" customFormat="1">
      <c r="B157" s="179" t="s">
        <v>2746</v>
      </c>
      <c r="C157" s="170" t="str">
        <f>'Position Data Citi SS final'!C133</f>
        <v>Money Market Instruments</v>
      </c>
      <c r="D157" s="171" t="str">
        <f>'Position Data Citi SS final'!F133</f>
        <v>A.6.1 - A.6.20</v>
      </c>
      <c r="E157" s="172" t="str">
        <f>'Position Data Citi SS final'!D133</f>
        <v>Commercial Paper</v>
      </c>
      <c r="F157" s="213">
        <f>'Position Data Citi SS final'!E133</f>
        <v>0</v>
      </c>
      <c r="G157" s="173">
        <f>'Position Data Citi SS final'!AG133</f>
        <v>30027097.800000001</v>
      </c>
      <c r="H157" s="173">
        <f>'Position Data Citi SS final'!AF133</f>
        <v>30027097.800000001</v>
      </c>
      <c r="I157" s="194" t="str">
        <f>'Position Data Citi SS final'!A133</f>
        <v>ABEK</v>
      </c>
      <c r="J157" s="195" t="str">
        <f ca="1">IF($C157=J$2,OFFSET('Position Data Citi SS final'!$A133,0,MATCH(J$1,'Position Data Citi SS final'!$1:$1,0)-1),"")</f>
        <v>MoneyMarketInstrument</v>
      </c>
      <c r="K157" s="195" t="str">
        <f ca="1">IF($C157=K$2,OFFSET('Position Data Citi SS final'!$A133,0,MATCH(K$1,'Position Data Citi SS final'!$1:$1,0)-1),"")</f>
        <v>NORINCHUKIN BANK LDN 01/20 0</v>
      </c>
      <c r="L157" s="195" t="str">
        <f ca="1">IF($C157=L$2,OFFSET('Position Data Citi SS final'!$A133,0,MATCH(L$1,'Position Data Citi SS final'!$1:$1,0)-1),"")</f>
        <v>XS2052335390</v>
      </c>
      <c r="M157" s="174" t="str">
        <f ca="1">IF($C157=M$2,OFFSET('Position Data Citi SS final'!$A133,0,MATCH(M$1,'Position Data Citi SS final'!$1:$1,0)-1),"")</f>
        <v>DYXXXX</v>
      </c>
      <c r="N157" s="175">
        <f ca="1">IF($C157=N$2,OFFSET('Position Data Citi SS final'!$A133,0,MATCH(N$1,'Position Data Citi SS final'!$1:$1,0)-1),"")</f>
        <v>0</v>
      </c>
      <c r="O157" s="195">
        <f ca="1">IF($C157=O$2,OFFSET('Position Data Citi SS final'!$A133,0,MATCH(O$1,'Position Data Citi SS final'!$1:$1,0)-1),"")</f>
        <v>0</v>
      </c>
      <c r="P157" s="196">
        <f ca="1">IF($C157=P$2,OFFSET('Position Data Citi SS final'!$A133,0,MATCH(P$1,'Position Data Citi SS final'!$1:$1,0)-1),"")</f>
        <v>0</v>
      </c>
      <c r="Q157" s="196" t="str">
        <f ca="1">IF($C157=Q$2,OFFSET('Position Data Citi SS final'!$A133,0,MATCH(Q$1,'Position Data Citi SS final'!$1:$1,0)-1),"")</f>
        <v>JP</v>
      </c>
      <c r="R157" s="178">
        <f ca="1">IF($C157=R$2,OFFSET('Position Data Citi SS final'!$A133,0,MATCH(R$1,'Position Data Citi SS final'!$1:$1,0)-1),"")</f>
        <v>43844</v>
      </c>
      <c r="S157" s="178" t="str">
        <f ca="1">IF($C157=S$2,OFFSET('Position Data Citi SS final'!$A133,0,MATCH(S$1,'Position Data Citi SS final'!$1:$1,0)-1),"")</f>
        <v>EUR</v>
      </c>
      <c r="T157" s="177">
        <f ca="1">IF($C157=T$2,OFFSET('Position Data Citi SS final'!$A133,0,MATCH(T$1,'Position Data Citi SS final'!$1:$1,0)-1),"")</f>
        <v>30000000</v>
      </c>
      <c r="U157" s="177">
        <f ca="1">IF($C157=U$2,OFFSET('Position Data Citi SS final'!$A133,0,MATCH(U$1,'Position Data Citi SS final'!$1:$1,0)-1),"")</f>
        <v>100.090326</v>
      </c>
      <c r="V157" s="197">
        <f ca="1">IF($C157=V$2,OFFSET('Position Data Citi SS final'!$A133,0,MATCH(V$1,'Position Data Citi SS final'!$1:$1,0)-1),"")</f>
        <v>100.090326</v>
      </c>
      <c r="W157" s="177">
        <f ca="1">IF($C157=W$2,OFFSET('Position Data Citi SS final'!$A133,0,MATCH(W$1,'Position Data Citi SS final'!$1:$1,0)-1),"")</f>
        <v>0</v>
      </c>
      <c r="X157" s="177">
        <f ca="1">IF($C157=X$2,OFFSET('Position Data Citi SS final'!$A133,0,MATCH(X$1,'Position Data Citi SS final'!$1:$1,0)-1),"")</f>
        <v>0</v>
      </c>
      <c r="Y157" s="177">
        <f ca="1">IF($C157=Y$2,OFFSET('Position Data Citi SS final'!$A133,0,MATCH(Y$1,'Position Data Citi SS final'!$1:$1,0)-1),"")</f>
        <v>30027097.800000001</v>
      </c>
      <c r="Z157" s="177">
        <f ca="1">IF($C157=Z$2,OFFSET('Position Data Citi SS final'!$A133,0,MATCH(Z$1,'Position Data Citi SS final'!$1:$1,0)-1),"")</f>
        <v>30027097.800000001</v>
      </c>
      <c r="AA157" s="198" t="str">
        <f ca="1">IF($C157=AA$2,OFFSET('Position Data Citi SS final'!$A133,0,MATCH(AA$1,'Position Data Citi SS final'!$1:$1,0)-1),"")</f>
        <v>MarkToMarket</v>
      </c>
      <c r="AB157" s="177">
        <f ca="1">IF($C157=AB$2,OFFSET('Position Data Citi SS final'!$A133,0,MATCH(AB$1,'Position Data Citi SS final'!$1:$1,0)-1),"")</f>
        <v>0</v>
      </c>
      <c r="AC157" s="178" t="str">
        <f ca="1">IF($C157=AC$2,OFFSET('Position Data Citi SS final'!$A133,0,MATCH(AC$1,'Position Data Citi SS final'!$1:$1,0)-1),"")</f>
        <v/>
      </c>
      <c r="AD157" s="76" t="str">
        <f ca="1">IF($C157=AD$2,OFFSET('Position Data Citi SS final'!$A133,0,MATCH(AD$1,'Position Data Citi SS final'!$1:$1,0)-1),"")</f>
        <v/>
      </c>
      <c r="AE157" s="179" t="str">
        <f ca="1">IF($C157=AE$2,OFFSET('Position Data Citi SS final'!$A133,0,MATCH(AE$1,'Position Data Citi SS final'!$1:$1,0)-1),"")</f>
        <v/>
      </c>
      <c r="AF157" s="177" t="str">
        <f ca="1">IF($C157=AF$2,OFFSET('Position Data Citi SS final'!$A133,0,MATCH(AF$1,'Position Data Citi SS final'!$1:$1,0)-1),"")</f>
        <v/>
      </c>
      <c r="AG157" s="177" t="str">
        <f ca="1">IF($C157=AG$2,OFFSET('Position Data Citi SS final'!$A133,0,MATCH(AG$1,'Position Data Citi SS final'!$1:$1,0)-1),"")</f>
        <v/>
      </c>
      <c r="AH157" s="175" t="str">
        <f ca="1">IF($C157=AH$2,OFFSET('Position Data Citi SS final'!$A133,0,MATCH(AH$1,'Position Data Citi SS final'!$1:$1,0)-1),"")</f>
        <v/>
      </c>
      <c r="AI157" s="175" t="str">
        <f ca="1">IF($C157=AI$2,OFFSET('Position Data Citi SS final'!$A133,0,MATCH(AI$1,'Position Data Citi SS final'!$1:$1,0)-1),"")</f>
        <v/>
      </c>
      <c r="AJ157" s="175" t="str">
        <f ca="1">IF($C157=AJ$2,OFFSET('Position Data Citi SS final'!$A133,0,MATCH(AJ$1,'Position Data Citi SS final'!$1:$1,0)-1),"")</f>
        <v/>
      </c>
      <c r="AK157" s="177" t="str">
        <f ca="1">IF($C157=AK$2,OFFSET('Position Data Citi SS final'!$A133,0,MATCH(AK$1,'Position Data Citi SS final'!$1:$1,0)-1),"")</f>
        <v/>
      </c>
      <c r="AL157" s="178" t="str">
        <f ca="1">IF($C157=AL$2,OFFSET('Position Data Citi SS final'!$A133,0,MATCH(AL$1,'Position Data Citi SS final'!$1:$1,0)-1),"")</f>
        <v/>
      </c>
      <c r="AM157" s="177" t="str">
        <f ca="1">IF($C157=AM$2,OFFSET('Position Data Citi SS final'!$A133,0,MATCH(AM$1,'Position Data Citi SS final'!$1:$1,0)-1),"")</f>
        <v/>
      </c>
      <c r="AN157" s="177" t="str">
        <f ca="1">IF($C157=AN$2,OFFSET('Position Data Citi SS final'!$A133,0,MATCH(AN$1,'Position Data Citi SS final'!$1:$1,0)-1),"")</f>
        <v/>
      </c>
      <c r="AO157" s="177" t="str">
        <f ca="1">IF($C157=AO$2,OFFSET('Position Data Citi SS final'!$A133,0,MATCH(AO$1,'Position Data Citi SS final'!$1:$1,0)-1),"")</f>
        <v/>
      </c>
      <c r="AP157" s="177" t="str">
        <f ca="1">IF($C157=AP$2,OFFSET('Position Data Citi SS final'!$A133,0,MATCH(AP$1,'Position Data Citi SS final'!$1:$1,0)-1),"")</f>
        <v/>
      </c>
      <c r="AQ157" s="177" t="str">
        <f ca="1">IF($C157=AQ$2,OFFSET('Position Data Citi SS final'!$A133,0,MATCH(AQ$1,'Position Data Citi SS final'!$1:$1,0)-1),"")</f>
        <v/>
      </c>
      <c r="AR157" s="177" t="str">
        <f ca="1">IF($C157=AR$2,OFFSET('Position Data Citi SS final'!$A133,0,MATCH(AR$1,'Position Data Citi SS final'!$1:$1,0)-1),"")</f>
        <v/>
      </c>
      <c r="AS157" s="177" t="str">
        <f ca="1">IF($C157=AS$2,OFFSET('Position Data Citi SS final'!$A133,0,MATCH(AS$1,'Position Data Citi SS final'!$1:$1,0)-1),"")</f>
        <v/>
      </c>
      <c r="AT157" s="177" t="str">
        <f ca="1">IF($C157=AT$2,OFFSET('Position Data Citi SS final'!$A133,0,MATCH(AT$1,'Position Data Citi SS final'!$1:$1,0)-1),"")</f>
        <v/>
      </c>
      <c r="AU157" s="198" t="str">
        <f ca="1">IF($C157=AU$2,OFFSET('Position Data Citi SS final'!$A133,0,MATCH(AU$1,'Position Data Citi SS final'!$1:$1,0)-1),"")</f>
        <v/>
      </c>
      <c r="AV157" s="177" t="str">
        <f ca="1">IF($C157=AV$2,OFFSET('Position Data Citi SS final'!$A133,0,MATCH(AV$1,'Position Data Citi SS final'!$1:$1,0)-1),"")</f>
        <v/>
      </c>
      <c r="AW157" s="179" t="str">
        <f ca="1">IF($C157=AW$2,OFFSET('Position Data Citi SS final'!$A133,0,MATCH(AW$1,'Position Data Citi SS final'!$1:$1,0)-1),"")</f>
        <v/>
      </c>
      <c r="AX157" s="170" t="str">
        <f ca="1">IF($C157=AX$2,OFFSET('Position Data Citi SS final'!$A133,0,MATCH(AX$1,'Position Data Citi SS final'!$1:$1,0)-1),"")</f>
        <v/>
      </c>
      <c r="AY157" s="180" t="str">
        <f ca="1">IF($C157=AY$2,OFFSET('Position Data Citi SS final'!$A133,0,MATCH(AY$1,'Position Data Citi SS final'!$1:$1,0)-1),"")</f>
        <v/>
      </c>
      <c r="AZ157" s="181" t="str">
        <f ca="1">IF($C157=AZ$2,OFFSET('Position Data Citi SS final'!$A133,0,MATCH(AZ$1,'Position Data Citi SS final'!$1:$1,0)-1),"")</f>
        <v/>
      </c>
      <c r="BA157" s="179" t="str">
        <f ca="1">IF($C157=BA$2,OFFSET('Position Data Citi SS final'!$A133,0,MATCH(BA$1,'Position Data Citi SS final'!$1:$1,0)-1),"")</f>
        <v/>
      </c>
      <c r="BB157" s="182" t="str">
        <f ca="1">IF($C157=BB$2,OFFSET('Position Data Citi SS final'!$A133,0,MATCH(BB$1,'Position Data Citi SS final'!$1:$1,0)-1),"")</f>
        <v/>
      </c>
      <c r="BC157" s="181" t="str">
        <f ca="1">IF($C157=BC$2,OFFSET('Position Data Citi SS final'!$A133,0,MATCH(BC$1,'Position Data Citi SS final'!$1:$1,0)-1),"")</f>
        <v/>
      </c>
      <c r="BD157" s="175" t="str">
        <f ca="1">IF($C157=BD$2,OFFSET('Position Data Citi SS final'!$A133,0,MATCH(BD$1,'Position Data Citi SS final'!$1:$1,0)-1),"")</f>
        <v/>
      </c>
      <c r="BE157" s="175" t="str">
        <f ca="1">IF($C157=BE$2,OFFSET('Position Data Citi SS final'!$A133,0,MATCH(BE$1,'Position Data Citi SS final'!$1:$1,0)-1),"")</f>
        <v/>
      </c>
      <c r="BF157" s="175" t="str">
        <f ca="1">IF($C157=BF$2,OFFSET('Position Data Citi SS final'!$A133,0,MATCH(BF$1,'Position Data Citi SS final'!$1:$1,0)-1),"")</f>
        <v/>
      </c>
      <c r="BG157" s="175" t="str">
        <f ca="1">IF($C157=BG$2,OFFSET('Position Data Citi SS final'!$A133,0,MATCH(BG$1,'Position Data Citi SS final'!$1:$1,0)-1),"")</f>
        <v/>
      </c>
      <c r="BH157" s="175" t="str">
        <f ca="1">IF($C157=BH$2,OFFSET('Position Data Citi SS final'!$A133,0,MATCH(BH$1,'Position Data Citi SS final'!$1:$1,0)-1),"")</f>
        <v/>
      </c>
      <c r="BI157" s="175" t="str">
        <f ca="1">IF($C157=BI$2,OFFSET('Position Data Citi SS final'!$A133,0,MATCH(BI$1,'Position Data Citi SS final'!$1:$1,0)-1),"")</f>
        <v/>
      </c>
      <c r="BJ157" s="175" t="str">
        <f ca="1">IF($C157=BJ$2,OFFSET('Position Data Citi SS final'!$A133,0,MATCH(BJ$1,'Position Data Citi SS final'!$1:$1,0)-1),"")</f>
        <v/>
      </c>
      <c r="BK157" s="175" t="str">
        <f ca="1">IF($C157=BK$2,OFFSET('Position Data Citi SS final'!$A133,0,MATCH(BK$1,'Position Data Citi SS final'!$1:$1,0)-1),"")</f>
        <v/>
      </c>
      <c r="BL157" s="175" t="str">
        <f ca="1">IF($C157=BL$2,OFFSET('Position Data Citi SS final'!$A133,0,MATCH(BL$1,'Position Data Citi SS final'!$1:$1,0)-1),"")</f>
        <v/>
      </c>
      <c r="BM157" s="175" t="str">
        <f ca="1">IF($C157=BM$2,OFFSET('Position Data Citi SS final'!$A133,0,MATCH(BM$1,'Position Data Citi SS final'!$1:$1,0)-1),"")</f>
        <v/>
      </c>
      <c r="BN157" s="178" t="str">
        <f ca="1">IF($C157=BN$2,OFFSET('Position Data Citi SS final'!$A133,0,MATCH(BN$1,'Position Data Citi SS final'!$1:$1,0)-1),"")</f>
        <v/>
      </c>
      <c r="BO157" s="177" t="str">
        <f ca="1">IF($C157=BO$2,OFFSET('Position Data Citi SS final'!$A133,0,MATCH(BO$1,'Position Data Citi SS final'!$1:$1,0)-1),"")</f>
        <v/>
      </c>
      <c r="BP157" s="177" t="str">
        <f ca="1">IF($C157=BP$2,OFFSET('Position Data Citi SS final'!$A133,0,MATCH(BP$1,'Position Data Citi SS final'!$1:$1,0)-1),"")</f>
        <v/>
      </c>
      <c r="BQ157" s="177" t="str">
        <f ca="1">IF($C157=BQ$2,OFFSET('Position Data Citi SS final'!$A133,0,MATCH(BQ$1,'Position Data Citi SS final'!$1:$1,0)-1),"")</f>
        <v/>
      </c>
      <c r="BR157" s="177" t="str">
        <f ca="1">IF($C157=BR$2,OFFSET('Position Data Citi SS final'!$A133,0,MATCH(BR$1,'Position Data Citi SS final'!$1:$1,0)-1),"")</f>
        <v/>
      </c>
      <c r="BS157" s="177" t="str">
        <f ca="1">IF($C157=BS$2,OFFSET('Position Data Citi SS final'!$A133,0,MATCH(BS$1,'Position Data Citi SS final'!$1:$1,0)-1),"")</f>
        <v/>
      </c>
      <c r="BT157" s="175" t="str">
        <f ca="1">IF($C157=BT$2,OFFSET('Position Data Citi SS final'!$A133,0,MATCH(BT$1,'Position Data Citi SS final'!$1:$1,0)-1),"")</f>
        <v/>
      </c>
      <c r="BU157" s="178" t="str">
        <f ca="1">IF($C157=BU$2,OFFSET('Position Data Citi SS final'!$A133,0,MATCH(BU$1,'Position Data Citi SS final'!$1:$1,0)-1),"")</f>
        <v/>
      </c>
      <c r="BV157" s="183" t="str">
        <f ca="1">IF($C157=BV$2,OFFSET('Position Data Citi SS final'!$A133,0,MATCH(BV$1,'Position Data Citi SS final'!$1:$1,0)-1),"")</f>
        <v/>
      </c>
      <c r="BW157" s="175" t="str">
        <f ca="1">IF($C157=BW$2,OFFSET('Position Data Citi SS final'!$A133,0,MATCH(BW$1,'Position Data Citi SS final'!$1:$1,0)-1),"")</f>
        <v/>
      </c>
      <c r="BX157" s="184" t="str">
        <f ca="1">IF($C157=BX$2,OFFSET('Position Data Citi SS final'!$A133,0,MATCH(BX$1,'Position Data Citi SS final'!$1:$1,0)-1),"")</f>
        <v/>
      </c>
      <c r="BY157" s="183" t="str">
        <f ca="1">IF($C157=BY$2,OFFSET('Position Data Citi SS final'!$A133,0,MATCH(BY$1,'Position Data Citi SS final'!$1:$1,0)-1),"")</f>
        <v/>
      </c>
      <c r="BZ157" s="183" t="str">
        <f ca="1">IF($C157=BZ$2,OFFSET('Position Data Citi SS final'!$A133,0,MATCH(BZ$1,'Position Data Citi SS final'!$1:$1,0)-1),"")</f>
        <v/>
      </c>
      <c r="CA157" s="185" t="str">
        <f ca="1">IF($C157=CA$2,OFFSET('Position Data Citi SS final'!$A133,0,MATCH(CA$1,'Position Data Citi SS final'!$1:$1,0)-1),"")</f>
        <v/>
      </c>
      <c r="CB157" s="176" t="str">
        <f ca="1">IF($C157=CB$2,OFFSET('Position Data Citi SS final'!$A133,0,MATCH(CB$1,'Position Data Citi SS final'!$1:$1,0)-1),"")</f>
        <v/>
      </c>
      <c r="CC157" s="183" t="str">
        <f ca="1">IF($C157=CC$2,OFFSET('Position Data Citi SS final'!$A133,0,MATCH(CC$1,'Position Data Citi SS final'!$1:$1,0)-1),"")</f>
        <v/>
      </c>
      <c r="CD157" s="183" t="str">
        <f ca="1">IF($C157=CD$2,OFFSET('Position Data Citi SS final'!$A133,0,MATCH(CD$1,'Position Data Citi SS final'!$1:$1,0)-1),"")</f>
        <v/>
      </c>
      <c r="CE157" s="181" t="str">
        <f ca="1">IF($C157=CE$2,OFFSET('Position Data Citi SS final'!$A133,0,MATCH(CE$1,'Position Data Citi SS final'!$1:$1,0)-1),"")</f>
        <v/>
      </c>
      <c r="CF157" s="181" t="str">
        <f ca="1">IF($C157=CF$2,OFFSET('Position Data Citi SS final'!$A133,0,MATCH(CF$1,'Position Data Citi SS final'!$1:$1,0)-1),"")</f>
        <v/>
      </c>
      <c r="CG157" s="181" t="str">
        <f ca="1">IF($C157=CG$2,OFFSET('Position Data Citi SS final'!$A133,0,MATCH(CG$1,'Position Data Citi SS final'!$1:$1,0)-1),"")</f>
        <v/>
      </c>
      <c r="CH157" s="181" t="str">
        <f ca="1">IF($C157=CH$2,OFFSET('Position Data Citi SS final'!$A133,0,MATCH(CH$1,'Position Data Citi SS final'!$1:$1,0)-1),"")</f>
        <v/>
      </c>
      <c r="CI157" s="181" t="str">
        <f ca="1">IF($C157=CI$2,OFFSET('Position Data Citi SS final'!$A133,0,MATCH(CI$1,'Position Data Citi SS final'!$1:$1,0)-1),"")</f>
        <v/>
      </c>
      <c r="CJ157" s="184" t="str">
        <f ca="1">IF($C157=CJ$2,OFFSET('Position Data Citi SS final'!$A133,0,MATCH(CJ$1,'Position Data Citi SS final'!$1:$1,0)-1),"")</f>
        <v/>
      </c>
      <c r="CK157" s="186" t="str">
        <f ca="1">IF($C157=CK$2,OFFSET('Position Data Citi SS final'!$A133,0,MATCH(CK$1,'Position Data Citi SS final'!$1:$1,0)-1),"")</f>
        <v/>
      </c>
      <c r="CL157" s="174" t="str">
        <f ca="1">IF($C157=CL$2,OFFSET('Position Data Citi SS final'!$A133,0,MATCH(CL$1,'Position Data Citi SS final'!$1:$1,0)-1),"")</f>
        <v/>
      </c>
      <c r="CM157" s="199" t="str">
        <f ca="1">IF($C157=CM$2,OFFSET('Position Data Citi SS final'!$A133,0,MATCH(CM$1,'Position Data Citi SS final'!$1:$1,0)-1),"")</f>
        <v/>
      </c>
      <c r="CN157" s="174" t="str">
        <f ca="1">IF($C157=CN$2,OFFSET('Position Data Citi SS final'!$A133,0,MATCH(CN$1,'Position Data Citi SS final'!$1:$1,0)-1),"")</f>
        <v/>
      </c>
      <c r="CO157" s="186" t="str">
        <f ca="1">IF($C157=CO$2,OFFSET('Position Data Citi SS final'!$A133,0,MATCH(CO$1,'Position Data Citi SS final'!$1:$1,0)-1),"")</f>
        <v/>
      </c>
      <c r="CP157" s="199" t="str">
        <f ca="1">IF($C157=CP$2,OFFSET('Position Data Citi SS final'!$A133,0,MATCH(CP$1,'Position Data Citi SS final'!$1:$1,0)-1),"")</f>
        <v/>
      </c>
      <c r="CQ157" s="187" t="str">
        <f ca="1">IF($C157=CQ$2,OFFSET('Position Data Citi SS final'!$A133,0,MATCH(CQ$1,'Position Data Citi SS final'!$1:$1,0)-1),"")</f>
        <v/>
      </c>
      <c r="CR157" s="174" t="str">
        <f ca="1">IF($C157=CR$2,OFFSET('Position Data Citi SS final'!$A133,0,MATCH(CR$1,'Position Data Citi SS final'!$1:$1,0)-1),"")</f>
        <v/>
      </c>
      <c r="CS157" s="188" t="str">
        <f ca="1">IF($C157=CS$2,OFFSET('Position Data Citi SS final'!$A133,0,MATCH(CS$1,'Position Data Citi SS final'!$1:$1,0)-1),"")</f>
        <v/>
      </c>
      <c r="CT157" s="188" t="str">
        <f ca="1">IF($C157=CT$2,OFFSET('Position Data Citi SS final'!$A133,0,MATCH(CT$1,'Position Data Citi SS final'!$1:$1,0)-1),"")</f>
        <v/>
      </c>
      <c r="CU157" s="184" t="str">
        <f ca="1">IF($C157=CU$2,OFFSET('Position Data Citi SS final'!$A133,0,MATCH(CU$1,'Position Data Citi SS final'!$1:$1,0)-1),"")</f>
        <v/>
      </c>
      <c r="CV157" s="175" t="str">
        <f ca="1">IF($C157=CV$2,OFFSET('Position Data Citi SS final'!$A133,0,MATCH(CV$1,'Position Data Citi SS final'!$1:$1,0)-1),"")</f>
        <v/>
      </c>
      <c r="CW157" s="175" t="str">
        <f ca="1">IF($C157=CW$2,OFFSET('Position Data Citi SS final'!$A133,0,MATCH(CW$1,'Position Data Citi SS final'!$1:$1,0)-1),"")</f>
        <v/>
      </c>
      <c r="CX157" s="199" t="str">
        <f ca="1">IF($C157=CX$2,OFFSET('Position Data Citi SS final'!$A133,0,MATCH(CX$1,'Position Data Citi SS final'!$1:$1,0)-1),"")</f>
        <v/>
      </c>
      <c r="CY157" s="175" t="str">
        <f ca="1">IF($C157=CY$2,OFFSET('Position Data Citi SS final'!$A133,0,MATCH(CY$1,'Position Data Citi SS final'!$1:$1,0)-1),"")</f>
        <v/>
      </c>
      <c r="CZ157" s="175" t="str">
        <f ca="1">IF($C157=CZ$2,OFFSET('Position Data Citi SS final'!$A133,0,MATCH(CZ$1,'Position Data Citi SS final'!$1:$1,0)-1),"")</f>
        <v/>
      </c>
      <c r="DA157" s="175" t="str">
        <f ca="1">IF($C157=DA$2,OFFSET('Position Data Citi SS final'!$A133,0,MATCH(DA$1,'Position Data Citi SS final'!$1:$1,0)-1),"")</f>
        <v/>
      </c>
      <c r="DB157" s="189" t="str">
        <f ca="1">IF($C157=DB$2,OFFSET('Position Data Citi SS final'!$A133,0,MATCH(DB$1,'Position Data Citi SS final'!$1:$1,0)-1),"")</f>
        <v/>
      </c>
      <c r="DC157" s="175" t="str">
        <f ca="1">IF($C157=DC$2,OFFSET('Position Data Citi SS final'!$A133,0,MATCH(DC$1,'Position Data Citi SS final'!$1:$1,0)-1),"")</f>
        <v/>
      </c>
      <c r="DD157" s="175" t="str">
        <f ca="1">IF($C157=DD$2,OFFSET('Position Data Citi SS final'!$A133,0,MATCH(DD$1,'Position Data Citi SS final'!$1:$1,0)-1),"")</f>
        <v/>
      </c>
      <c r="DE157" s="190" t="str">
        <f ca="1">IF($C157=DE$2,OFFSET('Position Data Citi SS final'!$A133,0,MATCH(DE$1,'Position Data Citi SS final'!$1:$1,0)-1),"")</f>
        <v/>
      </c>
      <c r="DF157" s="189" t="str">
        <f ca="1">IF($C157=DF$2,OFFSET('Position Data Citi SS final'!$A133,0,MATCH(DF$1,'Position Data Citi SS final'!$1:$1,0)-1),"")</f>
        <v/>
      </c>
      <c r="DG157" s="190" t="str">
        <f ca="1">IF($C157=DG$2,OFFSET('Position Data Citi SS final'!$A133,0,MATCH(DG$1,'Position Data Citi SS final'!$1:$1,0)-1),"")</f>
        <v/>
      </c>
      <c r="DH157" s="175" t="str">
        <f ca="1">IF($C157=DH$2,OFFSET('Position Data Citi SS final'!$A133,0,MATCH(DH$1,'Position Data Citi SS final'!$1:$1,0)-1),"")</f>
        <v/>
      </c>
      <c r="DI157" s="191" t="str">
        <f ca="1">IF($C157=DI$2,OFFSET('Position Data Citi SS final'!$A133,0,MATCH(DI$1,'Position Data Citi SS final'!$1:$1,0)-1),"")</f>
        <v/>
      </c>
      <c r="DJ157" s="192" t="str">
        <f ca="1">IF($C157=DJ$2,OFFSET('Position Data Citi SS final'!$A133,0,MATCH(DJ$1,'Position Data Citi SS final'!$1:$1,0)-1),"")</f>
        <v/>
      </c>
      <c r="DK157" s="193" t="str">
        <f ca="1">IF($C157=DK$2,OFFSET('Position Data Citi SS final'!$A133,0,MATCH(DK$1,'Position Data Citi SS final'!$1:$1,0)-1),"")</f>
        <v/>
      </c>
      <c r="DL157" s="200" t="str">
        <f ca="1">IF($C157=DL$2,OFFSET('Position Data Citi SS final'!$A133,0,MATCH(DL$1,'Position Data Citi SS final'!$1:$1,0)-1),"")</f>
        <v/>
      </c>
      <c r="DM157" s="175" t="str">
        <f ca="1">IF($C157=DM$2,OFFSET('Position Data Citi SS final'!$A133,0,MATCH(DM$1,'Position Data Citi SS final'!$1:$1,0)-1),"")</f>
        <v/>
      </c>
    </row>
    <row r="158" spans="2:117" s="179" customFormat="1">
      <c r="B158" s="179" t="s">
        <v>2746</v>
      </c>
      <c r="C158" s="170" t="str">
        <f>'Position Data Citi SS final'!C134</f>
        <v>Money Market Instruments</v>
      </c>
      <c r="D158" s="171" t="str">
        <f>'Position Data Citi SS final'!F134</f>
        <v>A.6.1 - A.6.20</v>
      </c>
      <c r="E158" s="172" t="str">
        <f>'Position Data Citi SS final'!D134</f>
        <v>Commercial Paper</v>
      </c>
      <c r="F158" s="213">
        <f>'Position Data Citi SS final'!E134</f>
        <v>0</v>
      </c>
      <c r="G158" s="173">
        <f>'Position Data Citi SS final'!AG134</f>
        <v>30049611.899999999</v>
      </c>
      <c r="H158" s="173">
        <f>'Position Data Citi SS final'!AF134</f>
        <v>30049611.899999999</v>
      </c>
      <c r="I158" s="194" t="str">
        <f>'Position Data Citi SS final'!A134</f>
        <v>ABEK</v>
      </c>
      <c r="J158" s="195" t="str">
        <f ca="1">IF($C158=J$2,OFFSET('Position Data Citi SS final'!$A134,0,MATCH(J$1,'Position Data Citi SS final'!$1:$1,0)-1),"")</f>
        <v>MoneyMarketInstrument</v>
      </c>
      <c r="K158" s="195" t="str">
        <f ca="1">IF($C158=K$2,OFFSET('Position Data Citi SS final'!$A134,0,MATCH(K$1,'Position Data Citi SS final'!$1:$1,0)-1),"")</f>
        <v>SKANDINAVISKA ENSKILDA BANKEN 03/20 ZCP</v>
      </c>
      <c r="L158" s="195" t="str">
        <f ca="1">IF($C158=L$2,OFFSET('Position Data Citi SS final'!$A134,0,MATCH(L$1,'Position Data Citi SS final'!$1:$1,0)-1),"")</f>
        <v>XS2052927212</v>
      </c>
      <c r="M158" s="174" t="str">
        <f ca="1">IF($C158=M$2,OFFSET('Position Data Citi SS final'!$A134,0,MATCH(M$1,'Position Data Citi SS final'!$1:$1,0)-1),"")</f>
        <v>DYXXXX</v>
      </c>
      <c r="N158" s="175">
        <f ca="1">IF($C158=N$2,OFFSET('Position Data Citi SS final'!$A134,0,MATCH(N$1,'Position Data Citi SS final'!$1:$1,0)-1),"")</f>
        <v>0</v>
      </c>
      <c r="O158" s="195">
        <f ca="1">IF($C158=O$2,OFFSET('Position Data Citi SS final'!$A134,0,MATCH(O$1,'Position Data Citi SS final'!$1:$1,0)-1),"")</f>
        <v>0</v>
      </c>
      <c r="P158" s="196">
        <f ca="1">IF($C158=P$2,OFFSET('Position Data Citi SS final'!$A134,0,MATCH(P$1,'Position Data Citi SS final'!$1:$1,0)-1),"")</f>
        <v>0</v>
      </c>
      <c r="Q158" s="196" t="str">
        <f ca="1">IF($C158=Q$2,OFFSET('Position Data Citi SS final'!$A134,0,MATCH(Q$1,'Position Data Citi SS final'!$1:$1,0)-1),"")</f>
        <v>SE</v>
      </c>
      <c r="R158" s="178">
        <f ca="1">IF($C158=R$2,OFFSET('Position Data Citi SS final'!$A134,0,MATCH(R$1,'Position Data Citi SS final'!$1:$1,0)-1),"")</f>
        <v>43899</v>
      </c>
      <c r="S158" s="178" t="str">
        <f ca="1">IF($C158=S$2,OFFSET('Position Data Citi SS final'!$A134,0,MATCH(S$1,'Position Data Citi SS final'!$1:$1,0)-1),"")</f>
        <v>EUR</v>
      </c>
      <c r="T158" s="177">
        <f ca="1">IF($C158=T$2,OFFSET('Position Data Citi SS final'!$A134,0,MATCH(T$1,'Position Data Citi SS final'!$1:$1,0)-1),"")</f>
        <v>30000000</v>
      </c>
      <c r="U158" s="177">
        <f ca="1">IF($C158=U$2,OFFSET('Position Data Citi SS final'!$A134,0,MATCH(U$1,'Position Data Citi SS final'!$1:$1,0)-1),"")</f>
        <v>100.165373</v>
      </c>
      <c r="V158" s="197">
        <f ca="1">IF($C158=V$2,OFFSET('Position Data Citi SS final'!$A134,0,MATCH(V$1,'Position Data Citi SS final'!$1:$1,0)-1),"")</f>
        <v>100.165373</v>
      </c>
      <c r="W158" s="177">
        <f ca="1">IF($C158=W$2,OFFSET('Position Data Citi SS final'!$A134,0,MATCH(W$1,'Position Data Citi SS final'!$1:$1,0)-1),"")</f>
        <v>0</v>
      </c>
      <c r="X158" s="177">
        <f ca="1">IF($C158=X$2,OFFSET('Position Data Citi SS final'!$A134,0,MATCH(X$1,'Position Data Citi SS final'!$1:$1,0)-1),"")</f>
        <v>0</v>
      </c>
      <c r="Y158" s="177">
        <f ca="1">IF($C158=Y$2,OFFSET('Position Data Citi SS final'!$A134,0,MATCH(Y$1,'Position Data Citi SS final'!$1:$1,0)-1),"")</f>
        <v>30049611.899999999</v>
      </c>
      <c r="Z158" s="177">
        <f ca="1">IF($C158=Z$2,OFFSET('Position Data Citi SS final'!$A134,0,MATCH(Z$1,'Position Data Citi SS final'!$1:$1,0)-1),"")</f>
        <v>30049611.899999999</v>
      </c>
      <c r="AA158" s="198" t="str">
        <f ca="1">IF($C158=AA$2,OFFSET('Position Data Citi SS final'!$A134,0,MATCH(AA$1,'Position Data Citi SS final'!$1:$1,0)-1),"")</f>
        <v>MarkToMarket</v>
      </c>
      <c r="AB158" s="177">
        <f ca="1">IF($C158=AB$2,OFFSET('Position Data Citi SS final'!$A134,0,MATCH(AB$1,'Position Data Citi SS final'!$1:$1,0)-1),"")</f>
        <v>0</v>
      </c>
      <c r="AC158" s="178" t="str">
        <f ca="1">IF($C158=AC$2,OFFSET('Position Data Citi SS final'!$A134,0,MATCH(AC$1,'Position Data Citi SS final'!$1:$1,0)-1),"")</f>
        <v/>
      </c>
      <c r="AD158" s="76" t="str">
        <f ca="1">IF($C158=AD$2,OFFSET('Position Data Citi SS final'!$A134,0,MATCH(AD$1,'Position Data Citi SS final'!$1:$1,0)-1),"")</f>
        <v/>
      </c>
      <c r="AE158" s="179" t="str">
        <f ca="1">IF($C158=AE$2,OFFSET('Position Data Citi SS final'!$A134,0,MATCH(AE$1,'Position Data Citi SS final'!$1:$1,0)-1),"")</f>
        <v/>
      </c>
      <c r="AF158" s="177" t="str">
        <f ca="1">IF($C158=AF$2,OFFSET('Position Data Citi SS final'!$A134,0,MATCH(AF$1,'Position Data Citi SS final'!$1:$1,0)-1),"")</f>
        <v/>
      </c>
      <c r="AG158" s="177" t="str">
        <f ca="1">IF($C158=AG$2,OFFSET('Position Data Citi SS final'!$A134,0,MATCH(AG$1,'Position Data Citi SS final'!$1:$1,0)-1),"")</f>
        <v/>
      </c>
      <c r="AH158" s="175" t="str">
        <f ca="1">IF($C158=AH$2,OFFSET('Position Data Citi SS final'!$A134,0,MATCH(AH$1,'Position Data Citi SS final'!$1:$1,0)-1),"")</f>
        <v/>
      </c>
      <c r="AI158" s="175" t="str">
        <f ca="1">IF($C158=AI$2,OFFSET('Position Data Citi SS final'!$A134,0,MATCH(AI$1,'Position Data Citi SS final'!$1:$1,0)-1),"")</f>
        <v/>
      </c>
      <c r="AJ158" s="175" t="str">
        <f ca="1">IF($C158=AJ$2,OFFSET('Position Data Citi SS final'!$A134,0,MATCH(AJ$1,'Position Data Citi SS final'!$1:$1,0)-1),"")</f>
        <v/>
      </c>
      <c r="AK158" s="177" t="str">
        <f ca="1">IF($C158=AK$2,OFFSET('Position Data Citi SS final'!$A134,0,MATCH(AK$1,'Position Data Citi SS final'!$1:$1,0)-1),"")</f>
        <v/>
      </c>
      <c r="AL158" s="178" t="str">
        <f ca="1">IF($C158=AL$2,OFFSET('Position Data Citi SS final'!$A134,0,MATCH(AL$1,'Position Data Citi SS final'!$1:$1,0)-1),"")</f>
        <v/>
      </c>
      <c r="AM158" s="177" t="str">
        <f ca="1">IF($C158=AM$2,OFFSET('Position Data Citi SS final'!$A134,0,MATCH(AM$1,'Position Data Citi SS final'!$1:$1,0)-1),"")</f>
        <v/>
      </c>
      <c r="AN158" s="177" t="str">
        <f ca="1">IF($C158=AN$2,OFFSET('Position Data Citi SS final'!$A134,0,MATCH(AN$1,'Position Data Citi SS final'!$1:$1,0)-1),"")</f>
        <v/>
      </c>
      <c r="AO158" s="177" t="str">
        <f ca="1">IF($C158=AO$2,OFFSET('Position Data Citi SS final'!$A134,0,MATCH(AO$1,'Position Data Citi SS final'!$1:$1,0)-1),"")</f>
        <v/>
      </c>
      <c r="AP158" s="177" t="str">
        <f ca="1">IF($C158=AP$2,OFFSET('Position Data Citi SS final'!$A134,0,MATCH(AP$1,'Position Data Citi SS final'!$1:$1,0)-1),"")</f>
        <v/>
      </c>
      <c r="AQ158" s="177" t="str">
        <f ca="1">IF($C158=AQ$2,OFFSET('Position Data Citi SS final'!$A134,0,MATCH(AQ$1,'Position Data Citi SS final'!$1:$1,0)-1),"")</f>
        <v/>
      </c>
      <c r="AR158" s="177" t="str">
        <f ca="1">IF($C158=AR$2,OFFSET('Position Data Citi SS final'!$A134,0,MATCH(AR$1,'Position Data Citi SS final'!$1:$1,0)-1),"")</f>
        <v/>
      </c>
      <c r="AS158" s="177" t="str">
        <f ca="1">IF($C158=AS$2,OFFSET('Position Data Citi SS final'!$A134,0,MATCH(AS$1,'Position Data Citi SS final'!$1:$1,0)-1),"")</f>
        <v/>
      </c>
      <c r="AT158" s="177" t="str">
        <f ca="1">IF($C158=AT$2,OFFSET('Position Data Citi SS final'!$A134,0,MATCH(AT$1,'Position Data Citi SS final'!$1:$1,0)-1),"")</f>
        <v/>
      </c>
      <c r="AU158" s="198" t="str">
        <f ca="1">IF($C158=AU$2,OFFSET('Position Data Citi SS final'!$A134,0,MATCH(AU$1,'Position Data Citi SS final'!$1:$1,0)-1),"")</f>
        <v/>
      </c>
      <c r="AV158" s="177" t="str">
        <f ca="1">IF($C158=AV$2,OFFSET('Position Data Citi SS final'!$A134,0,MATCH(AV$1,'Position Data Citi SS final'!$1:$1,0)-1),"")</f>
        <v/>
      </c>
      <c r="AW158" s="179" t="str">
        <f ca="1">IF($C158=AW$2,OFFSET('Position Data Citi SS final'!$A134,0,MATCH(AW$1,'Position Data Citi SS final'!$1:$1,0)-1),"")</f>
        <v/>
      </c>
      <c r="AX158" s="170" t="str">
        <f ca="1">IF($C158=AX$2,OFFSET('Position Data Citi SS final'!$A134,0,MATCH(AX$1,'Position Data Citi SS final'!$1:$1,0)-1),"")</f>
        <v/>
      </c>
      <c r="AY158" s="180" t="str">
        <f ca="1">IF($C158=AY$2,OFFSET('Position Data Citi SS final'!$A134,0,MATCH(AY$1,'Position Data Citi SS final'!$1:$1,0)-1),"")</f>
        <v/>
      </c>
      <c r="AZ158" s="181" t="str">
        <f ca="1">IF($C158=AZ$2,OFFSET('Position Data Citi SS final'!$A134,0,MATCH(AZ$1,'Position Data Citi SS final'!$1:$1,0)-1),"")</f>
        <v/>
      </c>
      <c r="BA158" s="179" t="str">
        <f ca="1">IF($C158=BA$2,OFFSET('Position Data Citi SS final'!$A134,0,MATCH(BA$1,'Position Data Citi SS final'!$1:$1,0)-1),"")</f>
        <v/>
      </c>
      <c r="BB158" s="182" t="str">
        <f ca="1">IF($C158=BB$2,OFFSET('Position Data Citi SS final'!$A134,0,MATCH(BB$1,'Position Data Citi SS final'!$1:$1,0)-1),"")</f>
        <v/>
      </c>
      <c r="BC158" s="181" t="str">
        <f ca="1">IF($C158=BC$2,OFFSET('Position Data Citi SS final'!$A134,0,MATCH(BC$1,'Position Data Citi SS final'!$1:$1,0)-1),"")</f>
        <v/>
      </c>
      <c r="BD158" s="175" t="str">
        <f ca="1">IF($C158=BD$2,OFFSET('Position Data Citi SS final'!$A134,0,MATCH(BD$1,'Position Data Citi SS final'!$1:$1,0)-1),"")</f>
        <v/>
      </c>
      <c r="BE158" s="175" t="str">
        <f ca="1">IF($C158=BE$2,OFFSET('Position Data Citi SS final'!$A134,0,MATCH(BE$1,'Position Data Citi SS final'!$1:$1,0)-1),"")</f>
        <v/>
      </c>
      <c r="BF158" s="175" t="str">
        <f ca="1">IF($C158=BF$2,OFFSET('Position Data Citi SS final'!$A134,0,MATCH(BF$1,'Position Data Citi SS final'!$1:$1,0)-1),"")</f>
        <v/>
      </c>
      <c r="BG158" s="175" t="str">
        <f ca="1">IF($C158=BG$2,OFFSET('Position Data Citi SS final'!$A134,0,MATCH(BG$1,'Position Data Citi SS final'!$1:$1,0)-1),"")</f>
        <v/>
      </c>
      <c r="BH158" s="175" t="str">
        <f ca="1">IF($C158=BH$2,OFFSET('Position Data Citi SS final'!$A134,0,MATCH(BH$1,'Position Data Citi SS final'!$1:$1,0)-1),"")</f>
        <v/>
      </c>
      <c r="BI158" s="175" t="str">
        <f ca="1">IF($C158=BI$2,OFFSET('Position Data Citi SS final'!$A134,0,MATCH(BI$1,'Position Data Citi SS final'!$1:$1,0)-1),"")</f>
        <v/>
      </c>
      <c r="BJ158" s="175" t="str">
        <f ca="1">IF($C158=BJ$2,OFFSET('Position Data Citi SS final'!$A134,0,MATCH(BJ$1,'Position Data Citi SS final'!$1:$1,0)-1),"")</f>
        <v/>
      </c>
      <c r="BK158" s="175" t="str">
        <f ca="1">IF($C158=BK$2,OFFSET('Position Data Citi SS final'!$A134,0,MATCH(BK$1,'Position Data Citi SS final'!$1:$1,0)-1),"")</f>
        <v/>
      </c>
      <c r="BL158" s="175" t="str">
        <f ca="1">IF($C158=BL$2,OFFSET('Position Data Citi SS final'!$A134,0,MATCH(BL$1,'Position Data Citi SS final'!$1:$1,0)-1),"")</f>
        <v/>
      </c>
      <c r="BM158" s="175" t="str">
        <f ca="1">IF($C158=BM$2,OFFSET('Position Data Citi SS final'!$A134,0,MATCH(BM$1,'Position Data Citi SS final'!$1:$1,0)-1),"")</f>
        <v/>
      </c>
      <c r="BN158" s="178" t="str">
        <f ca="1">IF($C158=BN$2,OFFSET('Position Data Citi SS final'!$A134,0,MATCH(BN$1,'Position Data Citi SS final'!$1:$1,0)-1),"")</f>
        <v/>
      </c>
      <c r="BO158" s="177" t="str">
        <f ca="1">IF($C158=BO$2,OFFSET('Position Data Citi SS final'!$A134,0,MATCH(BO$1,'Position Data Citi SS final'!$1:$1,0)-1),"")</f>
        <v/>
      </c>
      <c r="BP158" s="177" t="str">
        <f ca="1">IF($C158=BP$2,OFFSET('Position Data Citi SS final'!$A134,0,MATCH(BP$1,'Position Data Citi SS final'!$1:$1,0)-1),"")</f>
        <v/>
      </c>
      <c r="BQ158" s="177" t="str">
        <f ca="1">IF($C158=BQ$2,OFFSET('Position Data Citi SS final'!$A134,0,MATCH(BQ$1,'Position Data Citi SS final'!$1:$1,0)-1),"")</f>
        <v/>
      </c>
      <c r="BR158" s="177" t="str">
        <f ca="1">IF($C158=BR$2,OFFSET('Position Data Citi SS final'!$A134,0,MATCH(BR$1,'Position Data Citi SS final'!$1:$1,0)-1),"")</f>
        <v/>
      </c>
      <c r="BS158" s="177" t="str">
        <f ca="1">IF($C158=BS$2,OFFSET('Position Data Citi SS final'!$A134,0,MATCH(BS$1,'Position Data Citi SS final'!$1:$1,0)-1),"")</f>
        <v/>
      </c>
      <c r="BT158" s="175" t="str">
        <f ca="1">IF($C158=BT$2,OFFSET('Position Data Citi SS final'!$A134,0,MATCH(BT$1,'Position Data Citi SS final'!$1:$1,0)-1),"")</f>
        <v/>
      </c>
      <c r="BU158" s="178" t="str">
        <f ca="1">IF($C158=BU$2,OFFSET('Position Data Citi SS final'!$A134,0,MATCH(BU$1,'Position Data Citi SS final'!$1:$1,0)-1),"")</f>
        <v/>
      </c>
      <c r="BV158" s="183" t="str">
        <f ca="1">IF($C158=BV$2,OFFSET('Position Data Citi SS final'!$A134,0,MATCH(BV$1,'Position Data Citi SS final'!$1:$1,0)-1),"")</f>
        <v/>
      </c>
      <c r="BW158" s="175" t="str">
        <f ca="1">IF($C158=BW$2,OFFSET('Position Data Citi SS final'!$A134,0,MATCH(BW$1,'Position Data Citi SS final'!$1:$1,0)-1),"")</f>
        <v/>
      </c>
      <c r="BX158" s="184" t="str">
        <f ca="1">IF($C158=BX$2,OFFSET('Position Data Citi SS final'!$A134,0,MATCH(BX$1,'Position Data Citi SS final'!$1:$1,0)-1),"")</f>
        <v/>
      </c>
      <c r="BY158" s="183" t="str">
        <f ca="1">IF($C158=BY$2,OFFSET('Position Data Citi SS final'!$A134,0,MATCH(BY$1,'Position Data Citi SS final'!$1:$1,0)-1),"")</f>
        <v/>
      </c>
      <c r="BZ158" s="183" t="str">
        <f ca="1">IF($C158=BZ$2,OFFSET('Position Data Citi SS final'!$A134,0,MATCH(BZ$1,'Position Data Citi SS final'!$1:$1,0)-1),"")</f>
        <v/>
      </c>
      <c r="CA158" s="185" t="str">
        <f ca="1">IF($C158=CA$2,OFFSET('Position Data Citi SS final'!$A134,0,MATCH(CA$1,'Position Data Citi SS final'!$1:$1,0)-1),"")</f>
        <v/>
      </c>
      <c r="CB158" s="176" t="str">
        <f ca="1">IF($C158=CB$2,OFFSET('Position Data Citi SS final'!$A134,0,MATCH(CB$1,'Position Data Citi SS final'!$1:$1,0)-1),"")</f>
        <v/>
      </c>
      <c r="CC158" s="183" t="str">
        <f ca="1">IF($C158=CC$2,OFFSET('Position Data Citi SS final'!$A134,0,MATCH(CC$1,'Position Data Citi SS final'!$1:$1,0)-1),"")</f>
        <v/>
      </c>
      <c r="CD158" s="183" t="str">
        <f ca="1">IF($C158=CD$2,OFFSET('Position Data Citi SS final'!$A134,0,MATCH(CD$1,'Position Data Citi SS final'!$1:$1,0)-1),"")</f>
        <v/>
      </c>
      <c r="CE158" s="181" t="str">
        <f ca="1">IF($C158=CE$2,OFFSET('Position Data Citi SS final'!$A134,0,MATCH(CE$1,'Position Data Citi SS final'!$1:$1,0)-1),"")</f>
        <v/>
      </c>
      <c r="CF158" s="181" t="str">
        <f ca="1">IF($C158=CF$2,OFFSET('Position Data Citi SS final'!$A134,0,MATCH(CF$1,'Position Data Citi SS final'!$1:$1,0)-1),"")</f>
        <v/>
      </c>
      <c r="CG158" s="181" t="str">
        <f ca="1">IF($C158=CG$2,OFFSET('Position Data Citi SS final'!$A134,0,MATCH(CG$1,'Position Data Citi SS final'!$1:$1,0)-1),"")</f>
        <v/>
      </c>
      <c r="CH158" s="181" t="str">
        <f ca="1">IF($C158=CH$2,OFFSET('Position Data Citi SS final'!$A134,0,MATCH(CH$1,'Position Data Citi SS final'!$1:$1,0)-1),"")</f>
        <v/>
      </c>
      <c r="CI158" s="181" t="str">
        <f ca="1">IF($C158=CI$2,OFFSET('Position Data Citi SS final'!$A134,0,MATCH(CI$1,'Position Data Citi SS final'!$1:$1,0)-1),"")</f>
        <v/>
      </c>
      <c r="CJ158" s="184" t="str">
        <f ca="1">IF($C158=CJ$2,OFFSET('Position Data Citi SS final'!$A134,0,MATCH(CJ$1,'Position Data Citi SS final'!$1:$1,0)-1),"")</f>
        <v/>
      </c>
      <c r="CK158" s="186" t="str">
        <f ca="1">IF($C158=CK$2,OFFSET('Position Data Citi SS final'!$A134,0,MATCH(CK$1,'Position Data Citi SS final'!$1:$1,0)-1),"")</f>
        <v/>
      </c>
      <c r="CL158" s="174" t="str">
        <f ca="1">IF($C158=CL$2,OFFSET('Position Data Citi SS final'!$A134,0,MATCH(CL$1,'Position Data Citi SS final'!$1:$1,0)-1),"")</f>
        <v/>
      </c>
      <c r="CM158" s="199" t="str">
        <f ca="1">IF($C158=CM$2,OFFSET('Position Data Citi SS final'!$A134,0,MATCH(CM$1,'Position Data Citi SS final'!$1:$1,0)-1),"")</f>
        <v/>
      </c>
      <c r="CN158" s="174" t="str">
        <f ca="1">IF($C158=CN$2,OFFSET('Position Data Citi SS final'!$A134,0,MATCH(CN$1,'Position Data Citi SS final'!$1:$1,0)-1),"")</f>
        <v/>
      </c>
      <c r="CO158" s="186" t="str">
        <f ca="1">IF($C158=CO$2,OFFSET('Position Data Citi SS final'!$A134,0,MATCH(CO$1,'Position Data Citi SS final'!$1:$1,0)-1),"")</f>
        <v/>
      </c>
      <c r="CP158" s="199" t="str">
        <f ca="1">IF($C158=CP$2,OFFSET('Position Data Citi SS final'!$A134,0,MATCH(CP$1,'Position Data Citi SS final'!$1:$1,0)-1),"")</f>
        <v/>
      </c>
      <c r="CQ158" s="187" t="str">
        <f ca="1">IF($C158=CQ$2,OFFSET('Position Data Citi SS final'!$A134,0,MATCH(CQ$1,'Position Data Citi SS final'!$1:$1,0)-1),"")</f>
        <v/>
      </c>
      <c r="CR158" s="174" t="str">
        <f ca="1">IF($C158=CR$2,OFFSET('Position Data Citi SS final'!$A134,0,MATCH(CR$1,'Position Data Citi SS final'!$1:$1,0)-1),"")</f>
        <v/>
      </c>
      <c r="CS158" s="188" t="str">
        <f ca="1">IF($C158=CS$2,OFFSET('Position Data Citi SS final'!$A134,0,MATCH(CS$1,'Position Data Citi SS final'!$1:$1,0)-1),"")</f>
        <v/>
      </c>
      <c r="CT158" s="188" t="str">
        <f ca="1">IF($C158=CT$2,OFFSET('Position Data Citi SS final'!$A134,0,MATCH(CT$1,'Position Data Citi SS final'!$1:$1,0)-1),"")</f>
        <v/>
      </c>
      <c r="CU158" s="184" t="str">
        <f ca="1">IF($C158=CU$2,OFFSET('Position Data Citi SS final'!$A134,0,MATCH(CU$1,'Position Data Citi SS final'!$1:$1,0)-1),"")</f>
        <v/>
      </c>
      <c r="CV158" s="175" t="str">
        <f ca="1">IF($C158=CV$2,OFFSET('Position Data Citi SS final'!$A134,0,MATCH(CV$1,'Position Data Citi SS final'!$1:$1,0)-1),"")</f>
        <v/>
      </c>
      <c r="CW158" s="175" t="str">
        <f ca="1">IF($C158=CW$2,OFFSET('Position Data Citi SS final'!$A134,0,MATCH(CW$1,'Position Data Citi SS final'!$1:$1,0)-1),"")</f>
        <v/>
      </c>
      <c r="CX158" s="199" t="str">
        <f ca="1">IF($C158=CX$2,OFFSET('Position Data Citi SS final'!$A134,0,MATCH(CX$1,'Position Data Citi SS final'!$1:$1,0)-1),"")</f>
        <v/>
      </c>
      <c r="CY158" s="175" t="str">
        <f ca="1">IF($C158=CY$2,OFFSET('Position Data Citi SS final'!$A134,0,MATCH(CY$1,'Position Data Citi SS final'!$1:$1,0)-1),"")</f>
        <v/>
      </c>
      <c r="CZ158" s="175" t="str">
        <f ca="1">IF($C158=CZ$2,OFFSET('Position Data Citi SS final'!$A134,0,MATCH(CZ$1,'Position Data Citi SS final'!$1:$1,0)-1),"")</f>
        <v/>
      </c>
      <c r="DA158" s="175" t="str">
        <f ca="1">IF($C158=DA$2,OFFSET('Position Data Citi SS final'!$A134,0,MATCH(DA$1,'Position Data Citi SS final'!$1:$1,0)-1),"")</f>
        <v/>
      </c>
      <c r="DB158" s="189" t="str">
        <f ca="1">IF($C158=DB$2,OFFSET('Position Data Citi SS final'!$A134,0,MATCH(DB$1,'Position Data Citi SS final'!$1:$1,0)-1),"")</f>
        <v/>
      </c>
      <c r="DC158" s="175" t="str">
        <f ca="1">IF($C158=DC$2,OFFSET('Position Data Citi SS final'!$A134,0,MATCH(DC$1,'Position Data Citi SS final'!$1:$1,0)-1),"")</f>
        <v/>
      </c>
      <c r="DD158" s="175" t="str">
        <f ca="1">IF($C158=DD$2,OFFSET('Position Data Citi SS final'!$A134,0,MATCH(DD$1,'Position Data Citi SS final'!$1:$1,0)-1),"")</f>
        <v/>
      </c>
      <c r="DE158" s="190" t="str">
        <f ca="1">IF($C158=DE$2,OFFSET('Position Data Citi SS final'!$A134,0,MATCH(DE$1,'Position Data Citi SS final'!$1:$1,0)-1),"")</f>
        <v/>
      </c>
      <c r="DF158" s="189" t="str">
        <f ca="1">IF($C158=DF$2,OFFSET('Position Data Citi SS final'!$A134,0,MATCH(DF$1,'Position Data Citi SS final'!$1:$1,0)-1),"")</f>
        <v/>
      </c>
      <c r="DG158" s="190" t="str">
        <f ca="1">IF($C158=DG$2,OFFSET('Position Data Citi SS final'!$A134,0,MATCH(DG$1,'Position Data Citi SS final'!$1:$1,0)-1),"")</f>
        <v/>
      </c>
      <c r="DH158" s="175" t="str">
        <f ca="1">IF($C158=DH$2,OFFSET('Position Data Citi SS final'!$A134,0,MATCH(DH$1,'Position Data Citi SS final'!$1:$1,0)-1),"")</f>
        <v/>
      </c>
      <c r="DI158" s="191" t="str">
        <f ca="1">IF($C158=DI$2,OFFSET('Position Data Citi SS final'!$A134,0,MATCH(DI$1,'Position Data Citi SS final'!$1:$1,0)-1),"")</f>
        <v/>
      </c>
      <c r="DJ158" s="192" t="str">
        <f ca="1">IF($C158=DJ$2,OFFSET('Position Data Citi SS final'!$A134,0,MATCH(DJ$1,'Position Data Citi SS final'!$1:$1,0)-1),"")</f>
        <v/>
      </c>
      <c r="DK158" s="193" t="str">
        <f ca="1">IF($C158=DK$2,OFFSET('Position Data Citi SS final'!$A134,0,MATCH(DK$1,'Position Data Citi SS final'!$1:$1,0)-1),"")</f>
        <v/>
      </c>
      <c r="DL158" s="200" t="str">
        <f ca="1">IF($C158=DL$2,OFFSET('Position Data Citi SS final'!$A134,0,MATCH(DL$1,'Position Data Citi SS final'!$1:$1,0)-1),"")</f>
        <v/>
      </c>
      <c r="DM158" s="175" t="str">
        <f ca="1">IF($C158=DM$2,OFFSET('Position Data Citi SS final'!$A134,0,MATCH(DM$1,'Position Data Citi SS final'!$1:$1,0)-1),"")</f>
        <v/>
      </c>
    </row>
    <row r="159" spans="2:117" s="179" customFormat="1">
      <c r="B159" s="179" t="s">
        <v>2746</v>
      </c>
      <c r="C159" s="170" t="str">
        <f>'Position Data Citi SS final'!C135</f>
        <v>Money Market Instruments</v>
      </c>
      <c r="D159" s="171" t="str">
        <f>'Position Data Citi SS final'!F135</f>
        <v>A.6.1 - A.6.20</v>
      </c>
      <c r="E159" s="172" t="str">
        <f>'Position Data Citi SS final'!D135</f>
        <v>Commercial Paper</v>
      </c>
      <c r="F159" s="213">
        <f>'Position Data Citi SS final'!E135</f>
        <v>0</v>
      </c>
      <c r="G159" s="173">
        <f>'Position Data Citi SS final'!AG135</f>
        <v>10019100</v>
      </c>
      <c r="H159" s="173">
        <f>'Position Data Citi SS final'!AF135</f>
        <v>10019100</v>
      </c>
      <c r="I159" s="194" t="str">
        <f>'Position Data Citi SS final'!A135</f>
        <v>ABEK</v>
      </c>
      <c r="J159" s="195" t="str">
        <f ca="1">IF($C159=J$2,OFFSET('Position Data Citi SS final'!$A135,0,MATCH(J$1,'Position Data Citi SS final'!$1:$1,0)-1),"")</f>
        <v>MoneyMarketInstrument</v>
      </c>
      <c r="K159" s="195" t="str">
        <f ca="1">IF($C159=K$2,OFFSET('Position Data Citi SS final'!$A135,0,MATCH(K$1,'Position Data Citi SS final'!$1:$1,0)-1),"")</f>
        <v>KOREA DEVELOPMENT BANK 4/20 ZCP</v>
      </c>
      <c r="L159" s="195" t="str">
        <f ca="1">IF($C159=L$2,OFFSET('Position Data Citi SS final'!$A135,0,MATCH(L$1,'Position Data Citi SS final'!$1:$1,0)-1),"")</f>
        <v>XS2069295967</v>
      </c>
      <c r="M159" s="174" t="str">
        <f ca="1">IF($C159=M$2,OFFSET('Position Data Citi SS final'!$A135,0,MATCH(M$1,'Position Data Citi SS final'!$1:$1,0)-1),"")</f>
        <v>DYXXXX</v>
      </c>
      <c r="N159" s="175">
        <f ca="1">IF($C159=N$2,OFFSET('Position Data Citi SS final'!$A135,0,MATCH(N$1,'Position Data Citi SS final'!$1:$1,0)-1),"")</f>
        <v>0</v>
      </c>
      <c r="O159" s="195">
        <f ca="1">IF($C159=O$2,OFFSET('Position Data Citi SS final'!$A135,0,MATCH(O$1,'Position Data Citi SS final'!$1:$1,0)-1),"")</f>
        <v>0</v>
      </c>
      <c r="P159" s="196">
        <f ca="1">IF($C159=P$2,OFFSET('Position Data Citi SS final'!$A135,0,MATCH(P$1,'Position Data Citi SS final'!$1:$1,0)-1),"")</f>
        <v>0</v>
      </c>
      <c r="Q159" s="196" t="str">
        <f ca="1">IF($C159=Q$2,OFFSET('Position Data Citi SS final'!$A135,0,MATCH(Q$1,'Position Data Citi SS final'!$1:$1,0)-1),"")</f>
        <v>KR</v>
      </c>
      <c r="R159" s="178">
        <f ca="1">IF($C159=R$2,OFFSET('Position Data Citi SS final'!$A135,0,MATCH(R$1,'Position Data Citi SS final'!$1:$1,0)-1),"")</f>
        <v>43942</v>
      </c>
      <c r="S159" s="178" t="str">
        <f ca="1">IF($C159=S$2,OFFSET('Position Data Citi SS final'!$A135,0,MATCH(S$1,'Position Data Citi SS final'!$1:$1,0)-1),"")</f>
        <v>EUR</v>
      </c>
      <c r="T159" s="177">
        <f ca="1">IF($C159=T$2,OFFSET('Position Data Citi SS final'!$A135,0,MATCH(T$1,'Position Data Citi SS final'!$1:$1,0)-1),"")</f>
        <v>10000000</v>
      </c>
      <c r="U159" s="177">
        <f ca="1">IF($C159=U$2,OFFSET('Position Data Citi SS final'!$A135,0,MATCH(U$1,'Position Data Citi SS final'!$1:$1,0)-1),"")</f>
        <v>100.191</v>
      </c>
      <c r="V159" s="197">
        <f ca="1">IF($C159=V$2,OFFSET('Position Data Citi SS final'!$A135,0,MATCH(V$1,'Position Data Citi SS final'!$1:$1,0)-1),"")</f>
        <v>100.191</v>
      </c>
      <c r="W159" s="177">
        <f ca="1">IF($C159=W$2,OFFSET('Position Data Citi SS final'!$A135,0,MATCH(W$1,'Position Data Citi SS final'!$1:$1,0)-1),"")</f>
        <v>0</v>
      </c>
      <c r="X159" s="177">
        <f ca="1">IF($C159=X$2,OFFSET('Position Data Citi SS final'!$A135,0,MATCH(X$1,'Position Data Citi SS final'!$1:$1,0)-1),"")</f>
        <v>0</v>
      </c>
      <c r="Y159" s="177">
        <f ca="1">IF($C159=Y$2,OFFSET('Position Data Citi SS final'!$A135,0,MATCH(Y$1,'Position Data Citi SS final'!$1:$1,0)-1),"")</f>
        <v>10019100</v>
      </c>
      <c r="Z159" s="177">
        <f ca="1">IF($C159=Z$2,OFFSET('Position Data Citi SS final'!$A135,0,MATCH(Z$1,'Position Data Citi SS final'!$1:$1,0)-1),"")</f>
        <v>10019100</v>
      </c>
      <c r="AA159" s="198" t="str">
        <f ca="1">IF($C159=AA$2,OFFSET('Position Data Citi SS final'!$A135,0,MATCH(AA$1,'Position Data Citi SS final'!$1:$1,0)-1),"")</f>
        <v>MarkToMarket</v>
      </c>
      <c r="AB159" s="177">
        <f ca="1">IF($C159=AB$2,OFFSET('Position Data Citi SS final'!$A135,0,MATCH(AB$1,'Position Data Citi SS final'!$1:$1,0)-1),"")</f>
        <v>0</v>
      </c>
      <c r="AC159" s="178" t="str">
        <f ca="1">IF($C159=AC$2,OFFSET('Position Data Citi SS final'!$A135,0,MATCH(AC$1,'Position Data Citi SS final'!$1:$1,0)-1),"")</f>
        <v/>
      </c>
      <c r="AD159" s="76" t="str">
        <f ca="1">IF($C159=AD$2,OFFSET('Position Data Citi SS final'!$A135,0,MATCH(AD$1,'Position Data Citi SS final'!$1:$1,0)-1),"")</f>
        <v/>
      </c>
      <c r="AE159" s="179" t="str">
        <f ca="1">IF($C159=AE$2,OFFSET('Position Data Citi SS final'!$A135,0,MATCH(AE$1,'Position Data Citi SS final'!$1:$1,0)-1),"")</f>
        <v/>
      </c>
      <c r="AF159" s="177" t="str">
        <f ca="1">IF($C159=AF$2,OFFSET('Position Data Citi SS final'!$A135,0,MATCH(AF$1,'Position Data Citi SS final'!$1:$1,0)-1),"")</f>
        <v/>
      </c>
      <c r="AG159" s="177" t="str">
        <f ca="1">IF($C159=AG$2,OFFSET('Position Data Citi SS final'!$A135,0,MATCH(AG$1,'Position Data Citi SS final'!$1:$1,0)-1),"")</f>
        <v/>
      </c>
      <c r="AH159" s="175" t="str">
        <f ca="1">IF($C159=AH$2,OFFSET('Position Data Citi SS final'!$A135,0,MATCH(AH$1,'Position Data Citi SS final'!$1:$1,0)-1),"")</f>
        <v/>
      </c>
      <c r="AI159" s="175" t="str">
        <f ca="1">IF($C159=AI$2,OFFSET('Position Data Citi SS final'!$A135,0,MATCH(AI$1,'Position Data Citi SS final'!$1:$1,0)-1),"")</f>
        <v/>
      </c>
      <c r="AJ159" s="175" t="str">
        <f ca="1">IF($C159=AJ$2,OFFSET('Position Data Citi SS final'!$A135,0,MATCH(AJ$1,'Position Data Citi SS final'!$1:$1,0)-1),"")</f>
        <v/>
      </c>
      <c r="AK159" s="177" t="str">
        <f ca="1">IF($C159=AK$2,OFFSET('Position Data Citi SS final'!$A135,0,MATCH(AK$1,'Position Data Citi SS final'!$1:$1,0)-1),"")</f>
        <v/>
      </c>
      <c r="AL159" s="178" t="str">
        <f ca="1">IF($C159=AL$2,OFFSET('Position Data Citi SS final'!$A135,0,MATCH(AL$1,'Position Data Citi SS final'!$1:$1,0)-1),"")</f>
        <v/>
      </c>
      <c r="AM159" s="177" t="str">
        <f ca="1">IF($C159=AM$2,OFFSET('Position Data Citi SS final'!$A135,0,MATCH(AM$1,'Position Data Citi SS final'!$1:$1,0)-1),"")</f>
        <v/>
      </c>
      <c r="AN159" s="177" t="str">
        <f ca="1">IF($C159=AN$2,OFFSET('Position Data Citi SS final'!$A135,0,MATCH(AN$1,'Position Data Citi SS final'!$1:$1,0)-1),"")</f>
        <v/>
      </c>
      <c r="AO159" s="177" t="str">
        <f ca="1">IF($C159=AO$2,OFFSET('Position Data Citi SS final'!$A135,0,MATCH(AO$1,'Position Data Citi SS final'!$1:$1,0)-1),"")</f>
        <v/>
      </c>
      <c r="AP159" s="177" t="str">
        <f ca="1">IF($C159=AP$2,OFFSET('Position Data Citi SS final'!$A135,0,MATCH(AP$1,'Position Data Citi SS final'!$1:$1,0)-1),"")</f>
        <v/>
      </c>
      <c r="AQ159" s="177" t="str">
        <f ca="1">IF($C159=AQ$2,OFFSET('Position Data Citi SS final'!$A135,0,MATCH(AQ$1,'Position Data Citi SS final'!$1:$1,0)-1),"")</f>
        <v/>
      </c>
      <c r="AR159" s="177" t="str">
        <f ca="1">IF($C159=AR$2,OFFSET('Position Data Citi SS final'!$A135,0,MATCH(AR$1,'Position Data Citi SS final'!$1:$1,0)-1),"")</f>
        <v/>
      </c>
      <c r="AS159" s="177" t="str">
        <f ca="1">IF($C159=AS$2,OFFSET('Position Data Citi SS final'!$A135,0,MATCH(AS$1,'Position Data Citi SS final'!$1:$1,0)-1),"")</f>
        <v/>
      </c>
      <c r="AT159" s="177" t="str">
        <f ca="1">IF($C159=AT$2,OFFSET('Position Data Citi SS final'!$A135,0,MATCH(AT$1,'Position Data Citi SS final'!$1:$1,0)-1),"")</f>
        <v/>
      </c>
      <c r="AU159" s="198" t="str">
        <f ca="1">IF($C159=AU$2,OFFSET('Position Data Citi SS final'!$A135,0,MATCH(AU$1,'Position Data Citi SS final'!$1:$1,0)-1),"")</f>
        <v/>
      </c>
      <c r="AV159" s="177" t="str">
        <f ca="1">IF($C159=AV$2,OFFSET('Position Data Citi SS final'!$A135,0,MATCH(AV$1,'Position Data Citi SS final'!$1:$1,0)-1),"")</f>
        <v/>
      </c>
      <c r="AW159" s="179" t="str">
        <f ca="1">IF($C159=AW$2,OFFSET('Position Data Citi SS final'!$A135,0,MATCH(AW$1,'Position Data Citi SS final'!$1:$1,0)-1),"")</f>
        <v/>
      </c>
      <c r="AX159" s="170" t="str">
        <f ca="1">IF($C159=AX$2,OFFSET('Position Data Citi SS final'!$A135,0,MATCH(AX$1,'Position Data Citi SS final'!$1:$1,0)-1),"")</f>
        <v/>
      </c>
      <c r="AY159" s="180" t="str">
        <f ca="1">IF($C159=AY$2,OFFSET('Position Data Citi SS final'!$A135,0,MATCH(AY$1,'Position Data Citi SS final'!$1:$1,0)-1),"")</f>
        <v/>
      </c>
      <c r="AZ159" s="181" t="str">
        <f ca="1">IF($C159=AZ$2,OFFSET('Position Data Citi SS final'!$A135,0,MATCH(AZ$1,'Position Data Citi SS final'!$1:$1,0)-1),"")</f>
        <v/>
      </c>
      <c r="BA159" s="179" t="str">
        <f ca="1">IF($C159=BA$2,OFFSET('Position Data Citi SS final'!$A135,0,MATCH(BA$1,'Position Data Citi SS final'!$1:$1,0)-1),"")</f>
        <v/>
      </c>
      <c r="BB159" s="182" t="str">
        <f ca="1">IF($C159=BB$2,OFFSET('Position Data Citi SS final'!$A135,0,MATCH(BB$1,'Position Data Citi SS final'!$1:$1,0)-1),"")</f>
        <v/>
      </c>
      <c r="BC159" s="181" t="str">
        <f ca="1">IF($C159=BC$2,OFFSET('Position Data Citi SS final'!$A135,0,MATCH(BC$1,'Position Data Citi SS final'!$1:$1,0)-1),"")</f>
        <v/>
      </c>
      <c r="BD159" s="175" t="str">
        <f ca="1">IF($C159=BD$2,OFFSET('Position Data Citi SS final'!$A135,0,MATCH(BD$1,'Position Data Citi SS final'!$1:$1,0)-1),"")</f>
        <v/>
      </c>
      <c r="BE159" s="175" t="str">
        <f ca="1">IF($C159=BE$2,OFFSET('Position Data Citi SS final'!$A135,0,MATCH(BE$1,'Position Data Citi SS final'!$1:$1,0)-1),"")</f>
        <v/>
      </c>
      <c r="BF159" s="175" t="str">
        <f ca="1">IF($C159=BF$2,OFFSET('Position Data Citi SS final'!$A135,0,MATCH(BF$1,'Position Data Citi SS final'!$1:$1,0)-1),"")</f>
        <v/>
      </c>
      <c r="BG159" s="175" t="str">
        <f ca="1">IF($C159=BG$2,OFFSET('Position Data Citi SS final'!$A135,0,MATCH(BG$1,'Position Data Citi SS final'!$1:$1,0)-1),"")</f>
        <v/>
      </c>
      <c r="BH159" s="175" t="str">
        <f ca="1">IF($C159=BH$2,OFFSET('Position Data Citi SS final'!$A135,0,MATCH(BH$1,'Position Data Citi SS final'!$1:$1,0)-1),"")</f>
        <v/>
      </c>
      <c r="BI159" s="175" t="str">
        <f ca="1">IF($C159=BI$2,OFFSET('Position Data Citi SS final'!$A135,0,MATCH(BI$1,'Position Data Citi SS final'!$1:$1,0)-1),"")</f>
        <v/>
      </c>
      <c r="BJ159" s="175" t="str">
        <f ca="1">IF($C159=BJ$2,OFFSET('Position Data Citi SS final'!$A135,0,MATCH(BJ$1,'Position Data Citi SS final'!$1:$1,0)-1),"")</f>
        <v/>
      </c>
      <c r="BK159" s="175" t="str">
        <f ca="1">IF($C159=BK$2,OFFSET('Position Data Citi SS final'!$A135,0,MATCH(BK$1,'Position Data Citi SS final'!$1:$1,0)-1),"")</f>
        <v/>
      </c>
      <c r="BL159" s="175" t="str">
        <f ca="1">IF($C159=BL$2,OFFSET('Position Data Citi SS final'!$A135,0,MATCH(BL$1,'Position Data Citi SS final'!$1:$1,0)-1),"")</f>
        <v/>
      </c>
      <c r="BM159" s="175" t="str">
        <f ca="1">IF($C159=BM$2,OFFSET('Position Data Citi SS final'!$A135,0,MATCH(BM$1,'Position Data Citi SS final'!$1:$1,0)-1),"")</f>
        <v/>
      </c>
      <c r="BN159" s="178" t="str">
        <f ca="1">IF($C159=BN$2,OFFSET('Position Data Citi SS final'!$A135,0,MATCH(BN$1,'Position Data Citi SS final'!$1:$1,0)-1),"")</f>
        <v/>
      </c>
      <c r="BO159" s="177" t="str">
        <f ca="1">IF($C159=BO$2,OFFSET('Position Data Citi SS final'!$A135,0,MATCH(BO$1,'Position Data Citi SS final'!$1:$1,0)-1),"")</f>
        <v/>
      </c>
      <c r="BP159" s="177" t="str">
        <f ca="1">IF($C159=BP$2,OFFSET('Position Data Citi SS final'!$A135,0,MATCH(BP$1,'Position Data Citi SS final'!$1:$1,0)-1),"")</f>
        <v/>
      </c>
      <c r="BQ159" s="177" t="str">
        <f ca="1">IF($C159=BQ$2,OFFSET('Position Data Citi SS final'!$A135,0,MATCH(BQ$1,'Position Data Citi SS final'!$1:$1,0)-1),"")</f>
        <v/>
      </c>
      <c r="BR159" s="177" t="str">
        <f ca="1">IF($C159=BR$2,OFFSET('Position Data Citi SS final'!$A135,0,MATCH(BR$1,'Position Data Citi SS final'!$1:$1,0)-1),"")</f>
        <v/>
      </c>
      <c r="BS159" s="177" t="str">
        <f ca="1">IF($C159=BS$2,OFFSET('Position Data Citi SS final'!$A135,0,MATCH(BS$1,'Position Data Citi SS final'!$1:$1,0)-1),"")</f>
        <v/>
      </c>
      <c r="BT159" s="175" t="str">
        <f ca="1">IF($C159=BT$2,OFFSET('Position Data Citi SS final'!$A135,0,MATCH(BT$1,'Position Data Citi SS final'!$1:$1,0)-1),"")</f>
        <v/>
      </c>
      <c r="BU159" s="178" t="str">
        <f ca="1">IF($C159=BU$2,OFFSET('Position Data Citi SS final'!$A135,0,MATCH(BU$1,'Position Data Citi SS final'!$1:$1,0)-1),"")</f>
        <v/>
      </c>
      <c r="BV159" s="183" t="str">
        <f ca="1">IF($C159=BV$2,OFFSET('Position Data Citi SS final'!$A135,0,MATCH(BV$1,'Position Data Citi SS final'!$1:$1,0)-1),"")</f>
        <v/>
      </c>
      <c r="BW159" s="175" t="str">
        <f ca="1">IF($C159=BW$2,OFFSET('Position Data Citi SS final'!$A135,0,MATCH(BW$1,'Position Data Citi SS final'!$1:$1,0)-1),"")</f>
        <v/>
      </c>
      <c r="BX159" s="184" t="str">
        <f ca="1">IF($C159=BX$2,OFFSET('Position Data Citi SS final'!$A135,0,MATCH(BX$1,'Position Data Citi SS final'!$1:$1,0)-1),"")</f>
        <v/>
      </c>
      <c r="BY159" s="183" t="str">
        <f ca="1">IF($C159=BY$2,OFFSET('Position Data Citi SS final'!$A135,0,MATCH(BY$1,'Position Data Citi SS final'!$1:$1,0)-1),"")</f>
        <v/>
      </c>
      <c r="BZ159" s="183" t="str">
        <f ca="1">IF($C159=BZ$2,OFFSET('Position Data Citi SS final'!$A135,0,MATCH(BZ$1,'Position Data Citi SS final'!$1:$1,0)-1),"")</f>
        <v/>
      </c>
      <c r="CA159" s="185" t="str">
        <f ca="1">IF($C159=CA$2,OFFSET('Position Data Citi SS final'!$A135,0,MATCH(CA$1,'Position Data Citi SS final'!$1:$1,0)-1),"")</f>
        <v/>
      </c>
      <c r="CB159" s="176" t="str">
        <f ca="1">IF($C159=CB$2,OFFSET('Position Data Citi SS final'!$A135,0,MATCH(CB$1,'Position Data Citi SS final'!$1:$1,0)-1),"")</f>
        <v/>
      </c>
      <c r="CC159" s="183" t="str">
        <f ca="1">IF($C159=CC$2,OFFSET('Position Data Citi SS final'!$A135,0,MATCH(CC$1,'Position Data Citi SS final'!$1:$1,0)-1),"")</f>
        <v/>
      </c>
      <c r="CD159" s="183" t="str">
        <f ca="1">IF($C159=CD$2,OFFSET('Position Data Citi SS final'!$A135,0,MATCH(CD$1,'Position Data Citi SS final'!$1:$1,0)-1),"")</f>
        <v/>
      </c>
      <c r="CE159" s="181" t="str">
        <f ca="1">IF($C159=CE$2,OFFSET('Position Data Citi SS final'!$A135,0,MATCH(CE$1,'Position Data Citi SS final'!$1:$1,0)-1),"")</f>
        <v/>
      </c>
      <c r="CF159" s="181" t="str">
        <f ca="1">IF($C159=CF$2,OFFSET('Position Data Citi SS final'!$A135,0,MATCH(CF$1,'Position Data Citi SS final'!$1:$1,0)-1),"")</f>
        <v/>
      </c>
      <c r="CG159" s="181" t="str">
        <f ca="1">IF($C159=CG$2,OFFSET('Position Data Citi SS final'!$A135,0,MATCH(CG$1,'Position Data Citi SS final'!$1:$1,0)-1),"")</f>
        <v/>
      </c>
      <c r="CH159" s="181" t="str">
        <f ca="1">IF($C159=CH$2,OFFSET('Position Data Citi SS final'!$A135,0,MATCH(CH$1,'Position Data Citi SS final'!$1:$1,0)-1),"")</f>
        <v/>
      </c>
      <c r="CI159" s="181" t="str">
        <f ca="1">IF($C159=CI$2,OFFSET('Position Data Citi SS final'!$A135,0,MATCH(CI$1,'Position Data Citi SS final'!$1:$1,0)-1),"")</f>
        <v/>
      </c>
      <c r="CJ159" s="184" t="str">
        <f ca="1">IF($C159=CJ$2,OFFSET('Position Data Citi SS final'!$A135,0,MATCH(CJ$1,'Position Data Citi SS final'!$1:$1,0)-1),"")</f>
        <v/>
      </c>
      <c r="CK159" s="186" t="str">
        <f ca="1">IF($C159=CK$2,OFFSET('Position Data Citi SS final'!$A135,0,MATCH(CK$1,'Position Data Citi SS final'!$1:$1,0)-1),"")</f>
        <v/>
      </c>
      <c r="CL159" s="174" t="str">
        <f ca="1">IF($C159=CL$2,OFFSET('Position Data Citi SS final'!$A135,0,MATCH(CL$1,'Position Data Citi SS final'!$1:$1,0)-1),"")</f>
        <v/>
      </c>
      <c r="CM159" s="199" t="str">
        <f ca="1">IF($C159=CM$2,OFFSET('Position Data Citi SS final'!$A135,0,MATCH(CM$1,'Position Data Citi SS final'!$1:$1,0)-1),"")</f>
        <v/>
      </c>
      <c r="CN159" s="174" t="str">
        <f ca="1">IF($C159=CN$2,OFFSET('Position Data Citi SS final'!$A135,0,MATCH(CN$1,'Position Data Citi SS final'!$1:$1,0)-1),"")</f>
        <v/>
      </c>
      <c r="CO159" s="186" t="str">
        <f ca="1">IF($C159=CO$2,OFFSET('Position Data Citi SS final'!$A135,0,MATCH(CO$1,'Position Data Citi SS final'!$1:$1,0)-1),"")</f>
        <v/>
      </c>
      <c r="CP159" s="199" t="str">
        <f ca="1">IF($C159=CP$2,OFFSET('Position Data Citi SS final'!$A135,0,MATCH(CP$1,'Position Data Citi SS final'!$1:$1,0)-1),"")</f>
        <v/>
      </c>
      <c r="CQ159" s="187" t="str">
        <f ca="1">IF($C159=CQ$2,OFFSET('Position Data Citi SS final'!$A135,0,MATCH(CQ$1,'Position Data Citi SS final'!$1:$1,0)-1),"")</f>
        <v/>
      </c>
      <c r="CR159" s="174" t="str">
        <f ca="1">IF($C159=CR$2,OFFSET('Position Data Citi SS final'!$A135,0,MATCH(CR$1,'Position Data Citi SS final'!$1:$1,0)-1),"")</f>
        <v/>
      </c>
      <c r="CS159" s="188" t="str">
        <f ca="1">IF($C159=CS$2,OFFSET('Position Data Citi SS final'!$A135,0,MATCH(CS$1,'Position Data Citi SS final'!$1:$1,0)-1),"")</f>
        <v/>
      </c>
      <c r="CT159" s="188" t="str">
        <f ca="1">IF($C159=CT$2,OFFSET('Position Data Citi SS final'!$A135,0,MATCH(CT$1,'Position Data Citi SS final'!$1:$1,0)-1),"")</f>
        <v/>
      </c>
      <c r="CU159" s="184" t="str">
        <f ca="1">IF($C159=CU$2,OFFSET('Position Data Citi SS final'!$A135,0,MATCH(CU$1,'Position Data Citi SS final'!$1:$1,0)-1),"")</f>
        <v/>
      </c>
      <c r="CV159" s="175" t="str">
        <f ca="1">IF($C159=CV$2,OFFSET('Position Data Citi SS final'!$A135,0,MATCH(CV$1,'Position Data Citi SS final'!$1:$1,0)-1),"")</f>
        <v/>
      </c>
      <c r="CW159" s="175" t="str">
        <f ca="1">IF($C159=CW$2,OFFSET('Position Data Citi SS final'!$A135,0,MATCH(CW$1,'Position Data Citi SS final'!$1:$1,0)-1),"")</f>
        <v/>
      </c>
      <c r="CX159" s="199" t="str">
        <f ca="1">IF($C159=CX$2,OFFSET('Position Data Citi SS final'!$A135,0,MATCH(CX$1,'Position Data Citi SS final'!$1:$1,0)-1),"")</f>
        <v/>
      </c>
      <c r="CY159" s="175" t="str">
        <f ca="1">IF($C159=CY$2,OFFSET('Position Data Citi SS final'!$A135,0,MATCH(CY$1,'Position Data Citi SS final'!$1:$1,0)-1),"")</f>
        <v/>
      </c>
      <c r="CZ159" s="175" t="str">
        <f ca="1">IF($C159=CZ$2,OFFSET('Position Data Citi SS final'!$A135,0,MATCH(CZ$1,'Position Data Citi SS final'!$1:$1,0)-1),"")</f>
        <v/>
      </c>
      <c r="DA159" s="175" t="str">
        <f ca="1">IF($C159=DA$2,OFFSET('Position Data Citi SS final'!$A135,0,MATCH(DA$1,'Position Data Citi SS final'!$1:$1,0)-1),"")</f>
        <v/>
      </c>
      <c r="DB159" s="189" t="str">
        <f ca="1">IF($C159=DB$2,OFFSET('Position Data Citi SS final'!$A135,0,MATCH(DB$1,'Position Data Citi SS final'!$1:$1,0)-1),"")</f>
        <v/>
      </c>
      <c r="DC159" s="175" t="str">
        <f ca="1">IF($C159=DC$2,OFFSET('Position Data Citi SS final'!$A135,0,MATCH(DC$1,'Position Data Citi SS final'!$1:$1,0)-1),"")</f>
        <v/>
      </c>
      <c r="DD159" s="175" t="str">
        <f ca="1">IF($C159=DD$2,OFFSET('Position Data Citi SS final'!$A135,0,MATCH(DD$1,'Position Data Citi SS final'!$1:$1,0)-1),"")</f>
        <v/>
      </c>
      <c r="DE159" s="190" t="str">
        <f ca="1">IF($C159=DE$2,OFFSET('Position Data Citi SS final'!$A135,0,MATCH(DE$1,'Position Data Citi SS final'!$1:$1,0)-1),"")</f>
        <v/>
      </c>
      <c r="DF159" s="189" t="str">
        <f ca="1">IF($C159=DF$2,OFFSET('Position Data Citi SS final'!$A135,0,MATCH(DF$1,'Position Data Citi SS final'!$1:$1,0)-1),"")</f>
        <v/>
      </c>
      <c r="DG159" s="190" t="str">
        <f ca="1">IF($C159=DG$2,OFFSET('Position Data Citi SS final'!$A135,0,MATCH(DG$1,'Position Data Citi SS final'!$1:$1,0)-1),"")</f>
        <v/>
      </c>
      <c r="DH159" s="175" t="str">
        <f ca="1">IF($C159=DH$2,OFFSET('Position Data Citi SS final'!$A135,0,MATCH(DH$1,'Position Data Citi SS final'!$1:$1,0)-1),"")</f>
        <v/>
      </c>
      <c r="DI159" s="191" t="str">
        <f ca="1">IF($C159=DI$2,OFFSET('Position Data Citi SS final'!$A135,0,MATCH(DI$1,'Position Data Citi SS final'!$1:$1,0)-1),"")</f>
        <v/>
      </c>
      <c r="DJ159" s="192" t="str">
        <f ca="1">IF($C159=DJ$2,OFFSET('Position Data Citi SS final'!$A135,0,MATCH(DJ$1,'Position Data Citi SS final'!$1:$1,0)-1),"")</f>
        <v/>
      </c>
      <c r="DK159" s="193" t="str">
        <f ca="1">IF($C159=DK$2,OFFSET('Position Data Citi SS final'!$A135,0,MATCH(DK$1,'Position Data Citi SS final'!$1:$1,0)-1),"")</f>
        <v/>
      </c>
      <c r="DL159" s="200" t="str">
        <f ca="1">IF($C159=DL$2,OFFSET('Position Data Citi SS final'!$A135,0,MATCH(DL$1,'Position Data Citi SS final'!$1:$1,0)-1),"")</f>
        <v/>
      </c>
      <c r="DM159" s="175" t="str">
        <f ca="1">IF($C159=DM$2,OFFSET('Position Data Citi SS final'!$A135,0,MATCH(DM$1,'Position Data Citi SS final'!$1:$1,0)-1),"")</f>
        <v/>
      </c>
    </row>
    <row r="160" spans="2:117" s="179" customFormat="1">
      <c r="B160" s="179" t="s">
        <v>2746</v>
      </c>
      <c r="C160" s="170" t="str">
        <f>'Position Data Citi SS final'!C136</f>
        <v>Money Market Instruments</v>
      </c>
      <c r="D160" s="171" t="str">
        <f>'Position Data Citi SS final'!F136</f>
        <v>A.6.1 - A.6.20</v>
      </c>
      <c r="E160" s="172" t="str">
        <f>'Position Data Citi SS final'!D136</f>
        <v>Commercial Paper</v>
      </c>
      <c r="F160" s="213">
        <f>'Position Data Citi SS final'!E136</f>
        <v>0</v>
      </c>
      <c r="G160" s="173">
        <f>'Position Data Citi SS final'!AG136</f>
        <v>25007600.25</v>
      </c>
      <c r="H160" s="173">
        <f>'Position Data Citi SS final'!AF136</f>
        <v>25007600.25</v>
      </c>
      <c r="I160" s="194" t="str">
        <f>'Position Data Citi SS final'!A136</f>
        <v>ABEK</v>
      </c>
      <c r="J160" s="195" t="str">
        <f ca="1">IF($C160=J$2,OFFSET('Position Data Citi SS final'!$A136,0,MATCH(J$1,'Position Data Citi SS final'!$1:$1,0)-1),"")</f>
        <v>MoneyMarketInstrument</v>
      </c>
      <c r="K160" s="195" t="str">
        <f ca="1">IF($C160=K$2,OFFSET('Position Data Citi SS final'!$A136,0,MATCH(K$1,'Position Data Citi SS final'!$1:$1,0)-1),"")</f>
        <v>LINDE AG 12/19 ZCP</v>
      </c>
      <c r="L160" s="195" t="str">
        <f ca="1">IF($C160=L$2,OFFSET('Position Data Citi SS final'!$A136,0,MATCH(L$1,'Position Data Citi SS final'!$1:$1,0)-1),"")</f>
        <v>XS2074534475</v>
      </c>
      <c r="M160" s="174" t="str">
        <f ca="1">IF($C160=M$2,OFFSET('Position Data Citi SS final'!$A136,0,MATCH(M$1,'Position Data Citi SS final'!$1:$1,0)-1),"")</f>
        <v>DYXXXX</v>
      </c>
      <c r="N160" s="175">
        <f ca="1">IF($C160=N$2,OFFSET('Position Data Citi SS final'!$A136,0,MATCH(N$1,'Position Data Citi SS final'!$1:$1,0)-1),"")</f>
        <v>0</v>
      </c>
      <c r="O160" s="195">
        <f ca="1">IF($C160=O$2,OFFSET('Position Data Citi SS final'!$A136,0,MATCH(O$1,'Position Data Citi SS final'!$1:$1,0)-1),"")</f>
        <v>0</v>
      </c>
      <c r="P160" s="196">
        <f ca="1">IF($C160=P$2,OFFSET('Position Data Citi SS final'!$A136,0,MATCH(P$1,'Position Data Citi SS final'!$1:$1,0)-1),"")</f>
        <v>0</v>
      </c>
      <c r="Q160" s="196" t="str">
        <f ca="1">IF($C160=Q$2,OFFSET('Position Data Citi SS final'!$A136,0,MATCH(Q$1,'Position Data Citi SS final'!$1:$1,0)-1),"")</f>
        <v>DE</v>
      </c>
      <c r="R160" s="178">
        <f ca="1">IF($C160=R$2,OFFSET('Position Data Citi SS final'!$A136,0,MATCH(R$1,'Position Data Citi SS final'!$1:$1,0)-1),"")</f>
        <v>43803</v>
      </c>
      <c r="S160" s="178" t="str">
        <f ca="1">IF($C160=S$2,OFFSET('Position Data Citi SS final'!$A136,0,MATCH(S$1,'Position Data Citi SS final'!$1:$1,0)-1),"")</f>
        <v>EUR</v>
      </c>
      <c r="T160" s="177">
        <f ca="1">IF($C160=T$2,OFFSET('Position Data Citi SS final'!$A136,0,MATCH(T$1,'Position Data Citi SS final'!$1:$1,0)-1),"")</f>
        <v>25000000</v>
      </c>
      <c r="U160" s="177">
        <f ca="1">IF($C160=U$2,OFFSET('Position Data Citi SS final'!$A136,0,MATCH(U$1,'Position Data Citi SS final'!$1:$1,0)-1),"")</f>
        <v>100.030401</v>
      </c>
      <c r="V160" s="197">
        <f ca="1">IF($C160=V$2,OFFSET('Position Data Citi SS final'!$A136,0,MATCH(V$1,'Position Data Citi SS final'!$1:$1,0)-1),"")</f>
        <v>100.030401</v>
      </c>
      <c r="W160" s="177">
        <f ca="1">IF($C160=W$2,OFFSET('Position Data Citi SS final'!$A136,0,MATCH(W$1,'Position Data Citi SS final'!$1:$1,0)-1),"")</f>
        <v>0</v>
      </c>
      <c r="X160" s="177">
        <f ca="1">IF($C160=X$2,OFFSET('Position Data Citi SS final'!$A136,0,MATCH(X$1,'Position Data Citi SS final'!$1:$1,0)-1),"")</f>
        <v>0</v>
      </c>
      <c r="Y160" s="177">
        <f ca="1">IF($C160=Y$2,OFFSET('Position Data Citi SS final'!$A136,0,MATCH(Y$1,'Position Data Citi SS final'!$1:$1,0)-1),"")</f>
        <v>25007600.25</v>
      </c>
      <c r="Z160" s="177">
        <f ca="1">IF($C160=Z$2,OFFSET('Position Data Citi SS final'!$A136,0,MATCH(Z$1,'Position Data Citi SS final'!$1:$1,0)-1),"")</f>
        <v>25007600.25</v>
      </c>
      <c r="AA160" s="198" t="str">
        <f ca="1">IF($C160=AA$2,OFFSET('Position Data Citi SS final'!$A136,0,MATCH(AA$1,'Position Data Citi SS final'!$1:$1,0)-1),"")</f>
        <v>MarkToMarket</v>
      </c>
      <c r="AB160" s="177">
        <f ca="1">IF($C160=AB$2,OFFSET('Position Data Citi SS final'!$A136,0,MATCH(AB$1,'Position Data Citi SS final'!$1:$1,0)-1),"")</f>
        <v>0</v>
      </c>
      <c r="AC160" s="178" t="str">
        <f ca="1">IF($C160=AC$2,OFFSET('Position Data Citi SS final'!$A136,0,MATCH(AC$1,'Position Data Citi SS final'!$1:$1,0)-1),"")</f>
        <v/>
      </c>
      <c r="AD160" s="76" t="str">
        <f ca="1">IF($C160=AD$2,OFFSET('Position Data Citi SS final'!$A136,0,MATCH(AD$1,'Position Data Citi SS final'!$1:$1,0)-1),"")</f>
        <v/>
      </c>
      <c r="AE160" s="179" t="str">
        <f ca="1">IF($C160=AE$2,OFFSET('Position Data Citi SS final'!$A136,0,MATCH(AE$1,'Position Data Citi SS final'!$1:$1,0)-1),"")</f>
        <v/>
      </c>
      <c r="AF160" s="177" t="str">
        <f ca="1">IF($C160=AF$2,OFFSET('Position Data Citi SS final'!$A136,0,MATCH(AF$1,'Position Data Citi SS final'!$1:$1,0)-1),"")</f>
        <v/>
      </c>
      <c r="AG160" s="177" t="str">
        <f ca="1">IF($C160=AG$2,OFFSET('Position Data Citi SS final'!$A136,0,MATCH(AG$1,'Position Data Citi SS final'!$1:$1,0)-1),"")</f>
        <v/>
      </c>
      <c r="AH160" s="175" t="str">
        <f ca="1">IF($C160=AH$2,OFFSET('Position Data Citi SS final'!$A136,0,MATCH(AH$1,'Position Data Citi SS final'!$1:$1,0)-1),"")</f>
        <v/>
      </c>
      <c r="AI160" s="175" t="str">
        <f ca="1">IF($C160=AI$2,OFFSET('Position Data Citi SS final'!$A136,0,MATCH(AI$1,'Position Data Citi SS final'!$1:$1,0)-1),"")</f>
        <v/>
      </c>
      <c r="AJ160" s="175" t="str">
        <f ca="1">IF($C160=AJ$2,OFFSET('Position Data Citi SS final'!$A136,0,MATCH(AJ$1,'Position Data Citi SS final'!$1:$1,0)-1),"")</f>
        <v/>
      </c>
      <c r="AK160" s="177" t="str">
        <f ca="1">IF($C160=AK$2,OFFSET('Position Data Citi SS final'!$A136,0,MATCH(AK$1,'Position Data Citi SS final'!$1:$1,0)-1),"")</f>
        <v/>
      </c>
      <c r="AL160" s="178" t="str">
        <f ca="1">IF($C160=AL$2,OFFSET('Position Data Citi SS final'!$A136,0,MATCH(AL$1,'Position Data Citi SS final'!$1:$1,0)-1),"")</f>
        <v/>
      </c>
      <c r="AM160" s="177" t="str">
        <f ca="1">IF($C160=AM$2,OFFSET('Position Data Citi SS final'!$A136,0,MATCH(AM$1,'Position Data Citi SS final'!$1:$1,0)-1),"")</f>
        <v/>
      </c>
      <c r="AN160" s="177" t="str">
        <f ca="1">IF($C160=AN$2,OFFSET('Position Data Citi SS final'!$A136,0,MATCH(AN$1,'Position Data Citi SS final'!$1:$1,0)-1),"")</f>
        <v/>
      </c>
      <c r="AO160" s="177" t="str">
        <f ca="1">IF($C160=AO$2,OFFSET('Position Data Citi SS final'!$A136,0,MATCH(AO$1,'Position Data Citi SS final'!$1:$1,0)-1),"")</f>
        <v/>
      </c>
      <c r="AP160" s="177" t="str">
        <f ca="1">IF($C160=AP$2,OFFSET('Position Data Citi SS final'!$A136,0,MATCH(AP$1,'Position Data Citi SS final'!$1:$1,0)-1),"")</f>
        <v/>
      </c>
      <c r="AQ160" s="177" t="str">
        <f ca="1">IF($C160=AQ$2,OFFSET('Position Data Citi SS final'!$A136,0,MATCH(AQ$1,'Position Data Citi SS final'!$1:$1,0)-1),"")</f>
        <v/>
      </c>
      <c r="AR160" s="177" t="str">
        <f ca="1">IF($C160=AR$2,OFFSET('Position Data Citi SS final'!$A136,0,MATCH(AR$1,'Position Data Citi SS final'!$1:$1,0)-1),"")</f>
        <v/>
      </c>
      <c r="AS160" s="177" t="str">
        <f ca="1">IF($C160=AS$2,OFFSET('Position Data Citi SS final'!$A136,0,MATCH(AS$1,'Position Data Citi SS final'!$1:$1,0)-1),"")</f>
        <v/>
      </c>
      <c r="AT160" s="177" t="str">
        <f ca="1">IF($C160=AT$2,OFFSET('Position Data Citi SS final'!$A136,0,MATCH(AT$1,'Position Data Citi SS final'!$1:$1,0)-1),"")</f>
        <v/>
      </c>
      <c r="AU160" s="198" t="str">
        <f ca="1">IF($C160=AU$2,OFFSET('Position Data Citi SS final'!$A136,0,MATCH(AU$1,'Position Data Citi SS final'!$1:$1,0)-1),"")</f>
        <v/>
      </c>
      <c r="AV160" s="177" t="str">
        <f ca="1">IF($C160=AV$2,OFFSET('Position Data Citi SS final'!$A136,0,MATCH(AV$1,'Position Data Citi SS final'!$1:$1,0)-1),"")</f>
        <v/>
      </c>
      <c r="AW160" s="179" t="str">
        <f ca="1">IF($C160=AW$2,OFFSET('Position Data Citi SS final'!$A136,0,MATCH(AW$1,'Position Data Citi SS final'!$1:$1,0)-1),"")</f>
        <v/>
      </c>
      <c r="AX160" s="170" t="str">
        <f ca="1">IF($C160=AX$2,OFFSET('Position Data Citi SS final'!$A136,0,MATCH(AX$1,'Position Data Citi SS final'!$1:$1,0)-1),"")</f>
        <v/>
      </c>
      <c r="AY160" s="180" t="str">
        <f ca="1">IF($C160=AY$2,OFFSET('Position Data Citi SS final'!$A136,0,MATCH(AY$1,'Position Data Citi SS final'!$1:$1,0)-1),"")</f>
        <v/>
      </c>
      <c r="AZ160" s="181" t="str">
        <f ca="1">IF($C160=AZ$2,OFFSET('Position Data Citi SS final'!$A136,0,MATCH(AZ$1,'Position Data Citi SS final'!$1:$1,0)-1),"")</f>
        <v/>
      </c>
      <c r="BA160" s="179" t="str">
        <f ca="1">IF($C160=BA$2,OFFSET('Position Data Citi SS final'!$A136,0,MATCH(BA$1,'Position Data Citi SS final'!$1:$1,0)-1),"")</f>
        <v/>
      </c>
      <c r="BB160" s="182" t="str">
        <f ca="1">IF($C160=BB$2,OFFSET('Position Data Citi SS final'!$A136,0,MATCH(BB$1,'Position Data Citi SS final'!$1:$1,0)-1),"")</f>
        <v/>
      </c>
      <c r="BC160" s="181" t="str">
        <f ca="1">IF($C160=BC$2,OFFSET('Position Data Citi SS final'!$A136,0,MATCH(BC$1,'Position Data Citi SS final'!$1:$1,0)-1),"")</f>
        <v/>
      </c>
      <c r="BD160" s="175" t="str">
        <f ca="1">IF($C160=BD$2,OFFSET('Position Data Citi SS final'!$A136,0,MATCH(BD$1,'Position Data Citi SS final'!$1:$1,0)-1),"")</f>
        <v/>
      </c>
      <c r="BE160" s="175" t="str">
        <f ca="1">IF($C160=BE$2,OFFSET('Position Data Citi SS final'!$A136,0,MATCH(BE$1,'Position Data Citi SS final'!$1:$1,0)-1),"")</f>
        <v/>
      </c>
      <c r="BF160" s="175" t="str">
        <f ca="1">IF($C160=BF$2,OFFSET('Position Data Citi SS final'!$A136,0,MATCH(BF$1,'Position Data Citi SS final'!$1:$1,0)-1),"")</f>
        <v/>
      </c>
      <c r="BG160" s="175" t="str">
        <f ca="1">IF($C160=BG$2,OFFSET('Position Data Citi SS final'!$A136,0,MATCH(BG$1,'Position Data Citi SS final'!$1:$1,0)-1),"")</f>
        <v/>
      </c>
      <c r="BH160" s="175" t="str">
        <f ca="1">IF($C160=BH$2,OFFSET('Position Data Citi SS final'!$A136,0,MATCH(BH$1,'Position Data Citi SS final'!$1:$1,0)-1),"")</f>
        <v/>
      </c>
      <c r="BI160" s="175" t="str">
        <f ca="1">IF($C160=BI$2,OFFSET('Position Data Citi SS final'!$A136,0,MATCH(BI$1,'Position Data Citi SS final'!$1:$1,0)-1),"")</f>
        <v/>
      </c>
      <c r="BJ160" s="175" t="str">
        <f ca="1">IF($C160=BJ$2,OFFSET('Position Data Citi SS final'!$A136,0,MATCH(BJ$1,'Position Data Citi SS final'!$1:$1,0)-1),"")</f>
        <v/>
      </c>
      <c r="BK160" s="175" t="str">
        <f ca="1">IF($C160=BK$2,OFFSET('Position Data Citi SS final'!$A136,0,MATCH(BK$1,'Position Data Citi SS final'!$1:$1,0)-1),"")</f>
        <v/>
      </c>
      <c r="BL160" s="175" t="str">
        <f ca="1">IF($C160=BL$2,OFFSET('Position Data Citi SS final'!$A136,0,MATCH(BL$1,'Position Data Citi SS final'!$1:$1,0)-1),"")</f>
        <v/>
      </c>
      <c r="BM160" s="175" t="str">
        <f ca="1">IF($C160=BM$2,OFFSET('Position Data Citi SS final'!$A136,0,MATCH(BM$1,'Position Data Citi SS final'!$1:$1,0)-1),"")</f>
        <v/>
      </c>
      <c r="BN160" s="178" t="str">
        <f ca="1">IF($C160=BN$2,OFFSET('Position Data Citi SS final'!$A136,0,MATCH(BN$1,'Position Data Citi SS final'!$1:$1,0)-1),"")</f>
        <v/>
      </c>
      <c r="BO160" s="177" t="str">
        <f ca="1">IF($C160=BO$2,OFFSET('Position Data Citi SS final'!$A136,0,MATCH(BO$1,'Position Data Citi SS final'!$1:$1,0)-1),"")</f>
        <v/>
      </c>
      <c r="BP160" s="177" t="str">
        <f ca="1">IF($C160=BP$2,OFFSET('Position Data Citi SS final'!$A136,0,MATCH(BP$1,'Position Data Citi SS final'!$1:$1,0)-1),"")</f>
        <v/>
      </c>
      <c r="BQ160" s="177" t="str">
        <f ca="1">IF($C160=BQ$2,OFFSET('Position Data Citi SS final'!$A136,0,MATCH(BQ$1,'Position Data Citi SS final'!$1:$1,0)-1),"")</f>
        <v/>
      </c>
      <c r="BR160" s="177" t="str">
        <f ca="1">IF($C160=BR$2,OFFSET('Position Data Citi SS final'!$A136,0,MATCH(BR$1,'Position Data Citi SS final'!$1:$1,0)-1),"")</f>
        <v/>
      </c>
      <c r="BS160" s="177" t="str">
        <f ca="1">IF($C160=BS$2,OFFSET('Position Data Citi SS final'!$A136,0,MATCH(BS$1,'Position Data Citi SS final'!$1:$1,0)-1),"")</f>
        <v/>
      </c>
      <c r="BT160" s="175" t="str">
        <f ca="1">IF($C160=BT$2,OFFSET('Position Data Citi SS final'!$A136,0,MATCH(BT$1,'Position Data Citi SS final'!$1:$1,0)-1),"")</f>
        <v/>
      </c>
      <c r="BU160" s="178" t="str">
        <f ca="1">IF($C160=BU$2,OFFSET('Position Data Citi SS final'!$A136,0,MATCH(BU$1,'Position Data Citi SS final'!$1:$1,0)-1),"")</f>
        <v/>
      </c>
      <c r="BV160" s="183" t="str">
        <f ca="1">IF($C160=BV$2,OFFSET('Position Data Citi SS final'!$A136,0,MATCH(BV$1,'Position Data Citi SS final'!$1:$1,0)-1),"")</f>
        <v/>
      </c>
      <c r="BW160" s="175" t="str">
        <f ca="1">IF($C160=BW$2,OFFSET('Position Data Citi SS final'!$A136,0,MATCH(BW$1,'Position Data Citi SS final'!$1:$1,0)-1),"")</f>
        <v/>
      </c>
      <c r="BX160" s="184" t="str">
        <f ca="1">IF($C160=BX$2,OFFSET('Position Data Citi SS final'!$A136,0,MATCH(BX$1,'Position Data Citi SS final'!$1:$1,0)-1),"")</f>
        <v/>
      </c>
      <c r="BY160" s="183" t="str">
        <f ca="1">IF($C160=BY$2,OFFSET('Position Data Citi SS final'!$A136,0,MATCH(BY$1,'Position Data Citi SS final'!$1:$1,0)-1),"")</f>
        <v/>
      </c>
      <c r="BZ160" s="183" t="str">
        <f ca="1">IF($C160=BZ$2,OFFSET('Position Data Citi SS final'!$A136,0,MATCH(BZ$1,'Position Data Citi SS final'!$1:$1,0)-1),"")</f>
        <v/>
      </c>
      <c r="CA160" s="185" t="str">
        <f ca="1">IF($C160=CA$2,OFFSET('Position Data Citi SS final'!$A136,0,MATCH(CA$1,'Position Data Citi SS final'!$1:$1,0)-1),"")</f>
        <v/>
      </c>
      <c r="CB160" s="176" t="str">
        <f ca="1">IF($C160=CB$2,OFFSET('Position Data Citi SS final'!$A136,0,MATCH(CB$1,'Position Data Citi SS final'!$1:$1,0)-1),"")</f>
        <v/>
      </c>
      <c r="CC160" s="183" t="str">
        <f ca="1">IF($C160=CC$2,OFFSET('Position Data Citi SS final'!$A136,0,MATCH(CC$1,'Position Data Citi SS final'!$1:$1,0)-1),"")</f>
        <v/>
      </c>
      <c r="CD160" s="183" t="str">
        <f ca="1">IF($C160=CD$2,OFFSET('Position Data Citi SS final'!$A136,0,MATCH(CD$1,'Position Data Citi SS final'!$1:$1,0)-1),"")</f>
        <v/>
      </c>
      <c r="CE160" s="181" t="str">
        <f ca="1">IF($C160=CE$2,OFFSET('Position Data Citi SS final'!$A136,0,MATCH(CE$1,'Position Data Citi SS final'!$1:$1,0)-1),"")</f>
        <v/>
      </c>
      <c r="CF160" s="181" t="str">
        <f ca="1">IF($C160=CF$2,OFFSET('Position Data Citi SS final'!$A136,0,MATCH(CF$1,'Position Data Citi SS final'!$1:$1,0)-1),"")</f>
        <v/>
      </c>
      <c r="CG160" s="181" t="str">
        <f ca="1">IF($C160=CG$2,OFFSET('Position Data Citi SS final'!$A136,0,MATCH(CG$1,'Position Data Citi SS final'!$1:$1,0)-1),"")</f>
        <v/>
      </c>
      <c r="CH160" s="181" t="str">
        <f ca="1">IF($C160=CH$2,OFFSET('Position Data Citi SS final'!$A136,0,MATCH(CH$1,'Position Data Citi SS final'!$1:$1,0)-1),"")</f>
        <v/>
      </c>
      <c r="CI160" s="181" t="str">
        <f ca="1">IF($C160=CI$2,OFFSET('Position Data Citi SS final'!$A136,0,MATCH(CI$1,'Position Data Citi SS final'!$1:$1,0)-1),"")</f>
        <v/>
      </c>
      <c r="CJ160" s="184" t="str">
        <f ca="1">IF($C160=CJ$2,OFFSET('Position Data Citi SS final'!$A136,0,MATCH(CJ$1,'Position Data Citi SS final'!$1:$1,0)-1),"")</f>
        <v/>
      </c>
      <c r="CK160" s="186" t="str">
        <f ca="1">IF($C160=CK$2,OFFSET('Position Data Citi SS final'!$A136,0,MATCH(CK$1,'Position Data Citi SS final'!$1:$1,0)-1),"")</f>
        <v/>
      </c>
      <c r="CL160" s="174" t="str">
        <f ca="1">IF($C160=CL$2,OFFSET('Position Data Citi SS final'!$A136,0,MATCH(CL$1,'Position Data Citi SS final'!$1:$1,0)-1),"")</f>
        <v/>
      </c>
      <c r="CM160" s="199" t="str">
        <f ca="1">IF($C160=CM$2,OFFSET('Position Data Citi SS final'!$A136,0,MATCH(CM$1,'Position Data Citi SS final'!$1:$1,0)-1),"")</f>
        <v/>
      </c>
      <c r="CN160" s="174" t="str">
        <f ca="1">IF($C160=CN$2,OFFSET('Position Data Citi SS final'!$A136,0,MATCH(CN$1,'Position Data Citi SS final'!$1:$1,0)-1),"")</f>
        <v/>
      </c>
      <c r="CO160" s="186" t="str">
        <f ca="1">IF($C160=CO$2,OFFSET('Position Data Citi SS final'!$A136,0,MATCH(CO$1,'Position Data Citi SS final'!$1:$1,0)-1),"")</f>
        <v/>
      </c>
      <c r="CP160" s="199" t="str">
        <f ca="1">IF($C160=CP$2,OFFSET('Position Data Citi SS final'!$A136,0,MATCH(CP$1,'Position Data Citi SS final'!$1:$1,0)-1),"")</f>
        <v/>
      </c>
      <c r="CQ160" s="187" t="str">
        <f ca="1">IF($C160=CQ$2,OFFSET('Position Data Citi SS final'!$A136,0,MATCH(CQ$1,'Position Data Citi SS final'!$1:$1,0)-1),"")</f>
        <v/>
      </c>
      <c r="CR160" s="174" t="str">
        <f ca="1">IF($C160=CR$2,OFFSET('Position Data Citi SS final'!$A136,0,MATCH(CR$1,'Position Data Citi SS final'!$1:$1,0)-1),"")</f>
        <v/>
      </c>
      <c r="CS160" s="188" t="str">
        <f ca="1">IF($C160=CS$2,OFFSET('Position Data Citi SS final'!$A136,0,MATCH(CS$1,'Position Data Citi SS final'!$1:$1,0)-1),"")</f>
        <v/>
      </c>
      <c r="CT160" s="188" t="str">
        <f ca="1">IF($C160=CT$2,OFFSET('Position Data Citi SS final'!$A136,0,MATCH(CT$1,'Position Data Citi SS final'!$1:$1,0)-1),"")</f>
        <v/>
      </c>
      <c r="CU160" s="184" t="str">
        <f ca="1">IF($C160=CU$2,OFFSET('Position Data Citi SS final'!$A136,0,MATCH(CU$1,'Position Data Citi SS final'!$1:$1,0)-1),"")</f>
        <v/>
      </c>
      <c r="CV160" s="175" t="str">
        <f ca="1">IF($C160=CV$2,OFFSET('Position Data Citi SS final'!$A136,0,MATCH(CV$1,'Position Data Citi SS final'!$1:$1,0)-1),"")</f>
        <v/>
      </c>
      <c r="CW160" s="175" t="str">
        <f ca="1">IF($C160=CW$2,OFFSET('Position Data Citi SS final'!$A136,0,MATCH(CW$1,'Position Data Citi SS final'!$1:$1,0)-1),"")</f>
        <v/>
      </c>
      <c r="CX160" s="199" t="str">
        <f ca="1">IF($C160=CX$2,OFFSET('Position Data Citi SS final'!$A136,0,MATCH(CX$1,'Position Data Citi SS final'!$1:$1,0)-1),"")</f>
        <v/>
      </c>
      <c r="CY160" s="175" t="str">
        <f ca="1">IF($C160=CY$2,OFFSET('Position Data Citi SS final'!$A136,0,MATCH(CY$1,'Position Data Citi SS final'!$1:$1,0)-1),"")</f>
        <v/>
      </c>
      <c r="CZ160" s="175" t="str">
        <f ca="1">IF($C160=CZ$2,OFFSET('Position Data Citi SS final'!$A136,0,MATCH(CZ$1,'Position Data Citi SS final'!$1:$1,0)-1),"")</f>
        <v/>
      </c>
      <c r="DA160" s="175" t="str">
        <f ca="1">IF($C160=DA$2,OFFSET('Position Data Citi SS final'!$A136,0,MATCH(DA$1,'Position Data Citi SS final'!$1:$1,0)-1),"")</f>
        <v/>
      </c>
      <c r="DB160" s="189" t="str">
        <f ca="1">IF($C160=DB$2,OFFSET('Position Data Citi SS final'!$A136,0,MATCH(DB$1,'Position Data Citi SS final'!$1:$1,0)-1),"")</f>
        <v/>
      </c>
      <c r="DC160" s="175" t="str">
        <f ca="1">IF($C160=DC$2,OFFSET('Position Data Citi SS final'!$A136,0,MATCH(DC$1,'Position Data Citi SS final'!$1:$1,0)-1),"")</f>
        <v/>
      </c>
      <c r="DD160" s="175" t="str">
        <f ca="1">IF($C160=DD$2,OFFSET('Position Data Citi SS final'!$A136,0,MATCH(DD$1,'Position Data Citi SS final'!$1:$1,0)-1),"")</f>
        <v/>
      </c>
      <c r="DE160" s="190" t="str">
        <f ca="1">IF($C160=DE$2,OFFSET('Position Data Citi SS final'!$A136,0,MATCH(DE$1,'Position Data Citi SS final'!$1:$1,0)-1),"")</f>
        <v/>
      </c>
      <c r="DF160" s="189" t="str">
        <f ca="1">IF($C160=DF$2,OFFSET('Position Data Citi SS final'!$A136,0,MATCH(DF$1,'Position Data Citi SS final'!$1:$1,0)-1),"")</f>
        <v/>
      </c>
      <c r="DG160" s="190" t="str">
        <f ca="1">IF($C160=DG$2,OFFSET('Position Data Citi SS final'!$A136,0,MATCH(DG$1,'Position Data Citi SS final'!$1:$1,0)-1),"")</f>
        <v/>
      </c>
      <c r="DH160" s="175" t="str">
        <f ca="1">IF($C160=DH$2,OFFSET('Position Data Citi SS final'!$A136,0,MATCH(DH$1,'Position Data Citi SS final'!$1:$1,0)-1),"")</f>
        <v/>
      </c>
      <c r="DI160" s="191" t="str">
        <f ca="1">IF($C160=DI$2,OFFSET('Position Data Citi SS final'!$A136,0,MATCH(DI$1,'Position Data Citi SS final'!$1:$1,0)-1),"")</f>
        <v/>
      </c>
      <c r="DJ160" s="192" t="str">
        <f ca="1">IF($C160=DJ$2,OFFSET('Position Data Citi SS final'!$A136,0,MATCH(DJ$1,'Position Data Citi SS final'!$1:$1,0)-1),"")</f>
        <v/>
      </c>
      <c r="DK160" s="193" t="str">
        <f ca="1">IF($C160=DK$2,OFFSET('Position Data Citi SS final'!$A136,0,MATCH(DK$1,'Position Data Citi SS final'!$1:$1,0)-1),"")</f>
        <v/>
      </c>
      <c r="DL160" s="200" t="str">
        <f ca="1">IF($C160=DL$2,OFFSET('Position Data Citi SS final'!$A136,0,MATCH(DL$1,'Position Data Citi SS final'!$1:$1,0)-1),"")</f>
        <v/>
      </c>
      <c r="DM160" s="175" t="str">
        <f ca="1">IF($C160=DM$2,OFFSET('Position Data Citi SS final'!$A136,0,MATCH(DM$1,'Position Data Citi SS final'!$1:$1,0)-1),"")</f>
        <v/>
      </c>
    </row>
    <row r="161" spans="2:117" s="179" customFormat="1">
      <c r="B161" s="179" t="s">
        <v>2746</v>
      </c>
      <c r="C161" s="170" t="str">
        <f>'Position Data Citi SS final'!C137</f>
        <v>ABCP</v>
      </c>
      <c r="D161" s="171" t="str">
        <f>'Position Data Citi SS final'!F137</f>
        <v>A.6.1, A.6.21- A.6.37</v>
      </c>
      <c r="E161" s="172" t="str">
        <f>'Position Data Citi SS final'!D137</f>
        <v>ABCP</v>
      </c>
      <c r="F161" s="213">
        <f>'Position Data Citi SS final'!E137</f>
        <v>0</v>
      </c>
      <c r="G161" s="173">
        <f>'Position Data Citi SS final'!AG137</f>
        <v>25016125</v>
      </c>
      <c r="H161" s="173">
        <f>'Position Data Citi SS final'!AF137</f>
        <v>25016125</v>
      </c>
      <c r="I161" s="194" t="str">
        <f>'Position Data Citi SS final'!A137</f>
        <v>ABEK</v>
      </c>
      <c r="J161" s="195" t="str">
        <f ca="1">IF($C161=J$2,OFFSET('Position Data Citi SS final'!$A137,0,MATCH(J$1,'Position Data Citi SS final'!$1:$1,0)-1),"")</f>
        <v/>
      </c>
      <c r="K161" s="195" t="str">
        <f ca="1">IF($C161=K$2,OFFSET('Position Data Citi SS final'!$A137,0,MATCH(K$1,'Position Data Citi SS final'!$1:$1,0)-1),"")</f>
        <v/>
      </c>
      <c r="L161" s="195" t="str">
        <f ca="1">IF($C161=L$2,OFFSET('Position Data Citi SS final'!$A137,0,MATCH(L$1,'Position Data Citi SS final'!$1:$1,0)-1),"")</f>
        <v/>
      </c>
      <c r="M161" s="174" t="str">
        <f ca="1">IF($C161=M$2,OFFSET('Position Data Citi SS final'!$A137,0,MATCH(M$1,'Position Data Citi SS final'!$1:$1,0)-1),"")</f>
        <v/>
      </c>
      <c r="N161" s="175" t="str">
        <f ca="1">IF($C161=N$2,OFFSET('Position Data Citi SS final'!$A137,0,MATCH(N$1,'Position Data Citi SS final'!$1:$1,0)-1),"")</f>
        <v/>
      </c>
      <c r="O161" s="195" t="str">
        <f ca="1">IF($C161=O$2,OFFSET('Position Data Citi SS final'!$A137,0,MATCH(O$1,'Position Data Citi SS final'!$1:$1,0)-1),"")</f>
        <v/>
      </c>
      <c r="P161" s="196" t="str">
        <f ca="1">IF($C161=P$2,OFFSET('Position Data Citi SS final'!$A137,0,MATCH(P$1,'Position Data Citi SS final'!$1:$1,0)-1),"")</f>
        <v/>
      </c>
      <c r="Q161" s="196" t="str">
        <f ca="1">IF($C161=Q$2,OFFSET('Position Data Citi SS final'!$A137,0,MATCH(Q$1,'Position Data Citi SS final'!$1:$1,0)-1),"")</f>
        <v/>
      </c>
      <c r="R161" s="178" t="str">
        <f ca="1">IF($C161=R$2,OFFSET('Position Data Citi SS final'!$A137,0,MATCH(R$1,'Position Data Citi SS final'!$1:$1,0)-1),"")</f>
        <v/>
      </c>
      <c r="S161" s="178" t="str">
        <f ca="1">IF($C161=S$2,OFFSET('Position Data Citi SS final'!$A137,0,MATCH(S$1,'Position Data Citi SS final'!$1:$1,0)-1),"")</f>
        <v/>
      </c>
      <c r="T161" s="177" t="str">
        <f ca="1">IF($C161=T$2,OFFSET('Position Data Citi SS final'!$A137,0,MATCH(T$1,'Position Data Citi SS final'!$1:$1,0)-1),"")</f>
        <v/>
      </c>
      <c r="U161" s="177" t="str">
        <f ca="1">IF($C161=U$2,OFFSET('Position Data Citi SS final'!$A137,0,MATCH(U$1,'Position Data Citi SS final'!$1:$1,0)-1),"")</f>
        <v/>
      </c>
      <c r="V161" s="197" t="str">
        <f ca="1">IF($C161=V$2,OFFSET('Position Data Citi SS final'!$A137,0,MATCH(V$1,'Position Data Citi SS final'!$1:$1,0)-1),"")</f>
        <v/>
      </c>
      <c r="W161" s="177" t="str">
        <f ca="1">IF($C161=W$2,OFFSET('Position Data Citi SS final'!$A137,0,MATCH(W$1,'Position Data Citi SS final'!$1:$1,0)-1),"")</f>
        <v/>
      </c>
      <c r="X161" s="177" t="str">
        <f ca="1">IF($C161=X$2,OFFSET('Position Data Citi SS final'!$A137,0,MATCH(X$1,'Position Data Citi SS final'!$1:$1,0)-1),"")</f>
        <v/>
      </c>
      <c r="Y161" s="177" t="str">
        <f ca="1">IF($C161=Y$2,OFFSET('Position Data Citi SS final'!$A137,0,MATCH(Y$1,'Position Data Citi SS final'!$1:$1,0)-1),"")</f>
        <v/>
      </c>
      <c r="Z161" s="177" t="str">
        <f ca="1">IF($C161=Z$2,OFFSET('Position Data Citi SS final'!$A137,0,MATCH(Z$1,'Position Data Citi SS final'!$1:$1,0)-1),"")</f>
        <v/>
      </c>
      <c r="AA161" s="198" t="str">
        <f ca="1">IF($C161=AA$2,OFFSET('Position Data Citi SS final'!$A137,0,MATCH(AA$1,'Position Data Citi SS final'!$1:$1,0)-1),"")</f>
        <v/>
      </c>
      <c r="AB161" s="177" t="str">
        <f ca="1">IF($C161=AB$2,OFFSET('Position Data Citi SS final'!$A137,0,MATCH(AB$1,'Position Data Citi SS final'!$1:$1,0)-1),"")</f>
        <v/>
      </c>
      <c r="AC161" s="178" t="str">
        <f ca="1">IF($C161=AC$2,OFFSET('Position Data Citi SS final'!$A137,0,MATCH(AC$1,'Position Data Citi SS final'!$1:$1,0)-1),"")</f>
        <v/>
      </c>
      <c r="AD161" s="76" t="str">
        <f ca="1">IF($C161=AD$2,OFFSET('Position Data Citi SS final'!$A137,0,MATCH(AD$1,'Position Data Citi SS final'!$1:$1,0)-1),"")</f>
        <v/>
      </c>
      <c r="AE161" s="179" t="str">
        <f ca="1">IF($C161=AE$2,OFFSET('Position Data Citi SS final'!$A137,0,MATCH(AE$1,'Position Data Citi SS final'!$1:$1,0)-1),"")</f>
        <v/>
      </c>
      <c r="AF161" s="177" t="str">
        <f ca="1">IF($C161=AF$2,OFFSET('Position Data Citi SS final'!$A137,0,MATCH(AF$1,'Position Data Citi SS final'!$1:$1,0)-1),"")</f>
        <v>SHEFFIELD RECEIVABLES CORP 01/20 ZCP</v>
      </c>
      <c r="AG161" s="177" t="str">
        <f ca="1">IF($C161=AG$2,OFFSET('Position Data Citi SS final'!$A137,0,MATCH(AG$1,'Position Data Citi SS final'!$1:$1,0)-1),"")</f>
        <v>XS2076101273</v>
      </c>
      <c r="AH161" s="175" t="str">
        <f ca="1">IF($C161=AH$2,OFFSET('Position Data Citi SS final'!$A137,0,MATCH(AH$1,'Position Data Citi SS final'!$1:$1,0)-1),"")</f>
        <v>GB</v>
      </c>
      <c r="AI161" s="175">
        <f ca="1">IF($C161=AI$2,OFFSET('Position Data Citi SS final'!$A137,0,MATCH(AI$1,'Position Data Citi SS final'!$1:$1,0)-1),"")</f>
        <v>0</v>
      </c>
      <c r="AJ161" s="175">
        <f ca="1">IF($C161=AJ$2,OFFSET('Position Data Citi SS final'!$A137,0,MATCH(AJ$1,'Position Data Citi SS final'!$1:$1,0)-1),"")</f>
        <v>0</v>
      </c>
      <c r="AK161" s="177" t="str">
        <f ca="1">IF($C161=AK$2,OFFSET('Position Data Citi SS final'!$A137,0,MATCH(AK$1,'Position Data Citi SS final'!$1:$1,0)-1),"")</f>
        <v>OtherAsset</v>
      </c>
      <c r="AL161" s="178">
        <f ca="1">IF($C161=AL$2,OFFSET('Position Data Citi SS final'!$A137,0,MATCH(AL$1,'Position Data Citi SS final'!$1:$1,0)-1),"")</f>
        <v>43836</v>
      </c>
      <c r="AM161" s="177" t="str">
        <f ca="1">IF($C161=AM$2,OFFSET('Position Data Citi SS final'!$A137,0,MATCH(AM$1,'Position Data Citi SS final'!$1:$1,0)-1),"")</f>
        <v>EUR</v>
      </c>
      <c r="AN161" s="177">
        <f ca="1">IF($C161=AN$2,OFFSET('Position Data Citi SS final'!$A137,0,MATCH(AN$1,'Position Data Citi SS final'!$1:$1,0)-1),"")</f>
        <v>25000000</v>
      </c>
      <c r="AO161" s="177">
        <f ca="1">IF($C161=AO$2,OFFSET('Position Data Citi SS final'!$A137,0,MATCH(AO$1,'Position Data Citi SS final'!$1:$1,0)-1),"")</f>
        <v>100.0645</v>
      </c>
      <c r="AP161" s="177">
        <f ca="1">IF($C161=AP$2,OFFSET('Position Data Citi SS final'!$A137,0,MATCH(AP$1,'Position Data Citi SS final'!$1:$1,0)-1),"")</f>
        <v>100.0645</v>
      </c>
      <c r="AQ161" s="177">
        <f ca="1">IF($C161=AQ$2,OFFSET('Position Data Citi SS final'!$A137,0,MATCH(AQ$1,'Position Data Citi SS final'!$1:$1,0)-1),"")</f>
        <v>0</v>
      </c>
      <c r="AR161" s="177">
        <f ca="1">IF($C161=AR$2,OFFSET('Position Data Citi SS final'!$A137,0,MATCH(AR$1,'Position Data Citi SS final'!$1:$1,0)-1),"")</f>
        <v>0</v>
      </c>
      <c r="AS161" s="177">
        <f ca="1">IF($C161=AS$2,OFFSET('Position Data Citi SS final'!$A137,0,MATCH(AS$1,'Position Data Citi SS final'!$1:$1,0)-1),"")</f>
        <v>25016125</v>
      </c>
      <c r="AT161" s="177">
        <f ca="1">IF($C161=AT$2,OFFSET('Position Data Citi SS final'!$A137,0,MATCH(AT$1,'Position Data Citi SS final'!$1:$1,0)-1),"")</f>
        <v>25016125</v>
      </c>
      <c r="AU161" s="198" t="str">
        <f ca="1">IF($C161=AU$2,OFFSET('Position Data Citi SS final'!$A137,0,MATCH(AU$1,'Position Data Citi SS final'!$1:$1,0)-1),"")</f>
        <v>MarkToMarket</v>
      </c>
      <c r="AV161" s="177">
        <f ca="1">IF($C161=AV$2,OFFSET('Position Data Citi SS final'!$A137,0,MATCH(AV$1,'Position Data Citi SS final'!$1:$1,0)-1),"")</f>
        <v>0</v>
      </c>
      <c r="AW161" s="179" t="str">
        <f ca="1">IF($C161=AW$2,OFFSET('Position Data Citi SS final'!$A137,0,MATCH(AW$1,'Position Data Citi SS final'!$1:$1,0)-1),"")</f>
        <v/>
      </c>
      <c r="AX161" s="170" t="str">
        <f ca="1">IF($C161=AX$2,OFFSET('Position Data Citi SS final'!$A137,0,MATCH(AX$1,'Position Data Citi SS final'!$1:$1,0)-1),"")</f>
        <v/>
      </c>
      <c r="AY161" s="180" t="str">
        <f ca="1">IF($C161=AY$2,OFFSET('Position Data Citi SS final'!$A137,0,MATCH(AY$1,'Position Data Citi SS final'!$1:$1,0)-1),"")</f>
        <v/>
      </c>
      <c r="AZ161" s="181" t="str">
        <f ca="1">IF($C161=AZ$2,OFFSET('Position Data Citi SS final'!$A137,0,MATCH(AZ$1,'Position Data Citi SS final'!$1:$1,0)-1),"")</f>
        <v/>
      </c>
      <c r="BA161" s="179" t="str">
        <f ca="1">IF($C161=BA$2,OFFSET('Position Data Citi SS final'!$A137,0,MATCH(BA$1,'Position Data Citi SS final'!$1:$1,0)-1),"")</f>
        <v/>
      </c>
      <c r="BB161" s="182" t="str">
        <f ca="1">IF($C161=BB$2,OFFSET('Position Data Citi SS final'!$A137,0,MATCH(BB$1,'Position Data Citi SS final'!$1:$1,0)-1),"")</f>
        <v/>
      </c>
      <c r="BC161" s="181" t="str">
        <f ca="1">IF($C161=BC$2,OFFSET('Position Data Citi SS final'!$A137,0,MATCH(BC$1,'Position Data Citi SS final'!$1:$1,0)-1),"")</f>
        <v/>
      </c>
      <c r="BD161" s="175" t="str">
        <f ca="1">IF($C161=BD$2,OFFSET('Position Data Citi SS final'!$A137,0,MATCH(BD$1,'Position Data Citi SS final'!$1:$1,0)-1),"")</f>
        <v/>
      </c>
      <c r="BE161" s="175" t="str">
        <f ca="1">IF($C161=BE$2,OFFSET('Position Data Citi SS final'!$A137,0,MATCH(BE$1,'Position Data Citi SS final'!$1:$1,0)-1),"")</f>
        <v/>
      </c>
      <c r="BF161" s="175" t="str">
        <f ca="1">IF($C161=BF$2,OFFSET('Position Data Citi SS final'!$A137,0,MATCH(BF$1,'Position Data Citi SS final'!$1:$1,0)-1),"")</f>
        <v/>
      </c>
      <c r="BG161" s="175" t="str">
        <f ca="1">IF($C161=BG$2,OFFSET('Position Data Citi SS final'!$A137,0,MATCH(BG$1,'Position Data Citi SS final'!$1:$1,0)-1),"")</f>
        <v/>
      </c>
      <c r="BH161" s="175" t="str">
        <f ca="1">IF($C161=BH$2,OFFSET('Position Data Citi SS final'!$A137,0,MATCH(BH$1,'Position Data Citi SS final'!$1:$1,0)-1),"")</f>
        <v/>
      </c>
      <c r="BI161" s="175" t="str">
        <f ca="1">IF($C161=BI$2,OFFSET('Position Data Citi SS final'!$A137,0,MATCH(BI$1,'Position Data Citi SS final'!$1:$1,0)-1),"")</f>
        <v/>
      </c>
      <c r="BJ161" s="175" t="str">
        <f ca="1">IF($C161=BJ$2,OFFSET('Position Data Citi SS final'!$A137,0,MATCH(BJ$1,'Position Data Citi SS final'!$1:$1,0)-1),"")</f>
        <v/>
      </c>
      <c r="BK161" s="175" t="str">
        <f ca="1">IF($C161=BK$2,OFFSET('Position Data Citi SS final'!$A137,0,MATCH(BK$1,'Position Data Citi SS final'!$1:$1,0)-1),"")</f>
        <v/>
      </c>
      <c r="BL161" s="175" t="str">
        <f ca="1">IF($C161=BL$2,OFFSET('Position Data Citi SS final'!$A137,0,MATCH(BL$1,'Position Data Citi SS final'!$1:$1,0)-1),"")</f>
        <v/>
      </c>
      <c r="BM161" s="175" t="str">
        <f ca="1">IF($C161=BM$2,OFFSET('Position Data Citi SS final'!$A137,0,MATCH(BM$1,'Position Data Citi SS final'!$1:$1,0)-1),"")</f>
        <v/>
      </c>
      <c r="BN161" s="178" t="str">
        <f ca="1">IF($C161=BN$2,OFFSET('Position Data Citi SS final'!$A137,0,MATCH(BN$1,'Position Data Citi SS final'!$1:$1,0)-1),"")</f>
        <v/>
      </c>
      <c r="BO161" s="177" t="str">
        <f ca="1">IF($C161=BO$2,OFFSET('Position Data Citi SS final'!$A137,0,MATCH(BO$1,'Position Data Citi SS final'!$1:$1,0)-1),"")</f>
        <v/>
      </c>
      <c r="BP161" s="177" t="str">
        <f ca="1">IF($C161=BP$2,OFFSET('Position Data Citi SS final'!$A137,0,MATCH(BP$1,'Position Data Citi SS final'!$1:$1,0)-1),"")</f>
        <v/>
      </c>
      <c r="BQ161" s="177" t="str">
        <f ca="1">IF($C161=BQ$2,OFFSET('Position Data Citi SS final'!$A137,0,MATCH(BQ$1,'Position Data Citi SS final'!$1:$1,0)-1),"")</f>
        <v/>
      </c>
      <c r="BR161" s="177" t="str">
        <f ca="1">IF($C161=BR$2,OFFSET('Position Data Citi SS final'!$A137,0,MATCH(BR$1,'Position Data Citi SS final'!$1:$1,0)-1),"")</f>
        <v/>
      </c>
      <c r="BS161" s="177" t="str">
        <f ca="1">IF($C161=BS$2,OFFSET('Position Data Citi SS final'!$A137,0,MATCH(BS$1,'Position Data Citi SS final'!$1:$1,0)-1),"")</f>
        <v/>
      </c>
      <c r="BT161" s="175" t="str">
        <f ca="1">IF($C161=BT$2,OFFSET('Position Data Citi SS final'!$A137,0,MATCH(BT$1,'Position Data Citi SS final'!$1:$1,0)-1),"")</f>
        <v/>
      </c>
      <c r="BU161" s="178" t="str">
        <f ca="1">IF($C161=BU$2,OFFSET('Position Data Citi SS final'!$A137,0,MATCH(BU$1,'Position Data Citi SS final'!$1:$1,0)-1),"")</f>
        <v/>
      </c>
      <c r="BV161" s="183" t="str">
        <f ca="1">IF($C161=BV$2,OFFSET('Position Data Citi SS final'!$A137,0,MATCH(BV$1,'Position Data Citi SS final'!$1:$1,0)-1),"")</f>
        <v/>
      </c>
      <c r="BW161" s="175" t="str">
        <f ca="1">IF($C161=BW$2,OFFSET('Position Data Citi SS final'!$A137,0,MATCH(BW$1,'Position Data Citi SS final'!$1:$1,0)-1),"")</f>
        <v/>
      </c>
      <c r="BX161" s="184" t="str">
        <f ca="1">IF($C161=BX$2,OFFSET('Position Data Citi SS final'!$A137,0,MATCH(BX$1,'Position Data Citi SS final'!$1:$1,0)-1),"")</f>
        <v/>
      </c>
      <c r="BY161" s="183" t="str">
        <f ca="1">IF($C161=BY$2,OFFSET('Position Data Citi SS final'!$A137,0,MATCH(BY$1,'Position Data Citi SS final'!$1:$1,0)-1),"")</f>
        <v/>
      </c>
      <c r="BZ161" s="183" t="str">
        <f ca="1">IF($C161=BZ$2,OFFSET('Position Data Citi SS final'!$A137,0,MATCH(BZ$1,'Position Data Citi SS final'!$1:$1,0)-1),"")</f>
        <v/>
      </c>
      <c r="CA161" s="185" t="str">
        <f ca="1">IF($C161=CA$2,OFFSET('Position Data Citi SS final'!$A137,0,MATCH(CA$1,'Position Data Citi SS final'!$1:$1,0)-1),"")</f>
        <v/>
      </c>
      <c r="CB161" s="176" t="str">
        <f ca="1">IF($C161=CB$2,OFFSET('Position Data Citi SS final'!$A137,0,MATCH(CB$1,'Position Data Citi SS final'!$1:$1,0)-1),"")</f>
        <v/>
      </c>
      <c r="CC161" s="183" t="str">
        <f ca="1">IF($C161=CC$2,OFFSET('Position Data Citi SS final'!$A137,0,MATCH(CC$1,'Position Data Citi SS final'!$1:$1,0)-1),"")</f>
        <v/>
      </c>
      <c r="CD161" s="183" t="str">
        <f ca="1">IF($C161=CD$2,OFFSET('Position Data Citi SS final'!$A137,0,MATCH(CD$1,'Position Data Citi SS final'!$1:$1,0)-1),"")</f>
        <v/>
      </c>
      <c r="CE161" s="181" t="str">
        <f ca="1">IF($C161=CE$2,OFFSET('Position Data Citi SS final'!$A137,0,MATCH(CE$1,'Position Data Citi SS final'!$1:$1,0)-1),"")</f>
        <v/>
      </c>
      <c r="CF161" s="181" t="str">
        <f ca="1">IF($C161=CF$2,OFFSET('Position Data Citi SS final'!$A137,0,MATCH(CF$1,'Position Data Citi SS final'!$1:$1,0)-1),"")</f>
        <v/>
      </c>
      <c r="CG161" s="181" t="str">
        <f ca="1">IF($C161=CG$2,OFFSET('Position Data Citi SS final'!$A137,0,MATCH(CG$1,'Position Data Citi SS final'!$1:$1,0)-1),"")</f>
        <v/>
      </c>
      <c r="CH161" s="181" t="str">
        <f ca="1">IF($C161=CH$2,OFFSET('Position Data Citi SS final'!$A137,0,MATCH(CH$1,'Position Data Citi SS final'!$1:$1,0)-1),"")</f>
        <v/>
      </c>
      <c r="CI161" s="181" t="str">
        <f ca="1">IF($C161=CI$2,OFFSET('Position Data Citi SS final'!$A137,0,MATCH(CI$1,'Position Data Citi SS final'!$1:$1,0)-1),"")</f>
        <v/>
      </c>
      <c r="CJ161" s="184" t="str">
        <f ca="1">IF($C161=CJ$2,OFFSET('Position Data Citi SS final'!$A137,0,MATCH(CJ$1,'Position Data Citi SS final'!$1:$1,0)-1),"")</f>
        <v/>
      </c>
      <c r="CK161" s="186" t="str">
        <f ca="1">IF($C161=CK$2,OFFSET('Position Data Citi SS final'!$A137,0,MATCH(CK$1,'Position Data Citi SS final'!$1:$1,0)-1),"")</f>
        <v/>
      </c>
      <c r="CL161" s="174" t="str">
        <f ca="1">IF($C161=CL$2,OFFSET('Position Data Citi SS final'!$A137,0,MATCH(CL$1,'Position Data Citi SS final'!$1:$1,0)-1),"")</f>
        <v/>
      </c>
      <c r="CM161" s="199" t="str">
        <f ca="1">IF($C161=CM$2,OFFSET('Position Data Citi SS final'!$A137,0,MATCH(CM$1,'Position Data Citi SS final'!$1:$1,0)-1),"")</f>
        <v/>
      </c>
      <c r="CN161" s="174" t="str">
        <f ca="1">IF($C161=CN$2,OFFSET('Position Data Citi SS final'!$A137,0,MATCH(CN$1,'Position Data Citi SS final'!$1:$1,0)-1),"")</f>
        <v/>
      </c>
      <c r="CO161" s="186" t="str">
        <f ca="1">IF($C161=CO$2,OFFSET('Position Data Citi SS final'!$A137,0,MATCH(CO$1,'Position Data Citi SS final'!$1:$1,0)-1),"")</f>
        <v/>
      </c>
      <c r="CP161" s="199" t="str">
        <f ca="1">IF($C161=CP$2,OFFSET('Position Data Citi SS final'!$A137,0,MATCH(CP$1,'Position Data Citi SS final'!$1:$1,0)-1),"")</f>
        <v/>
      </c>
      <c r="CQ161" s="187" t="str">
        <f ca="1">IF($C161=CQ$2,OFFSET('Position Data Citi SS final'!$A137,0,MATCH(CQ$1,'Position Data Citi SS final'!$1:$1,0)-1),"")</f>
        <v/>
      </c>
      <c r="CR161" s="174" t="str">
        <f ca="1">IF($C161=CR$2,OFFSET('Position Data Citi SS final'!$A137,0,MATCH(CR$1,'Position Data Citi SS final'!$1:$1,0)-1),"")</f>
        <v/>
      </c>
      <c r="CS161" s="188" t="str">
        <f ca="1">IF($C161=CS$2,OFFSET('Position Data Citi SS final'!$A137,0,MATCH(CS$1,'Position Data Citi SS final'!$1:$1,0)-1),"")</f>
        <v/>
      </c>
      <c r="CT161" s="188" t="str">
        <f ca="1">IF($C161=CT$2,OFFSET('Position Data Citi SS final'!$A137,0,MATCH(CT$1,'Position Data Citi SS final'!$1:$1,0)-1),"")</f>
        <v/>
      </c>
      <c r="CU161" s="184" t="str">
        <f ca="1">IF($C161=CU$2,OFFSET('Position Data Citi SS final'!$A137,0,MATCH(CU$1,'Position Data Citi SS final'!$1:$1,0)-1),"")</f>
        <v/>
      </c>
      <c r="CV161" s="175" t="str">
        <f ca="1">IF($C161=CV$2,OFFSET('Position Data Citi SS final'!$A137,0,MATCH(CV$1,'Position Data Citi SS final'!$1:$1,0)-1),"")</f>
        <v/>
      </c>
      <c r="CW161" s="175" t="str">
        <f ca="1">IF($C161=CW$2,OFFSET('Position Data Citi SS final'!$A137,0,MATCH(CW$1,'Position Data Citi SS final'!$1:$1,0)-1),"")</f>
        <v/>
      </c>
      <c r="CX161" s="199" t="str">
        <f ca="1">IF($C161=CX$2,OFFSET('Position Data Citi SS final'!$A137,0,MATCH(CX$1,'Position Data Citi SS final'!$1:$1,0)-1),"")</f>
        <v/>
      </c>
      <c r="CY161" s="175" t="str">
        <f ca="1">IF($C161=CY$2,OFFSET('Position Data Citi SS final'!$A137,0,MATCH(CY$1,'Position Data Citi SS final'!$1:$1,0)-1),"")</f>
        <v/>
      </c>
      <c r="CZ161" s="175" t="str">
        <f ca="1">IF($C161=CZ$2,OFFSET('Position Data Citi SS final'!$A137,0,MATCH(CZ$1,'Position Data Citi SS final'!$1:$1,0)-1),"")</f>
        <v/>
      </c>
      <c r="DA161" s="175" t="str">
        <f ca="1">IF($C161=DA$2,OFFSET('Position Data Citi SS final'!$A137,0,MATCH(DA$1,'Position Data Citi SS final'!$1:$1,0)-1),"")</f>
        <v/>
      </c>
      <c r="DB161" s="189" t="str">
        <f ca="1">IF($C161=DB$2,OFFSET('Position Data Citi SS final'!$A137,0,MATCH(DB$1,'Position Data Citi SS final'!$1:$1,0)-1),"")</f>
        <v/>
      </c>
      <c r="DC161" s="175" t="str">
        <f ca="1">IF($C161=DC$2,OFFSET('Position Data Citi SS final'!$A137,0,MATCH(DC$1,'Position Data Citi SS final'!$1:$1,0)-1),"")</f>
        <v/>
      </c>
      <c r="DD161" s="175" t="str">
        <f ca="1">IF($C161=DD$2,OFFSET('Position Data Citi SS final'!$A137,0,MATCH(DD$1,'Position Data Citi SS final'!$1:$1,0)-1),"")</f>
        <v/>
      </c>
      <c r="DE161" s="190" t="str">
        <f ca="1">IF($C161=DE$2,OFFSET('Position Data Citi SS final'!$A137,0,MATCH(DE$1,'Position Data Citi SS final'!$1:$1,0)-1),"")</f>
        <v/>
      </c>
      <c r="DF161" s="189" t="str">
        <f ca="1">IF($C161=DF$2,OFFSET('Position Data Citi SS final'!$A137,0,MATCH(DF$1,'Position Data Citi SS final'!$1:$1,0)-1),"")</f>
        <v/>
      </c>
      <c r="DG161" s="190" t="str">
        <f ca="1">IF($C161=DG$2,OFFSET('Position Data Citi SS final'!$A137,0,MATCH(DG$1,'Position Data Citi SS final'!$1:$1,0)-1),"")</f>
        <v/>
      </c>
      <c r="DH161" s="175" t="str">
        <f ca="1">IF($C161=DH$2,OFFSET('Position Data Citi SS final'!$A137,0,MATCH(DH$1,'Position Data Citi SS final'!$1:$1,0)-1),"")</f>
        <v/>
      </c>
      <c r="DI161" s="191" t="str">
        <f ca="1">IF($C161=DI$2,OFFSET('Position Data Citi SS final'!$A137,0,MATCH(DI$1,'Position Data Citi SS final'!$1:$1,0)-1),"")</f>
        <v/>
      </c>
      <c r="DJ161" s="192" t="str">
        <f ca="1">IF($C161=DJ$2,OFFSET('Position Data Citi SS final'!$A137,0,MATCH(DJ$1,'Position Data Citi SS final'!$1:$1,0)-1),"")</f>
        <v/>
      </c>
      <c r="DK161" s="193" t="str">
        <f ca="1">IF($C161=DK$2,OFFSET('Position Data Citi SS final'!$A137,0,MATCH(DK$1,'Position Data Citi SS final'!$1:$1,0)-1),"")</f>
        <v/>
      </c>
      <c r="DL161" s="200" t="str">
        <f ca="1">IF($C161=DL$2,OFFSET('Position Data Citi SS final'!$A137,0,MATCH(DL$1,'Position Data Citi SS final'!$1:$1,0)-1),"")</f>
        <v/>
      </c>
      <c r="DM161" s="175" t="str">
        <f ca="1">IF($C161=DM$2,OFFSET('Position Data Citi SS final'!$A137,0,MATCH(DM$1,'Position Data Citi SS final'!$1:$1,0)-1),"")</f>
        <v/>
      </c>
    </row>
    <row r="162" spans="2:117" s="179" customFormat="1">
      <c r="B162" s="179" t="s">
        <v>2746</v>
      </c>
      <c r="C162" s="170" t="str">
        <f>'Position Data Citi SS final'!C138</f>
        <v>Other Assets - Deposit or ancillary liquid asset</v>
      </c>
      <c r="D162" s="171" t="str">
        <f>'Position Data Citi SS final'!F138</f>
        <v>A.6.38, A.6.72- A.6.81</v>
      </c>
      <c r="E162" s="172" t="str">
        <f>'Position Data Citi SS final'!D138</f>
        <v>Call Account</v>
      </c>
      <c r="F162" s="213">
        <f>'Position Data Citi SS final'!E138</f>
        <v>0</v>
      </c>
      <c r="G162" s="173">
        <f>'Position Data Citi SS final'!AG138</f>
        <v>228788540.16</v>
      </c>
      <c r="H162" s="173">
        <f>'Position Data Citi SS final'!AF138</f>
        <v>228788540.16</v>
      </c>
      <c r="I162" s="194" t="str">
        <f>'Position Data Citi SS final'!A138</f>
        <v>ABEK</v>
      </c>
      <c r="J162" s="195" t="str">
        <f ca="1">IF($C162=J$2,OFFSET('Position Data Citi SS final'!$A138,0,MATCH(J$1,'Position Data Citi SS final'!$1:$1,0)-1),"")</f>
        <v/>
      </c>
      <c r="K162" s="195" t="str">
        <f ca="1">IF($C162=K$2,OFFSET('Position Data Citi SS final'!$A138,0,MATCH(K$1,'Position Data Citi SS final'!$1:$1,0)-1),"")</f>
        <v/>
      </c>
      <c r="L162" s="195" t="str">
        <f ca="1">IF($C162=L$2,OFFSET('Position Data Citi SS final'!$A138,0,MATCH(L$1,'Position Data Citi SS final'!$1:$1,0)-1),"")</f>
        <v/>
      </c>
      <c r="M162" s="174" t="str">
        <f ca="1">IF($C162=M$2,OFFSET('Position Data Citi SS final'!$A138,0,MATCH(M$1,'Position Data Citi SS final'!$1:$1,0)-1),"")</f>
        <v/>
      </c>
      <c r="N162" s="175" t="str">
        <f ca="1">IF($C162=N$2,OFFSET('Position Data Citi SS final'!$A138,0,MATCH(N$1,'Position Data Citi SS final'!$1:$1,0)-1),"")</f>
        <v/>
      </c>
      <c r="O162" s="195" t="str">
        <f ca="1">IF($C162=O$2,OFFSET('Position Data Citi SS final'!$A138,0,MATCH(O$1,'Position Data Citi SS final'!$1:$1,0)-1),"")</f>
        <v/>
      </c>
      <c r="P162" s="196" t="str">
        <f ca="1">IF($C162=P$2,OFFSET('Position Data Citi SS final'!$A138,0,MATCH(P$1,'Position Data Citi SS final'!$1:$1,0)-1),"")</f>
        <v/>
      </c>
      <c r="Q162" s="196" t="str">
        <f ca="1">IF($C162=Q$2,OFFSET('Position Data Citi SS final'!$A138,0,MATCH(Q$1,'Position Data Citi SS final'!$1:$1,0)-1),"")</f>
        <v/>
      </c>
      <c r="R162" s="178" t="str">
        <f ca="1">IF($C162=R$2,OFFSET('Position Data Citi SS final'!$A138,0,MATCH(R$1,'Position Data Citi SS final'!$1:$1,0)-1),"")</f>
        <v/>
      </c>
      <c r="S162" s="178" t="str">
        <f ca="1">IF($C162=S$2,OFFSET('Position Data Citi SS final'!$A138,0,MATCH(S$1,'Position Data Citi SS final'!$1:$1,0)-1),"")</f>
        <v/>
      </c>
      <c r="T162" s="177" t="str">
        <f ca="1">IF($C162=T$2,OFFSET('Position Data Citi SS final'!$A138,0,MATCH(T$1,'Position Data Citi SS final'!$1:$1,0)-1),"")</f>
        <v/>
      </c>
      <c r="U162" s="177" t="str">
        <f ca="1">IF($C162=U$2,OFFSET('Position Data Citi SS final'!$A138,0,MATCH(U$1,'Position Data Citi SS final'!$1:$1,0)-1),"")</f>
        <v/>
      </c>
      <c r="V162" s="197" t="str">
        <f ca="1">IF($C162=V$2,OFFSET('Position Data Citi SS final'!$A138,0,MATCH(V$1,'Position Data Citi SS final'!$1:$1,0)-1),"")</f>
        <v/>
      </c>
      <c r="W162" s="177" t="str">
        <f ca="1">IF($C162=W$2,OFFSET('Position Data Citi SS final'!$A138,0,MATCH(W$1,'Position Data Citi SS final'!$1:$1,0)-1),"")</f>
        <v/>
      </c>
      <c r="X162" s="177" t="str">
        <f ca="1">IF($C162=X$2,OFFSET('Position Data Citi SS final'!$A138,0,MATCH(X$1,'Position Data Citi SS final'!$1:$1,0)-1),"")</f>
        <v/>
      </c>
      <c r="Y162" s="177" t="str">
        <f ca="1">IF($C162=Y$2,OFFSET('Position Data Citi SS final'!$A138,0,MATCH(Y$1,'Position Data Citi SS final'!$1:$1,0)-1),"")</f>
        <v/>
      </c>
      <c r="Z162" s="177" t="str">
        <f ca="1">IF($C162=Z$2,OFFSET('Position Data Citi SS final'!$A138,0,MATCH(Z$1,'Position Data Citi SS final'!$1:$1,0)-1),"")</f>
        <v/>
      </c>
      <c r="AA162" s="198" t="str">
        <f ca="1">IF($C162=AA$2,OFFSET('Position Data Citi SS final'!$A138,0,MATCH(AA$1,'Position Data Citi SS final'!$1:$1,0)-1),"")</f>
        <v/>
      </c>
      <c r="AB162" s="177" t="str">
        <f ca="1">IF($C162=AB$2,OFFSET('Position Data Citi SS final'!$A138,0,MATCH(AB$1,'Position Data Citi SS final'!$1:$1,0)-1),"")</f>
        <v/>
      </c>
      <c r="AC162" s="178" t="str">
        <f ca="1">IF($C162=AC$2,OFFSET('Position Data Citi SS final'!$A138,0,MATCH(AC$1,'Position Data Citi SS final'!$1:$1,0)-1),"")</f>
        <v/>
      </c>
      <c r="AD162" s="76" t="str">
        <f ca="1">IF($C162=AD$2,OFFSET('Position Data Citi SS final'!$A138,0,MATCH(AD$1,'Position Data Citi SS final'!$1:$1,0)-1),"")</f>
        <v/>
      </c>
      <c r="AE162" s="179" t="str">
        <f ca="1">IF($C162=AE$2,OFFSET('Position Data Citi SS final'!$A138,0,MATCH(AE$1,'Position Data Citi SS final'!$1:$1,0)-1),"")</f>
        <v/>
      </c>
      <c r="AF162" s="177" t="str">
        <f ca="1">IF($C162=AF$2,OFFSET('Position Data Citi SS final'!$A138,0,MATCH(AF$1,'Position Data Citi SS final'!$1:$1,0)-1),"")</f>
        <v/>
      </c>
      <c r="AG162" s="177" t="str">
        <f ca="1">IF($C162=AG$2,OFFSET('Position Data Citi SS final'!$A138,0,MATCH(AG$1,'Position Data Citi SS final'!$1:$1,0)-1),"")</f>
        <v/>
      </c>
      <c r="AH162" s="175" t="str">
        <f ca="1">IF($C162=AH$2,OFFSET('Position Data Citi SS final'!$A138,0,MATCH(AH$1,'Position Data Citi SS final'!$1:$1,0)-1),"")</f>
        <v/>
      </c>
      <c r="AI162" s="175" t="str">
        <f ca="1">IF($C162=AI$2,OFFSET('Position Data Citi SS final'!$A138,0,MATCH(AI$1,'Position Data Citi SS final'!$1:$1,0)-1),"")</f>
        <v/>
      </c>
      <c r="AJ162" s="175" t="str">
        <f ca="1">IF($C162=AJ$2,OFFSET('Position Data Citi SS final'!$A138,0,MATCH(AJ$1,'Position Data Citi SS final'!$1:$1,0)-1),"")</f>
        <v/>
      </c>
      <c r="AK162" s="177" t="str">
        <f ca="1">IF($C162=AK$2,OFFSET('Position Data Citi SS final'!$A138,0,MATCH(AK$1,'Position Data Citi SS final'!$1:$1,0)-1),"")</f>
        <v/>
      </c>
      <c r="AL162" s="178" t="str">
        <f ca="1">IF($C162=AL$2,OFFSET('Position Data Citi SS final'!$A138,0,MATCH(AL$1,'Position Data Citi SS final'!$1:$1,0)-1),"")</f>
        <v/>
      </c>
      <c r="AM162" s="177" t="str">
        <f ca="1">IF($C162=AM$2,OFFSET('Position Data Citi SS final'!$A138,0,MATCH(AM$1,'Position Data Citi SS final'!$1:$1,0)-1),"")</f>
        <v/>
      </c>
      <c r="AN162" s="177" t="str">
        <f ca="1">IF($C162=AN$2,OFFSET('Position Data Citi SS final'!$A138,0,MATCH(AN$1,'Position Data Citi SS final'!$1:$1,0)-1),"")</f>
        <v/>
      </c>
      <c r="AO162" s="177" t="str">
        <f ca="1">IF($C162=AO$2,OFFSET('Position Data Citi SS final'!$A138,0,MATCH(AO$1,'Position Data Citi SS final'!$1:$1,0)-1),"")</f>
        <v/>
      </c>
      <c r="AP162" s="177" t="str">
        <f ca="1">IF($C162=AP$2,OFFSET('Position Data Citi SS final'!$A138,0,MATCH(AP$1,'Position Data Citi SS final'!$1:$1,0)-1),"")</f>
        <v/>
      </c>
      <c r="AQ162" s="177" t="str">
        <f ca="1">IF($C162=AQ$2,OFFSET('Position Data Citi SS final'!$A138,0,MATCH(AQ$1,'Position Data Citi SS final'!$1:$1,0)-1),"")</f>
        <v/>
      </c>
      <c r="AR162" s="177" t="str">
        <f ca="1">IF($C162=AR$2,OFFSET('Position Data Citi SS final'!$A138,0,MATCH(AR$1,'Position Data Citi SS final'!$1:$1,0)-1),"")</f>
        <v/>
      </c>
      <c r="AS162" s="177" t="str">
        <f ca="1">IF($C162=AS$2,OFFSET('Position Data Citi SS final'!$A138,0,MATCH(AS$1,'Position Data Citi SS final'!$1:$1,0)-1),"")</f>
        <v/>
      </c>
      <c r="AT162" s="177" t="str">
        <f ca="1">IF($C162=AT$2,OFFSET('Position Data Citi SS final'!$A138,0,MATCH(AT$1,'Position Data Citi SS final'!$1:$1,0)-1),"")</f>
        <v/>
      </c>
      <c r="AU162" s="198" t="str">
        <f ca="1">IF($C162=AU$2,OFFSET('Position Data Citi SS final'!$A138,0,MATCH(AU$1,'Position Data Citi SS final'!$1:$1,0)-1),"")</f>
        <v/>
      </c>
      <c r="AV162" s="177" t="str">
        <f ca="1">IF($C162=AV$2,OFFSET('Position Data Citi SS final'!$A138,0,MATCH(AV$1,'Position Data Citi SS final'!$1:$1,0)-1),"")</f>
        <v/>
      </c>
      <c r="AW162" s="179" t="str">
        <f ca="1">IF($C162=AW$2,OFFSET('Position Data Citi SS final'!$A138,0,MATCH(AW$1,'Position Data Citi SS final'!$1:$1,0)-1),"")</f>
        <v/>
      </c>
      <c r="AX162" s="170" t="str">
        <f ca="1">IF($C162=AX$2,OFFSET('Position Data Citi SS final'!$A138,0,MATCH(AX$1,'Position Data Citi SS final'!$1:$1,0)-1),"")</f>
        <v/>
      </c>
      <c r="AY162" s="180" t="str">
        <f ca="1">IF($C162=AY$2,OFFSET('Position Data Citi SS final'!$A138,0,MATCH(AY$1,'Position Data Citi SS final'!$1:$1,0)-1),"")</f>
        <v/>
      </c>
      <c r="AZ162" s="181" t="str">
        <f ca="1">IF($C162=AZ$2,OFFSET('Position Data Citi SS final'!$A138,0,MATCH(AZ$1,'Position Data Citi SS final'!$1:$1,0)-1),"")</f>
        <v/>
      </c>
      <c r="BA162" s="179" t="str">
        <f ca="1">IF($C162=BA$2,OFFSET('Position Data Citi SS final'!$A138,0,MATCH(BA$1,'Position Data Citi SS final'!$1:$1,0)-1),"")</f>
        <v/>
      </c>
      <c r="BB162" s="182" t="str">
        <f ca="1">IF($C162=BB$2,OFFSET('Position Data Citi SS final'!$A138,0,MATCH(BB$1,'Position Data Citi SS final'!$1:$1,0)-1),"")</f>
        <v/>
      </c>
      <c r="BC162" s="181" t="str">
        <f ca="1">IF($C162=BC$2,OFFSET('Position Data Citi SS final'!$A138,0,MATCH(BC$1,'Position Data Citi SS final'!$1:$1,0)-1),"")</f>
        <v/>
      </c>
      <c r="BD162" s="175" t="str">
        <f ca="1">IF($C162=BD$2,OFFSET('Position Data Citi SS final'!$A138,0,MATCH(BD$1,'Position Data Citi SS final'!$1:$1,0)-1),"")</f>
        <v/>
      </c>
      <c r="BE162" s="175" t="str">
        <f ca="1">IF($C162=BE$2,OFFSET('Position Data Citi SS final'!$A138,0,MATCH(BE$1,'Position Data Citi SS final'!$1:$1,0)-1),"")</f>
        <v/>
      </c>
      <c r="BF162" s="175" t="str">
        <f ca="1">IF($C162=BF$2,OFFSET('Position Data Citi SS final'!$A138,0,MATCH(BF$1,'Position Data Citi SS final'!$1:$1,0)-1),"")</f>
        <v/>
      </c>
      <c r="BG162" s="175" t="str">
        <f ca="1">IF($C162=BG$2,OFFSET('Position Data Citi SS final'!$A138,0,MATCH(BG$1,'Position Data Citi SS final'!$1:$1,0)-1),"")</f>
        <v/>
      </c>
      <c r="BH162" s="175" t="str">
        <f ca="1">IF($C162=BH$2,OFFSET('Position Data Citi SS final'!$A138,0,MATCH(BH$1,'Position Data Citi SS final'!$1:$1,0)-1),"")</f>
        <v/>
      </c>
      <c r="BI162" s="175" t="str">
        <f ca="1">IF($C162=BI$2,OFFSET('Position Data Citi SS final'!$A138,0,MATCH(BI$1,'Position Data Citi SS final'!$1:$1,0)-1),"")</f>
        <v/>
      </c>
      <c r="BJ162" s="175" t="str">
        <f ca="1">IF($C162=BJ$2,OFFSET('Position Data Citi SS final'!$A138,0,MATCH(BJ$1,'Position Data Citi SS final'!$1:$1,0)-1),"")</f>
        <v/>
      </c>
      <c r="BK162" s="175" t="str">
        <f ca="1">IF($C162=BK$2,OFFSET('Position Data Citi SS final'!$A138,0,MATCH(BK$1,'Position Data Citi SS final'!$1:$1,0)-1),"")</f>
        <v/>
      </c>
      <c r="BL162" s="175" t="str">
        <f ca="1">IF($C162=BL$2,OFFSET('Position Data Citi SS final'!$A138,0,MATCH(BL$1,'Position Data Citi SS final'!$1:$1,0)-1),"")</f>
        <v/>
      </c>
      <c r="BM162" s="175" t="str">
        <f ca="1">IF($C162=BM$2,OFFSET('Position Data Citi SS final'!$A138,0,MATCH(BM$1,'Position Data Citi SS final'!$1:$1,0)-1),"")</f>
        <v/>
      </c>
      <c r="BN162" s="178" t="str">
        <f ca="1">IF($C162=BN$2,OFFSET('Position Data Citi SS final'!$A138,0,MATCH(BN$1,'Position Data Citi SS final'!$1:$1,0)-1),"")</f>
        <v/>
      </c>
      <c r="BO162" s="177" t="str">
        <f ca="1">IF($C162=BO$2,OFFSET('Position Data Citi SS final'!$A138,0,MATCH(BO$1,'Position Data Citi SS final'!$1:$1,0)-1),"")</f>
        <v/>
      </c>
      <c r="BP162" s="177" t="str">
        <f ca="1">IF($C162=BP$2,OFFSET('Position Data Citi SS final'!$A138,0,MATCH(BP$1,'Position Data Citi SS final'!$1:$1,0)-1),"")</f>
        <v/>
      </c>
      <c r="BQ162" s="177" t="str">
        <f ca="1">IF($C162=BQ$2,OFFSET('Position Data Citi SS final'!$A138,0,MATCH(BQ$1,'Position Data Citi SS final'!$1:$1,0)-1),"")</f>
        <v/>
      </c>
      <c r="BR162" s="177" t="str">
        <f ca="1">IF($C162=BR$2,OFFSET('Position Data Citi SS final'!$A138,0,MATCH(BR$1,'Position Data Citi SS final'!$1:$1,0)-1),"")</f>
        <v/>
      </c>
      <c r="BS162" s="177" t="str">
        <f ca="1">IF($C162=BS$2,OFFSET('Position Data Citi SS final'!$A138,0,MATCH(BS$1,'Position Data Citi SS final'!$1:$1,0)-1),"")</f>
        <v/>
      </c>
      <c r="BT162" s="175" t="str">
        <f ca="1">IF($C162=BT$2,OFFSET('Position Data Citi SS final'!$A138,0,MATCH(BT$1,'Position Data Citi SS final'!$1:$1,0)-1),"")</f>
        <v/>
      </c>
      <c r="BU162" s="178" t="str">
        <f ca="1">IF($C162=BU$2,OFFSET('Position Data Citi SS final'!$A138,0,MATCH(BU$1,'Position Data Citi SS final'!$1:$1,0)-1),"")</f>
        <v/>
      </c>
      <c r="BV162" s="183" t="str">
        <f ca="1">IF($C162=BV$2,OFFSET('Position Data Citi SS final'!$A138,0,MATCH(BV$1,'Position Data Citi SS final'!$1:$1,0)-1),"")</f>
        <v/>
      </c>
      <c r="BW162" s="175" t="str">
        <f ca="1">IF($C162=BW$2,OFFSET('Position Data Citi SS final'!$A138,0,MATCH(BW$1,'Position Data Citi SS final'!$1:$1,0)-1),"")</f>
        <v/>
      </c>
      <c r="BX162" s="184" t="str">
        <f ca="1">IF($C162=BX$2,OFFSET('Position Data Citi SS final'!$A138,0,MATCH(BX$1,'Position Data Citi SS final'!$1:$1,0)-1),"")</f>
        <v/>
      </c>
      <c r="BY162" s="183" t="str">
        <f ca="1">IF($C162=BY$2,OFFSET('Position Data Citi SS final'!$A138,0,MATCH(BY$1,'Position Data Citi SS final'!$1:$1,0)-1),"")</f>
        <v/>
      </c>
      <c r="BZ162" s="183" t="str">
        <f ca="1">IF($C162=BZ$2,OFFSET('Position Data Citi SS final'!$A138,0,MATCH(BZ$1,'Position Data Citi SS final'!$1:$1,0)-1),"")</f>
        <v/>
      </c>
      <c r="CA162" s="185" t="str">
        <f ca="1">IF($C162=CA$2,OFFSET('Position Data Citi SS final'!$A138,0,MATCH(CA$1,'Position Data Citi SS final'!$1:$1,0)-1),"")</f>
        <v/>
      </c>
      <c r="CB162" s="176" t="str">
        <f ca="1">IF($C162=CB$2,OFFSET('Position Data Citi SS final'!$A138,0,MATCH(CB$1,'Position Data Citi SS final'!$1:$1,0)-1),"")</f>
        <v/>
      </c>
      <c r="CC162" s="183" t="str">
        <f ca="1">IF($C162=CC$2,OFFSET('Position Data Citi SS final'!$A138,0,MATCH(CC$1,'Position Data Citi SS final'!$1:$1,0)-1),"")</f>
        <v/>
      </c>
      <c r="CD162" s="183" t="str">
        <f ca="1">IF($C162=CD$2,OFFSET('Position Data Citi SS final'!$A138,0,MATCH(CD$1,'Position Data Citi SS final'!$1:$1,0)-1),"")</f>
        <v/>
      </c>
      <c r="CE162" s="181" t="str">
        <f ca="1">IF($C162=CE$2,OFFSET('Position Data Citi SS final'!$A138,0,MATCH(CE$1,'Position Data Citi SS final'!$1:$1,0)-1),"")</f>
        <v/>
      </c>
      <c r="CF162" s="181" t="str">
        <f ca="1">IF($C162=CF$2,OFFSET('Position Data Citi SS final'!$A138,0,MATCH(CF$1,'Position Data Citi SS final'!$1:$1,0)-1),"")</f>
        <v/>
      </c>
      <c r="CG162" s="181" t="str">
        <f ca="1">IF($C162=CG$2,OFFSET('Position Data Citi SS final'!$A138,0,MATCH(CG$1,'Position Data Citi SS final'!$1:$1,0)-1),"")</f>
        <v/>
      </c>
      <c r="CH162" s="181" t="str">
        <f ca="1">IF($C162=CH$2,OFFSET('Position Data Citi SS final'!$A138,0,MATCH(CH$1,'Position Data Citi SS final'!$1:$1,0)-1),"")</f>
        <v/>
      </c>
      <c r="CI162" s="181" t="str">
        <f ca="1">IF($C162=CI$2,OFFSET('Position Data Citi SS final'!$A138,0,MATCH(CI$1,'Position Data Citi SS final'!$1:$1,0)-1),"")</f>
        <v/>
      </c>
      <c r="CJ162" s="184" t="str">
        <f ca="1">IF($C162=CJ$2,OFFSET('Position Data Citi SS final'!$A138,0,MATCH(CJ$1,'Position Data Citi SS final'!$1:$1,0)-1),"")</f>
        <v/>
      </c>
      <c r="CK162" s="186" t="str">
        <f ca="1">IF($C162=CK$2,OFFSET('Position Data Citi SS final'!$A138,0,MATCH(CK$1,'Position Data Citi SS final'!$1:$1,0)-1),"")</f>
        <v>STANDARD CHARTERED CALL EUR</v>
      </c>
      <c r="CL162" s="174">
        <f ca="1">IF($C162=CL$2,OFFSET('Position Data Citi SS final'!$A138,0,MATCH(CL$1,'Position Data Citi SS final'!$1:$1,0)-1),"")</f>
        <v>0</v>
      </c>
      <c r="CM162" s="199" t="str">
        <f ca="1">IF($C162=CM$2,OFFSET('Position Data Citi SS final'!$A138,0,MATCH(CM$1,'Position Data Citi SS final'!$1:$1,0)-1),"")</f>
        <v>DYXXXX</v>
      </c>
      <c r="CN162" s="174" t="str">
        <f ca="1">IF($C162=CN$2,OFFSET('Position Data Citi SS final'!$A138,0,MATCH(CN$1,'Position Data Citi SS final'!$1:$1,0)-1),"")</f>
        <v>GB</v>
      </c>
      <c r="CO162" s="186">
        <f ca="1">IF($C162=CO$2,OFFSET('Position Data Citi SS final'!$A138,0,MATCH(CO$1,'Position Data Citi SS final'!$1:$1,0)-1),"")</f>
        <v>0</v>
      </c>
      <c r="CP162" s="199">
        <f ca="1">IF($C162=CP$2,OFFSET('Position Data Citi SS final'!$A138,0,MATCH(CP$1,'Position Data Citi SS final'!$1:$1,0)-1),"")</f>
        <v>0</v>
      </c>
      <c r="CQ162" s="187">
        <f ca="1">IF($C162=CQ$2,OFFSET('Position Data Citi SS final'!$A138,0,MATCH(CQ$1,'Position Data Citi SS final'!$1:$1,0)-1),"")</f>
        <v>43801</v>
      </c>
      <c r="CR162" s="174" t="str">
        <f ca="1">IF($C162=CR$2,OFFSET('Position Data Citi SS final'!$A138,0,MATCH(CR$1,'Position Data Citi SS final'!$1:$1,0)-1),"")</f>
        <v>EUR</v>
      </c>
      <c r="CS162" s="188">
        <f ca="1">IF($C162=CS$2,OFFSET('Position Data Citi SS final'!$A138,0,MATCH(CS$1,'Position Data Citi SS final'!$1:$1,0)-1),"")</f>
        <v>228788540.16</v>
      </c>
      <c r="CT162" s="188">
        <f ca="1">IF($C162=CT$2,OFFSET('Position Data Citi SS final'!$A138,0,MATCH(CT$1,'Position Data Citi SS final'!$1:$1,0)-1),"")</f>
        <v>228788540.16</v>
      </c>
      <c r="CU162" s="184" t="str">
        <f ca="1">IF($C162=CU$2,OFFSET('Position Data Citi SS final'!$A138,0,MATCH(CU$1,'Position Data Citi SS final'!$1:$1,0)-1),"")</f>
        <v/>
      </c>
      <c r="CV162" s="175" t="str">
        <f ca="1">IF($C162=CV$2,OFFSET('Position Data Citi SS final'!$A138,0,MATCH(CV$1,'Position Data Citi SS final'!$1:$1,0)-1),"")</f>
        <v/>
      </c>
      <c r="CW162" s="175" t="str">
        <f ca="1">IF($C162=CW$2,OFFSET('Position Data Citi SS final'!$A138,0,MATCH(CW$1,'Position Data Citi SS final'!$1:$1,0)-1),"")</f>
        <v/>
      </c>
      <c r="CX162" s="199" t="str">
        <f ca="1">IF($C162=CX$2,OFFSET('Position Data Citi SS final'!$A138,0,MATCH(CX$1,'Position Data Citi SS final'!$1:$1,0)-1),"")</f>
        <v/>
      </c>
      <c r="CY162" s="175" t="str">
        <f ca="1">IF($C162=CY$2,OFFSET('Position Data Citi SS final'!$A138,0,MATCH(CY$1,'Position Data Citi SS final'!$1:$1,0)-1),"")</f>
        <v/>
      </c>
      <c r="CZ162" s="175" t="str">
        <f ca="1">IF($C162=CZ$2,OFFSET('Position Data Citi SS final'!$A138,0,MATCH(CZ$1,'Position Data Citi SS final'!$1:$1,0)-1),"")</f>
        <v/>
      </c>
      <c r="DA162" s="175" t="str">
        <f ca="1">IF($C162=DA$2,OFFSET('Position Data Citi SS final'!$A138,0,MATCH(DA$1,'Position Data Citi SS final'!$1:$1,0)-1),"")</f>
        <v/>
      </c>
      <c r="DB162" s="189" t="str">
        <f ca="1">IF($C162=DB$2,OFFSET('Position Data Citi SS final'!$A138,0,MATCH(DB$1,'Position Data Citi SS final'!$1:$1,0)-1),"")</f>
        <v/>
      </c>
      <c r="DC162" s="175" t="str">
        <f ca="1">IF($C162=DC$2,OFFSET('Position Data Citi SS final'!$A138,0,MATCH(DC$1,'Position Data Citi SS final'!$1:$1,0)-1),"")</f>
        <v/>
      </c>
      <c r="DD162" s="175" t="str">
        <f ca="1">IF($C162=DD$2,OFFSET('Position Data Citi SS final'!$A138,0,MATCH(DD$1,'Position Data Citi SS final'!$1:$1,0)-1),"")</f>
        <v/>
      </c>
      <c r="DE162" s="190" t="str">
        <f ca="1">IF($C162=DE$2,OFFSET('Position Data Citi SS final'!$A138,0,MATCH(DE$1,'Position Data Citi SS final'!$1:$1,0)-1),"")</f>
        <v/>
      </c>
      <c r="DF162" s="189" t="str">
        <f ca="1">IF($C162=DF$2,OFFSET('Position Data Citi SS final'!$A138,0,MATCH(DF$1,'Position Data Citi SS final'!$1:$1,0)-1),"")</f>
        <v/>
      </c>
      <c r="DG162" s="190" t="str">
        <f ca="1">IF($C162=DG$2,OFFSET('Position Data Citi SS final'!$A138,0,MATCH(DG$1,'Position Data Citi SS final'!$1:$1,0)-1),"")</f>
        <v/>
      </c>
      <c r="DH162" s="175" t="str">
        <f ca="1">IF($C162=DH$2,OFFSET('Position Data Citi SS final'!$A138,0,MATCH(DH$1,'Position Data Citi SS final'!$1:$1,0)-1),"")</f>
        <v/>
      </c>
      <c r="DI162" s="191" t="str">
        <f ca="1">IF($C162=DI$2,OFFSET('Position Data Citi SS final'!$A138,0,MATCH(DI$1,'Position Data Citi SS final'!$1:$1,0)-1),"")</f>
        <v/>
      </c>
      <c r="DJ162" s="192" t="str">
        <f ca="1">IF($C162=DJ$2,OFFSET('Position Data Citi SS final'!$A138,0,MATCH(DJ$1,'Position Data Citi SS final'!$1:$1,0)-1),"")</f>
        <v/>
      </c>
      <c r="DK162" s="193" t="str">
        <f ca="1">IF($C162=DK$2,OFFSET('Position Data Citi SS final'!$A138,0,MATCH(DK$1,'Position Data Citi SS final'!$1:$1,0)-1),"")</f>
        <v/>
      </c>
      <c r="DL162" s="200" t="str">
        <f ca="1">IF($C162=DL$2,OFFSET('Position Data Citi SS final'!$A138,0,MATCH(DL$1,'Position Data Citi SS final'!$1:$1,0)-1),"")</f>
        <v/>
      </c>
      <c r="DM162" s="175" t="str">
        <f ca="1">IF($C162=DM$2,OFFSET('Position Data Citi SS final'!$A138,0,MATCH(DM$1,'Position Data Citi SS final'!$1:$1,0)-1),"")</f>
        <v/>
      </c>
    </row>
    <row r="163" spans="2:117" s="179" customFormat="1">
      <c r="B163" s="179" t="s">
        <v>2746</v>
      </c>
      <c r="C163" s="170" t="str">
        <f>'Position Data Citi SS final'!C139</f>
        <v>Other Assets - Deposit or ancillary liquid asset</v>
      </c>
      <c r="D163" s="171" t="str">
        <f>'Position Data Citi SS final'!F139</f>
        <v>A.6.38, A.6.72- A.6.81</v>
      </c>
      <c r="E163" s="172" t="str">
        <f>'Position Data Citi SS final'!D139</f>
        <v>Call Account</v>
      </c>
      <c r="F163" s="213">
        <f>'Position Data Citi SS final'!E139</f>
        <v>0</v>
      </c>
      <c r="G163" s="173">
        <f>'Position Data Citi SS final'!AG139</f>
        <v>96965084.659999996</v>
      </c>
      <c r="H163" s="173">
        <f>'Position Data Citi SS final'!AF139</f>
        <v>96965084.659999996</v>
      </c>
      <c r="I163" s="194" t="str">
        <f>'Position Data Citi SS final'!A139</f>
        <v>ABEK</v>
      </c>
      <c r="J163" s="195" t="str">
        <f ca="1">IF($C163=J$2,OFFSET('Position Data Citi SS final'!$A139,0,MATCH(J$1,'Position Data Citi SS final'!$1:$1,0)-1),"")</f>
        <v/>
      </c>
      <c r="K163" s="195" t="str">
        <f ca="1">IF($C163=K$2,OFFSET('Position Data Citi SS final'!$A139,0,MATCH(K$1,'Position Data Citi SS final'!$1:$1,0)-1),"")</f>
        <v/>
      </c>
      <c r="L163" s="195" t="str">
        <f ca="1">IF($C163=L$2,OFFSET('Position Data Citi SS final'!$A139,0,MATCH(L$1,'Position Data Citi SS final'!$1:$1,0)-1),"")</f>
        <v/>
      </c>
      <c r="M163" s="174" t="str">
        <f ca="1">IF($C163=M$2,OFFSET('Position Data Citi SS final'!$A139,0,MATCH(M$1,'Position Data Citi SS final'!$1:$1,0)-1),"")</f>
        <v/>
      </c>
      <c r="N163" s="175" t="str">
        <f ca="1">IF($C163=N$2,OFFSET('Position Data Citi SS final'!$A139,0,MATCH(N$1,'Position Data Citi SS final'!$1:$1,0)-1),"")</f>
        <v/>
      </c>
      <c r="O163" s="195" t="str">
        <f ca="1">IF($C163=O$2,OFFSET('Position Data Citi SS final'!$A139,0,MATCH(O$1,'Position Data Citi SS final'!$1:$1,0)-1),"")</f>
        <v/>
      </c>
      <c r="P163" s="196" t="str">
        <f ca="1">IF($C163=P$2,OFFSET('Position Data Citi SS final'!$A139,0,MATCH(P$1,'Position Data Citi SS final'!$1:$1,0)-1),"")</f>
        <v/>
      </c>
      <c r="Q163" s="196" t="str">
        <f ca="1">IF($C163=Q$2,OFFSET('Position Data Citi SS final'!$A139,0,MATCH(Q$1,'Position Data Citi SS final'!$1:$1,0)-1),"")</f>
        <v/>
      </c>
      <c r="R163" s="178" t="str">
        <f ca="1">IF($C163=R$2,OFFSET('Position Data Citi SS final'!$A139,0,MATCH(R$1,'Position Data Citi SS final'!$1:$1,0)-1),"")</f>
        <v/>
      </c>
      <c r="S163" s="178" t="str">
        <f ca="1">IF($C163=S$2,OFFSET('Position Data Citi SS final'!$A139,0,MATCH(S$1,'Position Data Citi SS final'!$1:$1,0)-1),"")</f>
        <v/>
      </c>
      <c r="T163" s="177" t="str">
        <f ca="1">IF($C163=T$2,OFFSET('Position Data Citi SS final'!$A139,0,MATCH(T$1,'Position Data Citi SS final'!$1:$1,0)-1),"")</f>
        <v/>
      </c>
      <c r="U163" s="177" t="str">
        <f ca="1">IF($C163=U$2,OFFSET('Position Data Citi SS final'!$A139,0,MATCH(U$1,'Position Data Citi SS final'!$1:$1,0)-1),"")</f>
        <v/>
      </c>
      <c r="V163" s="197" t="str">
        <f ca="1">IF($C163=V$2,OFFSET('Position Data Citi SS final'!$A139,0,MATCH(V$1,'Position Data Citi SS final'!$1:$1,0)-1),"")</f>
        <v/>
      </c>
      <c r="W163" s="177" t="str">
        <f ca="1">IF($C163=W$2,OFFSET('Position Data Citi SS final'!$A139,0,MATCH(W$1,'Position Data Citi SS final'!$1:$1,0)-1),"")</f>
        <v/>
      </c>
      <c r="X163" s="177" t="str">
        <f ca="1">IF($C163=X$2,OFFSET('Position Data Citi SS final'!$A139,0,MATCH(X$1,'Position Data Citi SS final'!$1:$1,0)-1),"")</f>
        <v/>
      </c>
      <c r="Y163" s="177" t="str">
        <f ca="1">IF($C163=Y$2,OFFSET('Position Data Citi SS final'!$A139,0,MATCH(Y$1,'Position Data Citi SS final'!$1:$1,0)-1),"")</f>
        <v/>
      </c>
      <c r="Z163" s="177" t="str">
        <f ca="1">IF($C163=Z$2,OFFSET('Position Data Citi SS final'!$A139,0,MATCH(Z$1,'Position Data Citi SS final'!$1:$1,0)-1),"")</f>
        <v/>
      </c>
      <c r="AA163" s="198" t="str">
        <f ca="1">IF($C163=AA$2,OFFSET('Position Data Citi SS final'!$A139,0,MATCH(AA$1,'Position Data Citi SS final'!$1:$1,0)-1),"")</f>
        <v/>
      </c>
      <c r="AB163" s="177" t="str">
        <f ca="1">IF($C163=AB$2,OFFSET('Position Data Citi SS final'!$A139,0,MATCH(AB$1,'Position Data Citi SS final'!$1:$1,0)-1),"")</f>
        <v/>
      </c>
      <c r="AC163" s="178" t="str">
        <f ca="1">IF($C163=AC$2,OFFSET('Position Data Citi SS final'!$A139,0,MATCH(AC$1,'Position Data Citi SS final'!$1:$1,0)-1),"")</f>
        <v/>
      </c>
      <c r="AD163" s="76" t="str">
        <f ca="1">IF($C163=AD$2,OFFSET('Position Data Citi SS final'!$A139,0,MATCH(AD$1,'Position Data Citi SS final'!$1:$1,0)-1),"")</f>
        <v/>
      </c>
      <c r="AE163" s="179" t="str">
        <f ca="1">IF($C163=AE$2,OFFSET('Position Data Citi SS final'!$A139,0,MATCH(AE$1,'Position Data Citi SS final'!$1:$1,0)-1),"")</f>
        <v/>
      </c>
      <c r="AF163" s="177" t="str">
        <f ca="1">IF($C163=AF$2,OFFSET('Position Data Citi SS final'!$A139,0,MATCH(AF$1,'Position Data Citi SS final'!$1:$1,0)-1),"")</f>
        <v/>
      </c>
      <c r="AG163" s="177" t="str">
        <f ca="1">IF($C163=AG$2,OFFSET('Position Data Citi SS final'!$A139,0,MATCH(AG$1,'Position Data Citi SS final'!$1:$1,0)-1),"")</f>
        <v/>
      </c>
      <c r="AH163" s="175" t="str">
        <f ca="1">IF($C163=AH$2,OFFSET('Position Data Citi SS final'!$A139,0,MATCH(AH$1,'Position Data Citi SS final'!$1:$1,0)-1),"")</f>
        <v/>
      </c>
      <c r="AI163" s="175" t="str">
        <f ca="1">IF($C163=AI$2,OFFSET('Position Data Citi SS final'!$A139,0,MATCH(AI$1,'Position Data Citi SS final'!$1:$1,0)-1),"")</f>
        <v/>
      </c>
      <c r="AJ163" s="175" t="str">
        <f ca="1">IF($C163=AJ$2,OFFSET('Position Data Citi SS final'!$A139,0,MATCH(AJ$1,'Position Data Citi SS final'!$1:$1,0)-1),"")</f>
        <v/>
      </c>
      <c r="AK163" s="177" t="str">
        <f ca="1">IF($C163=AK$2,OFFSET('Position Data Citi SS final'!$A139,0,MATCH(AK$1,'Position Data Citi SS final'!$1:$1,0)-1),"")</f>
        <v/>
      </c>
      <c r="AL163" s="178" t="str">
        <f ca="1">IF($C163=AL$2,OFFSET('Position Data Citi SS final'!$A139,0,MATCH(AL$1,'Position Data Citi SS final'!$1:$1,0)-1),"")</f>
        <v/>
      </c>
      <c r="AM163" s="177" t="str">
        <f ca="1">IF($C163=AM$2,OFFSET('Position Data Citi SS final'!$A139,0,MATCH(AM$1,'Position Data Citi SS final'!$1:$1,0)-1),"")</f>
        <v/>
      </c>
      <c r="AN163" s="177" t="str">
        <f ca="1">IF($C163=AN$2,OFFSET('Position Data Citi SS final'!$A139,0,MATCH(AN$1,'Position Data Citi SS final'!$1:$1,0)-1),"")</f>
        <v/>
      </c>
      <c r="AO163" s="177" t="str">
        <f ca="1">IF($C163=AO$2,OFFSET('Position Data Citi SS final'!$A139,0,MATCH(AO$1,'Position Data Citi SS final'!$1:$1,0)-1),"")</f>
        <v/>
      </c>
      <c r="AP163" s="177" t="str">
        <f ca="1">IF($C163=AP$2,OFFSET('Position Data Citi SS final'!$A139,0,MATCH(AP$1,'Position Data Citi SS final'!$1:$1,0)-1),"")</f>
        <v/>
      </c>
      <c r="AQ163" s="177" t="str">
        <f ca="1">IF($C163=AQ$2,OFFSET('Position Data Citi SS final'!$A139,0,MATCH(AQ$1,'Position Data Citi SS final'!$1:$1,0)-1),"")</f>
        <v/>
      </c>
      <c r="AR163" s="177" t="str">
        <f ca="1">IF($C163=AR$2,OFFSET('Position Data Citi SS final'!$A139,0,MATCH(AR$1,'Position Data Citi SS final'!$1:$1,0)-1),"")</f>
        <v/>
      </c>
      <c r="AS163" s="177" t="str">
        <f ca="1">IF($C163=AS$2,OFFSET('Position Data Citi SS final'!$A139,0,MATCH(AS$1,'Position Data Citi SS final'!$1:$1,0)-1),"")</f>
        <v/>
      </c>
      <c r="AT163" s="177" t="str">
        <f ca="1">IF($C163=AT$2,OFFSET('Position Data Citi SS final'!$A139,0,MATCH(AT$1,'Position Data Citi SS final'!$1:$1,0)-1),"")</f>
        <v/>
      </c>
      <c r="AU163" s="198" t="str">
        <f ca="1">IF($C163=AU$2,OFFSET('Position Data Citi SS final'!$A139,0,MATCH(AU$1,'Position Data Citi SS final'!$1:$1,0)-1),"")</f>
        <v/>
      </c>
      <c r="AV163" s="177" t="str">
        <f ca="1">IF($C163=AV$2,OFFSET('Position Data Citi SS final'!$A139,0,MATCH(AV$1,'Position Data Citi SS final'!$1:$1,0)-1),"")</f>
        <v/>
      </c>
      <c r="AW163" s="179" t="str">
        <f ca="1">IF($C163=AW$2,OFFSET('Position Data Citi SS final'!$A139,0,MATCH(AW$1,'Position Data Citi SS final'!$1:$1,0)-1),"")</f>
        <v/>
      </c>
      <c r="AX163" s="170" t="str">
        <f ca="1">IF($C163=AX$2,OFFSET('Position Data Citi SS final'!$A139,0,MATCH(AX$1,'Position Data Citi SS final'!$1:$1,0)-1),"")</f>
        <v/>
      </c>
      <c r="AY163" s="180" t="str">
        <f ca="1">IF($C163=AY$2,OFFSET('Position Data Citi SS final'!$A139,0,MATCH(AY$1,'Position Data Citi SS final'!$1:$1,0)-1),"")</f>
        <v/>
      </c>
      <c r="AZ163" s="181" t="str">
        <f ca="1">IF($C163=AZ$2,OFFSET('Position Data Citi SS final'!$A139,0,MATCH(AZ$1,'Position Data Citi SS final'!$1:$1,0)-1),"")</f>
        <v/>
      </c>
      <c r="BA163" s="179" t="str">
        <f ca="1">IF($C163=BA$2,OFFSET('Position Data Citi SS final'!$A139,0,MATCH(BA$1,'Position Data Citi SS final'!$1:$1,0)-1),"")</f>
        <v/>
      </c>
      <c r="BB163" s="182" t="str">
        <f ca="1">IF($C163=BB$2,OFFSET('Position Data Citi SS final'!$A139,0,MATCH(BB$1,'Position Data Citi SS final'!$1:$1,0)-1),"")</f>
        <v/>
      </c>
      <c r="BC163" s="181" t="str">
        <f ca="1">IF($C163=BC$2,OFFSET('Position Data Citi SS final'!$A139,0,MATCH(BC$1,'Position Data Citi SS final'!$1:$1,0)-1),"")</f>
        <v/>
      </c>
      <c r="BD163" s="175" t="str">
        <f ca="1">IF($C163=BD$2,OFFSET('Position Data Citi SS final'!$A139,0,MATCH(BD$1,'Position Data Citi SS final'!$1:$1,0)-1),"")</f>
        <v/>
      </c>
      <c r="BE163" s="175" t="str">
        <f ca="1">IF($C163=BE$2,OFFSET('Position Data Citi SS final'!$A139,0,MATCH(BE$1,'Position Data Citi SS final'!$1:$1,0)-1),"")</f>
        <v/>
      </c>
      <c r="BF163" s="175" t="str">
        <f ca="1">IF($C163=BF$2,OFFSET('Position Data Citi SS final'!$A139,0,MATCH(BF$1,'Position Data Citi SS final'!$1:$1,0)-1),"")</f>
        <v/>
      </c>
      <c r="BG163" s="175" t="str">
        <f ca="1">IF($C163=BG$2,OFFSET('Position Data Citi SS final'!$A139,0,MATCH(BG$1,'Position Data Citi SS final'!$1:$1,0)-1),"")</f>
        <v/>
      </c>
      <c r="BH163" s="175" t="str">
        <f ca="1">IF($C163=BH$2,OFFSET('Position Data Citi SS final'!$A139,0,MATCH(BH$1,'Position Data Citi SS final'!$1:$1,0)-1),"")</f>
        <v/>
      </c>
      <c r="BI163" s="175" t="str">
        <f ca="1">IF($C163=BI$2,OFFSET('Position Data Citi SS final'!$A139,0,MATCH(BI$1,'Position Data Citi SS final'!$1:$1,0)-1),"")</f>
        <v/>
      </c>
      <c r="BJ163" s="175" t="str">
        <f ca="1">IF($C163=BJ$2,OFFSET('Position Data Citi SS final'!$A139,0,MATCH(BJ$1,'Position Data Citi SS final'!$1:$1,0)-1),"")</f>
        <v/>
      </c>
      <c r="BK163" s="175" t="str">
        <f ca="1">IF($C163=BK$2,OFFSET('Position Data Citi SS final'!$A139,0,MATCH(BK$1,'Position Data Citi SS final'!$1:$1,0)-1),"")</f>
        <v/>
      </c>
      <c r="BL163" s="175" t="str">
        <f ca="1">IF($C163=BL$2,OFFSET('Position Data Citi SS final'!$A139,0,MATCH(BL$1,'Position Data Citi SS final'!$1:$1,0)-1),"")</f>
        <v/>
      </c>
      <c r="BM163" s="175" t="str">
        <f ca="1">IF($C163=BM$2,OFFSET('Position Data Citi SS final'!$A139,0,MATCH(BM$1,'Position Data Citi SS final'!$1:$1,0)-1),"")</f>
        <v/>
      </c>
      <c r="BN163" s="178" t="str">
        <f ca="1">IF($C163=BN$2,OFFSET('Position Data Citi SS final'!$A139,0,MATCH(BN$1,'Position Data Citi SS final'!$1:$1,0)-1),"")</f>
        <v/>
      </c>
      <c r="BO163" s="177" t="str">
        <f ca="1">IF($C163=BO$2,OFFSET('Position Data Citi SS final'!$A139,0,MATCH(BO$1,'Position Data Citi SS final'!$1:$1,0)-1),"")</f>
        <v/>
      </c>
      <c r="BP163" s="177" t="str">
        <f ca="1">IF($C163=BP$2,OFFSET('Position Data Citi SS final'!$A139,0,MATCH(BP$1,'Position Data Citi SS final'!$1:$1,0)-1),"")</f>
        <v/>
      </c>
      <c r="BQ163" s="177" t="str">
        <f ca="1">IF($C163=BQ$2,OFFSET('Position Data Citi SS final'!$A139,0,MATCH(BQ$1,'Position Data Citi SS final'!$1:$1,0)-1),"")</f>
        <v/>
      </c>
      <c r="BR163" s="177" t="str">
        <f ca="1">IF($C163=BR$2,OFFSET('Position Data Citi SS final'!$A139,0,MATCH(BR$1,'Position Data Citi SS final'!$1:$1,0)-1),"")</f>
        <v/>
      </c>
      <c r="BS163" s="177" t="str">
        <f ca="1">IF($C163=BS$2,OFFSET('Position Data Citi SS final'!$A139,0,MATCH(BS$1,'Position Data Citi SS final'!$1:$1,0)-1),"")</f>
        <v/>
      </c>
      <c r="BT163" s="175" t="str">
        <f ca="1">IF($C163=BT$2,OFFSET('Position Data Citi SS final'!$A139,0,MATCH(BT$1,'Position Data Citi SS final'!$1:$1,0)-1),"")</f>
        <v/>
      </c>
      <c r="BU163" s="178" t="str">
        <f ca="1">IF($C163=BU$2,OFFSET('Position Data Citi SS final'!$A139,0,MATCH(BU$1,'Position Data Citi SS final'!$1:$1,0)-1),"")</f>
        <v/>
      </c>
      <c r="BV163" s="183" t="str">
        <f ca="1">IF($C163=BV$2,OFFSET('Position Data Citi SS final'!$A139,0,MATCH(BV$1,'Position Data Citi SS final'!$1:$1,0)-1),"")</f>
        <v/>
      </c>
      <c r="BW163" s="175" t="str">
        <f ca="1">IF($C163=BW$2,OFFSET('Position Data Citi SS final'!$A139,0,MATCH(BW$1,'Position Data Citi SS final'!$1:$1,0)-1),"")</f>
        <v/>
      </c>
      <c r="BX163" s="184" t="str">
        <f ca="1">IF($C163=BX$2,OFFSET('Position Data Citi SS final'!$A139,0,MATCH(BX$1,'Position Data Citi SS final'!$1:$1,0)-1),"")</f>
        <v/>
      </c>
      <c r="BY163" s="183" t="str">
        <f ca="1">IF($C163=BY$2,OFFSET('Position Data Citi SS final'!$A139,0,MATCH(BY$1,'Position Data Citi SS final'!$1:$1,0)-1),"")</f>
        <v/>
      </c>
      <c r="BZ163" s="183" t="str">
        <f ca="1">IF($C163=BZ$2,OFFSET('Position Data Citi SS final'!$A139,0,MATCH(BZ$1,'Position Data Citi SS final'!$1:$1,0)-1),"")</f>
        <v/>
      </c>
      <c r="CA163" s="185" t="str">
        <f ca="1">IF($C163=CA$2,OFFSET('Position Data Citi SS final'!$A139,0,MATCH(CA$1,'Position Data Citi SS final'!$1:$1,0)-1),"")</f>
        <v/>
      </c>
      <c r="CB163" s="176" t="str">
        <f ca="1">IF($C163=CB$2,OFFSET('Position Data Citi SS final'!$A139,0,MATCH(CB$1,'Position Data Citi SS final'!$1:$1,0)-1),"")</f>
        <v/>
      </c>
      <c r="CC163" s="183" t="str">
        <f ca="1">IF($C163=CC$2,OFFSET('Position Data Citi SS final'!$A139,0,MATCH(CC$1,'Position Data Citi SS final'!$1:$1,0)-1),"")</f>
        <v/>
      </c>
      <c r="CD163" s="183" t="str">
        <f ca="1">IF($C163=CD$2,OFFSET('Position Data Citi SS final'!$A139,0,MATCH(CD$1,'Position Data Citi SS final'!$1:$1,0)-1),"")</f>
        <v/>
      </c>
      <c r="CE163" s="181" t="str">
        <f ca="1">IF($C163=CE$2,OFFSET('Position Data Citi SS final'!$A139,0,MATCH(CE$1,'Position Data Citi SS final'!$1:$1,0)-1),"")</f>
        <v/>
      </c>
      <c r="CF163" s="181" t="str">
        <f ca="1">IF($C163=CF$2,OFFSET('Position Data Citi SS final'!$A139,0,MATCH(CF$1,'Position Data Citi SS final'!$1:$1,0)-1),"")</f>
        <v/>
      </c>
      <c r="CG163" s="181" t="str">
        <f ca="1">IF($C163=CG$2,OFFSET('Position Data Citi SS final'!$A139,0,MATCH(CG$1,'Position Data Citi SS final'!$1:$1,0)-1),"")</f>
        <v/>
      </c>
      <c r="CH163" s="181" t="str">
        <f ca="1">IF($C163=CH$2,OFFSET('Position Data Citi SS final'!$A139,0,MATCH(CH$1,'Position Data Citi SS final'!$1:$1,0)-1),"")</f>
        <v/>
      </c>
      <c r="CI163" s="181" t="str">
        <f ca="1">IF($C163=CI$2,OFFSET('Position Data Citi SS final'!$A139,0,MATCH(CI$1,'Position Data Citi SS final'!$1:$1,0)-1),"")</f>
        <v/>
      </c>
      <c r="CJ163" s="184" t="str">
        <f ca="1">IF($C163=CJ$2,OFFSET('Position Data Citi SS final'!$A139,0,MATCH(CJ$1,'Position Data Citi SS final'!$1:$1,0)-1),"")</f>
        <v/>
      </c>
      <c r="CK163" s="186" t="str">
        <f ca="1">IF($C163=CK$2,OFFSET('Position Data Citi SS final'!$A139,0,MATCH(CK$1,'Position Data Citi SS final'!$1:$1,0)-1),"")</f>
        <v>CALL ACC QATAR NATIONAL BANK</v>
      </c>
      <c r="CL163" s="174">
        <f ca="1">IF($C163=CL$2,OFFSET('Position Data Citi SS final'!$A139,0,MATCH(CL$1,'Position Data Citi SS final'!$1:$1,0)-1),"")</f>
        <v>0</v>
      </c>
      <c r="CM163" s="199" t="str">
        <f ca="1">IF($C163=CM$2,OFFSET('Position Data Citi SS final'!$A139,0,MATCH(CM$1,'Position Data Citi SS final'!$1:$1,0)-1),"")</f>
        <v>DYXXXX</v>
      </c>
      <c r="CN163" s="174" t="str">
        <f ca="1">IF($C163=CN$2,OFFSET('Position Data Citi SS final'!$A139,0,MATCH(CN$1,'Position Data Citi SS final'!$1:$1,0)-1),"")</f>
        <v>QA</v>
      </c>
      <c r="CO163" s="186">
        <f ca="1">IF($C163=CO$2,OFFSET('Position Data Citi SS final'!$A139,0,MATCH(CO$1,'Position Data Citi SS final'!$1:$1,0)-1),"")</f>
        <v>0</v>
      </c>
      <c r="CP163" s="199">
        <f ca="1">IF($C163=CP$2,OFFSET('Position Data Citi SS final'!$A139,0,MATCH(CP$1,'Position Data Citi SS final'!$1:$1,0)-1),"")</f>
        <v>0</v>
      </c>
      <c r="CQ163" s="187">
        <f ca="1">IF($C163=CQ$2,OFFSET('Position Data Citi SS final'!$A139,0,MATCH(CQ$1,'Position Data Citi SS final'!$1:$1,0)-1),"")</f>
        <v>43801</v>
      </c>
      <c r="CR163" s="174" t="str">
        <f ca="1">IF($C163=CR$2,OFFSET('Position Data Citi SS final'!$A139,0,MATCH(CR$1,'Position Data Citi SS final'!$1:$1,0)-1),"")</f>
        <v>EUR</v>
      </c>
      <c r="CS163" s="188">
        <f ca="1">IF($C163=CS$2,OFFSET('Position Data Citi SS final'!$A139,0,MATCH(CS$1,'Position Data Citi SS final'!$1:$1,0)-1),"")</f>
        <v>96965084.659999996</v>
      </c>
      <c r="CT163" s="188">
        <f ca="1">IF($C163=CT$2,OFFSET('Position Data Citi SS final'!$A139,0,MATCH(CT$1,'Position Data Citi SS final'!$1:$1,0)-1),"")</f>
        <v>96965084.659999996</v>
      </c>
      <c r="CU163" s="184" t="str">
        <f ca="1">IF($C163=CU$2,OFFSET('Position Data Citi SS final'!$A139,0,MATCH(CU$1,'Position Data Citi SS final'!$1:$1,0)-1),"")</f>
        <v/>
      </c>
      <c r="CV163" s="175" t="str">
        <f ca="1">IF($C163=CV$2,OFFSET('Position Data Citi SS final'!$A139,0,MATCH(CV$1,'Position Data Citi SS final'!$1:$1,0)-1),"")</f>
        <v/>
      </c>
      <c r="CW163" s="175" t="str">
        <f ca="1">IF($C163=CW$2,OFFSET('Position Data Citi SS final'!$A139,0,MATCH(CW$1,'Position Data Citi SS final'!$1:$1,0)-1),"")</f>
        <v/>
      </c>
      <c r="CX163" s="199" t="str">
        <f ca="1">IF($C163=CX$2,OFFSET('Position Data Citi SS final'!$A139,0,MATCH(CX$1,'Position Data Citi SS final'!$1:$1,0)-1),"")</f>
        <v/>
      </c>
      <c r="CY163" s="175" t="str">
        <f ca="1">IF($C163=CY$2,OFFSET('Position Data Citi SS final'!$A139,0,MATCH(CY$1,'Position Data Citi SS final'!$1:$1,0)-1),"")</f>
        <v/>
      </c>
      <c r="CZ163" s="175" t="str">
        <f ca="1">IF($C163=CZ$2,OFFSET('Position Data Citi SS final'!$A139,0,MATCH(CZ$1,'Position Data Citi SS final'!$1:$1,0)-1),"")</f>
        <v/>
      </c>
      <c r="DA163" s="175" t="str">
        <f ca="1">IF($C163=DA$2,OFFSET('Position Data Citi SS final'!$A139,0,MATCH(DA$1,'Position Data Citi SS final'!$1:$1,0)-1),"")</f>
        <v/>
      </c>
      <c r="DB163" s="189" t="str">
        <f ca="1">IF($C163=DB$2,OFFSET('Position Data Citi SS final'!$A139,0,MATCH(DB$1,'Position Data Citi SS final'!$1:$1,0)-1),"")</f>
        <v/>
      </c>
      <c r="DC163" s="175" t="str">
        <f ca="1">IF($C163=DC$2,OFFSET('Position Data Citi SS final'!$A139,0,MATCH(DC$1,'Position Data Citi SS final'!$1:$1,0)-1),"")</f>
        <v/>
      </c>
      <c r="DD163" s="175" t="str">
        <f ca="1">IF($C163=DD$2,OFFSET('Position Data Citi SS final'!$A139,0,MATCH(DD$1,'Position Data Citi SS final'!$1:$1,0)-1),"")</f>
        <v/>
      </c>
      <c r="DE163" s="190" t="str">
        <f ca="1">IF($C163=DE$2,OFFSET('Position Data Citi SS final'!$A139,0,MATCH(DE$1,'Position Data Citi SS final'!$1:$1,0)-1),"")</f>
        <v/>
      </c>
      <c r="DF163" s="189" t="str">
        <f ca="1">IF($C163=DF$2,OFFSET('Position Data Citi SS final'!$A139,0,MATCH(DF$1,'Position Data Citi SS final'!$1:$1,0)-1),"")</f>
        <v/>
      </c>
      <c r="DG163" s="190" t="str">
        <f ca="1">IF($C163=DG$2,OFFSET('Position Data Citi SS final'!$A139,0,MATCH(DG$1,'Position Data Citi SS final'!$1:$1,0)-1),"")</f>
        <v/>
      </c>
      <c r="DH163" s="175" t="str">
        <f ca="1">IF($C163=DH$2,OFFSET('Position Data Citi SS final'!$A139,0,MATCH(DH$1,'Position Data Citi SS final'!$1:$1,0)-1),"")</f>
        <v/>
      </c>
      <c r="DI163" s="191" t="str">
        <f ca="1">IF($C163=DI$2,OFFSET('Position Data Citi SS final'!$A139,0,MATCH(DI$1,'Position Data Citi SS final'!$1:$1,0)-1),"")</f>
        <v/>
      </c>
      <c r="DJ163" s="192" t="str">
        <f ca="1">IF($C163=DJ$2,OFFSET('Position Data Citi SS final'!$A139,0,MATCH(DJ$1,'Position Data Citi SS final'!$1:$1,0)-1),"")</f>
        <v/>
      </c>
      <c r="DK163" s="193" t="str">
        <f ca="1">IF($C163=DK$2,OFFSET('Position Data Citi SS final'!$A139,0,MATCH(DK$1,'Position Data Citi SS final'!$1:$1,0)-1),"")</f>
        <v/>
      </c>
      <c r="DL163" s="200" t="str">
        <f ca="1">IF($C163=DL$2,OFFSET('Position Data Citi SS final'!$A139,0,MATCH(DL$1,'Position Data Citi SS final'!$1:$1,0)-1),"")</f>
        <v/>
      </c>
      <c r="DM163" s="175" t="str">
        <f ca="1">IF($C163=DM$2,OFFSET('Position Data Citi SS final'!$A139,0,MATCH(DM$1,'Position Data Citi SS final'!$1:$1,0)-1),"")</f>
        <v/>
      </c>
    </row>
    <row r="164" spans="2:117" s="179" customFormat="1">
      <c r="B164" s="179" t="s">
        <v>2746</v>
      </c>
      <c r="C164" s="170" t="str">
        <f>'Position Data Citi SS final'!C140</f>
        <v>Money Market Instruments</v>
      </c>
      <c r="D164" s="171" t="str">
        <f>'Position Data Citi SS final'!F140</f>
        <v>A.6.1 - A.6.20</v>
      </c>
      <c r="E164" s="172" t="str">
        <f>'Position Data Citi SS final'!D140</f>
        <v>Commercial Paper</v>
      </c>
      <c r="F164" s="213">
        <f>'Position Data Citi SS final'!E140</f>
        <v>0</v>
      </c>
      <c r="G164" s="173">
        <f>'Position Data Citi SS final'!AG140</f>
        <v>9010590.4800000004</v>
      </c>
      <c r="H164" s="173">
        <f>'Position Data Citi SS final'!AF140</f>
        <v>9010590.4800000004</v>
      </c>
      <c r="I164" s="194" t="str">
        <f>'Position Data Citi SS final'!A140</f>
        <v>ABEK</v>
      </c>
      <c r="J164" s="195" t="str">
        <f ca="1">IF($C164=J$2,OFFSET('Position Data Citi SS final'!$A140,0,MATCH(J$1,'Position Data Citi SS final'!$1:$1,0)-1),"")</f>
        <v>MoneyMarketInstrument</v>
      </c>
      <c r="K164" s="195" t="str">
        <f ca="1">IF($C164=K$2,OFFSET('Position Data Citi SS final'!$A140,0,MATCH(K$1,'Position Data Citi SS final'!$1:$1,0)-1),"")</f>
        <v>PROCTER AND GAMBLE COMPANY 02/20 ZCP</v>
      </c>
      <c r="L164" s="195" t="str">
        <f ca="1">IF($C164=L$2,OFFSET('Position Data Citi SS final'!$A140,0,MATCH(L$1,'Position Data Citi SS final'!$1:$1,0)-1),"")</f>
        <v>XS2076780316</v>
      </c>
      <c r="M164" s="174" t="str">
        <f ca="1">IF($C164=M$2,OFFSET('Position Data Citi SS final'!$A140,0,MATCH(M$1,'Position Data Citi SS final'!$1:$1,0)-1),"")</f>
        <v>DYXXXX</v>
      </c>
      <c r="N164" s="175">
        <f ca="1">IF($C164=N$2,OFFSET('Position Data Citi SS final'!$A140,0,MATCH(N$1,'Position Data Citi SS final'!$1:$1,0)-1),"")</f>
        <v>0</v>
      </c>
      <c r="O164" s="195">
        <f ca="1">IF($C164=O$2,OFFSET('Position Data Citi SS final'!$A140,0,MATCH(O$1,'Position Data Citi SS final'!$1:$1,0)-1),"")</f>
        <v>0</v>
      </c>
      <c r="P164" s="196">
        <f ca="1">IF($C164=P$2,OFFSET('Position Data Citi SS final'!$A140,0,MATCH(P$1,'Position Data Citi SS final'!$1:$1,0)-1),"")</f>
        <v>0</v>
      </c>
      <c r="Q164" s="196" t="str">
        <f ca="1">IF($C164=Q$2,OFFSET('Position Data Citi SS final'!$A140,0,MATCH(Q$1,'Position Data Citi SS final'!$1:$1,0)-1),"")</f>
        <v>US</v>
      </c>
      <c r="R164" s="178">
        <f ca="1">IF($C164=R$2,OFFSET('Position Data Citi SS final'!$A140,0,MATCH(R$1,'Position Data Citi SS final'!$1:$1,0)-1),"")</f>
        <v>43864</v>
      </c>
      <c r="S164" s="178" t="str">
        <f ca="1">IF($C164=S$2,OFFSET('Position Data Citi SS final'!$A140,0,MATCH(S$1,'Position Data Citi SS final'!$1:$1,0)-1),"")</f>
        <v>EUR</v>
      </c>
      <c r="T164" s="177">
        <f ca="1">IF($C164=T$2,OFFSET('Position Data Citi SS final'!$A140,0,MATCH(T$1,'Position Data Citi SS final'!$1:$1,0)-1),"")</f>
        <v>9000000</v>
      </c>
      <c r="U164" s="177">
        <f ca="1">IF($C164=U$2,OFFSET('Position Data Citi SS final'!$A140,0,MATCH(U$1,'Position Data Citi SS final'!$1:$1,0)-1),"")</f>
        <v>100.117672</v>
      </c>
      <c r="V164" s="197">
        <f ca="1">IF($C164=V$2,OFFSET('Position Data Citi SS final'!$A140,0,MATCH(V$1,'Position Data Citi SS final'!$1:$1,0)-1),"")</f>
        <v>100.117672</v>
      </c>
      <c r="W164" s="177">
        <f ca="1">IF($C164=W$2,OFFSET('Position Data Citi SS final'!$A140,0,MATCH(W$1,'Position Data Citi SS final'!$1:$1,0)-1),"")</f>
        <v>0</v>
      </c>
      <c r="X164" s="177">
        <f ca="1">IF($C164=X$2,OFFSET('Position Data Citi SS final'!$A140,0,MATCH(X$1,'Position Data Citi SS final'!$1:$1,0)-1),"")</f>
        <v>0</v>
      </c>
      <c r="Y164" s="177">
        <f ca="1">IF($C164=Y$2,OFFSET('Position Data Citi SS final'!$A140,0,MATCH(Y$1,'Position Data Citi SS final'!$1:$1,0)-1),"")</f>
        <v>9010590.4800000004</v>
      </c>
      <c r="Z164" s="177">
        <f ca="1">IF($C164=Z$2,OFFSET('Position Data Citi SS final'!$A140,0,MATCH(Z$1,'Position Data Citi SS final'!$1:$1,0)-1),"")</f>
        <v>9010590.4800000004</v>
      </c>
      <c r="AA164" s="198" t="str">
        <f ca="1">IF($C164=AA$2,OFFSET('Position Data Citi SS final'!$A140,0,MATCH(AA$1,'Position Data Citi SS final'!$1:$1,0)-1),"")</f>
        <v>MarkToMarket</v>
      </c>
      <c r="AB164" s="177">
        <f ca="1">IF($C164=AB$2,OFFSET('Position Data Citi SS final'!$A140,0,MATCH(AB$1,'Position Data Citi SS final'!$1:$1,0)-1),"")</f>
        <v>0</v>
      </c>
      <c r="AC164" s="178" t="str">
        <f ca="1">IF($C164=AC$2,OFFSET('Position Data Citi SS final'!$A140,0,MATCH(AC$1,'Position Data Citi SS final'!$1:$1,0)-1),"")</f>
        <v/>
      </c>
      <c r="AD164" s="76" t="str">
        <f ca="1">IF($C164=AD$2,OFFSET('Position Data Citi SS final'!$A140,0,MATCH(AD$1,'Position Data Citi SS final'!$1:$1,0)-1),"")</f>
        <v/>
      </c>
      <c r="AE164" s="179" t="str">
        <f ca="1">IF($C164=AE$2,OFFSET('Position Data Citi SS final'!$A140,0,MATCH(AE$1,'Position Data Citi SS final'!$1:$1,0)-1),"")</f>
        <v/>
      </c>
      <c r="AF164" s="177" t="str">
        <f ca="1">IF($C164=AF$2,OFFSET('Position Data Citi SS final'!$A140,0,MATCH(AF$1,'Position Data Citi SS final'!$1:$1,0)-1),"")</f>
        <v/>
      </c>
      <c r="AG164" s="177" t="str">
        <f ca="1">IF($C164=AG$2,OFFSET('Position Data Citi SS final'!$A140,0,MATCH(AG$1,'Position Data Citi SS final'!$1:$1,0)-1),"")</f>
        <v/>
      </c>
      <c r="AH164" s="175" t="str">
        <f ca="1">IF($C164=AH$2,OFFSET('Position Data Citi SS final'!$A140,0,MATCH(AH$1,'Position Data Citi SS final'!$1:$1,0)-1),"")</f>
        <v/>
      </c>
      <c r="AI164" s="175" t="str">
        <f ca="1">IF($C164=AI$2,OFFSET('Position Data Citi SS final'!$A140,0,MATCH(AI$1,'Position Data Citi SS final'!$1:$1,0)-1),"")</f>
        <v/>
      </c>
      <c r="AJ164" s="175" t="str">
        <f ca="1">IF($C164=AJ$2,OFFSET('Position Data Citi SS final'!$A140,0,MATCH(AJ$1,'Position Data Citi SS final'!$1:$1,0)-1),"")</f>
        <v/>
      </c>
      <c r="AK164" s="177" t="str">
        <f ca="1">IF($C164=AK$2,OFFSET('Position Data Citi SS final'!$A140,0,MATCH(AK$1,'Position Data Citi SS final'!$1:$1,0)-1),"")</f>
        <v/>
      </c>
      <c r="AL164" s="178" t="str">
        <f ca="1">IF($C164=AL$2,OFFSET('Position Data Citi SS final'!$A140,0,MATCH(AL$1,'Position Data Citi SS final'!$1:$1,0)-1),"")</f>
        <v/>
      </c>
      <c r="AM164" s="177" t="str">
        <f ca="1">IF($C164=AM$2,OFFSET('Position Data Citi SS final'!$A140,0,MATCH(AM$1,'Position Data Citi SS final'!$1:$1,0)-1),"")</f>
        <v/>
      </c>
      <c r="AN164" s="177" t="str">
        <f ca="1">IF($C164=AN$2,OFFSET('Position Data Citi SS final'!$A140,0,MATCH(AN$1,'Position Data Citi SS final'!$1:$1,0)-1),"")</f>
        <v/>
      </c>
      <c r="AO164" s="177" t="str">
        <f ca="1">IF($C164=AO$2,OFFSET('Position Data Citi SS final'!$A140,0,MATCH(AO$1,'Position Data Citi SS final'!$1:$1,0)-1),"")</f>
        <v/>
      </c>
      <c r="AP164" s="177" t="str">
        <f ca="1">IF($C164=AP$2,OFFSET('Position Data Citi SS final'!$A140,0,MATCH(AP$1,'Position Data Citi SS final'!$1:$1,0)-1),"")</f>
        <v/>
      </c>
      <c r="AQ164" s="177" t="str">
        <f ca="1">IF($C164=AQ$2,OFFSET('Position Data Citi SS final'!$A140,0,MATCH(AQ$1,'Position Data Citi SS final'!$1:$1,0)-1),"")</f>
        <v/>
      </c>
      <c r="AR164" s="177" t="str">
        <f ca="1">IF($C164=AR$2,OFFSET('Position Data Citi SS final'!$A140,0,MATCH(AR$1,'Position Data Citi SS final'!$1:$1,0)-1),"")</f>
        <v/>
      </c>
      <c r="AS164" s="177" t="str">
        <f ca="1">IF($C164=AS$2,OFFSET('Position Data Citi SS final'!$A140,0,MATCH(AS$1,'Position Data Citi SS final'!$1:$1,0)-1),"")</f>
        <v/>
      </c>
      <c r="AT164" s="177" t="str">
        <f ca="1">IF($C164=AT$2,OFFSET('Position Data Citi SS final'!$A140,0,MATCH(AT$1,'Position Data Citi SS final'!$1:$1,0)-1),"")</f>
        <v/>
      </c>
      <c r="AU164" s="198" t="str">
        <f ca="1">IF($C164=AU$2,OFFSET('Position Data Citi SS final'!$A140,0,MATCH(AU$1,'Position Data Citi SS final'!$1:$1,0)-1),"")</f>
        <v/>
      </c>
      <c r="AV164" s="177" t="str">
        <f ca="1">IF($C164=AV$2,OFFSET('Position Data Citi SS final'!$A140,0,MATCH(AV$1,'Position Data Citi SS final'!$1:$1,0)-1),"")</f>
        <v/>
      </c>
      <c r="AW164" s="179" t="str">
        <f ca="1">IF($C164=AW$2,OFFSET('Position Data Citi SS final'!$A140,0,MATCH(AW$1,'Position Data Citi SS final'!$1:$1,0)-1),"")</f>
        <v/>
      </c>
      <c r="AX164" s="170" t="str">
        <f ca="1">IF($C164=AX$2,OFFSET('Position Data Citi SS final'!$A140,0,MATCH(AX$1,'Position Data Citi SS final'!$1:$1,0)-1),"")</f>
        <v/>
      </c>
      <c r="AY164" s="180" t="str">
        <f ca="1">IF($C164=AY$2,OFFSET('Position Data Citi SS final'!$A140,0,MATCH(AY$1,'Position Data Citi SS final'!$1:$1,0)-1),"")</f>
        <v/>
      </c>
      <c r="AZ164" s="181" t="str">
        <f ca="1">IF($C164=AZ$2,OFFSET('Position Data Citi SS final'!$A140,0,MATCH(AZ$1,'Position Data Citi SS final'!$1:$1,0)-1),"")</f>
        <v/>
      </c>
      <c r="BA164" s="179" t="str">
        <f ca="1">IF($C164=BA$2,OFFSET('Position Data Citi SS final'!$A140,0,MATCH(BA$1,'Position Data Citi SS final'!$1:$1,0)-1),"")</f>
        <v/>
      </c>
      <c r="BB164" s="182" t="str">
        <f ca="1">IF($C164=BB$2,OFFSET('Position Data Citi SS final'!$A140,0,MATCH(BB$1,'Position Data Citi SS final'!$1:$1,0)-1),"")</f>
        <v/>
      </c>
      <c r="BC164" s="181" t="str">
        <f ca="1">IF($C164=BC$2,OFFSET('Position Data Citi SS final'!$A140,0,MATCH(BC$1,'Position Data Citi SS final'!$1:$1,0)-1),"")</f>
        <v/>
      </c>
      <c r="BD164" s="175" t="str">
        <f ca="1">IF($C164=BD$2,OFFSET('Position Data Citi SS final'!$A140,0,MATCH(BD$1,'Position Data Citi SS final'!$1:$1,0)-1),"")</f>
        <v/>
      </c>
      <c r="BE164" s="175" t="str">
        <f ca="1">IF($C164=BE$2,OFFSET('Position Data Citi SS final'!$A140,0,MATCH(BE$1,'Position Data Citi SS final'!$1:$1,0)-1),"")</f>
        <v/>
      </c>
      <c r="BF164" s="175" t="str">
        <f ca="1">IF($C164=BF$2,OFFSET('Position Data Citi SS final'!$A140,0,MATCH(BF$1,'Position Data Citi SS final'!$1:$1,0)-1),"")</f>
        <v/>
      </c>
      <c r="BG164" s="175" t="str">
        <f ca="1">IF($C164=BG$2,OFFSET('Position Data Citi SS final'!$A140,0,MATCH(BG$1,'Position Data Citi SS final'!$1:$1,0)-1),"")</f>
        <v/>
      </c>
      <c r="BH164" s="175" t="str">
        <f ca="1">IF($C164=BH$2,OFFSET('Position Data Citi SS final'!$A140,0,MATCH(BH$1,'Position Data Citi SS final'!$1:$1,0)-1),"")</f>
        <v/>
      </c>
      <c r="BI164" s="175" t="str">
        <f ca="1">IF($C164=BI$2,OFFSET('Position Data Citi SS final'!$A140,0,MATCH(BI$1,'Position Data Citi SS final'!$1:$1,0)-1),"")</f>
        <v/>
      </c>
      <c r="BJ164" s="175" t="str">
        <f ca="1">IF($C164=BJ$2,OFFSET('Position Data Citi SS final'!$A140,0,MATCH(BJ$1,'Position Data Citi SS final'!$1:$1,0)-1),"")</f>
        <v/>
      </c>
      <c r="BK164" s="175" t="str">
        <f ca="1">IF($C164=BK$2,OFFSET('Position Data Citi SS final'!$A140,0,MATCH(BK$1,'Position Data Citi SS final'!$1:$1,0)-1),"")</f>
        <v/>
      </c>
      <c r="BL164" s="175" t="str">
        <f ca="1">IF($C164=BL$2,OFFSET('Position Data Citi SS final'!$A140,0,MATCH(BL$1,'Position Data Citi SS final'!$1:$1,0)-1),"")</f>
        <v/>
      </c>
      <c r="BM164" s="175" t="str">
        <f ca="1">IF($C164=BM$2,OFFSET('Position Data Citi SS final'!$A140,0,MATCH(BM$1,'Position Data Citi SS final'!$1:$1,0)-1),"")</f>
        <v/>
      </c>
      <c r="BN164" s="178" t="str">
        <f ca="1">IF($C164=BN$2,OFFSET('Position Data Citi SS final'!$A140,0,MATCH(BN$1,'Position Data Citi SS final'!$1:$1,0)-1),"")</f>
        <v/>
      </c>
      <c r="BO164" s="177" t="str">
        <f ca="1">IF($C164=BO$2,OFFSET('Position Data Citi SS final'!$A140,0,MATCH(BO$1,'Position Data Citi SS final'!$1:$1,0)-1),"")</f>
        <v/>
      </c>
      <c r="BP164" s="177" t="str">
        <f ca="1">IF($C164=BP$2,OFFSET('Position Data Citi SS final'!$A140,0,MATCH(BP$1,'Position Data Citi SS final'!$1:$1,0)-1),"")</f>
        <v/>
      </c>
      <c r="BQ164" s="177" t="str">
        <f ca="1">IF($C164=BQ$2,OFFSET('Position Data Citi SS final'!$A140,0,MATCH(BQ$1,'Position Data Citi SS final'!$1:$1,0)-1),"")</f>
        <v/>
      </c>
      <c r="BR164" s="177" t="str">
        <f ca="1">IF($C164=BR$2,OFFSET('Position Data Citi SS final'!$A140,0,MATCH(BR$1,'Position Data Citi SS final'!$1:$1,0)-1),"")</f>
        <v/>
      </c>
      <c r="BS164" s="177" t="str">
        <f ca="1">IF($C164=BS$2,OFFSET('Position Data Citi SS final'!$A140,0,MATCH(BS$1,'Position Data Citi SS final'!$1:$1,0)-1),"")</f>
        <v/>
      </c>
      <c r="BT164" s="175" t="str">
        <f ca="1">IF($C164=BT$2,OFFSET('Position Data Citi SS final'!$A140,0,MATCH(BT$1,'Position Data Citi SS final'!$1:$1,0)-1),"")</f>
        <v/>
      </c>
      <c r="BU164" s="178" t="str">
        <f ca="1">IF($C164=BU$2,OFFSET('Position Data Citi SS final'!$A140,0,MATCH(BU$1,'Position Data Citi SS final'!$1:$1,0)-1),"")</f>
        <v/>
      </c>
      <c r="BV164" s="183" t="str">
        <f ca="1">IF($C164=BV$2,OFFSET('Position Data Citi SS final'!$A140,0,MATCH(BV$1,'Position Data Citi SS final'!$1:$1,0)-1),"")</f>
        <v/>
      </c>
      <c r="BW164" s="175" t="str">
        <f ca="1">IF($C164=BW$2,OFFSET('Position Data Citi SS final'!$A140,0,MATCH(BW$1,'Position Data Citi SS final'!$1:$1,0)-1),"")</f>
        <v/>
      </c>
      <c r="BX164" s="184" t="str">
        <f ca="1">IF($C164=BX$2,OFFSET('Position Data Citi SS final'!$A140,0,MATCH(BX$1,'Position Data Citi SS final'!$1:$1,0)-1),"")</f>
        <v/>
      </c>
      <c r="BY164" s="183" t="str">
        <f ca="1">IF($C164=BY$2,OFFSET('Position Data Citi SS final'!$A140,0,MATCH(BY$1,'Position Data Citi SS final'!$1:$1,0)-1),"")</f>
        <v/>
      </c>
      <c r="BZ164" s="183" t="str">
        <f ca="1">IF($C164=BZ$2,OFFSET('Position Data Citi SS final'!$A140,0,MATCH(BZ$1,'Position Data Citi SS final'!$1:$1,0)-1),"")</f>
        <v/>
      </c>
      <c r="CA164" s="185" t="str">
        <f ca="1">IF($C164=CA$2,OFFSET('Position Data Citi SS final'!$A140,0,MATCH(CA$1,'Position Data Citi SS final'!$1:$1,0)-1),"")</f>
        <v/>
      </c>
      <c r="CB164" s="176" t="str">
        <f ca="1">IF($C164=CB$2,OFFSET('Position Data Citi SS final'!$A140,0,MATCH(CB$1,'Position Data Citi SS final'!$1:$1,0)-1),"")</f>
        <v/>
      </c>
      <c r="CC164" s="183" t="str">
        <f ca="1">IF($C164=CC$2,OFFSET('Position Data Citi SS final'!$A140,0,MATCH(CC$1,'Position Data Citi SS final'!$1:$1,0)-1),"")</f>
        <v/>
      </c>
      <c r="CD164" s="183" t="str">
        <f ca="1">IF($C164=CD$2,OFFSET('Position Data Citi SS final'!$A140,0,MATCH(CD$1,'Position Data Citi SS final'!$1:$1,0)-1),"")</f>
        <v/>
      </c>
      <c r="CE164" s="181" t="str">
        <f ca="1">IF($C164=CE$2,OFFSET('Position Data Citi SS final'!$A140,0,MATCH(CE$1,'Position Data Citi SS final'!$1:$1,0)-1),"")</f>
        <v/>
      </c>
      <c r="CF164" s="181" t="str">
        <f ca="1">IF($C164=CF$2,OFFSET('Position Data Citi SS final'!$A140,0,MATCH(CF$1,'Position Data Citi SS final'!$1:$1,0)-1),"")</f>
        <v/>
      </c>
      <c r="CG164" s="181" t="str">
        <f ca="1">IF($C164=CG$2,OFFSET('Position Data Citi SS final'!$A140,0,MATCH(CG$1,'Position Data Citi SS final'!$1:$1,0)-1),"")</f>
        <v/>
      </c>
      <c r="CH164" s="181" t="str">
        <f ca="1">IF($C164=CH$2,OFFSET('Position Data Citi SS final'!$A140,0,MATCH(CH$1,'Position Data Citi SS final'!$1:$1,0)-1),"")</f>
        <v/>
      </c>
      <c r="CI164" s="181" t="str">
        <f ca="1">IF($C164=CI$2,OFFSET('Position Data Citi SS final'!$A140,0,MATCH(CI$1,'Position Data Citi SS final'!$1:$1,0)-1),"")</f>
        <v/>
      </c>
      <c r="CJ164" s="184" t="str">
        <f ca="1">IF($C164=CJ$2,OFFSET('Position Data Citi SS final'!$A140,0,MATCH(CJ$1,'Position Data Citi SS final'!$1:$1,0)-1),"")</f>
        <v/>
      </c>
      <c r="CK164" s="186" t="str">
        <f ca="1">IF($C164=CK$2,OFFSET('Position Data Citi SS final'!$A140,0,MATCH(CK$1,'Position Data Citi SS final'!$1:$1,0)-1),"")</f>
        <v/>
      </c>
      <c r="CL164" s="174" t="str">
        <f ca="1">IF($C164=CL$2,OFFSET('Position Data Citi SS final'!$A140,0,MATCH(CL$1,'Position Data Citi SS final'!$1:$1,0)-1),"")</f>
        <v/>
      </c>
      <c r="CM164" s="199" t="str">
        <f ca="1">IF($C164=CM$2,OFFSET('Position Data Citi SS final'!$A140,0,MATCH(CM$1,'Position Data Citi SS final'!$1:$1,0)-1),"")</f>
        <v/>
      </c>
      <c r="CN164" s="174" t="str">
        <f ca="1">IF($C164=CN$2,OFFSET('Position Data Citi SS final'!$A140,0,MATCH(CN$1,'Position Data Citi SS final'!$1:$1,0)-1),"")</f>
        <v/>
      </c>
      <c r="CO164" s="186" t="str">
        <f ca="1">IF($C164=CO$2,OFFSET('Position Data Citi SS final'!$A140,0,MATCH(CO$1,'Position Data Citi SS final'!$1:$1,0)-1),"")</f>
        <v/>
      </c>
      <c r="CP164" s="199" t="str">
        <f ca="1">IF($C164=CP$2,OFFSET('Position Data Citi SS final'!$A140,0,MATCH(CP$1,'Position Data Citi SS final'!$1:$1,0)-1),"")</f>
        <v/>
      </c>
      <c r="CQ164" s="187" t="str">
        <f ca="1">IF($C164=CQ$2,OFFSET('Position Data Citi SS final'!$A140,0,MATCH(CQ$1,'Position Data Citi SS final'!$1:$1,0)-1),"")</f>
        <v/>
      </c>
      <c r="CR164" s="174" t="str">
        <f ca="1">IF($C164=CR$2,OFFSET('Position Data Citi SS final'!$A140,0,MATCH(CR$1,'Position Data Citi SS final'!$1:$1,0)-1),"")</f>
        <v/>
      </c>
      <c r="CS164" s="188" t="str">
        <f ca="1">IF($C164=CS$2,OFFSET('Position Data Citi SS final'!$A140,0,MATCH(CS$1,'Position Data Citi SS final'!$1:$1,0)-1),"")</f>
        <v/>
      </c>
      <c r="CT164" s="188" t="str">
        <f ca="1">IF($C164=CT$2,OFFSET('Position Data Citi SS final'!$A140,0,MATCH(CT$1,'Position Data Citi SS final'!$1:$1,0)-1),"")</f>
        <v/>
      </c>
      <c r="CU164" s="184" t="str">
        <f ca="1">IF($C164=CU$2,OFFSET('Position Data Citi SS final'!$A140,0,MATCH(CU$1,'Position Data Citi SS final'!$1:$1,0)-1),"")</f>
        <v/>
      </c>
      <c r="CV164" s="175" t="str">
        <f ca="1">IF($C164=CV$2,OFFSET('Position Data Citi SS final'!$A140,0,MATCH(CV$1,'Position Data Citi SS final'!$1:$1,0)-1),"")</f>
        <v/>
      </c>
      <c r="CW164" s="175" t="str">
        <f ca="1">IF($C164=CW$2,OFFSET('Position Data Citi SS final'!$A140,0,MATCH(CW$1,'Position Data Citi SS final'!$1:$1,0)-1),"")</f>
        <v/>
      </c>
      <c r="CX164" s="199" t="str">
        <f ca="1">IF($C164=CX$2,OFFSET('Position Data Citi SS final'!$A140,0,MATCH(CX$1,'Position Data Citi SS final'!$1:$1,0)-1),"")</f>
        <v/>
      </c>
      <c r="CY164" s="175" t="str">
        <f ca="1">IF($C164=CY$2,OFFSET('Position Data Citi SS final'!$A140,0,MATCH(CY$1,'Position Data Citi SS final'!$1:$1,0)-1),"")</f>
        <v/>
      </c>
      <c r="CZ164" s="175" t="str">
        <f ca="1">IF($C164=CZ$2,OFFSET('Position Data Citi SS final'!$A140,0,MATCH(CZ$1,'Position Data Citi SS final'!$1:$1,0)-1),"")</f>
        <v/>
      </c>
      <c r="DA164" s="175" t="str">
        <f ca="1">IF($C164=DA$2,OFFSET('Position Data Citi SS final'!$A140,0,MATCH(DA$1,'Position Data Citi SS final'!$1:$1,0)-1),"")</f>
        <v/>
      </c>
      <c r="DB164" s="189" t="str">
        <f ca="1">IF($C164=DB$2,OFFSET('Position Data Citi SS final'!$A140,0,MATCH(DB$1,'Position Data Citi SS final'!$1:$1,0)-1),"")</f>
        <v/>
      </c>
      <c r="DC164" s="175" t="str">
        <f ca="1">IF($C164=DC$2,OFFSET('Position Data Citi SS final'!$A140,0,MATCH(DC$1,'Position Data Citi SS final'!$1:$1,0)-1),"")</f>
        <v/>
      </c>
      <c r="DD164" s="175" t="str">
        <f ca="1">IF($C164=DD$2,OFFSET('Position Data Citi SS final'!$A140,0,MATCH(DD$1,'Position Data Citi SS final'!$1:$1,0)-1),"")</f>
        <v/>
      </c>
      <c r="DE164" s="190" t="str">
        <f ca="1">IF($C164=DE$2,OFFSET('Position Data Citi SS final'!$A140,0,MATCH(DE$1,'Position Data Citi SS final'!$1:$1,0)-1),"")</f>
        <v/>
      </c>
      <c r="DF164" s="189" t="str">
        <f ca="1">IF($C164=DF$2,OFFSET('Position Data Citi SS final'!$A140,0,MATCH(DF$1,'Position Data Citi SS final'!$1:$1,0)-1),"")</f>
        <v/>
      </c>
      <c r="DG164" s="190" t="str">
        <f ca="1">IF($C164=DG$2,OFFSET('Position Data Citi SS final'!$A140,0,MATCH(DG$1,'Position Data Citi SS final'!$1:$1,0)-1),"")</f>
        <v/>
      </c>
      <c r="DH164" s="175" t="str">
        <f ca="1">IF($C164=DH$2,OFFSET('Position Data Citi SS final'!$A140,0,MATCH(DH$1,'Position Data Citi SS final'!$1:$1,0)-1),"")</f>
        <v/>
      </c>
      <c r="DI164" s="191" t="str">
        <f ca="1">IF($C164=DI$2,OFFSET('Position Data Citi SS final'!$A140,0,MATCH(DI$1,'Position Data Citi SS final'!$1:$1,0)-1),"")</f>
        <v/>
      </c>
      <c r="DJ164" s="192" t="str">
        <f ca="1">IF($C164=DJ$2,OFFSET('Position Data Citi SS final'!$A140,0,MATCH(DJ$1,'Position Data Citi SS final'!$1:$1,0)-1),"")</f>
        <v/>
      </c>
      <c r="DK164" s="193" t="str">
        <f ca="1">IF($C164=DK$2,OFFSET('Position Data Citi SS final'!$A140,0,MATCH(DK$1,'Position Data Citi SS final'!$1:$1,0)-1),"")</f>
        <v/>
      </c>
      <c r="DL164" s="200" t="str">
        <f ca="1">IF($C164=DL$2,OFFSET('Position Data Citi SS final'!$A140,0,MATCH(DL$1,'Position Data Citi SS final'!$1:$1,0)-1),"")</f>
        <v/>
      </c>
      <c r="DM164" s="175" t="str">
        <f ca="1">IF($C164=DM$2,OFFSET('Position Data Citi SS final'!$A140,0,MATCH(DM$1,'Position Data Citi SS final'!$1:$1,0)-1),"")</f>
        <v/>
      </c>
    </row>
    <row r="165" spans="2:117" s="179" customFormat="1">
      <c r="B165" s="179" t="s">
        <v>2746</v>
      </c>
      <c r="C165" s="170" t="str">
        <f>'Position Data Citi SS final'!C141</f>
        <v>Money Market Instruments</v>
      </c>
      <c r="D165" s="171" t="str">
        <f>'Position Data Citi SS final'!F141</f>
        <v>A.6.1 - A.6.20</v>
      </c>
      <c r="E165" s="172" t="str">
        <f>'Position Data Citi SS final'!D141</f>
        <v>Commercial Paper</v>
      </c>
      <c r="F165" s="213">
        <f>'Position Data Citi SS final'!E141</f>
        <v>0</v>
      </c>
      <c r="G165" s="173">
        <f>'Position Data Citi SS final'!AG141</f>
        <v>8029315.9199999999</v>
      </c>
      <c r="H165" s="173">
        <f>'Position Data Citi SS final'!AF141</f>
        <v>8029315.9199999999</v>
      </c>
      <c r="I165" s="194" t="str">
        <f>'Position Data Citi SS final'!A141</f>
        <v>ABEK</v>
      </c>
      <c r="J165" s="195" t="str">
        <f ca="1">IF($C165=J$2,OFFSET('Position Data Citi SS final'!$A141,0,MATCH(J$1,'Position Data Citi SS final'!$1:$1,0)-1),"")</f>
        <v>MoneyMarketInstrument</v>
      </c>
      <c r="K165" s="195" t="str">
        <f ca="1">IF($C165=K$2,OFFSET('Position Data Citi SS final'!$A141,0,MATCH(K$1,'Position Data Citi SS final'!$1:$1,0)-1),"")</f>
        <v>OP CORPORATE BANK PLC CP/CD 08/20 ZCP</v>
      </c>
      <c r="L165" s="195" t="str">
        <f ca="1">IF($C165=L$2,OFFSET('Position Data Citi SS final'!$A141,0,MATCH(L$1,'Position Data Citi SS final'!$1:$1,0)-1),"")</f>
        <v>XS2077532625</v>
      </c>
      <c r="M165" s="174" t="str">
        <f ca="1">IF($C165=M$2,OFFSET('Position Data Citi SS final'!$A141,0,MATCH(M$1,'Position Data Citi SS final'!$1:$1,0)-1),"")</f>
        <v>DYXXXX</v>
      </c>
      <c r="N165" s="175">
        <f ca="1">IF($C165=N$2,OFFSET('Position Data Citi SS final'!$A141,0,MATCH(N$1,'Position Data Citi SS final'!$1:$1,0)-1),"")</f>
        <v>0</v>
      </c>
      <c r="O165" s="195">
        <f ca="1">IF($C165=O$2,OFFSET('Position Data Citi SS final'!$A141,0,MATCH(O$1,'Position Data Citi SS final'!$1:$1,0)-1),"")</f>
        <v>0</v>
      </c>
      <c r="P165" s="196">
        <f ca="1">IF($C165=P$2,OFFSET('Position Data Citi SS final'!$A141,0,MATCH(P$1,'Position Data Citi SS final'!$1:$1,0)-1),"")</f>
        <v>0</v>
      </c>
      <c r="Q165" s="196" t="str">
        <f ca="1">IF($C165=Q$2,OFFSET('Position Data Citi SS final'!$A141,0,MATCH(Q$1,'Position Data Citi SS final'!$1:$1,0)-1),"")</f>
        <v>FI</v>
      </c>
      <c r="R165" s="178">
        <f ca="1">IF($C165=R$2,OFFSET('Position Data Citi SS final'!$A141,0,MATCH(R$1,'Position Data Citi SS final'!$1:$1,0)-1),"")</f>
        <v>44047</v>
      </c>
      <c r="S165" s="178" t="str">
        <f ca="1">IF($C165=S$2,OFFSET('Position Data Citi SS final'!$A141,0,MATCH(S$1,'Position Data Citi SS final'!$1:$1,0)-1),"")</f>
        <v>EUR</v>
      </c>
      <c r="T165" s="177">
        <f ca="1">IF($C165=T$2,OFFSET('Position Data Citi SS final'!$A141,0,MATCH(T$1,'Position Data Citi SS final'!$1:$1,0)-1),"")</f>
        <v>8000000</v>
      </c>
      <c r="U165" s="177">
        <f ca="1">IF($C165=U$2,OFFSET('Position Data Citi SS final'!$A141,0,MATCH(U$1,'Position Data Citi SS final'!$1:$1,0)-1),"")</f>
        <v>100.366449</v>
      </c>
      <c r="V165" s="197">
        <f ca="1">IF($C165=V$2,OFFSET('Position Data Citi SS final'!$A141,0,MATCH(V$1,'Position Data Citi SS final'!$1:$1,0)-1),"")</f>
        <v>100.366449</v>
      </c>
      <c r="W165" s="177">
        <f ca="1">IF($C165=W$2,OFFSET('Position Data Citi SS final'!$A141,0,MATCH(W$1,'Position Data Citi SS final'!$1:$1,0)-1),"")</f>
        <v>0</v>
      </c>
      <c r="X165" s="177">
        <f ca="1">IF($C165=X$2,OFFSET('Position Data Citi SS final'!$A141,0,MATCH(X$1,'Position Data Citi SS final'!$1:$1,0)-1),"")</f>
        <v>0</v>
      </c>
      <c r="Y165" s="177">
        <f ca="1">IF($C165=Y$2,OFFSET('Position Data Citi SS final'!$A141,0,MATCH(Y$1,'Position Data Citi SS final'!$1:$1,0)-1),"")</f>
        <v>8029315.9199999999</v>
      </c>
      <c r="Z165" s="177">
        <f ca="1">IF($C165=Z$2,OFFSET('Position Data Citi SS final'!$A141,0,MATCH(Z$1,'Position Data Citi SS final'!$1:$1,0)-1),"")</f>
        <v>8029315.9199999999</v>
      </c>
      <c r="AA165" s="198" t="str">
        <f ca="1">IF($C165=AA$2,OFFSET('Position Data Citi SS final'!$A141,0,MATCH(AA$1,'Position Data Citi SS final'!$1:$1,0)-1),"")</f>
        <v>MarkToMarket</v>
      </c>
      <c r="AB165" s="177">
        <f ca="1">IF($C165=AB$2,OFFSET('Position Data Citi SS final'!$A141,0,MATCH(AB$1,'Position Data Citi SS final'!$1:$1,0)-1),"")</f>
        <v>0</v>
      </c>
      <c r="AC165" s="178" t="str">
        <f ca="1">IF($C165=AC$2,OFFSET('Position Data Citi SS final'!$A141,0,MATCH(AC$1,'Position Data Citi SS final'!$1:$1,0)-1),"")</f>
        <v/>
      </c>
      <c r="AD165" s="76" t="str">
        <f ca="1">IF($C165=AD$2,OFFSET('Position Data Citi SS final'!$A141,0,MATCH(AD$1,'Position Data Citi SS final'!$1:$1,0)-1),"")</f>
        <v/>
      </c>
      <c r="AE165" s="179" t="str">
        <f ca="1">IF($C165=AE$2,OFFSET('Position Data Citi SS final'!$A141,0,MATCH(AE$1,'Position Data Citi SS final'!$1:$1,0)-1),"")</f>
        <v/>
      </c>
      <c r="AF165" s="177" t="str">
        <f ca="1">IF($C165=AF$2,OFFSET('Position Data Citi SS final'!$A141,0,MATCH(AF$1,'Position Data Citi SS final'!$1:$1,0)-1),"")</f>
        <v/>
      </c>
      <c r="AG165" s="177" t="str">
        <f ca="1">IF($C165=AG$2,OFFSET('Position Data Citi SS final'!$A141,0,MATCH(AG$1,'Position Data Citi SS final'!$1:$1,0)-1),"")</f>
        <v/>
      </c>
      <c r="AH165" s="175" t="str">
        <f ca="1">IF($C165=AH$2,OFFSET('Position Data Citi SS final'!$A141,0,MATCH(AH$1,'Position Data Citi SS final'!$1:$1,0)-1),"")</f>
        <v/>
      </c>
      <c r="AI165" s="175" t="str">
        <f ca="1">IF($C165=AI$2,OFFSET('Position Data Citi SS final'!$A141,0,MATCH(AI$1,'Position Data Citi SS final'!$1:$1,0)-1),"")</f>
        <v/>
      </c>
      <c r="AJ165" s="175" t="str">
        <f ca="1">IF($C165=AJ$2,OFFSET('Position Data Citi SS final'!$A141,0,MATCH(AJ$1,'Position Data Citi SS final'!$1:$1,0)-1),"")</f>
        <v/>
      </c>
      <c r="AK165" s="177" t="str">
        <f ca="1">IF($C165=AK$2,OFFSET('Position Data Citi SS final'!$A141,0,MATCH(AK$1,'Position Data Citi SS final'!$1:$1,0)-1),"")</f>
        <v/>
      </c>
      <c r="AL165" s="178" t="str">
        <f ca="1">IF($C165=AL$2,OFFSET('Position Data Citi SS final'!$A141,0,MATCH(AL$1,'Position Data Citi SS final'!$1:$1,0)-1),"")</f>
        <v/>
      </c>
      <c r="AM165" s="177" t="str">
        <f ca="1">IF($C165=AM$2,OFFSET('Position Data Citi SS final'!$A141,0,MATCH(AM$1,'Position Data Citi SS final'!$1:$1,0)-1),"")</f>
        <v/>
      </c>
      <c r="AN165" s="177" t="str">
        <f ca="1">IF($C165=AN$2,OFFSET('Position Data Citi SS final'!$A141,0,MATCH(AN$1,'Position Data Citi SS final'!$1:$1,0)-1),"")</f>
        <v/>
      </c>
      <c r="AO165" s="177" t="str">
        <f ca="1">IF($C165=AO$2,OFFSET('Position Data Citi SS final'!$A141,0,MATCH(AO$1,'Position Data Citi SS final'!$1:$1,0)-1),"")</f>
        <v/>
      </c>
      <c r="AP165" s="177" t="str">
        <f ca="1">IF($C165=AP$2,OFFSET('Position Data Citi SS final'!$A141,0,MATCH(AP$1,'Position Data Citi SS final'!$1:$1,0)-1),"")</f>
        <v/>
      </c>
      <c r="AQ165" s="177" t="str">
        <f ca="1">IF($C165=AQ$2,OFFSET('Position Data Citi SS final'!$A141,0,MATCH(AQ$1,'Position Data Citi SS final'!$1:$1,0)-1),"")</f>
        <v/>
      </c>
      <c r="AR165" s="177" t="str">
        <f ca="1">IF($C165=AR$2,OFFSET('Position Data Citi SS final'!$A141,0,MATCH(AR$1,'Position Data Citi SS final'!$1:$1,0)-1),"")</f>
        <v/>
      </c>
      <c r="AS165" s="177" t="str">
        <f ca="1">IF($C165=AS$2,OFFSET('Position Data Citi SS final'!$A141,0,MATCH(AS$1,'Position Data Citi SS final'!$1:$1,0)-1),"")</f>
        <v/>
      </c>
      <c r="AT165" s="177" t="str">
        <f ca="1">IF($C165=AT$2,OFFSET('Position Data Citi SS final'!$A141,0,MATCH(AT$1,'Position Data Citi SS final'!$1:$1,0)-1),"")</f>
        <v/>
      </c>
      <c r="AU165" s="198" t="str">
        <f ca="1">IF($C165=AU$2,OFFSET('Position Data Citi SS final'!$A141,0,MATCH(AU$1,'Position Data Citi SS final'!$1:$1,0)-1),"")</f>
        <v/>
      </c>
      <c r="AV165" s="177" t="str">
        <f ca="1">IF($C165=AV$2,OFFSET('Position Data Citi SS final'!$A141,0,MATCH(AV$1,'Position Data Citi SS final'!$1:$1,0)-1),"")</f>
        <v/>
      </c>
      <c r="AW165" s="179" t="str">
        <f ca="1">IF($C165=AW$2,OFFSET('Position Data Citi SS final'!$A141,0,MATCH(AW$1,'Position Data Citi SS final'!$1:$1,0)-1),"")</f>
        <v/>
      </c>
      <c r="AX165" s="170" t="str">
        <f ca="1">IF($C165=AX$2,OFFSET('Position Data Citi SS final'!$A141,0,MATCH(AX$1,'Position Data Citi SS final'!$1:$1,0)-1),"")</f>
        <v/>
      </c>
      <c r="AY165" s="180" t="str">
        <f ca="1">IF($C165=AY$2,OFFSET('Position Data Citi SS final'!$A141,0,MATCH(AY$1,'Position Data Citi SS final'!$1:$1,0)-1),"")</f>
        <v/>
      </c>
      <c r="AZ165" s="181" t="str">
        <f ca="1">IF($C165=AZ$2,OFFSET('Position Data Citi SS final'!$A141,0,MATCH(AZ$1,'Position Data Citi SS final'!$1:$1,0)-1),"")</f>
        <v/>
      </c>
      <c r="BA165" s="179" t="str">
        <f ca="1">IF($C165=BA$2,OFFSET('Position Data Citi SS final'!$A141,0,MATCH(BA$1,'Position Data Citi SS final'!$1:$1,0)-1),"")</f>
        <v/>
      </c>
      <c r="BB165" s="182" t="str">
        <f ca="1">IF($C165=BB$2,OFFSET('Position Data Citi SS final'!$A141,0,MATCH(BB$1,'Position Data Citi SS final'!$1:$1,0)-1),"")</f>
        <v/>
      </c>
      <c r="BC165" s="181" t="str">
        <f ca="1">IF($C165=BC$2,OFFSET('Position Data Citi SS final'!$A141,0,MATCH(BC$1,'Position Data Citi SS final'!$1:$1,0)-1),"")</f>
        <v/>
      </c>
      <c r="BD165" s="175" t="str">
        <f ca="1">IF($C165=BD$2,OFFSET('Position Data Citi SS final'!$A141,0,MATCH(BD$1,'Position Data Citi SS final'!$1:$1,0)-1),"")</f>
        <v/>
      </c>
      <c r="BE165" s="175" t="str">
        <f ca="1">IF($C165=BE$2,OFFSET('Position Data Citi SS final'!$A141,0,MATCH(BE$1,'Position Data Citi SS final'!$1:$1,0)-1),"")</f>
        <v/>
      </c>
      <c r="BF165" s="175" t="str">
        <f ca="1">IF($C165=BF$2,OFFSET('Position Data Citi SS final'!$A141,0,MATCH(BF$1,'Position Data Citi SS final'!$1:$1,0)-1),"")</f>
        <v/>
      </c>
      <c r="BG165" s="175" t="str">
        <f ca="1">IF($C165=BG$2,OFFSET('Position Data Citi SS final'!$A141,0,MATCH(BG$1,'Position Data Citi SS final'!$1:$1,0)-1),"")</f>
        <v/>
      </c>
      <c r="BH165" s="175" t="str">
        <f ca="1">IF($C165=BH$2,OFFSET('Position Data Citi SS final'!$A141,0,MATCH(BH$1,'Position Data Citi SS final'!$1:$1,0)-1),"")</f>
        <v/>
      </c>
      <c r="BI165" s="175" t="str">
        <f ca="1">IF($C165=BI$2,OFFSET('Position Data Citi SS final'!$A141,0,MATCH(BI$1,'Position Data Citi SS final'!$1:$1,0)-1),"")</f>
        <v/>
      </c>
      <c r="BJ165" s="175" t="str">
        <f ca="1">IF($C165=BJ$2,OFFSET('Position Data Citi SS final'!$A141,0,MATCH(BJ$1,'Position Data Citi SS final'!$1:$1,0)-1),"")</f>
        <v/>
      </c>
      <c r="BK165" s="175" t="str">
        <f ca="1">IF($C165=BK$2,OFFSET('Position Data Citi SS final'!$A141,0,MATCH(BK$1,'Position Data Citi SS final'!$1:$1,0)-1),"")</f>
        <v/>
      </c>
      <c r="BL165" s="175" t="str">
        <f ca="1">IF($C165=BL$2,OFFSET('Position Data Citi SS final'!$A141,0,MATCH(BL$1,'Position Data Citi SS final'!$1:$1,0)-1),"")</f>
        <v/>
      </c>
      <c r="BM165" s="175" t="str">
        <f ca="1">IF($C165=BM$2,OFFSET('Position Data Citi SS final'!$A141,0,MATCH(BM$1,'Position Data Citi SS final'!$1:$1,0)-1),"")</f>
        <v/>
      </c>
      <c r="BN165" s="178" t="str">
        <f ca="1">IF($C165=BN$2,OFFSET('Position Data Citi SS final'!$A141,0,MATCH(BN$1,'Position Data Citi SS final'!$1:$1,0)-1),"")</f>
        <v/>
      </c>
      <c r="BO165" s="177" t="str">
        <f ca="1">IF($C165=BO$2,OFFSET('Position Data Citi SS final'!$A141,0,MATCH(BO$1,'Position Data Citi SS final'!$1:$1,0)-1),"")</f>
        <v/>
      </c>
      <c r="BP165" s="177" t="str">
        <f ca="1">IF($C165=BP$2,OFFSET('Position Data Citi SS final'!$A141,0,MATCH(BP$1,'Position Data Citi SS final'!$1:$1,0)-1),"")</f>
        <v/>
      </c>
      <c r="BQ165" s="177" t="str">
        <f ca="1">IF($C165=BQ$2,OFFSET('Position Data Citi SS final'!$A141,0,MATCH(BQ$1,'Position Data Citi SS final'!$1:$1,0)-1),"")</f>
        <v/>
      </c>
      <c r="BR165" s="177" t="str">
        <f ca="1">IF($C165=BR$2,OFFSET('Position Data Citi SS final'!$A141,0,MATCH(BR$1,'Position Data Citi SS final'!$1:$1,0)-1),"")</f>
        <v/>
      </c>
      <c r="BS165" s="177" t="str">
        <f ca="1">IF($C165=BS$2,OFFSET('Position Data Citi SS final'!$A141,0,MATCH(BS$1,'Position Data Citi SS final'!$1:$1,0)-1),"")</f>
        <v/>
      </c>
      <c r="BT165" s="175" t="str">
        <f ca="1">IF($C165=BT$2,OFFSET('Position Data Citi SS final'!$A141,0,MATCH(BT$1,'Position Data Citi SS final'!$1:$1,0)-1),"")</f>
        <v/>
      </c>
      <c r="BU165" s="178" t="str">
        <f ca="1">IF($C165=BU$2,OFFSET('Position Data Citi SS final'!$A141,0,MATCH(BU$1,'Position Data Citi SS final'!$1:$1,0)-1),"")</f>
        <v/>
      </c>
      <c r="BV165" s="183" t="str">
        <f ca="1">IF($C165=BV$2,OFFSET('Position Data Citi SS final'!$A141,0,MATCH(BV$1,'Position Data Citi SS final'!$1:$1,0)-1),"")</f>
        <v/>
      </c>
      <c r="BW165" s="175" t="str">
        <f ca="1">IF($C165=BW$2,OFFSET('Position Data Citi SS final'!$A141,0,MATCH(BW$1,'Position Data Citi SS final'!$1:$1,0)-1),"")</f>
        <v/>
      </c>
      <c r="BX165" s="184" t="str">
        <f ca="1">IF($C165=BX$2,OFFSET('Position Data Citi SS final'!$A141,0,MATCH(BX$1,'Position Data Citi SS final'!$1:$1,0)-1),"")</f>
        <v/>
      </c>
      <c r="BY165" s="183" t="str">
        <f ca="1">IF($C165=BY$2,OFFSET('Position Data Citi SS final'!$A141,0,MATCH(BY$1,'Position Data Citi SS final'!$1:$1,0)-1),"")</f>
        <v/>
      </c>
      <c r="BZ165" s="183" t="str">
        <f ca="1">IF($C165=BZ$2,OFFSET('Position Data Citi SS final'!$A141,0,MATCH(BZ$1,'Position Data Citi SS final'!$1:$1,0)-1),"")</f>
        <v/>
      </c>
      <c r="CA165" s="185" t="str">
        <f ca="1">IF($C165=CA$2,OFFSET('Position Data Citi SS final'!$A141,0,MATCH(CA$1,'Position Data Citi SS final'!$1:$1,0)-1),"")</f>
        <v/>
      </c>
      <c r="CB165" s="176" t="str">
        <f ca="1">IF($C165=CB$2,OFFSET('Position Data Citi SS final'!$A141,0,MATCH(CB$1,'Position Data Citi SS final'!$1:$1,0)-1),"")</f>
        <v/>
      </c>
      <c r="CC165" s="183" t="str">
        <f ca="1">IF($C165=CC$2,OFFSET('Position Data Citi SS final'!$A141,0,MATCH(CC$1,'Position Data Citi SS final'!$1:$1,0)-1),"")</f>
        <v/>
      </c>
      <c r="CD165" s="183" t="str">
        <f ca="1">IF($C165=CD$2,OFFSET('Position Data Citi SS final'!$A141,0,MATCH(CD$1,'Position Data Citi SS final'!$1:$1,0)-1),"")</f>
        <v/>
      </c>
      <c r="CE165" s="181" t="str">
        <f ca="1">IF($C165=CE$2,OFFSET('Position Data Citi SS final'!$A141,0,MATCH(CE$1,'Position Data Citi SS final'!$1:$1,0)-1),"")</f>
        <v/>
      </c>
      <c r="CF165" s="181" t="str">
        <f ca="1">IF($C165=CF$2,OFFSET('Position Data Citi SS final'!$A141,0,MATCH(CF$1,'Position Data Citi SS final'!$1:$1,0)-1),"")</f>
        <v/>
      </c>
      <c r="CG165" s="181" t="str">
        <f ca="1">IF($C165=CG$2,OFFSET('Position Data Citi SS final'!$A141,0,MATCH(CG$1,'Position Data Citi SS final'!$1:$1,0)-1),"")</f>
        <v/>
      </c>
      <c r="CH165" s="181" t="str">
        <f ca="1">IF($C165=CH$2,OFFSET('Position Data Citi SS final'!$A141,0,MATCH(CH$1,'Position Data Citi SS final'!$1:$1,0)-1),"")</f>
        <v/>
      </c>
      <c r="CI165" s="181" t="str">
        <f ca="1">IF($C165=CI$2,OFFSET('Position Data Citi SS final'!$A141,0,MATCH(CI$1,'Position Data Citi SS final'!$1:$1,0)-1),"")</f>
        <v/>
      </c>
      <c r="CJ165" s="184" t="str">
        <f ca="1">IF($C165=CJ$2,OFFSET('Position Data Citi SS final'!$A141,0,MATCH(CJ$1,'Position Data Citi SS final'!$1:$1,0)-1),"")</f>
        <v/>
      </c>
      <c r="CK165" s="186" t="str">
        <f ca="1">IF($C165=CK$2,OFFSET('Position Data Citi SS final'!$A141,0,MATCH(CK$1,'Position Data Citi SS final'!$1:$1,0)-1),"")</f>
        <v/>
      </c>
      <c r="CL165" s="174" t="str">
        <f ca="1">IF($C165=CL$2,OFFSET('Position Data Citi SS final'!$A141,0,MATCH(CL$1,'Position Data Citi SS final'!$1:$1,0)-1),"")</f>
        <v/>
      </c>
      <c r="CM165" s="199" t="str">
        <f ca="1">IF($C165=CM$2,OFFSET('Position Data Citi SS final'!$A141,0,MATCH(CM$1,'Position Data Citi SS final'!$1:$1,0)-1),"")</f>
        <v/>
      </c>
      <c r="CN165" s="174" t="str">
        <f ca="1">IF($C165=CN$2,OFFSET('Position Data Citi SS final'!$A141,0,MATCH(CN$1,'Position Data Citi SS final'!$1:$1,0)-1),"")</f>
        <v/>
      </c>
      <c r="CO165" s="186" t="str">
        <f ca="1">IF($C165=CO$2,OFFSET('Position Data Citi SS final'!$A141,0,MATCH(CO$1,'Position Data Citi SS final'!$1:$1,0)-1),"")</f>
        <v/>
      </c>
      <c r="CP165" s="199" t="str">
        <f ca="1">IF($C165=CP$2,OFFSET('Position Data Citi SS final'!$A141,0,MATCH(CP$1,'Position Data Citi SS final'!$1:$1,0)-1),"")</f>
        <v/>
      </c>
      <c r="CQ165" s="187" t="str">
        <f ca="1">IF($C165=CQ$2,OFFSET('Position Data Citi SS final'!$A141,0,MATCH(CQ$1,'Position Data Citi SS final'!$1:$1,0)-1),"")</f>
        <v/>
      </c>
      <c r="CR165" s="174" t="str">
        <f ca="1">IF($C165=CR$2,OFFSET('Position Data Citi SS final'!$A141,0,MATCH(CR$1,'Position Data Citi SS final'!$1:$1,0)-1),"")</f>
        <v/>
      </c>
      <c r="CS165" s="188" t="str">
        <f ca="1">IF($C165=CS$2,OFFSET('Position Data Citi SS final'!$A141,0,MATCH(CS$1,'Position Data Citi SS final'!$1:$1,0)-1),"")</f>
        <v/>
      </c>
      <c r="CT165" s="188" t="str">
        <f ca="1">IF($C165=CT$2,OFFSET('Position Data Citi SS final'!$A141,0,MATCH(CT$1,'Position Data Citi SS final'!$1:$1,0)-1),"")</f>
        <v/>
      </c>
      <c r="CU165" s="184" t="str">
        <f ca="1">IF($C165=CU$2,OFFSET('Position Data Citi SS final'!$A141,0,MATCH(CU$1,'Position Data Citi SS final'!$1:$1,0)-1),"")</f>
        <v/>
      </c>
      <c r="CV165" s="175" t="str">
        <f ca="1">IF($C165=CV$2,OFFSET('Position Data Citi SS final'!$A141,0,MATCH(CV$1,'Position Data Citi SS final'!$1:$1,0)-1),"")</f>
        <v/>
      </c>
      <c r="CW165" s="175" t="str">
        <f ca="1">IF($C165=CW$2,OFFSET('Position Data Citi SS final'!$A141,0,MATCH(CW$1,'Position Data Citi SS final'!$1:$1,0)-1),"")</f>
        <v/>
      </c>
      <c r="CX165" s="199" t="str">
        <f ca="1">IF($C165=CX$2,OFFSET('Position Data Citi SS final'!$A141,0,MATCH(CX$1,'Position Data Citi SS final'!$1:$1,0)-1),"")</f>
        <v/>
      </c>
      <c r="CY165" s="175" t="str">
        <f ca="1">IF($C165=CY$2,OFFSET('Position Data Citi SS final'!$A141,0,MATCH(CY$1,'Position Data Citi SS final'!$1:$1,0)-1),"")</f>
        <v/>
      </c>
      <c r="CZ165" s="175" t="str">
        <f ca="1">IF($C165=CZ$2,OFFSET('Position Data Citi SS final'!$A141,0,MATCH(CZ$1,'Position Data Citi SS final'!$1:$1,0)-1),"")</f>
        <v/>
      </c>
      <c r="DA165" s="175" t="str">
        <f ca="1">IF($C165=DA$2,OFFSET('Position Data Citi SS final'!$A141,0,MATCH(DA$1,'Position Data Citi SS final'!$1:$1,0)-1),"")</f>
        <v/>
      </c>
      <c r="DB165" s="189" t="str">
        <f ca="1">IF($C165=DB$2,OFFSET('Position Data Citi SS final'!$A141,0,MATCH(DB$1,'Position Data Citi SS final'!$1:$1,0)-1),"")</f>
        <v/>
      </c>
      <c r="DC165" s="175" t="str">
        <f ca="1">IF($C165=DC$2,OFFSET('Position Data Citi SS final'!$A141,0,MATCH(DC$1,'Position Data Citi SS final'!$1:$1,0)-1),"")</f>
        <v/>
      </c>
      <c r="DD165" s="175" t="str">
        <f ca="1">IF($C165=DD$2,OFFSET('Position Data Citi SS final'!$A141,0,MATCH(DD$1,'Position Data Citi SS final'!$1:$1,0)-1),"")</f>
        <v/>
      </c>
      <c r="DE165" s="190" t="str">
        <f ca="1">IF($C165=DE$2,OFFSET('Position Data Citi SS final'!$A141,0,MATCH(DE$1,'Position Data Citi SS final'!$1:$1,0)-1),"")</f>
        <v/>
      </c>
      <c r="DF165" s="189" t="str">
        <f ca="1">IF($C165=DF$2,OFFSET('Position Data Citi SS final'!$A141,0,MATCH(DF$1,'Position Data Citi SS final'!$1:$1,0)-1),"")</f>
        <v/>
      </c>
      <c r="DG165" s="190" t="str">
        <f ca="1">IF($C165=DG$2,OFFSET('Position Data Citi SS final'!$A141,0,MATCH(DG$1,'Position Data Citi SS final'!$1:$1,0)-1),"")</f>
        <v/>
      </c>
      <c r="DH165" s="175" t="str">
        <f ca="1">IF($C165=DH$2,OFFSET('Position Data Citi SS final'!$A141,0,MATCH(DH$1,'Position Data Citi SS final'!$1:$1,0)-1),"")</f>
        <v/>
      </c>
      <c r="DI165" s="191" t="str">
        <f ca="1">IF($C165=DI$2,OFFSET('Position Data Citi SS final'!$A141,0,MATCH(DI$1,'Position Data Citi SS final'!$1:$1,0)-1),"")</f>
        <v/>
      </c>
      <c r="DJ165" s="192" t="str">
        <f ca="1">IF($C165=DJ$2,OFFSET('Position Data Citi SS final'!$A141,0,MATCH(DJ$1,'Position Data Citi SS final'!$1:$1,0)-1),"")</f>
        <v/>
      </c>
      <c r="DK165" s="193" t="str">
        <f ca="1">IF($C165=DK$2,OFFSET('Position Data Citi SS final'!$A141,0,MATCH(DK$1,'Position Data Citi SS final'!$1:$1,0)-1),"")</f>
        <v/>
      </c>
      <c r="DL165" s="200" t="str">
        <f ca="1">IF($C165=DL$2,OFFSET('Position Data Citi SS final'!$A141,0,MATCH(DL$1,'Position Data Citi SS final'!$1:$1,0)-1),"")</f>
        <v/>
      </c>
      <c r="DM165" s="175" t="str">
        <f ca="1">IF($C165=DM$2,OFFSET('Position Data Citi SS final'!$A141,0,MATCH(DM$1,'Position Data Citi SS final'!$1:$1,0)-1),"")</f>
        <v/>
      </c>
    </row>
    <row r="166" spans="2:117" s="179" customFormat="1">
      <c r="B166" s="179" t="s">
        <v>2746</v>
      </c>
      <c r="C166" s="170" t="str">
        <f>'Position Data Citi SS final'!C142</f>
        <v>Money Market Instruments</v>
      </c>
      <c r="D166" s="171" t="str">
        <f>'Position Data Citi SS final'!F142</f>
        <v>A.6.1 - A.6.20</v>
      </c>
      <c r="E166" s="172" t="str">
        <f>'Position Data Citi SS final'!D142</f>
        <v>Commercial Paper</v>
      </c>
      <c r="F166" s="213">
        <f>'Position Data Citi SS final'!E142</f>
        <v>0</v>
      </c>
      <c r="G166" s="173">
        <f>'Position Data Citi SS final'!AG142</f>
        <v>6007146.4800000004</v>
      </c>
      <c r="H166" s="173">
        <f>'Position Data Citi SS final'!AF142</f>
        <v>6007146.4800000004</v>
      </c>
      <c r="I166" s="194" t="str">
        <f>'Position Data Citi SS final'!A142</f>
        <v>ABEK</v>
      </c>
      <c r="J166" s="195" t="str">
        <f ca="1">IF($C166=J$2,OFFSET('Position Data Citi SS final'!$A142,0,MATCH(J$1,'Position Data Citi SS final'!$1:$1,0)-1),"")</f>
        <v>MoneyMarketInstrument</v>
      </c>
      <c r="K166" s="195" t="str">
        <f ca="1">IF($C166=K$2,OFFSET('Position Data Citi SS final'!$A142,0,MATCH(K$1,'Position Data Citi SS final'!$1:$1,0)-1),"")</f>
        <v>PROCTER AND GAMBLE COMPANY 02/20 ZCP</v>
      </c>
      <c r="L166" s="195" t="str">
        <f ca="1">IF($C166=L$2,OFFSET('Position Data Citi SS final'!$A142,0,MATCH(L$1,'Position Data Citi SS final'!$1:$1,0)-1),"")</f>
        <v>XS2078067225</v>
      </c>
      <c r="M166" s="174" t="str">
        <f ca="1">IF($C166=M$2,OFFSET('Position Data Citi SS final'!$A142,0,MATCH(M$1,'Position Data Citi SS final'!$1:$1,0)-1),"")</f>
        <v>DYXXXX</v>
      </c>
      <c r="N166" s="175">
        <f ca="1">IF($C166=N$2,OFFSET('Position Data Citi SS final'!$A142,0,MATCH(N$1,'Position Data Citi SS final'!$1:$1,0)-1),"")</f>
        <v>0</v>
      </c>
      <c r="O166" s="195">
        <f ca="1">IF($C166=O$2,OFFSET('Position Data Citi SS final'!$A142,0,MATCH(O$1,'Position Data Citi SS final'!$1:$1,0)-1),"")</f>
        <v>0</v>
      </c>
      <c r="P166" s="196">
        <f ca="1">IF($C166=P$2,OFFSET('Position Data Citi SS final'!$A142,0,MATCH(P$1,'Position Data Citi SS final'!$1:$1,0)-1),"")</f>
        <v>0</v>
      </c>
      <c r="Q166" s="196" t="str">
        <f ca="1">IF($C166=Q$2,OFFSET('Position Data Citi SS final'!$A142,0,MATCH(Q$1,'Position Data Citi SS final'!$1:$1,0)-1),"")</f>
        <v>US</v>
      </c>
      <c r="R166" s="178">
        <f ca="1">IF($C166=R$2,OFFSET('Position Data Citi SS final'!$A142,0,MATCH(R$1,'Position Data Citi SS final'!$1:$1,0)-1),"")</f>
        <v>43865</v>
      </c>
      <c r="S166" s="178" t="str">
        <f ca="1">IF($C166=S$2,OFFSET('Position Data Citi SS final'!$A142,0,MATCH(S$1,'Position Data Citi SS final'!$1:$1,0)-1),"")</f>
        <v>EUR</v>
      </c>
      <c r="T166" s="177">
        <f ca="1">IF($C166=T$2,OFFSET('Position Data Citi SS final'!$A142,0,MATCH(T$1,'Position Data Citi SS final'!$1:$1,0)-1),"")</f>
        <v>6000000</v>
      </c>
      <c r="U166" s="177">
        <f ca="1">IF($C166=U$2,OFFSET('Position Data Citi SS final'!$A142,0,MATCH(U$1,'Position Data Citi SS final'!$1:$1,0)-1),"")</f>
        <v>100.119108</v>
      </c>
      <c r="V166" s="197">
        <f ca="1">IF($C166=V$2,OFFSET('Position Data Citi SS final'!$A142,0,MATCH(V$1,'Position Data Citi SS final'!$1:$1,0)-1),"")</f>
        <v>100.119108</v>
      </c>
      <c r="W166" s="177">
        <f ca="1">IF($C166=W$2,OFFSET('Position Data Citi SS final'!$A142,0,MATCH(W$1,'Position Data Citi SS final'!$1:$1,0)-1),"")</f>
        <v>0</v>
      </c>
      <c r="X166" s="177">
        <f ca="1">IF($C166=X$2,OFFSET('Position Data Citi SS final'!$A142,0,MATCH(X$1,'Position Data Citi SS final'!$1:$1,0)-1),"")</f>
        <v>0</v>
      </c>
      <c r="Y166" s="177">
        <f ca="1">IF($C166=Y$2,OFFSET('Position Data Citi SS final'!$A142,0,MATCH(Y$1,'Position Data Citi SS final'!$1:$1,0)-1),"")</f>
        <v>6007146.4800000004</v>
      </c>
      <c r="Z166" s="177">
        <f ca="1">IF($C166=Z$2,OFFSET('Position Data Citi SS final'!$A142,0,MATCH(Z$1,'Position Data Citi SS final'!$1:$1,0)-1),"")</f>
        <v>6007146.4800000004</v>
      </c>
      <c r="AA166" s="198" t="str">
        <f ca="1">IF($C166=AA$2,OFFSET('Position Data Citi SS final'!$A142,0,MATCH(AA$1,'Position Data Citi SS final'!$1:$1,0)-1),"")</f>
        <v>MarkToMarket</v>
      </c>
      <c r="AB166" s="177">
        <f ca="1">IF($C166=AB$2,OFFSET('Position Data Citi SS final'!$A142,0,MATCH(AB$1,'Position Data Citi SS final'!$1:$1,0)-1),"")</f>
        <v>0</v>
      </c>
      <c r="AC166" s="178" t="str">
        <f ca="1">IF($C166=AC$2,OFFSET('Position Data Citi SS final'!$A142,0,MATCH(AC$1,'Position Data Citi SS final'!$1:$1,0)-1),"")</f>
        <v/>
      </c>
      <c r="AD166" s="76" t="str">
        <f ca="1">IF($C166=AD$2,OFFSET('Position Data Citi SS final'!$A142,0,MATCH(AD$1,'Position Data Citi SS final'!$1:$1,0)-1),"")</f>
        <v/>
      </c>
      <c r="AE166" s="179" t="str">
        <f ca="1">IF($C166=AE$2,OFFSET('Position Data Citi SS final'!$A142,0,MATCH(AE$1,'Position Data Citi SS final'!$1:$1,0)-1),"")</f>
        <v/>
      </c>
      <c r="AF166" s="177" t="str">
        <f ca="1">IF($C166=AF$2,OFFSET('Position Data Citi SS final'!$A142,0,MATCH(AF$1,'Position Data Citi SS final'!$1:$1,0)-1),"")</f>
        <v/>
      </c>
      <c r="AG166" s="177" t="str">
        <f ca="1">IF($C166=AG$2,OFFSET('Position Data Citi SS final'!$A142,0,MATCH(AG$1,'Position Data Citi SS final'!$1:$1,0)-1),"")</f>
        <v/>
      </c>
      <c r="AH166" s="175" t="str">
        <f ca="1">IF($C166=AH$2,OFFSET('Position Data Citi SS final'!$A142,0,MATCH(AH$1,'Position Data Citi SS final'!$1:$1,0)-1),"")</f>
        <v/>
      </c>
      <c r="AI166" s="175" t="str">
        <f ca="1">IF($C166=AI$2,OFFSET('Position Data Citi SS final'!$A142,0,MATCH(AI$1,'Position Data Citi SS final'!$1:$1,0)-1),"")</f>
        <v/>
      </c>
      <c r="AJ166" s="175" t="str">
        <f ca="1">IF($C166=AJ$2,OFFSET('Position Data Citi SS final'!$A142,0,MATCH(AJ$1,'Position Data Citi SS final'!$1:$1,0)-1),"")</f>
        <v/>
      </c>
      <c r="AK166" s="177" t="str">
        <f ca="1">IF($C166=AK$2,OFFSET('Position Data Citi SS final'!$A142,0,MATCH(AK$1,'Position Data Citi SS final'!$1:$1,0)-1),"")</f>
        <v/>
      </c>
      <c r="AL166" s="178" t="str">
        <f ca="1">IF($C166=AL$2,OFFSET('Position Data Citi SS final'!$A142,0,MATCH(AL$1,'Position Data Citi SS final'!$1:$1,0)-1),"")</f>
        <v/>
      </c>
      <c r="AM166" s="177" t="str">
        <f ca="1">IF($C166=AM$2,OFFSET('Position Data Citi SS final'!$A142,0,MATCH(AM$1,'Position Data Citi SS final'!$1:$1,0)-1),"")</f>
        <v/>
      </c>
      <c r="AN166" s="177" t="str">
        <f ca="1">IF($C166=AN$2,OFFSET('Position Data Citi SS final'!$A142,0,MATCH(AN$1,'Position Data Citi SS final'!$1:$1,0)-1),"")</f>
        <v/>
      </c>
      <c r="AO166" s="177" t="str">
        <f ca="1">IF($C166=AO$2,OFFSET('Position Data Citi SS final'!$A142,0,MATCH(AO$1,'Position Data Citi SS final'!$1:$1,0)-1),"")</f>
        <v/>
      </c>
      <c r="AP166" s="177" t="str">
        <f ca="1">IF($C166=AP$2,OFFSET('Position Data Citi SS final'!$A142,0,MATCH(AP$1,'Position Data Citi SS final'!$1:$1,0)-1),"")</f>
        <v/>
      </c>
      <c r="AQ166" s="177" t="str">
        <f ca="1">IF($C166=AQ$2,OFFSET('Position Data Citi SS final'!$A142,0,MATCH(AQ$1,'Position Data Citi SS final'!$1:$1,0)-1),"")</f>
        <v/>
      </c>
      <c r="AR166" s="177" t="str">
        <f ca="1">IF($C166=AR$2,OFFSET('Position Data Citi SS final'!$A142,0,MATCH(AR$1,'Position Data Citi SS final'!$1:$1,0)-1),"")</f>
        <v/>
      </c>
      <c r="AS166" s="177" t="str">
        <f ca="1">IF($C166=AS$2,OFFSET('Position Data Citi SS final'!$A142,0,MATCH(AS$1,'Position Data Citi SS final'!$1:$1,0)-1),"")</f>
        <v/>
      </c>
      <c r="AT166" s="177" t="str">
        <f ca="1">IF($C166=AT$2,OFFSET('Position Data Citi SS final'!$A142,0,MATCH(AT$1,'Position Data Citi SS final'!$1:$1,0)-1),"")</f>
        <v/>
      </c>
      <c r="AU166" s="198" t="str">
        <f ca="1">IF($C166=AU$2,OFFSET('Position Data Citi SS final'!$A142,0,MATCH(AU$1,'Position Data Citi SS final'!$1:$1,0)-1),"")</f>
        <v/>
      </c>
      <c r="AV166" s="177" t="str">
        <f ca="1">IF($C166=AV$2,OFFSET('Position Data Citi SS final'!$A142,0,MATCH(AV$1,'Position Data Citi SS final'!$1:$1,0)-1),"")</f>
        <v/>
      </c>
      <c r="AW166" s="179" t="str">
        <f ca="1">IF($C166=AW$2,OFFSET('Position Data Citi SS final'!$A142,0,MATCH(AW$1,'Position Data Citi SS final'!$1:$1,0)-1),"")</f>
        <v/>
      </c>
      <c r="AX166" s="170" t="str">
        <f ca="1">IF($C166=AX$2,OFFSET('Position Data Citi SS final'!$A142,0,MATCH(AX$1,'Position Data Citi SS final'!$1:$1,0)-1),"")</f>
        <v/>
      </c>
      <c r="AY166" s="180" t="str">
        <f ca="1">IF($C166=AY$2,OFFSET('Position Data Citi SS final'!$A142,0,MATCH(AY$1,'Position Data Citi SS final'!$1:$1,0)-1),"")</f>
        <v/>
      </c>
      <c r="AZ166" s="181" t="str">
        <f ca="1">IF($C166=AZ$2,OFFSET('Position Data Citi SS final'!$A142,0,MATCH(AZ$1,'Position Data Citi SS final'!$1:$1,0)-1),"")</f>
        <v/>
      </c>
      <c r="BA166" s="179" t="str">
        <f ca="1">IF($C166=BA$2,OFFSET('Position Data Citi SS final'!$A142,0,MATCH(BA$1,'Position Data Citi SS final'!$1:$1,0)-1),"")</f>
        <v/>
      </c>
      <c r="BB166" s="182" t="str">
        <f ca="1">IF($C166=BB$2,OFFSET('Position Data Citi SS final'!$A142,0,MATCH(BB$1,'Position Data Citi SS final'!$1:$1,0)-1),"")</f>
        <v/>
      </c>
      <c r="BC166" s="181" t="str">
        <f ca="1">IF($C166=BC$2,OFFSET('Position Data Citi SS final'!$A142,0,MATCH(BC$1,'Position Data Citi SS final'!$1:$1,0)-1),"")</f>
        <v/>
      </c>
      <c r="BD166" s="175" t="str">
        <f ca="1">IF($C166=BD$2,OFFSET('Position Data Citi SS final'!$A142,0,MATCH(BD$1,'Position Data Citi SS final'!$1:$1,0)-1),"")</f>
        <v/>
      </c>
      <c r="BE166" s="175" t="str">
        <f ca="1">IF($C166=BE$2,OFFSET('Position Data Citi SS final'!$A142,0,MATCH(BE$1,'Position Data Citi SS final'!$1:$1,0)-1),"")</f>
        <v/>
      </c>
      <c r="BF166" s="175" t="str">
        <f ca="1">IF($C166=BF$2,OFFSET('Position Data Citi SS final'!$A142,0,MATCH(BF$1,'Position Data Citi SS final'!$1:$1,0)-1),"")</f>
        <v/>
      </c>
      <c r="BG166" s="175" t="str">
        <f ca="1">IF($C166=BG$2,OFFSET('Position Data Citi SS final'!$A142,0,MATCH(BG$1,'Position Data Citi SS final'!$1:$1,0)-1),"")</f>
        <v/>
      </c>
      <c r="BH166" s="175" t="str">
        <f ca="1">IF($C166=BH$2,OFFSET('Position Data Citi SS final'!$A142,0,MATCH(BH$1,'Position Data Citi SS final'!$1:$1,0)-1),"")</f>
        <v/>
      </c>
      <c r="BI166" s="175" t="str">
        <f ca="1">IF($C166=BI$2,OFFSET('Position Data Citi SS final'!$A142,0,MATCH(BI$1,'Position Data Citi SS final'!$1:$1,0)-1),"")</f>
        <v/>
      </c>
      <c r="BJ166" s="175" t="str">
        <f ca="1">IF($C166=BJ$2,OFFSET('Position Data Citi SS final'!$A142,0,MATCH(BJ$1,'Position Data Citi SS final'!$1:$1,0)-1),"")</f>
        <v/>
      </c>
      <c r="BK166" s="175" t="str">
        <f ca="1">IF($C166=BK$2,OFFSET('Position Data Citi SS final'!$A142,0,MATCH(BK$1,'Position Data Citi SS final'!$1:$1,0)-1),"")</f>
        <v/>
      </c>
      <c r="BL166" s="175" t="str">
        <f ca="1">IF($C166=BL$2,OFFSET('Position Data Citi SS final'!$A142,0,MATCH(BL$1,'Position Data Citi SS final'!$1:$1,0)-1),"")</f>
        <v/>
      </c>
      <c r="BM166" s="175" t="str">
        <f ca="1">IF($C166=BM$2,OFFSET('Position Data Citi SS final'!$A142,0,MATCH(BM$1,'Position Data Citi SS final'!$1:$1,0)-1),"")</f>
        <v/>
      </c>
      <c r="BN166" s="178" t="str">
        <f ca="1">IF($C166=BN$2,OFFSET('Position Data Citi SS final'!$A142,0,MATCH(BN$1,'Position Data Citi SS final'!$1:$1,0)-1),"")</f>
        <v/>
      </c>
      <c r="BO166" s="177" t="str">
        <f ca="1">IF($C166=BO$2,OFFSET('Position Data Citi SS final'!$A142,0,MATCH(BO$1,'Position Data Citi SS final'!$1:$1,0)-1),"")</f>
        <v/>
      </c>
      <c r="BP166" s="177" t="str">
        <f ca="1">IF($C166=BP$2,OFFSET('Position Data Citi SS final'!$A142,0,MATCH(BP$1,'Position Data Citi SS final'!$1:$1,0)-1),"")</f>
        <v/>
      </c>
      <c r="BQ166" s="177" t="str">
        <f ca="1">IF($C166=BQ$2,OFFSET('Position Data Citi SS final'!$A142,0,MATCH(BQ$1,'Position Data Citi SS final'!$1:$1,0)-1),"")</f>
        <v/>
      </c>
      <c r="BR166" s="177" t="str">
        <f ca="1">IF($C166=BR$2,OFFSET('Position Data Citi SS final'!$A142,0,MATCH(BR$1,'Position Data Citi SS final'!$1:$1,0)-1),"")</f>
        <v/>
      </c>
      <c r="BS166" s="177" t="str">
        <f ca="1">IF($C166=BS$2,OFFSET('Position Data Citi SS final'!$A142,0,MATCH(BS$1,'Position Data Citi SS final'!$1:$1,0)-1),"")</f>
        <v/>
      </c>
      <c r="BT166" s="175" t="str">
        <f ca="1">IF($C166=BT$2,OFFSET('Position Data Citi SS final'!$A142,0,MATCH(BT$1,'Position Data Citi SS final'!$1:$1,0)-1),"")</f>
        <v/>
      </c>
      <c r="BU166" s="178" t="str">
        <f ca="1">IF($C166=BU$2,OFFSET('Position Data Citi SS final'!$A142,0,MATCH(BU$1,'Position Data Citi SS final'!$1:$1,0)-1),"")</f>
        <v/>
      </c>
      <c r="BV166" s="183" t="str">
        <f ca="1">IF($C166=BV$2,OFFSET('Position Data Citi SS final'!$A142,0,MATCH(BV$1,'Position Data Citi SS final'!$1:$1,0)-1),"")</f>
        <v/>
      </c>
      <c r="BW166" s="175" t="str">
        <f ca="1">IF($C166=BW$2,OFFSET('Position Data Citi SS final'!$A142,0,MATCH(BW$1,'Position Data Citi SS final'!$1:$1,0)-1),"")</f>
        <v/>
      </c>
      <c r="BX166" s="184" t="str">
        <f ca="1">IF($C166=BX$2,OFFSET('Position Data Citi SS final'!$A142,0,MATCH(BX$1,'Position Data Citi SS final'!$1:$1,0)-1),"")</f>
        <v/>
      </c>
      <c r="BY166" s="183" t="str">
        <f ca="1">IF($C166=BY$2,OFFSET('Position Data Citi SS final'!$A142,0,MATCH(BY$1,'Position Data Citi SS final'!$1:$1,0)-1),"")</f>
        <v/>
      </c>
      <c r="BZ166" s="183" t="str">
        <f ca="1">IF($C166=BZ$2,OFFSET('Position Data Citi SS final'!$A142,0,MATCH(BZ$1,'Position Data Citi SS final'!$1:$1,0)-1),"")</f>
        <v/>
      </c>
      <c r="CA166" s="185" t="str">
        <f ca="1">IF($C166=CA$2,OFFSET('Position Data Citi SS final'!$A142,0,MATCH(CA$1,'Position Data Citi SS final'!$1:$1,0)-1),"")</f>
        <v/>
      </c>
      <c r="CB166" s="176" t="str">
        <f ca="1">IF($C166=CB$2,OFFSET('Position Data Citi SS final'!$A142,0,MATCH(CB$1,'Position Data Citi SS final'!$1:$1,0)-1),"")</f>
        <v/>
      </c>
      <c r="CC166" s="183" t="str">
        <f ca="1">IF($C166=CC$2,OFFSET('Position Data Citi SS final'!$A142,0,MATCH(CC$1,'Position Data Citi SS final'!$1:$1,0)-1),"")</f>
        <v/>
      </c>
      <c r="CD166" s="183" t="str">
        <f ca="1">IF($C166=CD$2,OFFSET('Position Data Citi SS final'!$A142,0,MATCH(CD$1,'Position Data Citi SS final'!$1:$1,0)-1),"")</f>
        <v/>
      </c>
      <c r="CE166" s="181" t="str">
        <f ca="1">IF($C166=CE$2,OFFSET('Position Data Citi SS final'!$A142,0,MATCH(CE$1,'Position Data Citi SS final'!$1:$1,0)-1),"")</f>
        <v/>
      </c>
      <c r="CF166" s="181" t="str">
        <f ca="1">IF($C166=CF$2,OFFSET('Position Data Citi SS final'!$A142,0,MATCH(CF$1,'Position Data Citi SS final'!$1:$1,0)-1),"")</f>
        <v/>
      </c>
      <c r="CG166" s="181" t="str">
        <f ca="1">IF($C166=CG$2,OFFSET('Position Data Citi SS final'!$A142,0,MATCH(CG$1,'Position Data Citi SS final'!$1:$1,0)-1),"")</f>
        <v/>
      </c>
      <c r="CH166" s="181" t="str">
        <f ca="1">IF($C166=CH$2,OFFSET('Position Data Citi SS final'!$A142,0,MATCH(CH$1,'Position Data Citi SS final'!$1:$1,0)-1),"")</f>
        <v/>
      </c>
      <c r="CI166" s="181" t="str">
        <f ca="1">IF($C166=CI$2,OFFSET('Position Data Citi SS final'!$A142,0,MATCH(CI$1,'Position Data Citi SS final'!$1:$1,0)-1),"")</f>
        <v/>
      </c>
      <c r="CJ166" s="184" t="str">
        <f ca="1">IF($C166=CJ$2,OFFSET('Position Data Citi SS final'!$A142,0,MATCH(CJ$1,'Position Data Citi SS final'!$1:$1,0)-1),"")</f>
        <v/>
      </c>
      <c r="CK166" s="186" t="str">
        <f ca="1">IF($C166=CK$2,OFFSET('Position Data Citi SS final'!$A142,0,MATCH(CK$1,'Position Data Citi SS final'!$1:$1,0)-1),"")</f>
        <v/>
      </c>
      <c r="CL166" s="174" t="str">
        <f ca="1">IF($C166=CL$2,OFFSET('Position Data Citi SS final'!$A142,0,MATCH(CL$1,'Position Data Citi SS final'!$1:$1,0)-1),"")</f>
        <v/>
      </c>
      <c r="CM166" s="199" t="str">
        <f ca="1">IF($C166=CM$2,OFFSET('Position Data Citi SS final'!$A142,0,MATCH(CM$1,'Position Data Citi SS final'!$1:$1,0)-1),"")</f>
        <v/>
      </c>
      <c r="CN166" s="174" t="str">
        <f ca="1">IF($C166=CN$2,OFFSET('Position Data Citi SS final'!$A142,0,MATCH(CN$1,'Position Data Citi SS final'!$1:$1,0)-1),"")</f>
        <v/>
      </c>
      <c r="CO166" s="186" t="str">
        <f ca="1">IF($C166=CO$2,OFFSET('Position Data Citi SS final'!$A142,0,MATCH(CO$1,'Position Data Citi SS final'!$1:$1,0)-1),"")</f>
        <v/>
      </c>
      <c r="CP166" s="199" t="str">
        <f ca="1">IF($C166=CP$2,OFFSET('Position Data Citi SS final'!$A142,0,MATCH(CP$1,'Position Data Citi SS final'!$1:$1,0)-1),"")</f>
        <v/>
      </c>
      <c r="CQ166" s="187" t="str">
        <f ca="1">IF($C166=CQ$2,OFFSET('Position Data Citi SS final'!$A142,0,MATCH(CQ$1,'Position Data Citi SS final'!$1:$1,0)-1),"")</f>
        <v/>
      </c>
      <c r="CR166" s="174" t="str">
        <f ca="1">IF($C166=CR$2,OFFSET('Position Data Citi SS final'!$A142,0,MATCH(CR$1,'Position Data Citi SS final'!$1:$1,0)-1),"")</f>
        <v/>
      </c>
      <c r="CS166" s="188" t="str">
        <f ca="1">IF($C166=CS$2,OFFSET('Position Data Citi SS final'!$A142,0,MATCH(CS$1,'Position Data Citi SS final'!$1:$1,0)-1),"")</f>
        <v/>
      </c>
      <c r="CT166" s="188" t="str">
        <f ca="1">IF($C166=CT$2,OFFSET('Position Data Citi SS final'!$A142,0,MATCH(CT$1,'Position Data Citi SS final'!$1:$1,0)-1),"")</f>
        <v/>
      </c>
      <c r="CU166" s="184" t="str">
        <f ca="1">IF($C166=CU$2,OFFSET('Position Data Citi SS final'!$A142,0,MATCH(CU$1,'Position Data Citi SS final'!$1:$1,0)-1),"")</f>
        <v/>
      </c>
      <c r="CV166" s="175" t="str">
        <f ca="1">IF($C166=CV$2,OFFSET('Position Data Citi SS final'!$A142,0,MATCH(CV$1,'Position Data Citi SS final'!$1:$1,0)-1),"")</f>
        <v/>
      </c>
      <c r="CW166" s="175" t="str">
        <f ca="1">IF($C166=CW$2,OFFSET('Position Data Citi SS final'!$A142,0,MATCH(CW$1,'Position Data Citi SS final'!$1:$1,0)-1),"")</f>
        <v/>
      </c>
      <c r="CX166" s="199" t="str">
        <f ca="1">IF($C166=CX$2,OFFSET('Position Data Citi SS final'!$A142,0,MATCH(CX$1,'Position Data Citi SS final'!$1:$1,0)-1),"")</f>
        <v/>
      </c>
      <c r="CY166" s="175" t="str">
        <f ca="1">IF($C166=CY$2,OFFSET('Position Data Citi SS final'!$A142,0,MATCH(CY$1,'Position Data Citi SS final'!$1:$1,0)-1),"")</f>
        <v/>
      </c>
      <c r="CZ166" s="175" t="str">
        <f ca="1">IF($C166=CZ$2,OFFSET('Position Data Citi SS final'!$A142,0,MATCH(CZ$1,'Position Data Citi SS final'!$1:$1,0)-1),"")</f>
        <v/>
      </c>
      <c r="DA166" s="175" t="str">
        <f ca="1">IF($C166=DA$2,OFFSET('Position Data Citi SS final'!$A142,0,MATCH(DA$1,'Position Data Citi SS final'!$1:$1,0)-1),"")</f>
        <v/>
      </c>
      <c r="DB166" s="189" t="str">
        <f ca="1">IF($C166=DB$2,OFFSET('Position Data Citi SS final'!$A142,0,MATCH(DB$1,'Position Data Citi SS final'!$1:$1,0)-1),"")</f>
        <v/>
      </c>
      <c r="DC166" s="175" t="str">
        <f ca="1">IF($C166=DC$2,OFFSET('Position Data Citi SS final'!$A142,0,MATCH(DC$1,'Position Data Citi SS final'!$1:$1,0)-1),"")</f>
        <v/>
      </c>
      <c r="DD166" s="175" t="str">
        <f ca="1">IF($C166=DD$2,OFFSET('Position Data Citi SS final'!$A142,0,MATCH(DD$1,'Position Data Citi SS final'!$1:$1,0)-1),"")</f>
        <v/>
      </c>
      <c r="DE166" s="190" t="str">
        <f ca="1">IF($C166=DE$2,OFFSET('Position Data Citi SS final'!$A142,0,MATCH(DE$1,'Position Data Citi SS final'!$1:$1,0)-1),"")</f>
        <v/>
      </c>
      <c r="DF166" s="189" t="str">
        <f ca="1">IF($C166=DF$2,OFFSET('Position Data Citi SS final'!$A142,0,MATCH(DF$1,'Position Data Citi SS final'!$1:$1,0)-1),"")</f>
        <v/>
      </c>
      <c r="DG166" s="190" t="str">
        <f ca="1">IF($C166=DG$2,OFFSET('Position Data Citi SS final'!$A142,0,MATCH(DG$1,'Position Data Citi SS final'!$1:$1,0)-1),"")</f>
        <v/>
      </c>
      <c r="DH166" s="175" t="str">
        <f ca="1">IF($C166=DH$2,OFFSET('Position Data Citi SS final'!$A142,0,MATCH(DH$1,'Position Data Citi SS final'!$1:$1,0)-1),"")</f>
        <v/>
      </c>
      <c r="DI166" s="191" t="str">
        <f ca="1">IF($C166=DI$2,OFFSET('Position Data Citi SS final'!$A142,0,MATCH(DI$1,'Position Data Citi SS final'!$1:$1,0)-1),"")</f>
        <v/>
      </c>
      <c r="DJ166" s="192" t="str">
        <f ca="1">IF($C166=DJ$2,OFFSET('Position Data Citi SS final'!$A142,0,MATCH(DJ$1,'Position Data Citi SS final'!$1:$1,0)-1),"")</f>
        <v/>
      </c>
      <c r="DK166" s="193" t="str">
        <f ca="1">IF($C166=DK$2,OFFSET('Position Data Citi SS final'!$A142,0,MATCH(DK$1,'Position Data Citi SS final'!$1:$1,0)-1),"")</f>
        <v/>
      </c>
      <c r="DL166" s="200" t="str">
        <f ca="1">IF($C166=DL$2,OFFSET('Position Data Citi SS final'!$A142,0,MATCH(DL$1,'Position Data Citi SS final'!$1:$1,0)-1),"")</f>
        <v/>
      </c>
      <c r="DM166" s="175" t="str">
        <f ca="1">IF($C166=DM$2,OFFSET('Position Data Citi SS final'!$A142,0,MATCH(DM$1,'Position Data Citi SS final'!$1:$1,0)-1),"")</f>
        <v/>
      </c>
    </row>
    <row r="167" spans="2:117" s="179" customFormat="1">
      <c r="B167" s="179" t="s">
        <v>2746</v>
      </c>
      <c r="C167" s="170" t="str">
        <f>'Position Data Citi SS final'!C143</f>
        <v>Money Market Instruments</v>
      </c>
      <c r="D167" s="171" t="str">
        <f>'Position Data Citi SS final'!F143</f>
        <v>A.6.1 - A.6.20</v>
      </c>
      <c r="E167" s="172" t="str">
        <f>'Position Data Citi SS final'!D143</f>
        <v>Certificate of Deposit</v>
      </c>
      <c r="F167" s="213">
        <f>'Position Data Citi SS final'!E143</f>
        <v>0</v>
      </c>
      <c r="G167" s="173">
        <f>'Position Data Citi SS final'!AG143</f>
        <v>30055909.800000001</v>
      </c>
      <c r="H167" s="173">
        <f>'Position Data Citi SS final'!AF143</f>
        <v>30055909.800000001</v>
      </c>
      <c r="I167" s="194" t="str">
        <f>'Position Data Citi SS final'!A143</f>
        <v>ABEK</v>
      </c>
      <c r="J167" s="195" t="str">
        <f ca="1">IF($C167=J$2,OFFSET('Position Data Citi SS final'!$A143,0,MATCH(J$1,'Position Data Citi SS final'!$1:$1,0)-1),"")</f>
        <v>MoneyMarketInstrument</v>
      </c>
      <c r="K167" s="195" t="str">
        <f ca="1">IF($C167=K$2,OFFSET('Position Data Citi SS final'!$A143,0,MATCH(K$1,'Position Data Citi SS final'!$1:$1,0)-1),"")</f>
        <v>BNP PARIBAS FORTIS 04/20 0</v>
      </c>
      <c r="L167" s="195" t="str">
        <f ca="1">IF($C167=L$2,OFFSET('Position Data Citi SS final'!$A143,0,MATCH(L$1,'Position Data Citi SS final'!$1:$1,0)-1),"")</f>
        <v>BE6313712794</v>
      </c>
      <c r="M167" s="174" t="str">
        <f ca="1">IF($C167=M$2,OFFSET('Position Data Citi SS final'!$A143,0,MATCH(M$1,'Position Data Citi SS final'!$1:$1,0)-1),"")</f>
        <v>DYXXXX</v>
      </c>
      <c r="N167" s="175">
        <f ca="1">IF($C167=N$2,OFFSET('Position Data Citi SS final'!$A143,0,MATCH(N$1,'Position Data Citi SS final'!$1:$1,0)-1),"")</f>
        <v>0</v>
      </c>
      <c r="O167" s="195">
        <f ca="1">IF($C167=O$2,OFFSET('Position Data Citi SS final'!$A143,0,MATCH(O$1,'Position Data Citi SS final'!$1:$1,0)-1),"")</f>
        <v>0</v>
      </c>
      <c r="P167" s="196">
        <f ca="1">IF($C167=P$2,OFFSET('Position Data Citi SS final'!$A143,0,MATCH(P$1,'Position Data Citi SS final'!$1:$1,0)-1),"")</f>
        <v>0</v>
      </c>
      <c r="Q167" s="196" t="str">
        <f ca="1">IF($C167=Q$2,OFFSET('Position Data Citi SS final'!$A143,0,MATCH(Q$1,'Position Data Citi SS final'!$1:$1,0)-1),"")</f>
        <v>BE</v>
      </c>
      <c r="R167" s="178">
        <f ca="1">IF($C167=R$2,OFFSET('Position Data Citi SS final'!$A143,0,MATCH(R$1,'Position Data Citi SS final'!$1:$1,0)-1),"")</f>
        <v>43949</v>
      </c>
      <c r="S167" s="178" t="str">
        <f ca="1">IF($C167=S$2,OFFSET('Position Data Citi SS final'!$A143,0,MATCH(S$1,'Position Data Citi SS final'!$1:$1,0)-1),"")</f>
        <v>EUR</v>
      </c>
      <c r="T167" s="177">
        <f ca="1">IF($C167=T$2,OFFSET('Position Data Citi SS final'!$A143,0,MATCH(T$1,'Position Data Citi SS final'!$1:$1,0)-1),"")</f>
        <v>30000000</v>
      </c>
      <c r="U167" s="177">
        <f ca="1">IF($C167=U$2,OFFSET('Position Data Citi SS final'!$A143,0,MATCH(U$1,'Position Data Citi SS final'!$1:$1,0)-1),"")</f>
        <v>100.18636600000001</v>
      </c>
      <c r="V167" s="197">
        <f ca="1">IF($C167=V$2,OFFSET('Position Data Citi SS final'!$A143,0,MATCH(V$1,'Position Data Citi SS final'!$1:$1,0)-1),"")</f>
        <v>100.18636600000001</v>
      </c>
      <c r="W167" s="177">
        <f ca="1">IF($C167=W$2,OFFSET('Position Data Citi SS final'!$A143,0,MATCH(W$1,'Position Data Citi SS final'!$1:$1,0)-1),"")</f>
        <v>0</v>
      </c>
      <c r="X167" s="177">
        <f ca="1">IF($C167=X$2,OFFSET('Position Data Citi SS final'!$A143,0,MATCH(X$1,'Position Data Citi SS final'!$1:$1,0)-1),"")</f>
        <v>0</v>
      </c>
      <c r="Y167" s="177">
        <f ca="1">IF($C167=Y$2,OFFSET('Position Data Citi SS final'!$A143,0,MATCH(Y$1,'Position Data Citi SS final'!$1:$1,0)-1),"")</f>
        <v>30055909.800000001</v>
      </c>
      <c r="Z167" s="177">
        <f ca="1">IF($C167=Z$2,OFFSET('Position Data Citi SS final'!$A143,0,MATCH(Z$1,'Position Data Citi SS final'!$1:$1,0)-1),"")</f>
        <v>30055909.800000001</v>
      </c>
      <c r="AA167" s="198" t="str">
        <f ca="1">IF($C167=AA$2,OFFSET('Position Data Citi SS final'!$A143,0,MATCH(AA$1,'Position Data Citi SS final'!$1:$1,0)-1),"")</f>
        <v>MarkToMarket</v>
      </c>
      <c r="AB167" s="177">
        <f ca="1">IF($C167=AB$2,OFFSET('Position Data Citi SS final'!$A143,0,MATCH(AB$1,'Position Data Citi SS final'!$1:$1,0)-1),"")</f>
        <v>0</v>
      </c>
      <c r="AC167" s="178" t="str">
        <f ca="1">IF($C167=AC$2,OFFSET('Position Data Citi SS final'!$A143,0,MATCH(AC$1,'Position Data Citi SS final'!$1:$1,0)-1),"")</f>
        <v/>
      </c>
      <c r="AD167" s="76" t="str">
        <f ca="1">IF($C167=AD$2,OFFSET('Position Data Citi SS final'!$A143,0,MATCH(AD$1,'Position Data Citi SS final'!$1:$1,0)-1),"")</f>
        <v/>
      </c>
      <c r="AE167" s="179" t="str">
        <f ca="1">IF($C167=AE$2,OFFSET('Position Data Citi SS final'!$A143,0,MATCH(AE$1,'Position Data Citi SS final'!$1:$1,0)-1),"")</f>
        <v/>
      </c>
      <c r="AF167" s="177" t="str">
        <f ca="1">IF($C167=AF$2,OFFSET('Position Data Citi SS final'!$A143,0,MATCH(AF$1,'Position Data Citi SS final'!$1:$1,0)-1),"")</f>
        <v/>
      </c>
      <c r="AG167" s="177" t="str">
        <f ca="1">IF($C167=AG$2,OFFSET('Position Data Citi SS final'!$A143,0,MATCH(AG$1,'Position Data Citi SS final'!$1:$1,0)-1),"")</f>
        <v/>
      </c>
      <c r="AH167" s="175" t="str">
        <f ca="1">IF($C167=AH$2,OFFSET('Position Data Citi SS final'!$A143,0,MATCH(AH$1,'Position Data Citi SS final'!$1:$1,0)-1),"")</f>
        <v/>
      </c>
      <c r="AI167" s="175" t="str">
        <f ca="1">IF($C167=AI$2,OFFSET('Position Data Citi SS final'!$A143,0,MATCH(AI$1,'Position Data Citi SS final'!$1:$1,0)-1),"")</f>
        <v/>
      </c>
      <c r="AJ167" s="175" t="str">
        <f ca="1">IF($C167=AJ$2,OFFSET('Position Data Citi SS final'!$A143,0,MATCH(AJ$1,'Position Data Citi SS final'!$1:$1,0)-1),"")</f>
        <v/>
      </c>
      <c r="AK167" s="177" t="str">
        <f ca="1">IF($C167=AK$2,OFFSET('Position Data Citi SS final'!$A143,0,MATCH(AK$1,'Position Data Citi SS final'!$1:$1,0)-1),"")</f>
        <v/>
      </c>
      <c r="AL167" s="178" t="str">
        <f ca="1">IF($C167=AL$2,OFFSET('Position Data Citi SS final'!$A143,0,MATCH(AL$1,'Position Data Citi SS final'!$1:$1,0)-1),"")</f>
        <v/>
      </c>
      <c r="AM167" s="177" t="str">
        <f ca="1">IF($C167=AM$2,OFFSET('Position Data Citi SS final'!$A143,0,MATCH(AM$1,'Position Data Citi SS final'!$1:$1,0)-1),"")</f>
        <v/>
      </c>
      <c r="AN167" s="177" t="str">
        <f ca="1">IF($C167=AN$2,OFFSET('Position Data Citi SS final'!$A143,0,MATCH(AN$1,'Position Data Citi SS final'!$1:$1,0)-1),"")</f>
        <v/>
      </c>
      <c r="AO167" s="177" t="str">
        <f ca="1">IF($C167=AO$2,OFFSET('Position Data Citi SS final'!$A143,0,MATCH(AO$1,'Position Data Citi SS final'!$1:$1,0)-1),"")</f>
        <v/>
      </c>
      <c r="AP167" s="177" t="str">
        <f ca="1">IF($C167=AP$2,OFFSET('Position Data Citi SS final'!$A143,0,MATCH(AP$1,'Position Data Citi SS final'!$1:$1,0)-1),"")</f>
        <v/>
      </c>
      <c r="AQ167" s="177" t="str">
        <f ca="1">IF($C167=AQ$2,OFFSET('Position Data Citi SS final'!$A143,0,MATCH(AQ$1,'Position Data Citi SS final'!$1:$1,0)-1),"")</f>
        <v/>
      </c>
      <c r="AR167" s="177" t="str">
        <f ca="1">IF($C167=AR$2,OFFSET('Position Data Citi SS final'!$A143,0,MATCH(AR$1,'Position Data Citi SS final'!$1:$1,0)-1),"")</f>
        <v/>
      </c>
      <c r="AS167" s="177" t="str">
        <f ca="1">IF($C167=AS$2,OFFSET('Position Data Citi SS final'!$A143,0,MATCH(AS$1,'Position Data Citi SS final'!$1:$1,0)-1),"")</f>
        <v/>
      </c>
      <c r="AT167" s="177" t="str">
        <f ca="1">IF($C167=AT$2,OFFSET('Position Data Citi SS final'!$A143,0,MATCH(AT$1,'Position Data Citi SS final'!$1:$1,0)-1),"")</f>
        <v/>
      </c>
      <c r="AU167" s="198" t="str">
        <f ca="1">IF($C167=AU$2,OFFSET('Position Data Citi SS final'!$A143,0,MATCH(AU$1,'Position Data Citi SS final'!$1:$1,0)-1),"")</f>
        <v/>
      </c>
      <c r="AV167" s="177" t="str">
        <f ca="1">IF($C167=AV$2,OFFSET('Position Data Citi SS final'!$A143,0,MATCH(AV$1,'Position Data Citi SS final'!$1:$1,0)-1),"")</f>
        <v/>
      </c>
      <c r="AW167" s="179" t="str">
        <f ca="1">IF($C167=AW$2,OFFSET('Position Data Citi SS final'!$A143,0,MATCH(AW$1,'Position Data Citi SS final'!$1:$1,0)-1),"")</f>
        <v/>
      </c>
      <c r="AX167" s="170" t="str">
        <f ca="1">IF($C167=AX$2,OFFSET('Position Data Citi SS final'!$A143,0,MATCH(AX$1,'Position Data Citi SS final'!$1:$1,0)-1),"")</f>
        <v/>
      </c>
      <c r="AY167" s="180" t="str">
        <f ca="1">IF($C167=AY$2,OFFSET('Position Data Citi SS final'!$A143,0,MATCH(AY$1,'Position Data Citi SS final'!$1:$1,0)-1),"")</f>
        <v/>
      </c>
      <c r="AZ167" s="181" t="str">
        <f ca="1">IF($C167=AZ$2,OFFSET('Position Data Citi SS final'!$A143,0,MATCH(AZ$1,'Position Data Citi SS final'!$1:$1,0)-1),"")</f>
        <v/>
      </c>
      <c r="BA167" s="179" t="str">
        <f ca="1">IF($C167=BA$2,OFFSET('Position Data Citi SS final'!$A143,0,MATCH(BA$1,'Position Data Citi SS final'!$1:$1,0)-1),"")</f>
        <v/>
      </c>
      <c r="BB167" s="182" t="str">
        <f ca="1">IF($C167=BB$2,OFFSET('Position Data Citi SS final'!$A143,0,MATCH(BB$1,'Position Data Citi SS final'!$1:$1,0)-1),"")</f>
        <v/>
      </c>
      <c r="BC167" s="181" t="str">
        <f ca="1">IF($C167=BC$2,OFFSET('Position Data Citi SS final'!$A143,0,MATCH(BC$1,'Position Data Citi SS final'!$1:$1,0)-1),"")</f>
        <v/>
      </c>
      <c r="BD167" s="175" t="str">
        <f ca="1">IF($C167=BD$2,OFFSET('Position Data Citi SS final'!$A143,0,MATCH(BD$1,'Position Data Citi SS final'!$1:$1,0)-1),"")</f>
        <v/>
      </c>
      <c r="BE167" s="175" t="str">
        <f ca="1">IF($C167=BE$2,OFFSET('Position Data Citi SS final'!$A143,0,MATCH(BE$1,'Position Data Citi SS final'!$1:$1,0)-1),"")</f>
        <v/>
      </c>
      <c r="BF167" s="175" t="str">
        <f ca="1">IF($C167=BF$2,OFFSET('Position Data Citi SS final'!$A143,0,MATCH(BF$1,'Position Data Citi SS final'!$1:$1,0)-1),"")</f>
        <v/>
      </c>
      <c r="BG167" s="175" t="str">
        <f ca="1">IF($C167=BG$2,OFFSET('Position Data Citi SS final'!$A143,0,MATCH(BG$1,'Position Data Citi SS final'!$1:$1,0)-1),"")</f>
        <v/>
      </c>
      <c r="BH167" s="175" t="str">
        <f ca="1">IF($C167=BH$2,OFFSET('Position Data Citi SS final'!$A143,0,MATCH(BH$1,'Position Data Citi SS final'!$1:$1,0)-1),"")</f>
        <v/>
      </c>
      <c r="BI167" s="175" t="str">
        <f ca="1">IF($C167=BI$2,OFFSET('Position Data Citi SS final'!$A143,0,MATCH(BI$1,'Position Data Citi SS final'!$1:$1,0)-1),"")</f>
        <v/>
      </c>
      <c r="BJ167" s="175" t="str">
        <f ca="1">IF($C167=BJ$2,OFFSET('Position Data Citi SS final'!$A143,0,MATCH(BJ$1,'Position Data Citi SS final'!$1:$1,0)-1),"")</f>
        <v/>
      </c>
      <c r="BK167" s="175" t="str">
        <f ca="1">IF($C167=BK$2,OFFSET('Position Data Citi SS final'!$A143,0,MATCH(BK$1,'Position Data Citi SS final'!$1:$1,0)-1),"")</f>
        <v/>
      </c>
      <c r="BL167" s="175" t="str">
        <f ca="1">IF($C167=BL$2,OFFSET('Position Data Citi SS final'!$A143,0,MATCH(BL$1,'Position Data Citi SS final'!$1:$1,0)-1),"")</f>
        <v/>
      </c>
      <c r="BM167" s="175" t="str">
        <f ca="1">IF($C167=BM$2,OFFSET('Position Data Citi SS final'!$A143,0,MATCH(BM$1,'Position Data Citi SS final'!$1:$1,0)-1),"")</f>
        <v/>
      </c>
      <c r="BN167" s="178" t="str">
        <f ca="1">IF($C167=BN$2,OFFSET('Position Data Citi SS final'!$A143,0,MATCH(BN$1,'Position Data Citi SS final'!$1:$1,0)-1),"")</f>
        <v/>
      </c>
      <c r="BO167" s="177" t="str">
        <f ca="1">IF($C167=BO$2,OFFSET('Position Data Citi SS final'!$A143,0,MATCH(BO$1,'Position Data Citi SS final'!$1:$1,0)-1),"")</f>
        <v/>
      </c>
      <c r="BP167" s="177" t="str">
        <f ca="1">IF($C167=BP$2,OFFSET('Position Data Citi SS final'!$A143,0,MATCH(BP$1,'Position Data Citi SS final'!$1:$1,0)-1),"")</f>
        <v/>
      </c>
      <c r="BQ167" s="177" t="str">
        <f ca="1">IF($C167=BQ$2,OFFSET('Position Data Citi SS final'!$A143,0,MATCH(BQ$1,'Position Data Citi SS final'!$1:$1,0)-1),"")</f>
        <v/>
      </c>
      <c r="BR167" s="177" t="str">
        <f ca="1">IF($C167=BR$2,OFFSET('Position Data Citi SS final'!$A143,0,MATCH(BR$1,'Position Data Citi SS final'!$1:$1,0)-1),"")</f>
        <v/>
      </c>
      <c r="BS167" s="177" t="str">
        <f ca="1">IF($C167=BS$2,OFFSET('Position Data Citi SS final'!$A143,0,MATCH(BS$1,'Position Data Citi SS final'!$1:$1,0)-1),"")</f>
        <v/>
      </c>
      <c r="BT167" s="175" t="str">
        <f ca="1">IF($C167=BT$2,OFFSET('Position Data Citi SS final'!$A143,0,MATCH(BT$1,'Position Data Citi SS final'!$1:$1,0)-1),"")</f>
        <v/>
      </c>
      <c r="BU167" s="178" t="str">
        <f ca="1">IF($C167=BU$2,OFFSET('Position Data Citi SS final'!$A143,0,MATCH(BU$1,'Position Data Citi SS final'!$1:$1,0)-1),"")</f>
        <v/>
      </c>
      <c r="BV167" s="183" t="str">
        <f ca="1">IF($C167=BV$2,OFFSET('Position Data Citi SS final'!$A143,0,MATCH(BV$1,'Position Data Citi SS final'!$1:$1,0)-1),"")</f>
        <v/>
      </c>
      <c r="BW167" s="175" t="str">
        <f ca="1">IF($C167=BW$2,OFFSET('Position Data Citi SS final'!$A143,0,MATCH(BW$1,'Position Data Citi SS final'!$1:$1,0)-1),"")</f>
        <v/>
      </c>
      <c r="BX167" s="184" t="str">
        <f ca="1">IF($C167=BX$2,OFFSET('Position Data Citi SS final'!$A143,0,MATCH(BX$1,'Position Data Citi SS final'!$1:$1,0)-1),"")</f>
        <v/>
      </c>
      <c r="BY167" s="183" t="str">
        <f ca="1">IF($C167=BY$2,OFFSET('Position Data Citi SS final'!$A143,0,MATCH(BY$1,'Position Data Citi SS final'!$1:$1,0)-1),"")</f>
        <v/>
      </c>
      <c r="BZ167" s="183" t="str">
        <f ca="1">IF($C167=BZ$2,OFFSET('Position Data Citi SS final'!$A143,0,MATCH(BZ$1,'Position Data Citi SS final'!$1:$1,0)-1),"")</f>
        <v/>
      </c>
      <c r="CA167" s="185" t="str">
        <f ca="1">IF($C167=CA$2,OFFSET('Position Data Citi SS final'!$A143,0,MATCH(CA$1,'Position Data Citi SS final'!$1:$1,0)-1),"")</f>
        <v/>
      </c>
      <c r="CB167" s="176" t="str">
        <f ca="1">IF($C167=CB$2,OFFSET('Position Data Citi SS final'!$A143,0,MATCH(CB$1,'Position Data Citi SS final'!$1:$1,0)-1),"")</f>
        <v/>
      </c>
      <c r="CC167" s="183" t="str">
        <f ca="1">IF($C167=CC$2,OFFSET('Position Data Citi SS final'!$A143,0,MATCH(CC$1,'Position Data Citi SS final'!$1:$1,0)-1),"")</f>
        <v/>
      </c>
      <c r="CD167" s="183" t="str">
        <f ca="1">IF($C167=CD$2,OFFSET('Position Data Citi SS final'!$A143,0,MATCH(CD$1,'Position Data Citi SS final'!$1:$1,0)-1),"")</f>
        <v/>
      </c>
      <c r="CE167" s="181" t="str">
        <f ca="1">IF($C167=CE$2,OFFSET('Position Data Citi SS final'!$A143,0,MATCH(CE$1,'Position Data Citi SS final'!$1:$1,0)-1),"")</f>
        <v/>
      </c>
      <c r="CF167" s="181" t="str">
        <f ca="1">IF($C167=CF$2,OFFSET('Position Data Citi SS final'!$A143,0,MATCH(CF$1,'Position Data Citi SS final'!$1:$1,0)-1),"")</f>
        <v/>
      </c>
      <c r="CG167" s="181" t="str">
        <f ca="1">IF($C167=CG$2,OFFSET('Position Data Citi SS final'!$A143,0,MATCH(CG$1,'Position Data Citi SS final'!$1:$1,0)-1),"")</f>
        <v/>
      </c>
      <c r="CH167" s="181" t="str">
        <f ca="1">IF($C167=CH$2,OFFSET('Position Data Citi SS final'!$A143,0,MATCH(CH$1,'Position Data Citi SS final'!$1:$1,0)-1),"")</f>
        <v/>
      </c>
      <c r="CI167" s="181" t="str">
        <f ca="1">IF($C167=CI$2,OFFSET('Position Data Citi SS final'!$A143,0,MATCH(CI$1,'Position Data Citi SS final'!$1:$1,0)-1),"")</f>
        <v/>
      </c>
      <c r="CJ167" s="184" t="str">
        <f ca="1">IF($C167=CJ$2,OFFSET('Position Data Citi SS final'!$A143,0,MATCH(CJ$1,'Position Data Citi SS final'!$1:$1,0)-1),"")</f>
        <v/>
      </c>
      <c r="CK167" s="186" t="str">
        <f ca="1">IF($C167=CK$2,OFFSET('Position Data Citi SS final'!$A143,0,MATCH(CK$1,'Position Data Citi SS final'!$1:$1,0)-1),"")</f>
        <v/>
      </c>
      <c r="CL167" s="174" t="str">
        <f ca="1">IF($C167=CL$2,OFFSET('Position Data Citi SS final'!$A143,0,MATCH(CL$1,'Position Data Citi SS final'!$1:$1,0)-1),"")</f>
        <v/>
      </c>
      <c r="CM167" s="199" t="str">
        <f ca="1">IF($C167=CM$2,OFFSET('Position Data Citi SS final'!$A143,0,MATCH(CM$1,'Position Data Citi SS final'!$1:$1,0)-1),"")</f>
        <v/>
      </c>
      <c r="CN167" s="174" t="str">
        <f ca="1">IF($C167=CN$2,OFFSET('Position Data Citi SS final'!$A143,0,MATCH(CN$1,'Position Data Citi SS final'!$1:$1,0)-1),"")</f>
        <v/>
      </c>
      <c r="CO167" s="186" t="str">
        <f ca="1">IF($C167=CO$2,OFFSET('Position Data Citi SS final'!$A143,0,MATCH(CO$1,'Position Data Citi SS final'!$1:$1,0)-1),"")</f>
        <v/>
      </c>
      <c r="CP167" s="199" t="str">
        <f ca="1">IF($C167=CP$2,OFFSET('Position Data Citi SS final'!$A143,0,MATCH(CP$1,'Position Data Citi SS final'!$1:$1,0)-1),"")</f>
        <v/>
      </c>
      <c r="CQ167" s="187" t="str">
        <f ca="1">IF($C167=CQ$2,OFFSET('Position Data Citi SS final'!$A143,0,MATCH(CQ$1,'Position Data Citi SS final'!$1:$1,0)-1),"")</f>
        <v/>
      </c>
      <c r="CR167" s="174" t="str">
        <f ca="1">IF($C167=CR$2,OFFSET('Position Data Citi SS final'!$A143,0,MATCH(CR$1,'Position Data Citi SS final'!$1:$1,0)-1),"")</f>
        <v/>
      </c>
      <c r="CS167" s="188" t="str">
        <f ca="1">IF($C167=CS$2,OFFSET('Position Data Citi SS final'!$A143,0,MATCH(CS$1,'Position Data Citi SS final'!$1:$1,0)-1),"")</f>
        <v/>
      </c>
      <c r="CT167" s="188" t="str">
        <f ca="1">IF($C167=CT$2,OFFSET('Position Data Citi SS final'!$A143,0,MATCH(CT$1,'Position Data Citi SS final'!$1:$1,0)-1),"")</f>
        <v/>
      </c>
      <c r="CU167" s="184" t="str">
        <f ca="1">IF($C167=CU$2,OFFSET('Position Data Citi SS final'!$A143,0,MATCH(CU$1,'Position Data Citi SS final'!$1:$1,0)-1),"")</f>
        <v/>
      </c>
      <c r="CV167" s="175" t="str">
        <f ca="1">IF($C167=CV$2,OFFSET('Position Data Citi SS final'!$A143,0,MATCH(CV$1,'Position Data Citi SS final'!$1:$1,0)-1),"")</f>
        <v/>
      </c>
      <c r="CW167" s="175" t="str">
        <f ca="1">IF($C167=CW$2,OFFSET('Position Data Citi SS final'!$A143,0,MATCH(CW$1,'Position Data Citi SS final'!$1:$1,0)-1),"")</f>
        <v/>
      </c>
      <c r="CX167" s="199" t="str">
        <f ca="1">IF($C167=CX$2,OFFSET('Position Data Citi SS final'!$A143,0,MATCH(CX$1,'Position Data Citi SS final'!$1:$1,0)-1),"")</f>
        <v/>
      </c>
      <c r="CY167" s="175" t="str">
        <f ca="1">IF($C167=CY$2,OFFSET('Position Data Citi SS final'!$A143,0,MATCH(CY$1,'Position Data Citi SS final'!$1:$1,0)-1),"")</f>
        <v/>
      </c>
      <c r="CZ167" s="175" t="str">
        <f ca="1">IF($C167=CZ$2,OFFSET('Position Data Citi SS final'!$A143,0,MATCH(CZ$1,'Position Data Citi SS final'!$1:$1,0)-1),"")</f>
        <v/>
      </c>
      <c r="DA167" s="175" t="str">
        <f ca="1">IF($C167=DA$2,OFFSET('Position Data Citi SS final'!$A143,0,MATCH(DA$1,'Position Data Citi SS final'!$1:$1,0)-1),"")</f>
        <v/>
      </c>
      <c r="DB167" s="189" t="str">
        <f ca="1">IF($C167=DB$2,OFFSET('Position Data Citi SS final'!$A143,0,MATCH(DB$1,'Position Data Citi SS final'!$1:$1,0)-1),"")</f>
        <v/>
      </c>
      <c r="DC167" s="175" t="str">
        <f ca="1">IF($C167=DC$2,OFFSET('Position Data Citi SS final'!$A143,0,MATCH(DC$1,'Position Data Citi SS final'!$1:$1,0)-1),"")</f>
        <v/>
      </c>
      <c r="DD167" s="175" t="str">
        <f ca="1">IF($C167=DD$2,OFFSET('Position Data Citi SS final'!$A143,0,MATCH(DD$1,'Position Data Citi SS final'!$1:$1,0)-1),"")</f>
        <v/>
      </c>
      <c r="DE167" s="190" t="str">
        <f ca="1">IF($C167=DE$2,OFFSET('Position Data Citi SS final'!$A143,0,MATCH(DE$1,'Position Data Citi SS final'!$1:$1,0)-1),"")</f>
        <v/>
      </c>
      <c r="DF167" s="189" t="str">
        <f ca="1">IF($C167=DF$2,OFFSET('Position Data Citi SS final'!$A143,0,MATCH(DF$1,'Position Data Citi SS final'!$1:$1,0)-1),"")</f>
        <v/>
      </c>
      <c r="DG167" s="190" t="str">
        <f ca="1">IF($C167=DG$2,OFFSET('Position Data Citi SS final'!$A143,0,MATCH(DG$1,'Position Data Citi SS final'!$1:$1,0)-1),"")</f>
        <v/>
      </c>
      <c r="DH167" s="175" t="str">
        <f ca="1">IF($C167=DH$2,OFFSET('Position Data Citi SS final'!$A143,0,MATCH(DH$1,'Position Data Citi SS final'!$1:$1,0)-1),"")</f>
        <v/>
      </c>
      <c r="DI167" s="191" t="str">
        <f ca="1">IF($C167=DI$2,OFFSET('Position Data Citi SS final'!$A143,0,MATCH(DI$1,'Position Data Citi SS final'!$1:$1,0)-1),"")</f>
        <v/>
      </c>
      <c r="DJ167" s="192" t="str">
        <f ca="1">IF($C167=DJ$2,OFFSET('Position Data Citi SS final'!$A143,0,MATCH(DJ$1,'Position Data Citi SS final'!$1:$1,0)-1),"")</f>
        <v/>
      </c>
      <c r="DK167" s="193" t="str">
        <f ca="1">IF($C167=DK$2,OFFSET('Position Data Citi SS final'!$A143,0,MATCH(DK$1,'Position Data Citi SS final'!$1:$1,0)-1),"")</f>
        <v/>
      </c>
      <c r="DL167" s="200" t="str">
        <f ca="1">IF($C167=DL$2,OFFSET('Position Data Citi SS final'!$A143,0,MATCH(DL$1,'Position Data Citi SS final'!$1:$1,0)-1),"")</f>
        <v/>
      </c>
      <c r="DM167" s="175" t="str">
        <f ca="1">IF($C167=DM$2,OFFSET('Position Data Citi SS final'!$A143,0,MATCH(DM$1,'Position Data Citi SS final'!$1:$1,0)-1),"")</f>
        <v/>
      </c>
    </row>
    <row r="168" spans="2:117" s="179" customFormat="1">
      <c r="B168" s="179" t="s">
        <v>2746</v>
      </c>
      <c r="C168" s="170" t="str">
        <f>'Position Data Citi SS final'!C144</f>
        <v>Money Market Instruments</v>
      </c>
      <c r="D168" s="171" t="str">
        <f>'Position Data Citi SS final'!F144</f>
        <v>A.6.1 - A.6.20</v>
      </c>
      <c r="E168" s="172" t="str">
        <f>'Position Data Citi SS final'!D144</f>
        <v>Commercial Paper</v>
      </c>
      <c r="F168" s="213">
        <f>'Position Data Citi SS final'!E144</f>
        <v>0</v>
      </c>
      <c r="G168" s="173">
        <f>'Position Data Citi SS final'!AG144</f>
        <v>25011832</v>
      </c>
      <c r="H168" s="173">
        <f>'Position Data Citi SS final'!AF144</f>
        <v>25011832</v>
      </c>
      <c r="I168" s="194" t="str">
        <f>'Position Data Citi SS final'!A144</f>
        <v>ABEK</v>
      </c>
      <c r="J168" s="195" t="str">
        <f ca="1">IF($C168=J$2,OFFSET('Position Data Citi SS final'!$A144,0,MATCH(J$1,'Position Data Citi SS final'!$1:$1,0)-1),"")</f>
        <v>MoneyMarketInstrument</v>
      </c>
      <c r="K168" s="195" t="str">
        <f ca="1">IF($C168=K$2,OFFSET('Position Data Citi SS final'!$A144,0,MATCH(K$1,'Position Data Citi SS final'!$1:$1,0)-1),"")</f>
        <v>BANK OF MONTREAL 12/19 ZCP</v>
      </c>
      <c r="L168" s="195" t="str">
        <f ca="1">IF($C168=L$2,OFFSET('Position Data Citi SS final'!$A144,0,MATCH(L$1,'Position Data Citi SS final'!$1:$1,0)-1),"")</f>
        <v>XS1921396518</v>
      </c>
      <c r="M168" s="174" t="str">
        <f ca="1">IF($C168=M$2,OFFSET('Position Data Citi SS final'!$A144,0,MATCH(M$1,'Position Data Citi SS final'!$1:$1,0)-1),"")</f>
        <v>DYXXXX</v>
      </c>
      <c r="N168" s="175">
        <f ca="1">IF($C168=N$2,OFFSET('Position Data Citi SS final'!$A144,0,MATCH(N$1,'Position Data Citi SS final'!$1:$1,0)-1),"")</f>
        <v>0</v>
      </c>
      <c r="O168" s="195">
        <f ca="1">IF($C168=O$2,OFFSET('Position Data Citi SS final'!$A144,0,MATCH(O$1,'Position Data Citi SS final'!$1:$1,0)-1),"")</f>
        <v>0</v>
      </c>
      <c r="P168" s="196">
        <f ca="1">IF($C168=P$2,OFFSET('Position Data Citi SS final'!$A144,0,MATCH(P$1,'Position Data Citi SS final'!$1:$1,0)-1),"")</f>
        <v>0</v>
      </c>
      <c r="Q168" s="196" t="str">
        <f ca="1">IF($C168=Q$2,OFFSET('Position Data Citi SS final'!$A144,0,MATCH(Q$1,'Position Data Citi SS final'!$1:$1,0)-1),"")</f>
        <v>CA</v>
      </c>
      <c r="R168" s="178">
        <f ca="1">IF($C168=R$2,OFFSET('Position Data Citi SS final'!$A144,0,MATCH(R$1,'Position Data Citi SS final'!$1:$1,0)-1),"")</f>
        <v>43808</v>
      </c>
      <c r="S168" s="178" t="str">
        <f ca="1">IF($C168=S$2,OFFSET('Position Data Citi SS final'!$A144,0,MATCH(S$1,'Position Data Citi SS final'!$1:$1,0)-1),"")</f>
        <v>EUR</v>
      </c>
      <c r="T168" s="177">
        <f ca="1">IF($C168=T$2,OFFSET('Position Data Citi SS final'!$A144,0,MATCH(T$1,'Position Data Citi SS final'!$1:$1,0)-1),"")</f>
        <v>25000000</v>
      </c>
      <c r="U168" s="177">
        <f ca="1">IF($C168=U$2,OFFSET('Position Data Citi SS final'!$A144,0,MATCH(U$1,'Position Data Citi SS final'!$1:$1,0)-1),"")</f>
        <v>100.04732799999999</v>
      </c>
      <c r="V168" s="197">
        <f ca="1">IF($C168=V$2,OFFSET('Position Data Citi SS final'!$A144,0,MATCH(V$1,'Position Data Citi SS final'!$1:$1,0)-1),"")</f>
        <v>100.04732799999999</v>
      </c>
      <c r="W168" s="177">
        <f ca="1">IF($C168=W$2,OFFSET('Position Data Citi SS final'!$A144,0,MATCH(W$1,'Position Data Citi SS final'!$1:$1,0)-1),"")</f>
        <v>0</v>
      </c>
      <c r="X168" s="177">
        <f ca="1">IF($C168=X$2,OFFSET('Position Data Citi SS final'!$A144,0,MATCH(X$1,'Position Data Citi SS final'!$1:$1,0)-1),"")</f>
        <v>0</v>
      </c>
      <c r="Y168" s="177">
        <f ca="1">IF($C168=Y$2,OFFSET('Position Data Citi SS final'!$A144,0,MATCH(Y$1,'Position Data Citi SS final'!$1:$1,0)-1),"")</f>
        <v>25011832</v>
      </c>
      <c r="Z168" s="177">
        <f ca="1">IF($C168=Z$2,OFFSET('Position Data Citi SS final'!$A144,0,MATCH(Z$1,'Position Data Citi SS final'!$1:$1,0)-1),"")</f>
        <v>25011832</v>
      </c>
      <c r="AA168" s="198" t="str">
        <f ca="1">IF($C168=AA$2,OFFSET('Position Data Citi SS final'!$A144,0,MATCH(AA$1,'Position Data Citi SS final'!$1:$1,0)-1),"")</f>
        <v>MarkToMarket</v>
      </c>
      <c r="AB168" s="177">
        <f ca="1">IF($C168=AB$2,OFFSET('Position Data Citi SS final'!$A144,0,MATCH(AB$1,'Position Data Citi SS final'!$1:$1,0)-1),"")</f>
        <v>0</v>
      </c>
      <c r="AC168" s="178" t="str">
        <f ca="1">IF($C168=AC$2,OFFSET('Position Data Citi SS final'!$A144,0,MATCH(AC$1,'Position Data Citi SS final'!$1:$1,0)-1),"")</f>
        <v/>
      </c>
      <c r="AD168" s="76" t="str">
        <f ca="1">IF($C168=AD$2,OFFSET('Position Data Citi SS final'!$A144,0,MATCH(AD$1,'Position Data Citi SS final'!$1:$1,0)-1),"")</f>
        <v/>
      </c>
      <c r="AE168" s="179" t="str">
        <f ca="1">IF($C168=AE$2,OFFSET('Position Data Citi SS final'!$A144,0,MATCH(AE$1,'Position Data Citi SS final'!$1:$1,0)-1),"")</f>
        <v/>
      </c>
      <c r="AF168" s="177" t="str">
        <f ca="1">IF($C168=AF$2,OFFSET('Position Data Citi SS final'!$A144,0,MATCH(AF$1,'Position Data Citi SS final'!$1:$1,0)-1),"")</f>
        <v/>
      </c>
      <c r="AG168" s="177" t="str">
        <f ca="1">IF($C168=AG$2,OFFSET('Position Data Citi SS final'!$A144,0,MATCH(AG$1,'Position Data Citi SS final'!$1:$1,0)-1),"")</f>
        <v/>
      </c>
      <c r="AH168" s="175" t="str">
        <f ca="1">IF($C168=AH$2,OFFSET('Position Data Citi SS final'!$A144,0,MATCH(AH$1,'Position Data Citi SS final'!$1:$1,0)-1),"")</f>
        <v/>
      </c>
      <c r="AI168" s="175" t="str">
        <f ca="1">IF($C168=AI$2,OFFSET('Position Data Citi SS final'!$A144,0,MATCH(AI$1,'Position Data Citi SS final'!$1:$1,0)-1),"")</f>
        <v/>
      </c>
      <c r="AJ168" s="175" t="str">
        <f ca="1">IF($C168=AJ$2,OFFSET('Position Data Citi SS final'!$A144,0,MATCH(AJ$1,'Position Data Citi SS final'!$1:$1,0)-1),"")</f>
        <v/>
      </c>
      <c r="AK168" s="177" t="str">
        <f ca="1">IF($C168=AK$2,OFFSET('Position Data Citi SS final'!$A144,0,MATCH(AK$1,'Position Data Citi SS final'!$1:$1,0)-1),"")</f>
        <v/>
      </c>
      <c r="AL168" s="178" t="str">
        <f ca="1">IF($C168=AL$2,OFFSET('Position Data Citi SS final'!$A144,0,MATCH(AL$1,'Position Data Citi SS final'!$1:$1,0)-1),"")</f>
        <v/>
      </c>
      <c r="AM168" s="177" t="str">
        <f ca="1">IF($C168=AM$2,OFFSET('Position Data Citi SS final'!$A144,0,MATCH(AM$1,'Position Data Citi SS final'!$1:$1,0)-1),"")</f>
        <v/>
      </c>
      <c r="AN168" s="177" t="str">
        <f ca="1">IF($C168=AN$2,OFFSET('Position Data Citi SS final'!$A144,0,MATCH(AN$1,'Position Data Citi SS final'!$1:$1,0)-1),"")</f>
        <v/>
      </c>
      <c r="AO168" s="177" t="str">
        <f ca="1">IF($C168=AO$2,OFFSET('Position Data Citi SS final'!$A144,0,MATCH(AO$1,'Position Data Citi SS final'!$1:$1,0)-1),"")</f>
        <v/>
      </c>
      <c r="AP168" s="177" t="str">
        <f ca="1">IF($C168=AP$2,OFFSET('Position Data Citi SS final'!$A144,0,MATCH(AP$1,'Position Data Citi SS final'!$1:$1,0)-1),"")</f>
        <v/>
      </c>
      <c r="AQ168" s="177" t="str">
        <f ca="1">IF($C168=AQ$2,OFFSET('Position Data Citi SS final'!$A144,0,MATCH(AQ$1,'Position Data Citi SS final'!$1:$1,0)-1),"")</f>
        <v/>
      </c>
      <c r="AR168" s="177" t="str">
        <f ca="1">IF($C168=AR$2,OFFSET('Position Data Citi SS final'!$A144,0,MATCH(AR$1,'Position Data Citi SS final'!$1:$1,0)-1),"")</f>
        <v/>
      </c>
      <c r="AS168" s="177" t="str">
        <f ca="1">IF($C168=AS$2,OFFSET('Position Data Citi SS final'!$A144,0,MATCH(AS$1,'Position Data Citi SS final'!$1:$1,0)-1),"")</f>
        <v/>
      </c>
      <c r="AT168" s="177" t="str">
        <f ca="1">IF($C168=AT$2,OFFSET('Position Data Citi SS final'!$A144,0,MATCH(AT$1,'Position Data Citi SS final'!$1:$1,0)-1),"")</f>
        <v/>
      </c>
      <c r="AU168" s="198" t="str">
        <f ca="1">IF($C168=AU$2,OFFSET('Position Data Citi SS final'!$A144,0,MATCH(AU$1,'Position Data Citi SS final'!$1:$1,0)-1),"")</f>
        <v/>
      </c>
      <c r="AV168" s="177" t="str">
        <f ca="1">IF($C168=AV$2,OFFSET('Position Data Citi SS final'!$A144,0,MATCH(AV$1,'Position Data Citi SS final'!$1:$1,0)-1),"")</f>
        <v/>
      </c>
      <c r="AW168" s="179" t="str">
        <f ca="1">IF($C168=AW$2,OFFSET('Position Data Citi SS final'!$A144,0,MATCH(AW$1,'Position Data Citi SS final'!$1:$1,0)-1),"")</f>
        <v/>
      </c>
      <c r="AX168" s="170" t="str">
        <f ca="1">IF($C168=AX$2,OFFSET('Position Data Citi SS final'!$A144,0,MATCH(AX$1,'Position Data Citi SS final'!$1:$1,0)-1),"")</f>
        <v/>
      </c>
      <c r="AY168" s="180" t="str">
        <f ca="1">IF($C168=AY$2,OFFSET('Position Data Citi SS final'!$A144,0,MATCH(AY$1,'Position Data Citi SS final'!$1:$1,0)-1),"")</f>
        <v/>
      </c>
      <c r="AZ168" s="181" t="str">
        <f ca="1">IF($C168=AZ$2,OFFSET('Position Data Citi SS final'!$A144,0,MATCH(AZ$1,'Position Data Citi SS final'!$1:$1,0)-1),"")</f>
        <v/>
      </c>
      <c r="BA168" s="179" t="str">
        <f ca="1">IF($C168=BA$2,OFFSET('Position Data Citi SS final'!$A144,0,MATCH(BA$1,'Position Data Citi SS final'!$1:$1,0)-1),"")</f>
        <v/>
      </c>
      <c r="BB168" s="182" t="str">
        <f ca="1">IF($C168=BB$2,OFFSET('Position Data Citi SS final'!$A144,0,MATCH(BB$1,'Position Data Citi SS final'!$1:$1,0)-1),"")</f>
        <v/>
      </c>
      <c r="BC168" s="181" t="str">
        <f ca="1">IF($C168=BC$2,OFFSET('Position Data Citi SS final'!$A144,0,MATCH(BC$1,'Position Data Citi SS final'!$1:$1,0)-1),"")</f>
        <v/>
      </c>
      <c r="BD168" s="175" t="str">
        <f ca="1">IF($C168=BD$2,OFFSET('Position Data Citi SS final'!$A144,0,MATCH(BD$1,'Position Data Citi SS final'!$1:$1,0)-1),"")</f>
        <v/>
      </c>
      <c r="BE168" s="175" t="str">
        <f ca="1">IF($C168=BE$2,OFFSET('Position Data Citi SS final'!$A144,0,MATCH(BE$1,'Position Data Citi SS final'!$1:$1,0)-1),"")</f>
        <v/>
      </c>
      <c r="BF168" s="175" t="str">
        <f ca="1">IF($C168=BF$2,OFFSET('Position Data Citi SS final'!$A144,0,MATCH(BF$1,'Position Data Citi SS final'!$1:$1,0)-1),"")</f>
        <v/>
      </c>
      <c r="BG168" s="175" t="str">
        <f ca="1">IF($C168=BG$2,OFFSET('Position Data Citi SS final'!$A144,0,MATCH(BG$1,'Position Data Citi SS final'!$1:$1,0)-1),"")</f>
        <v/>
      </c>
      <c r="BH168" s="175" t="str">
        <f ca="1">IF($C168=BH$2,OFFSET('Position Data Citi SS final'!$A144,0,MATCH(BH$1,'Position Data Citi SS final'!$1:$1,0)-1),"")</f>
        <v/>
      </c>
      <c r="BI168" s="175" t="str">
        <f ca="1">IF($C168=BI$2,OFFSET('Position Data Citi SS final'!$A144,0,MATCH(BI$1,'Position Data Citi SS final'!$1:$1,0)-1),"")</f>
        <v/>
      </c>
      <c r="BJ168" s="175" t="str">
        <f ca="1">IF($C168=BJ$2,OFFSET('Position Data Citi SS final'!$A144,0,MATCH(BJ$1,'Position Data Citi SS final'!$1:$1,0)-1),"")</f>
        <v/>
      </c>
      <c r="BK168" s="175" t="str">
        <f ca="1">IF($C168=BK$2,OFFSET('Position Data Citi SS final'!$A144,0,MATCH(BK$1,'Position Data Citi SS final'!$1:$1,0)-1),"")</f>
        <v/>
      </c>
      <c r="BL168" s="175" t="str">
        <f ca="1">IF($C168=BL$2,OFFSET('Position Data Citi SS final'!$A144,0,MATCH(BL$1,'Position Data Citi SS final'!$1:$1,0)-1),"")</f>
        <v/>
      </c>
      <c r="BM168" s="175" t="str">
        <f ca="1">IF($C168=BM$2,OFFSET('Position Data Citi SS final'!$A144,0,MATCH(BM$1,'Position Data Citi SS final'!$1:$1,0)-1),"")</f>
        <v/>
      </c>
      <c r="BN168" s="178" t="str">
        <f ca="1">IF($C168=BN$2,OFFSET('Position Data Citi SS final'!$A144,0,MATCH(BN$1,'Position Data Citi SS final'!$1:$1,0)-1),"")</f>
        <v/>
      </c>
      <c r="BO168" s="177" t="str">
        <f ca="1">IF($C168=BO$2,OFFSET('Position Data Citi SS final'!$A144,0,MATCH(BO$1,'Position Data Citi SS final'!$1:$1,0)-1),"")</f>
        <v/>
      </c>
      <c r="BP168" s="177" t="str">
        <f ca="1">IF($C168=BP$2,OFFSET('Position Data Citi SS final'!$A144,0,MATCH(BP$1,'Position Data Citi SS final'!$1:$1,0)-1),"")</f>
        <v/>
      </c>
      <c r="BQ168" s="177" t="str">
        <f ca="1">IF($C168=BQ$2,OFFSET('Position Data Citi SS final'!$A144,0,MATCH(BQ$1,'Position Data Citi SS final'!$1:$1,0)-1),"")</f>
        <v/>
      </c>
      <c r="BR168" s="177" t="str">
        <f ca="1">IF($C168=BR$2,OFFSET('Position Data Citi SS final'!$A144,0,MATCH(BR$1,'Position Data Citi SS final'!$1:$1,0)-1),"")</f>
        <v/>
      </c>
      <c r="BS168" s="177" t="str">
        <f ca="1">IF($C168=BS$2,OFFSET('Position Data Citi SS final'!$A144,0,MATCH(BS$1,'Position Data Citi SS final'!$1:$1,0)-1),"")</f>
        <v/>
      </c>
      <c r="BT168" s="175" t="str">
        <f ca="1">IF($C168=BT$2,OFFSET('Position Data Citi SS final'!$A144,0,MATCH(BT$1,'Position Data Citi SS final'!$1:$1,0)-1),"")</f>
        <v/>
      </c>
      <c r="BU168" s="178" t="str">
        <f ca="1">IF($C168=BU$2,OFFSET('Position Data Citi SS final'!$A144,0,MATCH(BU$1,'Position Data Citi SS final'!$1:$1,0)-1),"")</f>
        <v/>
      </c>
      <c r="BV168" s="183" t="str">
        <f ca="1">IF($C168=BV$2,OFFSET('Position Data Citi SS final'!$A144,0,MATCH(BV$1,'Position Data Citi SS final'!$1:$1,0)-1),"")</f>
        <v/>
      </c>
      <c r="BW168" s="175" t="str">
        <f ca="1">IF($C168=BW$2,OFFSET('Position Data Citi SS final'!$A144,0,MATCH(BW$1,'Position Data Citi SS final'!$1:$1,0)-1),"")</f>
        <v/>
      </c>
      <c r="BX168" s="184" t="str">
        <f ca="1">IF($C168=BX$2,OFFSET('Position Data Citi SS final'!$A144,0,MATCH(BX$1,'Position Data Citi SS final'!$1:$1,0)-1),"")</f>
        <v/>
      </c>
      <c r="BY168" s="183" t="str">
        <f ca="1">IF($C168=BY$2,OFFSET('Position Data Citi SS final'!$A144,0,MATCH(BY$1,'Position Data Citi SS final'!$1:$1,0)-1),"")</f>
        <v/>
      </c>
      <c r="BZ168" s="183" t="str">
        <f ca="1">IF($C168=BZ$2,OFFSET('Position Data Citi SS final'!$A144,0,MATCH(BZ$1,'Position Data Citi SS final'!$1:$1,0)-1),"")</f>
        <v/>
      </c>
      <c r="CA168" s="185" t="str">
        <f ca="1">IF($C168=CA$2,OFFSET('Position Data Citi SS final'!$A144,0,MATCH(CA$1,'Position Data Citi SS final'!$1:$1,0)-1),"")</f>
        <v/>
      </c>
      <c r="CB168" s="176" t="str">
        <f ca="1">IF($C168=CB$2,OFFSET('Position Data Citi SS final'!$A144,0,MATCH(CB$1,'Position Data Citi SS final'!$1:$1,0)-1),"")</f>
        <v/>
      </c>
      <c r="CC168" s="183" t="str">
        <f ca="1">IF($C168=CC$2,OFFSET('Position Data Citi SS final'!$A144,0,MATCH(CC$1,'Position Data Citi SS final'!$1:$1,0)-1),"")</f>
        <v/>
      </c>
      <c r="CD168" s="183" t="str">
        <f ca="1">IF($C168=CD$2,OFFSET('Position Data Citi SS final'!$A144,0,MATCH(CD$1,'Position Data Citi SS final'!$1:$1,0)-1),"")</f>
        <v/>
      </c>
      <c r="CE168" s="181" t="str">
        <f ca="1">IF($C168=CE$2,OFFSET('Position Data Citi SS final'!$A144,0,MATCH(CE$1,'Position Data Citi SS final'!$1:$1,0)-1),"")</f>
        <v/>
      </c>
      <c r="CF168" s="181" t="str">
        <f ca="1">IF($C168=CF$2,OFFSET('Position Data Citi SS final'!$A144,0,MATCH(CF$1,'Position Data Citi SS final'!$1:$1,0)-1),"")</f>
        <v/>
      </c>
      <c r="CG168" s="181" t="str">
        <f ca="1">IF($C168=CG$2,OFFSET('Position Data Citi SS final'!$A144,0,MATCH(CG$1,'Position Data Citi SS final'!$1:$1,0)-1),"")</f>
        <v/>
      </c>
      <c r="CH168" s="181" t="str">
        <f ca="1">IF($C168=CH$2,OFFSET('Position Data Citi SS final'!$A144,0,MATCH(CH$1,'Position Data Citi SS final'!$1:$1,0)-1),"")</f>
        <v/>
      </c>
      <c r="CI168" s="181" t="str">
        <f ca="1">IF($C168=CI$2,OFFSET('Position Data Citi SS final'!$A144,0,MATCH(CI$1,'Position Data Citi SS final'!$1:$1,0)-1),"")</f>
        <v/>
      </c>
      <c r="CJ168" s="184" t="str">
        <f ca="1">IF($C168=CJ$2,OFFSET('Position Data Citi SS final'!$A144,0,MATCH(CJ$1,'Position Data Citi SS final'!$1:$1,0)-1),"")</f>
        <v/>
      </c>
      <c r="CK168" s="186" t="str">
        <f ca="1">IF($C168=CK$2,OFFSET('Position Data Citi SS final'!$A144,0,MATCH(CK$1,'Position Data Citi SS final'!$1:$1,0)-1),"")</f>
        <v/>
      </c>
      <c r="CL168" s="174" t="str">
        <f ca="1">IF($C168=CL$2,OFFSET('Position Data Citi SS final'!$A144,0,MATCH(CL$1,'Position Data Citi SS final'!$1:$1,0)-1),"")</f>
        <v/>
      </c>
      <c r="CM168" s="199" t="str">
        <f ca="1">IF($C168=CM$2,OFFSET('Position Data Citi SS final'!$A144,0,MATCH(CM$1,'Position Data Citi SS final'!$1:$1,0)-1),"")</f>
        <v/>
      </c>
      <c r="CN168" s="174" t="str">
        <f ca="1">IF($C168=CN$2,OFFSET('Position Data Citi SS final'!$A144,0,MATCH(CN$1,'Position Data Citi SS final'!$1:$1,0)-1),"")</f>
        <v/>
      </c>
      <c r="CO168" s="186" t="str">
        <f ca="1">IF($C168=CO$2,OFFSET('Position Data Citi SS final'!$A144,0,MATCH(CO$1,'Position Data Citi SS final'!$1:$1,0)-1),"")</f>
        <v/>
      </c>
      <c r="CP168" s="199" t="str">
        <f ca="1">IF($C168=CP$2,OFFSET('Position Data Citi SS final'!$A144,0,MATCH(CP$1,'Position Data Citi SS final'!$1:$1,0)-1),"")</f>
        <v/>
      </c>
      <c r="CQ168" s="187" t="str">
        <f ca="1">IF($C168=CQ$2,OFFSET('Position Data Citi SS final'!$A144,0,MATCH(CQ$1,'Position Data Citi SS final'!$1:$1,0)-1),"")</f>
        <v/>
      </c>
      <c r="CR168" s="174" t="str">
        <f ca="1">IF($C168=CR$2,OFFSET('Position Data Citi SS final'!$A144,0,MATCH(CR$1,'Position Data Citi SS final'!$1:$1,0)-1),"")</f>
        <v/>
      </c>
      <c r="CS168" s="188" t="str">
        <f ca="1">IF($C168=CS$2,OFFSET('Position Data Citi SS final'!$A144,0,MATCH(CS$1,'Position Data Citi SS final'!$1:$1,0)-1),"")</f>
        <v/>
      </c>
      <c r="CT168" s="188" t="str">
        <f ca="1">IF($C168=CT$2,OFFSET('Position Data Citi SS final'!$A144,0,MATCH(CT$1,'Position Data Citi SS final'!$1:$1,0)-1),"")</f>
        <v/>
      </c>
      <c r="CU168" s="184" t="str">
        <f ca="1">IF($C168=CU$2,OFFSET('Position Data Citi SS final'!$A144,0,MATCH(CU$1,'Position Data Citi SS final'!$1:$1,0)-1),"")</f>
        <v/>
      </c>
      <c r="CV168" s="175" t="str">
        <f ca="1">IF($C168=CV$2,OFFSET('Position Data Citi SS final'!$A144,0,MATCH(CV$1,'Position Data Citi SS final'!$1:$1,0)-1),"")</f>
        <v/>
      </c>
      <c r="CW168" s="175" t="str">
        <f ca="1">IF($C168=CW$2,OFFSET('Position Data Citi SS final'!$A144,0,MATCH(CW$1,'Position Data Citi SS final'!$1:$1,0)-1),"")</f>
        <v/>
      </c>
      <c r="CX168" s="199" t="str">
        <f ca="1">IF($C168=CX$2,OFFSET('Position Data Citi SS final'!$A144,0,MATCH(CX$1,'Position Data Citi SS final'!$1:$1,0)-1),"")</f>
        <v/>
      </c>
      <c r="CY168" s="175" t="str">
        <f ca="1">IF($C168=CY$2,OFFSET('Position Data Citi SS final'!$A144,0,MATCH(CY$1,'Position Data Citi SS final'!$1:$1,0)-1),"")</f>
        <v/>
      </c>
      <c r="CZ168" s="175" t="str">
        <f ca="1">IF($C168=CZ$2,OFFSET('Position Data Citi SS final'!$A144,0,MATCH(CZ$1,'Position Data Citi SS final'!$1:$1,0)-1),"")</f>
        <v/>
      </c>
      <c r="DA168" s="175" t="str">
        <f ca="1">IF($C168=DA$2,OFFSET('Position Data Citi SS final'!$A144,0,MATCH(DA$1,'Position Data Citi SS final'!$1:$1,0)-1),"")</f>
        <v/>
      </c>
      <c r="DB168" s="189" t="str">
        <f ca="1">IF($C168=DB$2,OFFSET('Position Data Citi SS final'!$A144,0,MATCH(DB$1,'Position Data Citi SS final'!$1:$1,0)-1),"")</f>
        <v/>
      </c>
      <c r="DC168" s="175" t="str">
        <f ca="1">IF($C168=DC$2,OFFSET('Position Data Citi SS final'!$A144,0,MATCH(DC$1,'Position Data Citi SS final'!$1:$1,0)-1),"")</f>
        <v/>
      </c>
      <c r="DD168" s="175" t="str">
        <f ca="1">IF($C168=DD$2,OFFSET('Position Data Citi SS final'!$A144,0,MATCH(DD$1,'Position Data Citi SS final'!$1:$1,0)-1),"")</f>
        <v/>
      </c>
      <c r="DE168" s="190" t="str">
        <f ca="1">IF($C168=DE$2,OFFSET('Position Data Citi SS final'!$A144,0,MATCH(DE$1,'Position Data Citi SS final'!$1:$1,0)-1),"")</f>
        <v/>
      </c>
      <c r="DF168" s="189" t="str">
        <f ca="1">IF($C168=DF$2,OFFSET('Position Data Citi SS final'!$A144,0,MATCH(DF$1,'Position Data Citi SS final'!$1:$1,0)-1),"")</f>
        <v/>
      </c>
      <c r="DG168" s="190" t="str">
        <f ca="1">IF($C168=DG$2,OFFSET('Position Data Citi SS final'!$A144,0,MATCH(DG$1,'Position Data Citi SS final'!$1:$1,0)-1),"")</f>
        <v/>
      </c>
      <c r="DH168" s="175" t="str">
        <f ca="1">IF($C168=DH$2,OFFSET('Position Data Citi SS final'!$A144,0,MATCH(DH$1,'Position Data Citi SS final'!$1:$1,0)-1),"")</f>
        <v/>
      </c>
      <c r="DI168" s="191" t="str">
        <f ca="1">IF($C168=DI$2,OFFSET('Position Data Citi SS final'!$A144,0,MATCH(DI$1,'Position Data Citi SS final'!$1:$1,0)-1),"")</f>
        <v/>
      </c>
      <c r="DJ168" s="192" t="str">
        <f ca="1">IF($C168=DJ$2,OFFSET('Position Data Citi SS final'!$A144,0,MATCH(DJ$1,'Position Data Citi SS final'!$1:$1,0)-1),"")</f>
        <v/>
      </c>
      <c r="DK168" s="193" t="str">
        <f ca="1">IF($C168=DK$2,OFFSET('Position Data Citi SS final'!$A144,0,MATCH(DK$1,'Position Data Citi SS final'!$1:$1,0)-1),"")</f>
        <v/>
      </c>
      <c r="DL168" s="200" t="str">
        <f ca="1">IF($C168=DL$2,OFFSET('Position Data Citi SS final'!$A144,0,MATCH(DL$1,'Position Data Citi SS final'!$1:$1,0)-1),"")</f>
        <v/>
      </c>
      <c r="DM168" s="175" t="str">
        <f ca="1">IF($C168=DM$2,OFFSET('Position Data Citi SS final'!$A144,0,MATCH(DM$1,'Position Data Citi SS final'!$1:$1,0)-1),"")</f>
        <v/>
      </c>
    </row>
    <row r="169" spans="2:117" s="179" customFormat="1">
      <c r="B169" s="179" t="s">
        <v>2746</v>
      </c>
      <c r="C169" s="170" t="str">
        <f>'Position Data Citi SS final'!C145</f>
        <v>Money Market Instruments</v>
      </c>
      <c r="D169" s="171" t="str">
        <f>'Position Data Citi SS final'!F145</f>
        <v>A.6.1 - A.6.20</v>
      </c>
      <c r="E169" s="172" t="str">
        <f>'Position Data Citi SS final'!D145</f>
        <v>Certificate of Deposit</v>
      </c>
      <c r="F169" s="213">
        <f>'Position Data Citi SS final'!E145</f>
        <v>0</v>
      </c>
      <c r="G169" s="173">
        <f>'Position Data Citi SS final'!AG145</f>
        <v>8002640</v>
      </c>
      <c r="H169" s="173">
        <f>'Position Data Citi SS final'!AF145</f>
        <v>8002640</v>
      </c>
      <c r="I169" s="194" t="str">
        <f>'Position Data Citi SS final'!A145</f>
        <v>ABEK</v>
      </c>
      <c r="J169" s="195" t="str">
        <f ca="1">IF($C169=J$2,OFFSET('Position Data Citi SS final'!$A145,0,MATCH(J$1,'Position Data Citi SS final'!$1:$1,0)-1),"")</f>
        <v>MoneyMarketInstrument</v>
      </c>
      <c r="K169" s="195" t="str">
        <f ca="1">IF($C169=K$2,OFFSET('Position Data Citi SS final'!$A145,0,MATCH(K$1,'Position Data Citi SS final'!$1:$1,0)-1),"")</f>
        <v>CHINA CONSTRUCTION BANK CORP 01/20 0</v>
      </c>
      <c r="L169" s="195" t="str">
        <f ca="1">IF($C169=L$2,OFFSET('Position Data Citi SS final'!$A145,0,MATCH(L$1,'Position Data Citi SS final'!$1:$1,0)-1),"")</f>
        <v>XS2058533089</v>
      </c>
      <c r="M169" s="174" t="str">
        <f ca="1">IF($C169=M$2,OFFSET('Position Data Citi SS final'!$A145,0,MATCH(M$1,'Position Data Citi SS final'!$1:$1,0)-1),"")</f>
        <v>DYXXXX</v>
      </c>
      <c r="N169" s="175">
        <f ca="1">IF($C169=N$2,OFFSET('Position Data Citi SS final'!$A145,0,MATCH(N$1,'Position Data Citi SS final'!$1:$1,0)-1),"")</f>
        <v>0</v>
      </c>
      <c r="O169" s="195">
        <f ca="1">IF($C169=O$2,OFFSET('Position Data Citi SS final'!$A145,0,MATCH(O$1,'Position Data Citi SS final'!$1:$1,0)-1),"")</f>
        <v>0</v>
      </c>
      <c r="P169" s="196">
        <f ca="1">IF($C169=P$2,OFFSET('Position Data Citi SS final'!$A145,0,MATCH(P$1,'Position Data Citi SS final'!$1:$1,0)-1),"")</f>
        <v>0</v>
      </c>
      <c r="Q169" s="196" t="str">
        <f ca="1">IF($C169=Q$2,OFFSET('Position Data Citi SS final'!$A145,0,MATCH(Q$1,'Position Data Citi SS final'!$1:$1,0)-1),"")</f>
        <v>CN</v>
      </c>
      <c r="R169" s="178">
        <f ca="1">IF($C169=R$2,OFFSET('Position Data Citi SS final'!$A145,0,MATCH(R$1,'Position Data Citi SS final'!$1:$1,0)-1),"")</f>
        <v>43833</v>
      </c>
      <c r="S169" s="178" t="str">
        <f ca="1">IF($C169=S$2,OFFSET('Position Data Citi SS final'!$A145,0,MATCH(S$1,'Position Data Citi SS final'!$1:$1,0)-1),"")</f>
        <v>EUR</v>
      </c>
      <c r="T169" s="177">
        <f ca="1">IF($C169=T$2,OFFSET('Position Data Citi SS final'!$A145,0,MATCH(T$1,'Position Data Citi SS final'!$1:$1,0)-1),"")</f>
        <v>8000000</v>
      </c>
      <c r="U169" s="177">
        <f ca="1">IF($C169=U$2,OFFSET('Position Data Citi SS final'!$A145,0,MATCH(U$1,'Position Data Citi SS final'!$1:$1,0)-1),"")</f>
        <v>100.033</v>
      </c>
      <c r="V169" s="197">
        <f ca="1">IF($C169=V$2,OFFSET('Position Data Citi SS final'!$A145,0,MATCH(V$1,'Position Data Citi SS final'!$1:$1,0)-1),"")</f>
        <v>100.033</v>
      </c>
      <c r="W169" s="177">
        <f ca="1">IF($C169=W$2,OFFSET('Position Data Citi SS final'!$A145,0,MATCH(W$1,'Position Data Citi SS final'!$1:$1,0)-1),"")</f>
        <v>0</v>
      </c>
      <c r="X169" s="177">
        <f ca="1">IF($C169=X$2,OFFSET('Position Data Citi SS final'!$A145,0,MATCH(X$1,'Position Data Citi SS final'!$1:$1,0)-1),"")</f>
        <v>0</v>
      </c>
      <c r="Y169" s="177">
        <f ca="1">IF($C169=Y$2,OFFSET('Position Data Citi SS final'!$A145,0,MATCH(Y$1,'Position Data Citi SS final'!$1:$1,0)-1),"")</f>
        <v>8002640</v>
      </c>
      <c r="Z169" s="177">
        <f ca="1">IF($C169=Z$2,OFFSET('Position Data Citi SS final'!$A145,0,MATCH(Z$1,'Position Data Citi SS final'!$1:$1,0)-1),"")</f>
        <v>8002640</v>
      </c>
      <c r="AA169" s="198" t="str">
        <f ca="1">IF($C169=AA$2,OFFSET('Position Data Citi SS final'!$A145,0,MATCH(AA$1,'Position Data Citi SS final'!$1:$1,0)-1),"")</f>
        <v>MarkToMarket</v>
      </c>
      <c r="AB169" s="177">
        <f ca="1">IF($C169=AB$2,OFFSET('Position Data Citi SS final'!$A145,0,MATCH(AB$1,'Position Data Citi SS final'!$1:$1,0)-1),"")</f>
        <v>0</v>
      </c>
      <c r="AC169" s="178" t="str">
        <f ca="1">IF($C169=AC$2,OFFSET('Position Data Citi SS final'!$A145,0,MATCH(AC$1,'Position Data Citi SS final'!$1:$1,0)-1),"")</f>
        <v/>
      </c>
      <c r="AD169" s="76" t="str">
        <f ca="1">IF($C169=AD$2,OFFSET('Position Data Citi SS final'!$A145,0,MATCH(AD$1,'Position Data Citi SS final'!$1:$1,0)-1),"")</f>
        <v/>
      </c>
      <c r="AE169" s="179" t="str">
        <f ca="1">IF($C169=AE$2,OFFSET('Position Data Citi SS final'!$A145,0,MATCH(AE$1,'Position Data Citi SS final'!$1:$1,0)-1),"")</f>
        <v/>
      </c>
      <c r="AF169" s="177" t="str">
        <f ca="1">IF($C169=AF$2,OFFSET('Position Data Citi SS final'!$A145,0,MATCH(AF$1,'Position Data Citi SS final'!$1:$1,0)-1),"")</f>
        <v/>
      </c>
      <c r="AG169" s="177" t="str">
        <f ca="1">IF($C169=AG$2,OFFSET('Position Data Citi SS final'!$A145,0,MATCH(AG$1,'Position Data Citi SS final'!$1:$1,0)-1),"")</f>
        <v/>
      </c>
      <c r="AH169" s="175" t="str">
        <f ca="1">IF($C169=AH$2,OFFSET('Position Data Citi SS final'!$A145,0,MATCH(AH$1,'Position Data Citi SS final'!$1:$1,0)-1),"")</f>
        <v/>
      </c>
      <c r="AI169" s="175" t="str">
        <f ca="1">IF($C169=AI$2,OFFSET('Position Data Citi SS final'!$A145,0,MATCH(AI$1,'Position Data Citi SS final'!$1:$1,0)-1),"")</f>
        <v/>
      </c>
      <c r="AJ169" s="175" t="str">
        <f ca="1">IF($C169=AJ$2,OFFSET('Position Data Citi SS final'!$A145,0,MATCH(AJ$1,'Position Data Citi SS final'!$1:$1,0)-1),"")</f>
        <v/>
      </c>
      <c r="AK169" s="177" t="str">
        <f ca="1">IF($C169=AK$2,OFFSET('Position Data Citi SS final'!$A145,0,MATCH(AK$1,'Position Data Citi SS final'!$1:$1,0)-1),"")</f>
        <v/>
      </c>
      <c r="AL169" s="178" t="str">
        <f ca="1">IF($C169=AL$2,OFFSET('Position Data Citi SS final'!$A145,0,MATCH(AL$1,'Position Data Citi SS final'!$1:$1,0)-1),"")</f>
        <v/>
      </c>
      <c r="AM169" s="177" t="str">
        <f ca="1">IF($C169=AM$2,OFFSET('Position Data Citi SS final'!$A145,0,MATCH(AM$1,'Position Data Citi SS final'!$1:$1,0)-1),"")</f>
        <v/>
      </c>
      <c r="AN169" s="177" t="str">
        <f ca="1">IF($C169=AN$2,OFFSET('Position Data Citi SS final'!$A145,0,MATCH(AN$1,'Position Data Citi SS final'!$1:$1,0)-1),"")</f>
        <v/>
      </c>
      <c r="AO169" s="177" t="str">
        <f ca="1">IF($C169=AO$2,OFFSET('Position Data Citi SS final'!$A145,0,MATCH(AO$1,'Position Data Citi SS final'!$1:$1,0)-1),"")</f>
        <v/>
      </c>
      <c r="AP169" s="177" t="str">
        <f ca="1">IF($C169=AP$2,OFFSET('Position Data Citi SS final'!$A145,0,MATCH(AP$1,'Position Data Citi SS final'!$1:$1,0)-1),"")</f>
        <v/>
      </c>
      <c r="AQ169" s="177" t="str">
        <f ca="1">IF($C169=AQ$2,OFFSET('Position Data Citi SS final'!$A145,0,MATCH(AQ$1,'Position Data Citi SS final'!$1:$1,0)-1),"")</f>
        <v/>
      </c>
      <c r="AR169" s="177" t="str">
        <f ca="1">IF($C169=AR$2,OFFSET('Position Data Citi SS final'!$A145,0,MATCH(AR$1,'Position Data Citi SS final'!$1:$1,0)-1),"")</f>
        <v/>
      </c>
      <c r="AS169" s="177" t="str">
        <f ca="1">IF($C169=AS$2,OFFSET('Position Data Citi SS final'!$A145,0,MATCH(AS$1,'Position Data Citi SS final'!$1:$1,0)-1),"")</f>
        <v/>
      </c>
      <c r="AT169" s="177" t="str">
        <f ca="1">IF($C169=AT$2,OFFSET('Position Data Citi SS final'!$A145,0,MATCH(AT$1,'Position Data Citi SS final'!$1:$1,0)-1),"")</f>
        <v/>
      </c>
      <c r="AU169" s="198" t="str">
        <f ca="1">IF($C169=AU$2,OFFSET('Position Data Citi SS final'!$A145,0,MATCH(AU$1,'Position Data Citi SS final'!$1:$1,0)-1),"")</f>
        <v/>
      </c>
      <c r="AV169" s="177" t="str">
        <f ca="1">IF($C169=AV$2,OFFSET('Position Data Citi SS final'!$A145,0,MATCH(AV$1,'Position Data Citi SS final'!$1:$1,0)-1),"")</f>
        <v/>
      </c>
      <c r="AW169" s="179" t="str">
        <f ca="1">IF($C169=AW$2,OFFSET('Position Data Citi SS final'!$A145,0,MATCH(AW$1,'Position Data Citi SS final'!$1:$1,0)-1),"")</f>
        <v/>
      </c>
      <c r="AX169" s="170" t="str">
        <f ca="1">IF($C169=AX$2,OFFSET('Position Data Citi SS final'!$A145,0,MATCH(AX$1,'Position Data Citi SS final'!$1:$1,0)-1),"")</f>
        <v/>
      </c>
      <c r="AY169" s="180" t="str">
        <f ca="1">IF($C169=AY$2,OFFSET('Position Data Citi SS final'!$A145,0,MATCH(AY$1,'Position Data Citi SS final'!$1:$1,0)-1),"")</f>
        <v/>
      </c>
      <c r="AZ169" s="181" t="str">
        <f ca="1">IF($C169=AZ$2,OFFSET('Position Data Citi SS final'!$A145,0,MATCH(AZ$1,'Position Data Citi SS final'!$1:$1,0)-1),"")</f>
        <v/>
      </c>
      <c r="BA169" s="179" t="str">
        <f ca="1">IF($C169=BA$2,OFFSET('Position Data Citi SS final'!$A145,0,MATCH(BA$1,'Position Data Citi SS final'!$1:$1,0)-1),"")</f>
        <v/>
      </c>
      <c r="BB169" s="182" t="str">
        <f ca="1">IF($C169=BB$2,OFFSET('Position Data Citi SS final'!$A145,0,MATCH(BB$1,'Position Data Citi SS final'!$1:$1,0)-1),"")</f>
        <v/>
      </c>
      <c r="BC169" s="181" t="str">
        <f ca="1">IF($C169=BC$2,OFFSET('Position Data Citi SS final'!$A145,0,MATCH(BC$1,'Position Data Citi SS final'!$1:$1,0)-1),"")</f>
        <v/>
      </c>
      <c r="BD169" s="175" t="str">
        <f ca="1">IF($C169=BD$2,OFFSET('Position Data Citi SS final'!$A145,0,MATCH(BD$1,'Position Data Citi SS final'!$1:$1,0)-1),"")</f>
        <v/>
      </c>
      <c r="BE169" s="175" t="str">
        <f ca="1">IF($C169=BE$2,OFFSET('Position Data Citi SS final'!$A145,0,MATCH(BE$1,'Position Data Citi SS final'!$1:$1,0)-1),"")</f>
        <v/>
      </c>
      <c r="BF169" s="175" t="str">
        <f ca="1">IF($C169=BF$2,OFFSET('Position Data Citi SS final'!$A145,0,MATCH(BF$1,'Position Data Citi SS final'!$1:$1,0)-1),"")</f>
        <v/>
      </c>
      <c r="BG169" s="175" t="str">
        <f ca="1">IF($C169=BG$2,OFFSET('Position Data Citi SS final'!$A145,0,MATCH(BG$1,'Position Data Citi SS final'!$1:$1,0)-1),"")</f>
        <v/>
      </c>
      <c r="BH169" s="175" t="str">
        <f ca="1">IF($C169=BH$2,OFFSET('Position Data Citi SS final'!$A145,0,MATCH(BH$1,'Position Data Citi SS final'!$1:$1,0)-1),"")</f>
        <v/>
      </c>
      <c r="BI169" s="175" t="str">
        <f ca="1">IF($C169=BI$2,OFFSET('Position Data Citi SS final'!$A145,0,MATCH(BI$1,'Position Data Citi SS final'!$1:$1,0)-1),"")</f>
        <v/>
      </c>
      <c r="BJ169" s="175" t="str">
        <f ca="1">IF($C169=BJ$2,OFFSET('Position Data Citi SS final'!$A145,0,MATCH(BJ$1,'Position Data Citi SS final'!$1:$1,0)-1),"")</f>
        <v/>
      </c>
      <c r="BK169" s="175" t="str">
        <f ca="1">IF($C169=BK$2,OFFSET('Position Data Citi SS final'!$A145,0,MATCH(BK$1,'Position Data Citi SS final'!$1:$1,0)-1),"")</f>
        <v/>
      </c>
      <c r="BL169" s="175" t="str">
        <f ca="1">IF($C169=BL$2,OFFSET('Position Data Citi SS final'!$A145,0,MATCH(BL$1,'Position Data Citi SS final'!$1:$1,0)-1),"")</f>
        <v/>
      </c>
      <c r="BM169" s="175" t="str">
        <f ca="1">IF($C169=BM$2,OFFSET('Position Data Citi SS final'!$A145,0,MATCH(BM$1,'Position Data Citi SS final'!$1:$1,0)-1),"")</f>
        <v/>
      </c>
      <c r="BN169" s="178" t="str">
        <f ca="1">IF($C169=BN$2,OFFSET('Position Data Citi SS final'!$A145,0,MATCH(BN$1,'Position Data Citi SS final'!$1:$1,0)-1),"")</f>
        <v/>
      </c>
      <c r="BO169" s="177" t="str">
        <f ca="1">IF($C169=BO$2,OFFSET('Position Data Citi SS final'!$A145,0,MATCH(BO$1,'Position Data Citi SS final'!$1:$1,0)-1),"")</f>
        <v/>
      </c>
      <c r="BP169" s="177" t="str">
        <f ca="1">IF($C169=BP$2,OFFSET('Position Data Citi SS final'!$A145,0,MATCH(BP$1,'Position Data Citi SS final'!$1:$1,0)-1),"")</f>
        <v/>
      </c>
      <c r="BQ169" s="177" t="str">
        <f ca="1">IF($C169=BQ$2,OFFSET('Position Data Citi SS final'!$A145,0,MATCH(BQ$1,'Position Data Citi SS final'!$1:$1,0)-1),"")</f>
        <v/>
      </c>
      <c r="BR169" s="177" t="str">
        <f ca="1">IF($C169=BR$2,OFFSET('Position Data Citi SS final'!$A145,0,MATCH(BR$1,'Position Data Citi SS final'!$1:$1,0)-1),"")</f>
        <v/>
      </c>
      <c r="BS169" s="177" t="str">
        <f ca="1">IF($C169=BS$2,OFFSET('Position Data Citi SS final'!$A145,0,MATCH(BS$1,'Position Data Citi SS final'!$1:$1,0)-1),"")</f>
        <v/>
      </c>
      <c r="BT169" s="175" t="str">
        <f ca="1">IF($C169=BT$2,OFFSET('Position Data Citi SS final'!$A145,0,MATCH(BT$1,'Position Data Citi SS final'!$1:$1,0)-1),"")</f>
        <v/>
      </c>
      <c r="BU169" s="178" t="str">
        <f ca="1">IF($C169=BU$2,OFFSET('Position Data Citi SS final'!$A145,0,MATCH(BU$1,'Position Data Citi SS final'!$1:$1,0)-1),"")</f>
        <v/>
      </c>
      <c r="BV169" s="183" t="str">
        <f ca="1">IF($C169=BV$2,OFFSET('Position Data Citi SS final'!$A145,0,MATCH(BV$1,'Position Data Citi SS final'!$1:$1,0)-1),"")</f>
        <v/>
      </c>
      <c r="BW169" s="175" t="str">
        <f ca="1">IF($C169=BW$2,OFFSET('Position Data Citi SS final'!$A145,0,MATCH(BW$1,'Position Data Citi SS final'!$1:$1,0)-1),"")</f>
        <v/>
      </c>
      <c r="BX169" s="184" t="str">
        <f ca="1">IF($C169=BX$2,OFFSET('Position Data Citi SS final'!$A145,0,MATCH(BX$1,'Position Data Citi SS final'!$1:$1,0)-1),"")</f>
        <v/>
      </c>
      <c r="BY169" s="183" t="str">
        <f ca="1">IF($C169=BY$2,OFFSET('Position Data Citi SS final'!$A145,0,MATCH(BY$1,'Position Data Citi SS final'!$1:$1,0)-1),"")</f>
        <v/>
      </c>
      <c r="BZ169" s="183" t="str">
        <f ca="1">IF($C169=BZ$2,OFFSET('Position Data Citi SS final'!$A145,0,MATCH(BZ$1,'Position Data Citi SS final'!$1:$1,0)-1),"")</f>
        <v/>
      </c>
      <c r="CA169" s="185" t="str">
        <f ca="1">IF($C169=CA$2,OFFSET('Position Data Citi SS final'!$A145,0,MATCH(CA$1,'Position Data Citi SS final'!$1:$1,0)-1),"")</f>
        <v/>
      </c>
      <c r="CB169" s="176" t="str">
        <f ca="1">IF($C169=CB$2,OFFSET('Position Data Citi SS final'!$A145,0,MATCH(CB$1,'Position Data Citi SS final'!$1:$1,0)-1),"")</f>
        <v/>
      </c>
      <c r="CC169" s="183" t="str">
        <f ca="1">IF($C169=CC$2,OFFSET('Position Data Citi SS final'!$A145,0,MATCH(CC$1,'Position Data Citi SS final'!$1:$1,0)-1),"")</f>
        <v/>
      </c>
      <c r="CD169" s="183" t="str">
        <f ca="1">IF($C169=CD$2,OFFSET('Position Data Citi SS final'!$A145,0,MATCH(CD$1,'Position Data Citi SS final'!$1:$1,0)-1),"")</f>
        <v/>
      </c>
      <c r="CE169" s="181" t="str">
        <f ca="1">IF($C169=CE$2,OFFSET('Position Data Citi SS final'!$A145,0,MATCH(CE$1,'Position Data Citi SS final'!$1:$1,0)-1),"")</f>
        <v/>
      </c>
      <c r="CF169" s="181" t="str">
        <f ca="1">IF($C169=CF$2,OFFSET('Position Data Citi SS final'!$A145,0,MATCH(CF$1,'Position Data Citi SS final'!$1:$1,0)-1),"")</f>
        <v/>
      </c>
      <c r="CG169" s="181" t="str">
        <f ca="1">IF($C169=CG$2,OFFSET('Position Data Citi SS final'!$A145,0,MATCH(CG$1,'Position Data Citi SS final'!$1:$1,0)-1),"")</f>
        <v/>
      </c>
      <c r="CH169" s="181" t="str">
        <f ca="1">IF($C169=CH$2,OFFSET('Position Data Citi SS final'!$A145,0,MATCH(CH$1,'Position Data Citi SS final'!$1:$1,0)-1),"")</f>
        <v/>
      </c>
      <c r="CI169" s="181" t="str">
        <f ca="1">IF($C169=CI$2,OFFSET('Position Data Citi SS final'!$A145,0,MATCH(CI$1,'Position Data Citi SS final'!$1:$1,0)-1),"")</f>
        <v/>
      </c>
      <c r="CJ169" s="184" t="str">
        <f ca="1">IF($C169=CJ$2,OFFSET('Position Data Citi SS final'!$A145,0,MATCH(CJ$1,'Position Data Citi SS final'!$1:$1,0)-1),"")</f>
        <v/>
      </c>
      <c r="CK169" s="186" t="str">
        <f ca="1">IF($C169=CK$2,OFFSET('Position Data Citi SS final'!$A145,0,MATCH(CK$1,'Position Data Citi SS final'!$1:$1,0)-1),"")</f>
        <v/>
      </c>
      <c r="CL169" s="174" t="str">
        <f ca="1">IF($C169=CL$2,OFFSET('Position Data Citi SS final'!$A145,0,MATCH(CL$1,'Position Data Citi SS final'!$1:$1,0)-1),"")</f>
        <v/>
      </c>
      <c r="CM169" s="199" t="str">
        <f ca="1">IF($C169=CM$2,OFFSET('Position Data Citi SS final'!$A145,0,MATCH(CM$1,'Position Data Citi SS final'!$1:$1,0)-1),"")</f>
        <v/>
      </c>
      <c r="CN169" s="174" t="str">
        <f ca="1">IF($C169=CN$2,OFFSET('Position Data Citi SS final'!$A145,0,MATCH(CN$1,'Position Data Citi SS final'!$1:$1,0)-1),"")</f>
        <v/>
      </c>
      <c r="CO169" s="186" t="str">
        <f ca="1">IF($C169=CO$2,OFFSET('Position Data Citi SS final'!$A145,0,MATCH(CO$1,'Position Data Citi SS final'!$1:$1,0)-1),"")</f>
        <v/>
      </c>
      <c r="CP169" s="199" t="str">
        <f ca="1">IF($C169=CP$2,OFFSET('Position Data Citi SS final'!$A145,0,MATCH(CP$1,'Position Data Citi SS final'!$1:$1,0)-1),"")</f>
        <v/>
      </c>
      <c r="CQ169" s="187" t="str">
        <f ca="1">IF($C169=CQ$2,OFFSET('Position Data Citi SS final'!$A145,0,MATCH(CQ$1,'Position Data Citi SS final'!$1:$1,0)-1),"")</f>
        <v/>
      </c>
      <c r="CR169" s="174" t="str">
        <f ca="1">IF($C169=CR$2,OFFSET('Position Data Citi SS final'!$A145,0,MATCH(CR$1,'Position Data Citi SS final'!$1:$1,0)-1),"")</f>
        <v/>
      </c>
      <c r="CS169" s="188" t="str">
        <f ca="1">IF($C169=CS$2,OFFSET('Position Data Citi SS final'!$A145,0,MATCH(CS$1,'Position Data Citi SS final'!$1:$1,0)-1),"")</f>
        <v/>
      </c>
      <c r="CT169" s="188" t="str">
        <f ca="1">IF($C169=CT$2,OFFSET('Position Data Citi SS final'!$A145,0,MATCH(CT$1,'Position Data Citi SS final'!$1:$1,0)-1),"")</f>
        <v/>
      </c>
      <c r="CU169" s="184" t="str">
        <f ca="1">IF($C169=CU$2,OFFSET('Position Data Citi SS final'!$A145,0,MATCH(CU$1,'Position Data Citi SS final'!$1:$1,0)-1),"")</f>
        <v/>
      </c>
      <c r="CV169" s="175" t="str">
        <f ca="1">IF($C169=CV$2,OFFSET('Position Data Citi SS final'!$A145,0,MATCH(CV$1,'Position Data Citi SS final'!$1:$1,0)-1),"")</f>
        <v/>
      </c>
      <c r="CW169" s="175" t="str">
        <f ca="1">IF($C169=CW$2,OFFSET('Position Data Citi SS final'!$A145,0,MATCH(CW$1,'Position Data Citi SS final'!$1:$1,0)-1),"")</f>
        <v/>
      </c>
      <c r="CX169" s="199" t="str">
        <f ca="1">IF($C169=CX$2,OFFSET('Position Data Citi SS final'!$A145,0,MATCH(CX$1,'Position Data Citi SS final'!$1:$1,0)-1),"")</f>
        <v/>
      </c>
      <c r="CY169" s="175" t="str">
        <f ca="1">IF($C169=CY$2,OFFSET('Position Data Citi SS final'!$A145,0,MATCH(CY$1,'Position Data Citi SS final'!$1:$1,0)-1),"")</f>
        <v/>
      </c>
      <c r="CZ169" s="175" t="str">
        <f ca="1">IF($C169=CZ$2,OFFSET('Position Data Citi SS final'!$A145,0,MATCH(CZ$1,'Position Data Citi SS final'!$1:$1,0)-1),"")</f>
        <v/>
      </c>
      <c r="DA169" s="175" t="str">
        <f ca="1">IF($C169=DA$2,OFFSET('Position Data Citi SS final'!$A145,0,MATCH(DA$1,'Position Data Citi SS final'!$1:$1,0)-1),"")</f>
        <v/>
      </c>
      <c r="DB169" s="189" t="str">
        <f ca="1">IF($C169=DB$2,OFFSET('Position Data Citi SS final'!$A145,0,MATCH(DB$1,'Position Data Citi SS final'!$1:$1,0)-1),"")</f>
        <v/>
      </c>
      <c r="DC169" s="175" t="str">
        <f ca="1">IF($C169=DC$2,OFFSET('Position Data Citi SS final'!$A145,0,MATCH(DC$1,'Position Data Citi SS final'!$1:$1,0)-1),"")</f>
        <v/>
      </c>
      <c r="DD169" s="175" t="str">
        <f ca="1">IF($C169=DD$2,OFFSET('Position Data Citi SS final'!$A145,0,MATCH(DD$1,'Position Data Citi SS final'!$1:$1,0)-1),"")</f>
        <v/>
      </c>
      <c r="DE169" s="190" t="str">
        <f ca="1">IF($C169=DE$2,OFFSET('Position Data Citi SS final'!$A145,0,MATCH(DE$1,'Position Data Citi SS final'!$1:$1,0)-1),"")</f>
        <v/>
      </c>
      <c r="DF169" s="189" t="str">
        <f ca="1">IF($C169=DF$2,OFFSET('Position Data Citi SS final'!$A145,0,MATCH(DF$1,'Position Data Citi SS final'!$1:$1,0)-1),"")</f>
        <v/>
      </c>
      <c r="DG169" s="190" t="str">
        <f ca="1">IF($C169=DG$2,OFFSET('Position Data Citi SS final'!$A145,0,MATCH(DG$1,'Position Data Citi SS final'!$1:$1,0)-1),"")</f>
        <v/>
      </c>
      <c r="DH169" s="175" t="str">
        <f ca="1">IF($C169=DH$2,OFFSET('Position Data Citi SS final'!$A145,0,MATCH(DH$1,'Position Data Citi SS final'!$1:$1,0)-1),"")</f>
        <v/>
      </c>
      <c r="DI169" s="191" t="str">
        <f ca="1">IF($C169=DI$2,OFFSET('Position Data Citi SS final'!$A145,0,MATCH(DI$1,'Position Data Citi SS final'!$1:$1,0)-1),"")</f>
        <v/>
      </c>
      <c r="DJ169" s="192" t="str">
        <f ca="1">IF($C169=DJ$2,OFFSET('Position Data Citi SS final'!$A145,0,MATCH(DJ$1,'Position Data Citi SS final'!$1:$1,0)-1),"")</f>
        <v/>
      </c>
      <c r="DK169" s="193" t="str">
        <f ca="1">IF($C169=DK$2,OFFSET('Position Data Citi SS final'!$A145,0,MATCH(DK$1,'Position Data Citi SS final'!$1:$1,0)-1),"")</f>
        <v/>
      </c>
      <c r="DL169" s="200" t="str">
        <f ca="1">IF($C169=DL$2,OFFSET('Position Data Citi SS final'!$A145,0,MATCH(DL$1,'Position Data Citi SS final'!$1:$1,0)-1),"")</f>
        <v/>
      </c>
      <c r="DM169" s="175" t="str">
        <f ca="1">IF($C169=DM$2,OFFSET('Position Data Citi SS final'!$A145,0,MATCH(DM$1,'Position Data Citi SS final'!$1:$1,0)-1),"")</f>
        <v/>
      </c>
    </row>
    <row r="170" spans="2:117" s="179" customFormat="1">
      <c r="B170" s="179" t="s">
        <v>2746</v>
      </c>
      <c r="C170" s="170" t="str">
        <f>'Position Data Citi SS final'!C146</f>
        <v>Money Market Instruments</v>
      </c>
      <c r="D170" s="171" t="str">
        <f>'Position Data Citi SS final'!F146</f>
        <v>A.6.1 - A.6.20</v>
      </c>
      <c r="E170" s="172" t="str">
        <f>'Position Data Citi SS final'!D146</f>
        <v>Commercial Paper</v>
      </c>
      <c r="F170" s="213">
        <f>'Position Data Citi SS final'!E146</f>
        <v>0</v>
      </c>
      <c r="G170" s="173">
        <f>'Position Data Citi SS final'!AG146</f>
        <v>10008500</v>
      </c>
      <c r="H170" s="173">
        <f>'Position Data Citi SS final'!AF146</f>
        <v>10008500</v>
      </c>
      <c r="I170" s="194" t="str">
        <f>'Position Data Citi SS final'!A146</f>
        <v>ABEK</v>
      </c>
      <c r="J170" s="195" t="str">
        <f ca="1">IF($C170=J$2,OFFSET('Position Data Citi SS final'!$A146,0,MATCH(J$1,'Position Data Citi SS final'!$1:$1,0)-1),"")</f>
        <v>MoneyMarketInstrument</v>
      </c>
      <c r="K170" s="195" t="str">
        <f ca="1">IF($C170=K$2,OFFSET('Position Data Citi SS final'!$A146,0,MATCH(K$1,'Position Data Citi SS final'!$1:$1,0)-1),"")</f>
        <v>OP CORPORATE BANK PLC CP/CD 01/20 ZCP</v>
      </c>
      <c r="L170" s="195" t="str">
        <f ca="1">IF($C170=L$2,OFFSET('Position Data Citi SS final'!$A146,0,MATCH(L$1,'Position Data Citi SS final'!$1:$1,0)-1),"")</f>
        <v>XS2060609133</v>
      </c>
      <c r="M170" s="174" t="str">
        <f ca="1">IF($C170=M$2,OFFSET('Position Data Citi SS final'!$A146,0,MATCH(M$1,'Position Data Citi SS final'!$1:$1,0)-1),"")</f>
        <v>DYXXXX</v>
      </c>
      <c r="N170" s="175">
        <f ca="1">IF($C170=N$2,OFFSET('Position Data Citi SS final'!$A146,0,MATCH(N$1,'Position Data Citi SS final'!$1:$1,0)-1),"")</f>
        <v>0</v>
      </c>
      <c r="O170" s="195">
        <f ca="1">IF($C170=O$2,OFFSET('Position Data Citi SS final'!$A146,0,MATCH(O$1,'Position Data Citi SS final'!$1:$1,0)-1),"")</f>
        <v>0</v>
      </c>
      <c r="P170" s="196">
        <f ca="1">IF($C170=P$2,OFFSET('Position Data Citi SS final'!$A146,0,MATCH(P$1,'Position Data Citi SS final'!$1:$1,0)-1),"")</f>
        <v>0</v>
      </c>
      <c r="Q170" s="196" t="str">
        <f ca="1">IF($C170=Q$2,OFFSET('Position Data Citi SS final'!$A146,0,MATCH(Q$1,'Position Data Citi SS final'!$1:$1,0)-1),"")</f>
        <v>FI</v>
      </c>
      <c r="R170" s="178">
        <f ca="1">IF($C170=R$2,OFFSET('Position Data Citi SS final'!$A146,0,MATCH(R$1,'Position Data Citi SS final'!$1:$1,0)-1),"")</f>
        <v>43833</v>
      </c>
      <c r="S170" s="178" t="str">
        <f ca="1">IF($C170=S$2,OFFSET('Position Data Citi SS final'!$A146,0,MATCH(S$1,'Position Data Citi SS final'!$1:$1,0)-1),"")</f>
        <v>EUR</v>
      </c>
      <c r="T170" s="177">
        <f ca="1">IF($C170=T$2,OFFSET('Position Data Citi SS final'!$A146,0,MATCH(T$1,'Position Data Citi SS final'!$1:$1,0)-1),"")</f>
        <v>10000000</v>
      </c>
      <c r="U170" s="177">
        <f ca="1">IF($C170=U$2,OFFSET('Position Data Citi SS final'!$A146,0,MATCH(U$1,'Position Data Citi SS final'!$1:$1,0)-1),"")</f>
        <v>100.08499999999999</v>
      </c>
      <c r="V170" s="197">
        <f ca="1">IF($C170=V$2,OFFSET('Position Data Citi SS final'!$A146,0,MATCH(V$1,'Position Data Citi SS final'!$1:$1,0)-1),"")</f>
        <v>100.08499999999999</v>
      </c>
      <c r="W170" s="177">
        <f ca="1">IF($C170=W$2,OFFSET('Position Data Citi SS final'!$A146,0,MATCH(W$1,'Position Data Citi SS final'!$1:$1,0)-1),"")</f>
        <v>0</v>
      </c>
      <c r="X170" s="177">
        <f ca="1">IF($C170=X$2,OFFSET('Position Data Citi SS final'!$A146,0,MATCH(X$1,'Position Data Citi SS final'!$1:$1,0)-1),"")</f>
        <v>0</v>
      </c>
      <c r="Y170" s="177">
        <f ca="1">IF($C170=Y$2,OFFSET('Position Data Citi SS final'!$A146,0,MATCH(Y$1,'Position Data Citi SS final'!$1:$1,0)-1),"")</f>
        <v>10008500</v>
      </c>
      <c r="Z170" s="177">
        <f ca="1">IF($C170=Z$2,OFFSET('Position Data Citi SS final'!$A146,0,MATCH(Z$1,'Position Data Citi SS final'!$1:$1,0)-1),"")</f>
        <v>10008500</v>
      </c>
      <c r="AA170" s="198" t="str">
        <f ca="1">IF($C170=AA$2,OFFSET('Position Data Citi SS final'!$A146,0,MATCH(AA$1,'Position Data Citi SS final'!$1:$1,0)-1),"")</f>
        <v>MarkToMarket</v>
      </c>
      <c r="AB170" s="177">
        <f ca="1">IF($C170=AB$2,OFFSET('Position Data Citi SS final'!$A146,0,MATCH(AB$1,'Position Data Citi SS final'!$1:$1,0)-1),"")</f>
        <v>0</v>
      </c>
      <c r="AC170" s="178" t="str">
        <f ca="1">IF($C170=AC$2,OFFSET('Position Data Citi SS final'!$A146,0,MATCH(AC$1,'Position Data Citi SS final'!$1:$1,0)-1),"")</f>
        <v/>
      </c>
      <c r="AD170" s="76" t="str">
        <f ca="1">IF($C170=AD$2,OFFSET('Position Data Citi SS final'!$A146,0,MATCH(AD$1,'Position Data Citi SS final'!$1:$1,0)-1),"")</f>
        <v/>
      </c>
      <c r="AE170" s="179" t="str">
        <f ca="1">IF($C170=AE$2,OFFSET('Position Data Citi SS final'!$A146,0,MATCH(AE$1,'Position Data Citi SS final'!$1:$1,0)-1),"")</f>
        <v/>
      </c>
      <c r="AF170" s="177" t="str">
        <f ca="1">IF($C170=AF$2,OFFSET('Position Data Citi SS final'!$A146,0,MATCH(AF$1,'Position Data Citi SS final'!$1:$1,0)-1),"")</f>
        <v/>
      </c>
      <c r="AG170" s="177" t="str">
        <f ca="1">IF($C170=AG$2,OFFSET('Position Data Citi SS final'!$A146,0,MATCH(AG$1,'Position Data Citi SS final'!$1:$1,0)-1),"")</f>
        <v/>
      </c>
      <c r="AH170" s="175" t="str">
        <f ca="1">IF($C170=AH$2,OFFSET('Position Data Citi SS final'!$A146,0,MATCH(AH$1,'Position Data Citi SS final'!$1:$1,0)-1),"")</f>
        <v/>
      </c>
      <c r="AI170" s="175" t="str">
        <f ca="1">IF($C170=AI$2,OFFSET('Position Data Citi SS final'!$A146,0,MATCH(AI$1,'Position Data Citi SS final'!$1:$1,0)-1),"")</f>
        <v/>
      </c>
      <c r="AJ170" s="175" t="str">
        <f ca="1">IF($C170=AJ$2,OFFSET('Position Data Citi SS final'!$A146,0,MATCH(AJ$1,'Position Data Citi SS final'!$1:$1,0)-1),"")</f>
        <v/>
      </c>
      <c r="AK170" s="177" t="str">
        <f ca="1">IF($C170=AK$2,OFFSET('Position Data Citi SS final'!$A146,0,MATCH(AK$1,'Position Data Citi SS final'!$1:$1,0)-1),"")</f>
        <v/>
      </c>
      <c r="AL170" s="178" t="str">
        <f ca="1">IF($C170=AL$2,OFFSET('Position Data Citi SS final'!$A146,0,MATCH(AL$1,'Position Data Citi SS final'!$1:$1,0)-1),"")</f>
        <v/>
      </c>
      <c r="AM170" s="177" t="str">
        <f ca="1">IF($C170=AM$2,OFFSET('Position Data Citi SS final'!$A146,0,MATCH(AM$1,'Position Data Citi SS final'!$1:$1,0)-1),"")</f>
        <v/>
      </c>
      <c r="AN170" s="177" t="str">
        <f ca="1">IF($C170=AN$2,OFFSET('Position Data Citi SS final'!$A146,0,MATCH(AN$1,'Position Data Citi SS final'!$1:$1,0)-1),"")</f>
        <v/>
      </c>
      <c r="AO170" s="177" t="str">
        <f ca="1">IF($C170=AO$2,OFFSET('Position Data Citi SS final'!$A146,0,MATCH(AO$1,'Position Data Citi SS final'!$1:$1,0)-1),"")</f>
        <v/>
      </c>
      <c r="AP170" s="177" t="str">
        <f ca="1">IF($C170=AP$2,OFFSET('Position Data Citi SS final'!$A146,0,MATCH(AP$1,'Position Data Citi SS final'!$1:$1,0)-1),"")</f>
        <v/>
      </c>
      <c r="AQ170" s="177" t="str">
        <f ca="1">IF($C170=AQ$2,OFFSET('Position Data Citi SS final'!$A146,0,MATCH(AQ$1,'Position Data Citi SS final'!$1:$1,0)-1),"")</f>
        <v/>
      </c>
      <c r="AR170" s="177" t="str">
        <f ca="1">IF($C170=AR$2,OFFSET('Position Data Citi SS final'!$A146,0,MATCH(AR$1,'Position Data Citi SS final'!$1:$1,0)-1),"")</f>
        <v/>
      </c>
      <c r="AS170" s="177" t="str">
        <f ca="1">IF($C170=AS$2,OFFSET('Position Data Citi SS final'!$A146,0,MATCH(AS$1,'Position Data Citi SS final'!$1:$1,0)-1),"")</f>
        <v/>
      </c>
      <c r="AT170" s="177" t="str">
        <f ca="1">IF($C170=AT$2,OFFSET('Position Data Citi SS final'!$A146,0,MATCH(AT$1,'Position Data Citi SS final'!$1:$1,0)-1),"")</f>
        <v/>
      </c>
      <c r="AU170" s="198" t="str">
        <f ca="1">IF($C170=AU$2,OFFSET('Position Data Citi SS final'!$A146,0,MATCH(AU$1,'Position Data Citi SS final'!$1:$1,0)-1),"")</f>
        <v/>
      </c>
      <c r="AV170" s="177" t="str">
        <f ca="1">IF($C170=AV$2,OFFSET('Position Data Citi SS final'!$A146,0,MATCH(AV$1,'Position Data Citi SS final'!$1:$1,0)-1),"")</f>
        <v/>
      </c>
      <c r="AW170" s="179" t="str">
        <f ca="1">IF($C170=AW$2,OFFSET('Position Data Citi SS final'!$A146,0,MATCH(AW$1,'Position Data Citi SS final'!$1:$1,0)-1),"")</f>
        <v/>
      </c>
      <c r="AX170" s="170" t="str">
        <f ca="1">IF($C170=AX$2,OFFSET('Position Data Citi SS final'!$A146,0,MATCH(AX$1,'Position Data Citi SS final'!$1:$1,0)-1),"")</f>
        <v/>
      </c>
      <c r="AY170" s="180" t="str">
        <f ca="1">IF($C170=AY$2,OFFSET('Position Data Citi SS final'!$A146,0,MATCH(AY$1,'Position Data Citi SS final'!$1:$1,0)-1),"")</f>
        <v/>
      </c>
      <c r="AZ170" s="181" t="str">
        <f ca="1">IF($C170=AZ$2,OFFSET('Position Data Citi SS final'!$A146,0,MATCH(AZ$1,'Position Data Citi SS final'!$1:$1,0)-1),"")</f>
        <v/>
      </c>
      <c r="BA170" s="179" t="str">
        <f ca="1">IF($C170=BA$2,OFFSET('Position Data Citi SS final'!$A146,0,MATCH(BA$1,'Position Data Citi SS final'!$1:$1,0)-1),"")</f>
        <v/>
      </c>
      <c r="BB170" s="182" t="str">
        <f ca="1">IF($C170=BB$2,OFFSET('Position Data Citi SS final'!$A146,0,MATCH(BB$1,'Position Data Citi SS final'!$1:$1,0)-1),"")</f>
        <v/>
      </c>
      <c r="BC170" s="181" t="str">
        <f ca="1">IF($C170=BC$2,OFFSET('Position Data Citi SS final'!$A146,0,MATCH(BC$1,'Position Data Citi SS final'!$1:$1,0)-1),"")</f>
        <v/>
      </c>
      <c r="BD170" s="175" t="str">
        <f ca="1">IF($C170=BD$2,OFFSET('Position Data Citi SS final'!$A146,0,MATCH(BD$1,'Position Data Citi SS final'!$1:$1,0)-1),"")</f>
        <v/>
      </c>
      <c r="BE170" s="175" t="str">
        <f ca="1">IF($C170=BE$2,OFFSET('Position Data Citi SS final'!$A146,0,MATCH(BE$1,'Position Data Citi SS final'!$1:$1,0)-1),"")</f>
        <v/>
      </c>
      <c r="BF170" s="175" t="str">
        <f ca="1">IF($C170=BF$2,OFFSET('Position Data Citi SS final'!$A146,0,MATCH(BF$1,'Position Data Citi SS final'!$1:$1,0)-1),"")</f>
        <v/>
      </c>
      <c r="BG170" s="175" t="str">
        <f ca="1">IF($C170=BG$2,OFFSET('Position Data Citi SS final'!$A146,0,MATCH(BG$1,'Position Data Citi SS final'!$1:$1,0)-1),"")</f>
        <v/>
      </c>
      <c r="BH170" s="175" t="str">
        <f ca="1">IF($C170=BH$2,OFFSET('Position Data Citi SS final'!$A146,0,MATCH(BH$1,'Position Data Citi SS final'!$1:$1,0)-1),"")</f>
        <v/>
      </c>
      <c r="BI170" s="175" t="str">
        <f ca="1">IF($C170=BI$2,OFFSET('Position Data Citi SS final'!$A146,0,MATCH(BI$1,'Position Data Citi SS final'!$1:$1,0)-1),"")</f>
        <v/>
      </c>
      <c r="BJ170" s="175" t="str">
        <f ca="1">IF($C170=BJ$2,OFFSET('Position Data Citi SS final'!$A146,0,MATCH(BJ$1,'Position Data Citi SS final'!$1:$1,0)-1),"")</f>
        <v/>
      </c>
      <c r="BK170" s="175" t="str">
        <f ca="1">IF($C170=BK$2,OFFSET('Position Data Citi SS final'!$A146,0,MATCH(BK$1,'Position Data Citi SS final'!$1:$1,0)-1),"")</f>
        <v/>
      </c>
      <c r="BL170" s="175" t="str">
        <f ca="1">IF($C170=BL$2,OFFSET('Position Data Citi SS final'!$A146,0,MATCH(BL$1,'Position Data Citi SS final'!$1:$1,0)-1),"")</f>
        <v/>
      </c>
      <c r="BM170" s="175" t="str">
        <f ca="1">IF($C170=BM$2,OFFSET('Position Data Citi SS final'!$A146,0,MATCH(BM$1,'Position Data Citi SS final'!$1:$1,0)-1),"")</f>
        <v/>
      </c>
      <c r="BN170" s="178" t="str">
        <f ca="1">IF($C170=BN$2,OFFSET('Position Data Citi SS final'!$A146,0,MATCH(BN$1,'Position Data Citi SS final'!$1:$1,0)-1),"")</f>
        <v/>
      </c>
      <c r="BO170" s="177" t="str">
        <f ca="1">IF($C170=BO$2,OFFSET('Position Data Citi SS final'!$A146,0,MATCH(BO$1,'Position Data Citi SS final'!$1:$1,0)-1),"")</f>
        <v/>
      </c>
      <c r="BP170" s="177" t="str">
        <f ca="1">IF($C170=BP$2,OFFSET('Position Data Citi SS final'!$A146,0,MATCH(BP$1,'Position Data Citi SS final'!$1:$1,0)-1),"")</f>
        <v/>
      </c>
      <c r="BQ170" s="177" t="str">
        <f ca="1">IF($C170=BQ$2,OFFSET('Position Data Citi SS final'!$A146,0,MATCH(BQ$1,'Position Data Citi SS final'!$1:$1,0)-1),"")</f>
        <v/>
      </c>
      <c r="BR170" s="177" t="str">
        <f ca="1">IF($C170=BR$2,OFFSET('Position Data Citi SS final'!$A146,0,MATCH(BR$1,'Position Data Citi SS final'!$1:$1,0)-1),"")</f>
        <v/>
      </c>
      <c r="BS170" s="177" t="str">
        <f ca="1">IF($C170=BS$2,OFFSET('Position Data Citi SS final'!$A146,0,MATCH(BS$1,'Position Data Citi SS final'!$1:$1,0)-1),"")</f>
        <v/>
      </c>
      <c r="BT170" s="175" t="str">
        <f ca="1">IF($C170=BT$2,OFFSET('Position Data Citi SS final'!$A146,0,MATCH(BT$1,'Position Data Citi SS final'!$1:$1,0)-1),"")</f>
        <v/>
      </c>
      <c r="BU170" s="178" t="str">
        <f ca="1">IF($C170=BU$2,OFFSET('Position Data Citi SS final'!$A146,0,MATCH(BU$1,'Position Data Citi SS final'!$1:$1,0)-1),"")</f>
        <v/>
      </c>
      <c r="BV170" s="183" t="str">
        <f ca="1">IF($C170=BV$2,OFFSET('Position Data Citi SS final'!$A146,0,MATCH(BV$1,'Position Data Citi SS final'!$1:$1,0)-1),"")</f>
        <v/>
      </c>
      <c r="BW170" s="175" t="str">
        <f ca="1">IF($C170=BW$2,OFFSET('Position Data Citi SS final'!$A146,0,MATCH(BW$1,'Position Data Citi SS final'!$1:$1,0)-1),"")</f>
        <v/>
      </c>
      <c r="BX170" s="184" t="str">
        <f ca="1">IF($C170=BX$2,OFFSET('Position Data Citi SS final'!$A146,0,MATCH(BX$1,'Position Data Citi SS final'!$1:$1,0)-1),"")</f>
        <v/>
      </c>
      <c r="BY170" s="183" t="str">
        <f ca="1">IF($C170=BY$2,OFFSET('Position Data Citi SS final'!$A146,0,MATCH(BY$1,'Position Data Citi SS final'!$1:$1,0)-1),"")</f>
        <v/>
      </c>
      <c r="BZ170" s="183" t="str">
        <f ca="1">IF($C170=BZ$2,OFFSET('Position Data Citi SS final'!$A146,0,MATCH(BZ$1,'Position Data Citi SS final'!$1:$1,0)-1),"")</f>
        <v/>
      </c>
      <c r="CA170" s="185" t="str">
        <f ca="1">IF($C170=CA$2,OFFSET('Position Data Citi SS final'!$A146,0,MATCH(CA$1,'Position Data Citi SS final'!$1:$1,0)-1),"")</f>
        <v/>
      </c>
      <c r="CB170" s="176" t="str">
        <f ca="1">IF($C170=CB$2,OFFSET('Position Data Citi SS final'!$A146,0,MATCH(CB$1,'Position Data Citi SS final'!$1:$1,0)-1),"")</f>
        <v/>
      </c>
      <c r="CC170" s="183" t="str">
        <f ca="1">IF($C170=CC$2,OFFSET('Position Data Citi SS final'!$A146,0,MATCH(CC$1,'Position Data Citi SS final'!$1:$1,0)-1),"")</f>
        <v/>
      </c>
      <c r="CD170" s="183" t="str">
        <f ca="1">IF($C170=CD$2,OFFSET('Position Data Citi SS final'!$A146,0,MATCH(CD$1,'Position Data Citi SS final'!$1:$1,0)-1),"")</f>
        <v/>
      </c>
      <c r="CE170" s="181" t="str">
        <f ca="1">IF($C170=CE$2,OFFSET('Position Data Citi SS final'!$A146,0,MATCH(CE$1,'Position Data Citi SS final'!$1:$1,0)-1),"")</f>
        <v/>
      </c>
      <c r="CF170" s="181" t="str">
        <f ca="1">IF($C170=CF$2,OFFSET('Position Data Citi SS final'!$A146,0,MATCH(CF$1,'Position Data Citi SS final'!$1:$1,0)-1),"")</f>
        <v/>
      </c>
      <c r="CG170" s="181" t="str">
        <f ca="1">IF($C170=CG$2,OFFSET('Position Data Citi SS final'!$A146,0,MATCH(CG$1,'Position Data Citi SS final'!$1:$1,0)-1),"")</f>
        <v/>
      </c>
      <c r="CH170" s="181" t="str">
        <f ca="1">IF($C170=CH$2,OFFSET('Position Data Citi SS final'!$A146,0,MATCH(CH$1,'Position Data Citi SS final'!$1:$1,0)-1),"")</f>
        <v/>
      </c>
      <c r="CI170" s="181" t="str">
        <f ca="1">IF($C170=CI$2,OFFSET('Position Data Citi SS final'!$A146,0,MATCH(CI$1,'Position Data Citi SS final'!$1:$1,0)-1),"")</f>
        <v/>
      </c>
      <c r="CJ170" s="184" t="str">
        <f ca="1">IF($C170=CJ$2,OFFSET('Position Data Citi SS final'!$A146,0,MATCH(CJ$1,'Position Data Citi SS final'!$1:$1,0)-1),"")</f>
        <v/>
      </c>
      <c r="CK170" s="186" t="str">
        <f ca="1">IF($C170=CK$2,OFFSET('Position Data Citi SS final'!$A146,0,MATCH(CK$1,'Position Data Citi SS final'!$1:$1,0)-1),"")</f>
        <v/>
      </c>
      <c r="CL170" s="174" t="str">
        <f ca="1">IF($C170=CL$2,OFFSET('Position Data Citi SS final'!$A146,0,MATCH(CL$1,'Position Data Citi SS final'!$1:$1,0)-1),"")</f>
        <v/>
      </c>
      <c r="CM170" s="199" t="str">
        <f ca="1">IF($C170=CM$2,OFFSET('Position Data Citi SS final'!$A146,0,MATCH(CM$1,'Position Data Citi SS final'!$1:$1,0)-1),"")</f>
        <v/>
      </c>
      <c r="CN170" s="174" t="str">
        <f ca="1">IF($C170=CN$2,OFFSET('Position Data Citi SS final'!$A146,0,MATCH(CN$1,'Position Data Citi SS final'!$1:$1,0)-1),"")</f>
        <v/>
      </c>
      <c r="CO170" s="186" t="str">
        <f ca="1">IF($C170=CO$2,OFFSET('Position Data Citi SS final'!$A146,0,MATCH(CO$1,'Position Data Citi SS final'!$1:$1,0)-1),"")</f>
        <v/>
      </c>
      <c r="CP170" s="199" t="str">
        <f ca="1">IF($C170=CP$2,OFFSET('Position Data Citi SS final'!$A146,0,MATCH(CP$1,'Position Data Citi SS final'!$1:$1,0)-1),"")</f>
        <v/>
      </c>
      <c r="CQ170" s="187" t="str">
        <f ca="1">IF($C170=CQ$2,OFFSET('Position Data Citi SS final'!$A146,0,MATCH(CQ$1,'Position Data Citi SS final'!$1:$1,0)-1),"")</f>
        <v/>
      </c>
      <c r="CR170" s="174" t="str">
        <f ca="1">IF($C170=CR$2,OFFSET('Position Data Citi SS final'!$A146,0,MATCH(CR$1,'Position Data Citi SS final'!$1:$1,0)-1),"")</f>
        <v/>
      </c>
      <c r="CS170" s="188" t="str">
        <f ca="1">IF($C170=CS$2,OFFSET('Position Data Citi SS final'!$A146,0,MATCH(CS$1,'Position Data Citi SS final'!$1:$1,0)-1),"")</f>
        <v/>
      </c>
      <c r="CT170" s="188" t="str">
        <f ca="1">IF($C170=CT$2,OFFSET('Position Data Citi SS final'!$A146,0,MATCH(CT$1,'Position Data Citi SS final'!$1:$1,0)-1),"")</f>
        <v/>
      </c>
      <c r="CU170" s="184" t="str">
        <f ca="1">IF($C170=CU$2,OFFSET('Position Data Citi SS final'!$A146,0,MATCH(CU$1,'Position Data Citi SS final'!$1:$1,0)-1),"")</f>
        <v/>
      </c>
      <c r="CV170" s="175" t="str">
        <f ca="1">IF($C170=CV$2,OFFSET('Position Data Citi SS final'!$A146,0,MATCH(CV$1,'Position Data Citi SS final'!$1:$1,0)-1),"")</f>
        <v/>
      </c>
      <c r="CW170" s="175" t="str">
        <f ca="1">IF($C170=CW$2,OFFSET('Position Data Citi SS final'!$A146,0,MATCH(CW$1,'Position Data Citi SS final'!$1:$1,0)-1),"")</f>
        <v/>
      </c>
      <c r="CX170" s="199" t="str">
        <f ca="1">IF($C170=CX$2,OFFSET('Position Data Citi SS final'!$A146,0,MATCH(CX$1,'Position Data Citi SS final'!$1:$1,0)-1),"")</f>
        <v/>
      </c>
      <c r="CY170" s="175" t="str">
        <f ca="1">IF($C170=CY$2,OFFSET('Position Data Citi SS final'!$A146,0,MATCH(CY$1,'Position Data Citi SS final'!$1:$1,0)-1),"")</f>
        <v/>
      </c>
      <c r="CZ170" s="175" t="str">
        <f ca="1">IF($C170=CZ$2,OFFSET('Position Data Citi SS final'!$A146,0,MATCH(CZ$1,'Position Data Citi SS final'!$1:$1,0)-1),"")</f>
        <v/>
      </c>
      <c r="DA170" s="175" t="str">
        <f ca="1">IF($C170=DA$2,OFFSET('Position Data Citi SS final'!$A146,0,MATCH(DA$1,'Position Data Citi SS final'!$1:$1,0)-1),"")</f>
        <v/>
      </c>
      <c r="DB170" s="189" t="str">
        <f ca="1">IF($C170=DB$2,OFFSET('Position Data Citi SS final'!$A146,0,MATCH(DB$1,'Position Data Citi SS final'!$1:$1,0)-1),"")</f>
        <v/>
      </c>
      <c r="DC170" s="175" t="str">
        <f ca="1">IF($C170=DC$2,OFFSET('Position Data Citi SS final'!$A146,0,MATCH(DC$1,'Position Data Citi SS final'!$1:$1,0)-1),"")</f>
        <v/>
      </c>
      <c r="DD170" s="175" t="str">
        <f ca="1">IF($C170=DD$2,OFFSET('Position Data Citi SS final'!$A146,0,MATCH(DD$1,'Position Data Citi SS final'!$1:$1,0)-1),"")</f>
        <v/>
      </c>
      <c r="DE170" s="190" t="str">
        <f ca="1">IF($C170=DE$2,OFFSET('Position Data Citi SS final'!$A146,0,MATCH(DE$1,'Position Data Citi SS final'!$1:$1,0)-1),"")</f>
        <v/>
      </c>
      <c r="DF170" s="189" t="str">
        <f ca="1">IF($C170=DF$2,OFFSET('Position Data Citi SS final'!$A146,0,MATCH(DF$1,'Position Data Citi SS final'!$1:$1,0)-1),"")</f>
        <v/>
      </c>
      <c r="DG170" s="190" t="str">
        <f ca="1">IF($C170=DG$2,OFFSET('Position Data Citi SS final'!$A146,0,MATCH(DG$1,'Position Data Citi SS final'!$1:$1,0)-1),"")</f>
        <v/>
      </c>
      <c r="DH170" s="175" t="str">
        <f ca="1">IF($C170=DH$2,OFFSET('Position Data Citi SS final'!$A146,0,MATCH(DH$1,'Position Data Citi SS final'!$1:$1,0)-1),"")</f>
        <v/>
      </c>
      <c r="DI170" s="191" t="str">
        <f ca="1">IF($C170=DI$2,OFFSET('Position Data Citi SS final'!$A146,0,MATCH(DI$1,'Position Data Citi SS final'!$1:$1,0)-1),"")</f>
        <v/>
      </c>
      <c r="DJ170" s="192" t="str">
        <f ca="1">IF($C170=DJ$2,OFFSET('Position Data Citi SS final'!$A146,0,MATCH(DJ$1,'Position Data Citi SS final'!$1:$1,0)-1),"")</f>
        <v/>
      </c>
      <c r="DK170" s="193" t="str">
        <f ca="1">IF($C170=DK$2,OFFSET('Position Data Citi SS final'!$A146,0,MATCH(DK$1,'Position Data Citi SS final'!$1:$1,0)-1),"")</f>
        <v/>
      </c>
      <c r="DL170" s="200" t="str">
        <f ca="1">IF($C170=DL$2,OFFSET('Position Data Citi SS final'!$A146,0,MATCH(DL$1,'Position Data Citi SS final'!$1:$1,0)-1),"")</f>
        <v/>
      </c>
      <c r="DM170" s="175" t="str">
        <f ca="1">IF($C170=DM$2,OFFSET('Position Data Citi SS final'!$A146,0,MATCH(DM$1,'Position Data Citi SS final'!$1:$1,0)-1),"")</f>
        <v/>
      </c>
    </row>
    <row r="171" spans="2:117" s="179" customFormat="1">
      <c r="B171" s="179" t="s">
        <v>2746</v>
      </c>
      <c r="C171" s="170" t="str">
        <f>'Position Data Citi SS final'!C147</f>
        <v>ABCP</v>
      </c>
      <c r="D171" s="171" t="str">
        <f>'Position Data Citi SS final'!F147</f>
        <v>A.6.1, A.6.21- A.6.37</v>
      </c>
      <c r="E171" s="172" t="str">
        <f>'Position Data Citi SS final'!D147</f>
        <v>ABCP</v>
      </c>
      <c r="F171" s="213">
        <f>'Position Data Citi SS final'!E147</f>
        <v>0</v>
      </c>
      <c r="G171" s="173">
        <f>'Position Data Citi SS final'!AG147</f>
        <v>5003400</v>
      </c>
      <c r="H171" s="173">
        <f>'Position Data Citi SS final'!AF147</f>
        <v>5003400</v>
      </c>
      <c r="I171" s="194" t="str">
        <f>'Position Data Citi SS final'!A147</f>
        <v>ABEK</v>
      </c>
      <c r="J171" s="195" t="str">
        <f ca="1">IF($C171=J$2,OFFSET('Position Data Citi SS final'!$A147,0,MATCH(J$1,'Position Data Citi SS final'!$1:$1,0)-1),"")</f>
        <v/>
      </c>
      <c r="K171" s="195" t="str">
        <f ca="1">IF($C171=K$2,OFFSET('Position Data Citi SS final'!$A147,0,MATCH(K$1,'Position Data Citi SS final'!$1:$1,0)-1),"")</f>
        <v/>
      </c>
      <c r="L171" s="195" t="str">
        <f ca="1">IF($C171=L$2,OFFSET('Position Data Citi SS final'!$A147,0,MATCH(L$1,'Position Data Citi SS final'!$1:$1,0)-1),"")</f>
        <v/>
      </c>
      <c r="M171" s="174" t="str">
        <f ca="1">IF($C171=M$2,OFFSET('Position Data Citi SS final'!$A147,0,MATCH(M$1,'Position Data Citi SS final'!$1:$1,0)-1),"")</f>
        <v/>
      </c>
      <c r="N171" s="175" t="str">
        <f ca="1">IF($C171=N$2,OFFSET('Position Data Citi SS final'!$A147,0,MATCH(N$1,'Position Data Citi SS final'!$1:$1,0)-1),"")</f>
        <v/>
      </c>
      <c r="O171" s="195" t="str">
        <f ca="1">IF($C171=O$2,OFFSET('Position Data Citi SS final'!$A147,0,MATCH(O$1,'Position Data Citi SS final'!$1:$1,0)-1),"")</f>
        <v/>
      </c>
      <c r="P171" s="196" t="str">
        <f ca="1">IF($C171=P$2,OFFSET('Position Data Citi SS final'!$A147,0,MATCH(P$1,'Position Data Citi SS final'!$1:$1,0)-1),"")</f>
        <v/>
      </c>
      <c r="Q171" s="196" t="str">
        <f ca="1">IF($C171=Q$2,OFFSET('Position Data Citi SS final'!$A147,0,MATCH(Q$1,'Position Data Citi SS final'!$1:$1,0)-1),"")</f>
        <v/>
      </c>
      <c r="R171" s="178" t="str">
        <f ca="1">IF($C171=R$2,OFFSET('Position Data Citi SS final'!$A147,0,MATCH(R$1,'Position Data Citi SS final'!$1:$1,0)-1),"")</f>
        <v/>
      </c>
      <c r="S171" s="178" t="str">
        <f ca="1">IF($C171=S$2,OFFSET('Position Data Citi SS final'!$A147,0,MATCH(S$1,'Position Data Citi SS final'!$1:$1,0)-1),"")</f>
        <v/>
      </c>
      <c r="T171" s="177" t="str">
        <f ca="1">IF($C171=T$2,OFFSET('Position Data Citi SS final'!$A147,0,MATCH(T$1,'Position Data Citi SS final'!$1:$1,0)-1),"")</f>
        <v/>
      </c>
      <c r="U171" s="177" t="str">
        <f ca="1">IF($C171=U$2,OFFSET('Position Data Citi SS final'!$A147,0,MATCH(U$1,'Position Data Citi SS final'!$1:$1,0)-1),"")</f>
        <v/>
      </c>
      <c r="V171" s="197" t="str">
        <f ca="1">IF($C171=V$2,OFFSET('Position Data Citi SS final'!$A147,0,MATCH(V$1,'Position Data Citi SS final'!$1:$1,0)-1),"")</f>
        <v/>
      </c>
      <c r="W171" s="177" t="str">
        <f ca="1">IF($C171=W$2,OFFSET('Position Data Citi SS final'!$A147,0,MATCH(W$1,'Position Data Citi SS final'!$1:$1,0)-1),"")</f>
        <v/>
      </c>
      <c r="X171" s="177" t="str">
        <f ca="1">IF($C171=X$2,OFFSET('Position Data Citi SS final'!$A147,0,MATCH(X$1,'Position Data Citi SS final'!$1:$1,0)-1),"")</f>
        <v/>
      </c>
      <c r="Y171" s="177" t="str">
        <f ca="1">IF($C171=Y$2,OFFSET('Position Data Citi SS final'!$A147,0,MATCH(Y$1,'Position Data Citi SS final'!$1:$1,0)-1),"")</f>
        <v/>
      </c>
      <c r="Z171" s="177" t="str">
        <f ca="1">IF($C171=Z$2,OFFSET('Position Data Citi SS final'!$A147,0,MATCH(Z$1,'Position Data Citi SS final'!$1:$1,0)-1),"")</f>
        <v/>
      </c>
      <c r="AA171" s="198" t="str">
        <f ca="1">IF($C171=AA$2,OFFSET('Position Data Citi SS final'!$A147,0,MATCH(AA$1,'Position Data Citi SS final'!$1:$1,0)-1),"")</f>
        <v/>
      </c>
      <c r="AB171" s="177" t="str">
        <f ca="1">IF($C171=AB$2,OFFSET('Position Data Citi SS final'!$A147,0,MATCH(AB$1,'Position Data Citi SS final'!$1:$1,0)-1),"")</f>
        <v/>
      </c>
      <c r="AC171" s="178" t="str">
        <f ca="1">IF($C171=AC$2,OFFSET('Position Data Citi SS final'!$A147,0,MATCH(AC$1,'Position Data Citi SS final'!$1:$1,0)-1),"")</f>
        <v/>
      </c>
      <c r="AD171" s="76" t="str">
        <f ca="1">IF($C171=AD$2,OFFSET('Position Data Citi SS final'!$A147,0,MATCH(AD$1,'Position Data Citi SS final'!$1:$1,0)-1),"")</f>
        <v/>
      </c>
      <c r="AE171" s="179" t="str">
        <f ca="1">IF($C171=AE$2,OFFSET('Position Data Citi SS final'!$A147,0,MATCH(AE$1,'Position Data Citi SS final'!$1:$1,0)-1),"")</f>
        <v/>
      </c>
      <c r="AF171" s="177" t="str">
        <f ca="1">IF($C171=AF$2,OFFSET('Position Data Citi SS final'!$A147,0,MATCH(AF$1,'Position Data Citi SS final'!$1:$1,0)-1),"")</f>
        <v>LMA SA 01/20 ZCP</v>
      </c>
      <c r="AG171" s="177" t="str">
        <f ca="1">IF($C171=AG$2,OFFSET('Position Data Citi SS final'!$A147,0,MATCH(AG$1,'Position Data Citi SS final'!$1:$1,0)-1),"")</f>
        <v>XS2063348606</v>
      </c>
      <c r="AH171" s="175" t="str">
        <f ca="1">IF($C171=AH$2,OFFSET('Position Data Citi SS final'!$A147,0,MATCH(AH$1,'Position Data Citi SS final'!$1:$1,0)-1),"")</f>
        <v>FR</v>
      </c>
      <c r="AI171" s="175">
        <f ca="1">IF($C171=AI$2,OFFSET('Position Data Citi SS final'!$A147,0,MATCH(AI$1,'Position Data Citi SS final'!$1:$1,0)-1),"")</f>
        <v>0</v>
      </c>
      <c r="AJ171" s="175">
        <f ca="1">IF($C171=AJ$2,OFFSET('Position Data Citi SS final'!$A147,0,MATCH(AJ$1,'Position Data Citi SS final'!$1:$1,0)-1),"")</f>
        <v>0</v>
      </c>
      <c r="AK171" s="177" t="str">
        <f ca="1">IF($C171=AK$2,OFFSET('Position Data Citi SS final'!$A147,0,MATCH(AK$1,'Position Data Citi SS final'!$1:$1,0)-1),"")</f>
        <v>OtherAsset</v>
      </c>
      <c r="AL171" s="178">
        <f ca="1">IF($C171=AL$2,OFFSET('Position Data Citi SS final'!$A147,0,MATCH(AL$1,'Position Data Citi SS final'!$1:$1,0)-1),"")</f>
        <v>43833</v>
      </c>
      <c r="AM171" s="177" t="str">
        <f ca="1">IF($C171=AM$2,OFFSET('Position Data Citi SS final'!$A147,0,MATCH(AM$1,'Position Data Citi SS final'!$1:$1,0)-1),"")</f>
        <v>EUR</v>
      </c>
      <c r="AN171" s="177">
        <f ca="1">IF($C171=AN$2,OFFSET('Position Data Citi SS final'!$A147,0,MATCH(AN$1,'Position Data Citi SS final'!$1:$1,0)-1),"")</f>
        <v>5000000</v>
      </c>
      <c r="AO171" s="177">
        <f ca="1">IF($C171=AO$2,OFFSET('Position Data Citi SS final'!$A147,0,MATCH(AO$1,'Position Data Citi SS final'!$1:$1,0)-1),"")</f>
        <v>100.068</v>
      </c>
      <c r="AP171" s="177">
        <f ca="1">IF($C171=AP$2,OFFSET('Position Data Citi SS final'!$A147,0,MATCH(AP$1,'Position Data Citi SS final'!$1:$1,0)-1),"")</f>
        <v>100.068</v>
      </c>
      <c r="AQ171" s="177">
        <f ca="1">IF($C171=AQ$2,OFFSET('Position Data Citi SS final'!$A147,0,MATCH(AQ$1,'Position Data Citi SS final'!$1:$1,0)-1),"")</f>
        <v>0</v>
      </c>
      <c r="AR171" s="177">
        <f ca="1">IF($C171=AR$2,OFFSET('Position Data Citi SS final'!$A147,0,MATCH(AR$1,'Position Data Citi SS final'!$1:$1,0)-1),"")</f>
        <v>0</v>
      </c>
      <c r="AS171" s="177">
        <f ca="1">IF($C171=AS$2,OFFSET('Position Data Citi SS final'!$A147,0,MATCH(AS$1,'Position Data Citi SS final'!$1:$1,0)-1),"")</f>
        <v>5003400</v>
      </c>
      <c r="AT171" s="177">
        <f ca="1">IF($C171=AT$2,OFFSET('Position Data Citi SS final'!$A147,0,MATCH(AT$1,'Position Data Citi SS final'!$1:$1,0)-1),"")</f>
        <v>5003400</v>
      </c>
      <c r="AU171" s="198" t="str">
        <f ca="1">IF($C171=AU$2,OFFSET('Position Data Citi SS final'!$A147,0,MATCH(AU$1,'Position Data Citi SS final'!$1:$1,0)-1),"")</f>
        <v>MarkToMarket</v>
      </c>
      <c r="AV171" s="177">
        <f ca="1">IF($C171=AV$2,OFFSET('Position Data Citi SS final'!$A147,0,MATCH(AV$1,'Position Data Citi SS final'!$1:$1,0)-1),"")</f>
        <v>0</v>
      </c>
      <c r="AW171" s="179" t="str">
        <f ca="1">IF($C171=AW$2,OFFSET('Position Data Citi SS final'!$A147,0,MATCH(AW$1,'Position Data Citi SS final'!$1:$1,0)-1),"")</f>
        <v/>
      </c>
      <c r="AX171" s="170" t="str">
        <f ca="1">IF($C171=AX$2,OFFSET('Position Data Citi SS final'!$A147,0,MATCH(AX$1,'Position Data Citi SS final'!$1:$1,0)-1),"")</f>
        <v/>
      </c>
      <c r="AY171" s="180" t="str">
        <f ca="1">IF($C171=AY$2,OFFSET('Position Data Citi SS final'!$A147,0,MATCH(AY$1,'Position Data Citi SS final'!$1:$1,0)-1),"")</f>
        <v/>
      </c>
      <c r="AZ171" s="181" t="str">
        <f ca="1">IF($C171=AZ$2,OFFSET('Position Data Citi SS final'!$A147,0,MATCH(AZ$1,'Position Data Citi SS final'!$1:$1,0)-1),"")</f>
        <v/>
      </c>
      <c r="BA171" s="179" t="str">
        <f ca="1">IF($C171=BA$2,OFFSET('Position Data Citi SS final'!$A147,0,MATCH(BA$1,'Position Data Citi SS final'!$1:$1,0)-1),"")</f>
        <v/>
      </c>
      <c r="BB171" s="182" t="str">
        <f ca="1">IF($C171=BB$2,OFFSET('Position Data Citi SS final'!$A147,0,MATCH(BB$1,'Position Data Citi SS final'!$1:$1,0)-1),"")</f>
        <v/>
      </c>
      <c r="BC171" s="181" t="str">
        <f ca="1">IF($C171=BC$2,OFFSET('Position Data Citi SS final'!$A147,0,MATCH(BC$1,'Position Data Citi SS final'!$1:$1,0)-1),"")</f>
        <v/>
      </c>
      <c r="BD171" s="175" t="str">
        <f ca="1">IF($C171=BD$2,OFFSET('Position Data Citi SS final'!$A147,0,MATCH(BD$1,'Position Data Citi SS final'!$1:$1,0)-1),"")</f>
        <v/>
      </c>
      <c r="BE171" s="175" t="str">
        <f ca="1">IF($C171=BE$2,OFFSET('Position Data Citi SS final'!$A147,0,MATCH(BE$1,'Position Data Citi SS final'!$1:$1,0)-1),"")</f>
        <v/>
      </c>
      <c r="BF171" s="175" t="str">
        <f ca="1">IF($C171=BF$2,OFFSET('Position Data Citi SS final'!$A147,0,MATCH(BF$1,'Position Data Citi SS final'!$1:$1,0)-1),"")</f>
        <v/>
      </c>
      <c r="BG171" s="175" t="str">
        <f ca="1">IF($C171=BG$2,OFFSET('Position Data Citi SS final'!$A147,0,MATCH(BG$1,'Position Data Citi SS final'!$1:$1,0)-1),"")</f>
        <v/>
      </c>
      <c r="BH171" s="175" t="str">
        <f ca="1">IF($C171=BH$2,OFFSET('Position Data Citi SS final'!$A147,0,MATCH(BH$1,'Position Data Citi SS final'!$1:$1,0)-1),"")</f>
        <v/>
      </c>
      <c r="BI171" s="175" t="str">
        <f ca="1">IF($C171=BI$2,OFFSET('Position Data Citi SS final'!$A147,0,MATCH(BI$1,'Position Data Citi SS final'!$1:$1,0)-1),"")</f>
        <v/>
      </c>
      <c r="BJ171" s="175" t="str">
        <f ca="1">IF($C171=BJ$2,OFFSET('Position Data Citi SS final'!$A147,0,MATCH(BJ$1,'Position Data Citi SS final'!$1:$1,0)-1),"")</f>
        <v/>
      </c>
      <c r="BK171" s="175" t="str">
        <f ca="1">IF($C171=BK$2,OFFSET('Position Data Citi SS final'!$A147,0,MATCH(BK$1,'Position Data Citi SS final'!$1:$1,0)-1),"")</f>
        <v/>
      </c>
      <c r="BL171" s="175" t="str">
        <f ca="1">IF($C171=BL$2,OFFSET('Position Data Citi SS final'!$A147,0,MATCH(BL$1,'Position Data Citi SS final'!$1:$1,0)-1),"")</f>
        <v/>
      </c>
      <c r="BM171" s="175" t="str">
        <f ca="1">IF($C171=BM$2,OFFSET('Position Data Citi SS final'!$A147,0,MATCH(BM$1,'Position Data Citi SS final'!$1:$1,0)-1),"")</f>
        <v/>
      </c>
      <c r="BN171" s="178" t="str">
        <f ca="1">IF($C171=BN$2,OFFSET('Position Data Citi SS final'!$A147,0,MATCH(BN$1,'Position Data Citi SS final'!$1:$1,0)-1),"")</f>
        <v/>
      </c>
      <c r="BO171" s="177" t="str">
        <f ca="1">IF($C171=BO$2,OFFSET('Position Data Citi SS final'!$A147,0,MATCH(BO$1,'Position Data Citi SS final'!$1:$1,0)-1),"")</f>
        <v/>
      </c>
      <c r="BP171" s="177" t="str">
        <f ca="1">IF($C171=BP$2,OFFSET('Position Data Citi SS final'!$A147,0,MATCH(BP$1,'Position Data Citi SS final'!$1:$1,0)-1),"")</f>
        <v/>
      </c>
      <c r="BQ171" s="177" t="str">
        <f ca="1">IF($C171=BQ$2,OFFSET('Position Data Citi SS final'!$A147,0,MATCH(BQ$1,'Position Data Citi SS final'!$1:$1,0)-1),"")</f>
        <v/>
      </c>
      <c r="BR171" s="177" t="str">
        <f ca="1">IF($C171=BR$2,OFFSET('Position Data Citi SS final'!$A147,0,MATCH(BR$1,'Position Data Citi SS final'!$1:$1,0)-1),"")</f>
        <v/>
      </c>
      <c r="BS171" s="177" t="str">
        <f ca="1">IF($C171=BS$2,OFFSET('Position Data Citi SS final'!$A147,0,MATCH(BS$1,'Position Data Citi SS final'!$1:$1,0)-1),"")</f>
        <v/>
      </c>
      <c r="BT171" s="175" t="str">
        <f ca="1">IF($C171=BT$2,OFFSET('Position Data Citi SS final'!$A147,0,MATCH(BT$1,'Position Data Citi SS final'!$1:$1,0)-1),"")</f>
        <v/>
      </c>
      <c r="BU171" s="178" t="str">
        <f ca="1">IF($C171=BU$2,OFFSET('Position Data Citi SS final'!$A147,0,MATCH(BU$1,'Position Data Citi SS final'!$1:$1,0)-1),"")</f>
        <v/>
      </c>
      <c r="BV171" s="183" t="str">
        <f ca="1">IF($C171=BV$2,OFFSET('Position Data Citi SS final'!$A147,0,MATCH(BV$1,'Position Data Citi SS final'!$1:$1,0)-1),"")</f>
        <v/>
      </c>
      <c r="BW171" s="175" t="str">
        <f ca="1">IF($C171=BW$2,OFFSET('Position Data Citi SS final'!$A147,0,MATCH(BW$1,'Position Data Citi SS final'!$1:$1,0)-1),"")</f>
        <v/>
      </c>
      <c r="BX171" s="184" t="str">
        <f ca="1">IF($C171=BX$2,OFFSET('Position Data Citi SS final'!$A147,0,MATCH(BX$1,'Position Data Citi SS final'!$1:$1,0)-1),"")</f>
        <v/>
      </c>
      <c r="BY171" s="183" t="str">
        <f ca="1">IF($C171=BY$2,OFFSET('Position Data Citi SS final'!$A147,0,MATCH(BY$1,'Position Data Citi SS final'!$1:$1,0)-1),"")</f>
        <v/>
      </c>
      <c r="BZ171" s="183" t="str">
        <f ca="1">IF($C171=BZ$2,OFFSET('Position Data Citi SS final'!$A147,0,MATCH(BZ$1,'Position Data Citi SS final'!$1:$1,0)-1),"")</f>
        <v/>
      </c>
      <c r="CA171" s="185" t="str">
        <f ca="1">IF($C171=CA$2,OFFSET('Position Data Citi SS final'!$A147,0,MATCH(CA$1,'Position Data Citi SS final'!$1:$1,0)-1),"")</f>
        <v/>
      </c>
      <c r="CB171" s="176" t="str">
        <f ca="1">IF($C171=CB$2,OFFSET('Position Data Citi SS final'!$A147,0,MATCH(CB$1,'Position Data Citi SS final'!$1:$1,0)-1),"")</f>
        <v/>
      </c>
      <c r="CC171" s="183" t="str">
        <f ca="1">IF($C171=CC$2,OFFSET('Position Data Citi SS final'!$A147,0,MATCH(CC$1,'Position Data Citi SS final'!$1:$1,0)-1),"")</f>
        <v/>
      </c>
      <c r="CD171" s="183" t="str">
        <f ca="1">IF($C171=CD$2,OFFSET('Position Data Citi SS final'!$A147,0,MATCH(CD$1,'Position Data Citi SS final'!$1:$1,0)-1),"")</f>
        <v/>
      </c>
      <c r="CE171" s="181" t="str">
        <f ca="1">IF($C171=CE$2,OFFSET('Position Data Citi SS final'!$A147,0,MATCH(CE$1,'Position Data Citi SS final'!$1:$1,0)-1),"")</f>
        <v/>
      </c>
      <c r="CF171" s="181" t="str">
        <f ca="1">IF($C171=CF$2,OFFSET('Position Data Citi SS final'!$A147,0,MATCH(CF$1,'Position Data Citi SS final'!$1:$1,0)-1),"")</f>
        <v/>
      </c>
      <c r="CG171" s="181" t="str">
        <f ca="1">IF($C171=CG$2,OFFSET('Position Data Citi SS final'!$A147,0,MATCH(CG$1,'Position Data Citi SS final'!$1:$1,0)-1),"")</f>
        <v/>
      </c>
      <c r="CH171" s="181" t="str">
        <f ca="1">IF($C171=CH$2,OFFSET('Position Data Citi SS final'!$A147,0,MATCH(CH$1,'Position Data Citi SS final'!$1:$1,0)-1),"")</f>
        <v/>
      </c>
      <c r="CI171" s="181" t="str">
        <f ca="1">IF($C171=CI$2,OFFSET('Position Data Citi SS final'!$A147,0,MATCH(CI$1,'Position Data Citi SS final'!$1:$1,0)-1),"")</f>
        <v/>
      </c>
      <c r="CJ171" s="184" t="str">
        <f ca="1">IF($C171=CJ$2,OFFSET('Position Data Citi SS final'!$A147,0,MATCH(CJ$1,'Position Data Citi SS final'!$1:$1,0)-1),"")</f>
        <v/>
      </c>
      <c r="CK171" s="186" t="str">
        <f ca="1">IF($C171=CK$2,OFFSET('Position Data Citi SS final'!$A147,0,MATCH(CK$1,'Position Data Citi SS final'!$1:$1,0)-1),"")</f>
        <v/>
      </c>
      <c r="CL171" s="174" t="str">
        <f ca="1">IF($C171=CL$2,OFFSET('Position Data Citi SS final'!$A147,0,MATCH(CL$1,'Position Data Citi SS final'!$1:$1,0)-1),"")</f>
        <v/>
      </c>
      <c r="CM171" s="199" t="str">
        <f ca="1">IF($C171=CM$2,OFFSET('Position Data Citi SS final'!$A147,0,MATCH(CM$1,'Position Data Citi SS final'!$1:$1,0)-1),"")</f>
        <v/>
      </c>
      <c r="CN171" s="174" t="str">
        <f ca="1">IF($C171=CN$2,OFFSET('Position Data Citi SS final'!$A147,0,MATCH(CN$1,'Position Data Citi SS final'!$1:$1,0)-1),"")</f>
        <v/>
      </c>
      <c r="CO171" s="186" t="str">
        <f ca="1">IF($C171=CO$2,OFFSET('Position Data Citi SS final'!$A147,0,MATCH(CO$1,'Position Data Citi SS final'!$1:$1,0)-1),"")</f>
        <v/>
      </c>
      <c r="CP171" s="199" t="str">
        <f ca="1">IF($C171=CP$2,OFFSET('Position Data Citi SS final'!$A147,0,MATCH(CP$1,'Position Data Citi SS final'!$1:$1,0)-1),"")</f>
        <v/>
      </c>
      <c r="CQ171" s="187" t="str">
        <f ca="1">IF($C171=CQ$2,OFFSET('Position Data Citi SS final'!$A147,0,MATCH(CQ$1,'Position Data Citi SS final'!$1:$1,0)-1),"")</f>
        <v/>
      </c>
      <c r="CR171" s="174" t="str">
        <f ca="1">IF($C171=CR$2,OFFSET('Position Data Citi SS final'!$A147,0,MATCH(CR$1,'Position Data Citi SS final'!$1:$1,0)-1),"")</f>
        <v/>
      </c>
      <c r="CS171" s="188" t="str">
        <f ca="1">IF($C171=CS$2,OFFSET('Position Data Citi SS final'!$A147,0,MATCH(CS$1,'Position Data Citi SS final'!$1:$1,0)-1),"")</f>
        <v/>
      </c>
      <c r="CT171" s="188" t="str">
        <f ca="1">IF($C171=CT$2,OFFSET('Position Data Citi SS final'!$A147,0,MATCH(CT$1,'Position Data Citi SS final'!$1:$1,0)-1),"")</f>
        <v/>
      </c>
      <c r="CU171" s="184" t="str">
        <f ca="1">IF($C171=CU$2,OFFSET('Position Data Citi SS final'!$A147,0,MATCH(CU$1,'Position Data Citi SS final'!$1:$1,0)-1),"")</f>
        <v/>
      </c>
      <c r="CV171" s="175" t="str">
        <f ca="1">IF($C171=CV$2,OFFSET('Position Data Citi SS final'!$A147,0,MATCH(CV$1,'Position Data Citi SS final'!$1:$1,0)-1),"")</f>
        <v/>
      </c>
      <c r="CW171" s="175" t="str">
        <f ca="1">IF($C171=CW$2,OFFSET('Position Data Citi SS final'!$A147,0,MATCH(CW$1,'Position Data Citi SS final'!$1:$1,0)-1),"")</f>
        <v/>
      </c>
      <c r="CX171" s="199" t="str">
        <f ca="1">IF($C171=CX$2,OFFSET('Position Data Citi SS final'!$A147,0,MATCH(CX$1,'Position Data Citi SS final'!$1:$1,0)-1),"")</f>
        <v/>
      </c>
      <c r="CY171" s="175" t="str">
        <f ca="1">IF($C171=CY$2,OFFSET('Position Data Citi SS final'!$A147,0,MATCH(CY$1,'Position Data Citi SS final'!$1:$1,0)-1),"")</f>
        <v/>
      </c>
      <c r="CZ171" s="175" t="str">
        <f ca="1">IF($C171=CZ$2,OFFSET('Position Data Citi SS final'!$A147,0,MATCH(CZ$1,'Position Data Citi SS final'!$1:$1,0)-1),"")</f>
        <v/>
      </c>
      <c r="DA171" s="175" t="str">
        <f ca="1">IF($C171=DA$2,OFFSET('Position Data Citi SS final'!$A147,0,MATCH(DA$1,'Position Data Citi SS final'!$1:$1,0)-1),"")</f>
        <v/>
      </c>
      <c r="DB171" s="189" t="str">
        <f ca="1">IF($C171=DB$2,OFFSET('Position Data Citi SS final'!$A147,0,MATCH(DB$1,'Position Data Citi SS final'!$1:$1,0)-1),"")</f>
        <v/>
      </c>
      <c r="DC171" s="175" t="str">
        <f ca="1">IF($C171=DC$2,OFFSET('Position Data Citi SS final'!$A147,0,MATCH(DC$1,'Position Data Citi SS final'!$1:$1,0)-1),"")</f>
        <v/>
      </c>
      <c r="DD171" s="175" t="str">
        <f ca="1">IF($C171=DD$2,OFFSET('Position Data Citi SS final'!$A147,0,MATCH(DD$1,'Position Data Citi SS final'!$1:$1,0)-1),"")</f>
        <v/>
      </c>
      <c r="DE171" s="190" t="str">
        <f ca="1">IF($C171=DE$2,OFFSET('Position Data Citi SS final'!$A147,0,MATCH(DE$1,'Position Data Citi SS final'!$1:$1,0)-1),"")</f>
        <v/>
      </c>
      <c r="DF171" s="189" t="str">
        <f ca="1">IF($C171=DF$2,OFFSET('Position Data Citi SS final'!$A147,0,MATCH(DF$1,'Position Data Citi SS final'!$1:$1,0)-1),"")</f>
        <v/>
      </c>
      <c r="DG171" s="190" t="str">
        <f ca="1">IF($C171=DG$2,OFFSET('Position Data Citi SS final'!$A147,0,MATCH(DG$1,'Position Data Citi SS final'!$1:$1,0)-1),"")</f>
        <v/>
      </c>
      <c r="DH171" s="175" t="str">
        <f ca="1">IF($C171=DH$2,OFFSET('Position Data Citi SS final'!$A147,0,MATCH(DH$1,'Position Data Citi SS final'!$1:$1,0)-1),"")</f>
        <v/>
      </c>
      <c r="DI171" s="191" t="str">
        <f ca="1">IF($C171=DI$2,OFFSET('Position Data Citi SS final'!$A147,0,MATCH(DI$1,'Position Data Citi SS final'!$1:$1,0)-1),"")</f>
        <v/>
      </c>
      <c r="DJ171" s="192" t="str">
        <f ca="1">IF($C171=DJ$2,OFFSET('Position Data Citi SS final'!$A147,0,MATCH(DJ$1,'Position Data Citi SS final'!$1:$1,0)-1),"")</f>
        <v/>
      </c>
      <c r="DK171" s="193" t="str">
        <f ca="1">IF($C171=DK$2,OFFSET('Position Data Citi SS final'!$A147,0,MATCH(DK$1,'Position Data Citi SS final'!$1:$1,0)-1),"")</f>
        <v/>
      </c>
      <c r="DL171" s="200" t="str">
        <f ca="1">IF($C171=DL$2,OFFSET('Position Data Citi SS final'!$A147,0,MATCH(DL$1,'Position Data Citi SS final'!$1:$1,0)-1),"")</f>
        <v/>
      </c>
      <c r="DM171" s="175" t="str">
        <f ca="1">IF($C171=DM$2,OFFSET('Position Data Citi SS final'!$A147,0,MATCH(DM$1,'Position Data Citi SS final'!$1:$1,0)-1),"")</f>
        <v/>
      </c>
    </row>
    <row r="172" spans="2:117" s="179" customFormat="1">
      <c r="B172" s="179" t="s">
        <v>2746</v>
      </c>
      <c r="C172" s="170" t="str">
        <f>'Position Data Citi SS final'!C148</f>
        <v>Money Market Instruments</v>
      </c>
      <c r="D172" s="171" t="str">
        <f>'Position Data Citi SS final'!F148</f>
        <v>A.6.1 - A.6.20</v>
      </c>
      <c r="E172" s="172" t="str">
        <f>'Position Data Citi SS final'!D148</f>
        <v>Commercial Paper</v>
      </c>
      <c r="F172" s="213">
        <f>'Position Data Citi SS final'!E148</f>
        <v>0</v>
      </c>
      <c r="G172" s="173">
        <f>'Position Data Citi SS final'!AG148</f>
        <v>5003651.8499999996</v>
      </c>
      <c r="H172" s="173">
        <f>'Position Data Citi SS final'!AF148</f>
        <v>5003651.8499999996</v>
      </c>
      <c r="I172" s="194" t="str">
        <f>'Position Data Citi SS final'!A148</f>
        <v>ABEK</v>
      </c>
      <c r="J172" s="195" t="str">
        <f ca="1">IF($C172=J$2,OFFSET('Position Data Citi SS final'!$A148,0,MATCH(J$1,'Position Data Citi SS final'!$1:$1,0)-1),"")</f>
        <v>MoneyMarketInstrument</v>
      </c>
      <c r="K172" s="195" t="str">
        <f ca="1">IF($C172=K$2,OFFSET('Position Data Citi SS final'!$A148,0,MATCH(K$1,'Position Data Citi SS final'!$1:$1,0)-1),"")</f>
        <v>HONEYWELL INTERNATIONAL INC. 01/20 ZCP</v>
      </c>
      <c r="L172" s="195" t="str">
        <f ca="1">IF($C172=L$2,OFFSET('Position Data Citi SS final'!$A148,0,MATCH(L$1,'Position Data Citi SS final'!$1:$1,0)-1),"")</f>
        <v>XS2064293991</v>
      </c>
      <c r="M172" s="174" t="str">
        <f ca="1">IF($C172=M$2,OFFSET('Position Data Citi SS final'!$A148,0,MATCH(M$1,'Position Data Citi SS final'!$1:$1,0)-1),"")</f>
        <v>DYXXXX</v>
      </c>
      <c r="N172" s="175">
        <f ca="1">IF($C172=N$2,OFFSET('Position Data Citi SS final'!$A148,0,MATCH(N$1,'Position Data Citi SS final'!$1:$1,0)-1),"")</f>
        <v>0</v>
      </c>
      <c r="O172" s="195">
        <f ca="1">IF($C172=O$2,OFFSET('Position Data Citi SS final'!$A148,0,MATCH(O$1,'Position Data Citi SS final'!$1:$1,0)-1),"")</f>
        <v>0</v>
      </c>
      <c r="P172" s="196">
        <f ca="1">IF($C172=P$2,OFFSET('Position Data Citi SS final'!$A148,0,MATCH(P$1,'Position Data Citi SS final'!$1:$1,0)-1),"")</f>
        <v>0</v>
      </c>
      <c r="Q172" s="196" t="str">
        <f ca="1">IF($C172=Q$2,OFFSET('Position Data Citi SS final'!$A148,0,MATCH(Q$1,'Position Data Citi SS final'!$1:$1,0)-1),"")</f>
        <v>US</v>
      </c>
      <c r="R172" s="178">
        <f ca="1">IF($C172=R$2,OFFSET('Position Data Citi SS final'!$A148,0,MATCH(R$1,'Position Data Citi SS final'!$1:$1,0)-1),"")</f>
        <v>43840</v>
      </c>
      <c r="S172" s="178" t="str">
        <f ca="1">IF($C172=S$2,OFFSET('Position Data Citi SS final'!$A148,0,MATCH(S$1,'Position Data Citi SS final'!$1:$1,0)-1),"")</f>
        <v>EUR</v>
      </c>
      <c r="T172" s="177">
        <f ca="1">IF($C172=T$2,OFFSET('Position Data Citi SS final'!$A148,0,MATCH(T$1,'Position Data Citi SS final'!$1:$1,0)-1),"")</f>
        <v>5000000</v>
      </c>
      <c r="U172" s="177">
        <f ca="1">IF($C172=U$2,OFFSET('Position Data Citi SS final'!$A148,0,MATCH(U$1,'Position Data Citi SS final'!$1:$1,0)-1),"")</f>
        <v>100.073037</v>
      </c>
      <c r="V172" s="197">
        <f ca="1">IF($C172=V$2,OFFSET('Position Data Citi SS final'!$A148,0,MATCH(V$1,'Position Data Citi SS final'!$1:$1,0)-1),"")</f>
        <v>100.073037</v>
      </c>
      <c r="W172" s="177">
        <f ca="1">IF($C172=W$2,OFFSET('Position Data Citi SS final'!$A148,0,MATCH(W$1,'Position Data Citi SS final'!$1:$1,0)-1),"")</f>
        <v>0</v>
      </c>
      <c r="X172" s="177">
        <f ca="1">IF($C172=X$2,OFFSET('Position Data Citi SS final'!$A148,0,MATCH(X$1,'Position Data Citi SS final'!$1:$1,0)-1),"")</f>
        <v>0</v>
      </c>
      <c r="Y172" s="177">
        <f ca="1">IF($C172=Y$2,OFFSET('Position Data Citi SS final'!$A148,0,MATCH(Y$1,'Position Data Citi SS final'!$1:$1,0)-1),"")</f>
        <v>5003651.8499999996</v>
      </c>
      <c r="Z172" s="177">
        <f ca="1">IF($C172=Z$2,OFFSET('Position Data Citi SS final'!$A148,0,MATCH(Z$1,'Position Data Citi SS final'!$1:$1,0)-1),"")</f>
        <v>5003651.8499999996</v>
      </c>
      <c r="AA172" s="198" t="str">
        <f ca="1">IF($C172=AA$2,OFFSET('Position Data Citi SS final'!$A148,0,MATCH(AA$1,'Position Data Citi SS final'!$1:$1,0)-1),"")</f>
        <v>MarkToMarket</v>
      </c>
      <c r="AB172" s="177">
        <f ca="1">IF($C172=AB$2,OFFSET('Position Data Citi SS final'!$A148,0,MATCH(AB$1,'Position Data Citi SS final'!$1:$1,0)-1),"")</f>
        <v>0</v>
      </c>
      <c r="AC172" s="178" t="str">
        <f ca="1">IF($C172=AC$2,OFFSET('Position Data Citi SS final'!$A148,0,MATCH(AC$1,'Position Data Citi SS final'!$1:$1,0)-1),"")</f>
        <v/>
      </c>
      <c r="AD172" s="76" t="str">
        <f ca="1">IF($C172=AD$2,OFFSET('Position Data Citi SS final'!$A148,0,MATCH(AD$1,'Position Data Citi SS final'!$1:$1,0)-1),"")</f>
        <v/>
      </c>
      <c r="AE172" s="179" t="str">
        <f ca="1">IF($C172=AE$2,OFFSET('Position Data Citi SS final'!$A148,0,MATCH(AE$1,'Position Data Citi SS final'!$1:$1,0)-1),"")</f>
        <v/>
      </c>
      <c r="AF172" s="177" t="str">
        <f ca="1">IF($C172=AF$2,OFFSET('Position Data Citi SS final'!$A148,0,MATCH(AF$1,'Position Data Citi SS final'!$1:$1,0)-1),"")</f>
        <v/>
      </c>
      <c r="AG172" s="177" t="str">
        <f ca="1">IF($C172=AG$2,OFFSET('Position Data Citi SS final'!$A148,0,MATCH(AG$1,'Position Data Citi SS final'!$1:$1,0)-1),"")</f>
        <v/>
      </c>
      <c r="AH172" s="175" t="str">
        <f ca="1">IF($C172=AH$2,OFFSET('Position Data Citi SS final'!$A148,0,MATCH(AH$1,'Position Data Citi SS final'!$1:$1,0)-1),"")</f>
        <v/>
      </c>
      <c r="AI172" s="175" t="str">
        <f ca="1">IF($C172=AI$2,OFFSET('Position Data Citi SS final'!$A148,0,MATCH(AI$1,'Position Data Citi SS final'!$1:$1,0)-1),"")</f>
        <v/>
      </c>
      <c r="AJ172" s="175" t="str">
        <f ca="1">IF($C172=AJ$2,OFFSET('Position Data Citi SS final'!$A148,0,MATCH(AJ$1,'Position Data Citi SS final'!$1:$1,0)-1),"")</f>
        <v/>
      </c>
      <c r="AK172" s="177" t="str">
        <f ca="1">IF($C172=AK$2,OFFSET('Position Data Citi SS final'!$A148,0,MATCH(AK$1,'Position Data Citi SS final'!$1:$1,0)-1),"")</f>
        <v/>
      </c>
      <c r="AL172" s="178" t="str">
        <f ca="1">IF($C172=AL$2,OFFSET('Position Data Citi SS final'!$A148,0,MATCH(AL$1,'Position Data Citi SS final'!$1:$1,0)-1),"")</f>
        <v/>
      </c>
      <c r="AM172" s="177" t="str">
        <f ca="1">IF($C172=AM$2,OFFSET('Position Data Citi SS final'!$A148,0,MATCH(AM$1,'Position Data Citi SS final'!$1:$1,0)-1),"")</f>
        <v/>
      </c>
      <c r="AN172" s="177" t="str">
        <f ca="1">IF($C172=AN$2,OFFSET('Position Data Citi SS final'!$A148,0,MATCH(AN$1,'Position Data Citi SS final'!$1:$1,0)-1),"")</f>
        <v/>
      </c>
      <c r="AO172" s="177" t="str">
        <f ca="1">IF($C172=AO$2,OFFSET('Position Data Citi SS final'!$A148,0,MATCH(AO$1,'Position Data Citi SS final'!$1:$1,0)-1),"")</f>
        <v/>
      </c>
      <c r="AP172" s="177" t="str">
        <f ca="1">IF($C172=AP$2,OFFSET('Position Data Citi SS final'!$A148,0,MATCH(AP$1,'Position Data Citi SS final'!$1:$1,0)-1),"")</f>
        <v/>
      </c>
      <c r="AQ172" s="177" t="str">
        <f ca="1">IF($C172=AQ$2,OFFSET('Position Data Citi SS final'!$A148,0,MATCH(AQ$1,'Position Data Citi SS final'!$1:$1,0)-1),"")</f>
        <v/>
      </c>
      <c r="AR172" s="177" t="str">
        <f ca="1">IF($C172=AR$2,OFFSET('Position Data Citi SS final'!$A148,0,MATCH(AR$1,'Position Data Citi SS final'!$1:$1,0)-1),"")</f>
        <v/>
      </c>
      <c r="AS172" s="177" t="str">
        <f ca="1">IF($C172=AS$2,OFFSET('Position Data Citi SS final'!$A148,0,MATCH(AS$1,'Position Data Citi SS final'!$1:$1,0)-1),"")</f>
        <v/>
      </c>
      <c r="AT172" s="177" t="str">
        <f ca="1">IF($C172=AT$2,OFFSET('Position Data Citi SS final'!$A148,0,MATCH(AT$1,'Position Data Citi SS final'!$1:$1,0)-1),"")</f>
        <v/>
      </c>
      <c r="AU172" s="198" t="str">
        <f ca="1">IF($C172=AU$2,OFFSET('Position Data Citi SS final'!$A148,0,MATCH(AU$1,'Position Data Citi SS final'!$1:$1,0)-1),"")</f>
        <v/>
      </c>
      <c r="AV172" s="177" t="str">
        <f ca="1">IF($C172=AV$2,OFFSET('Position Data Citi SS final'!$A148,0,MATCH(AV$1,'Position Data Citi SS final'!$1:$1,0)-1),"")</f>
        <v/>
      </c>
      <c r="AW172" s="179" t="str">
        <f ca="1">IF($C172=AW$2,OFFSET('Position Data Citi SS final'!$A148,0,MATCH(AW$1,'Position Data Citi SS final'!$1:$1,0)-1),"")</f>
        <v/>
      </c>
      <c r="AX172" s="170" t="str">
        <f ca="1">IF($C172=AX$2,OFFSET('Position Data Citi SS final'!$A148,0,MATCH(AX$1,'Position Data Citi SS final'!$1:$1,0)-1),"")</f>
        <v/>
      </c>
      <c r="AY172" s="180" t="str">
        <f ca="1">IF($C172=AY$2,OFFSET('Position Data Citi SS final'!$A148,0,MATCH(AY$1,'Position Data Citi SS final'!$1:$1,0)-1),"")</f>
        <v/>
      </c>
      <c r="AZ172" s="181" t="str">
        <f ca="1">IF($C172=AZ$2,OFFSET('Position Data Citi SS final'!$A148,0,MATCH(AZ$1,'Position Data Citi SS final'!$1:$1,0)-1),"")</f>
        <v/>
      </c>
      <c r="BA172" s="179" t="str">
        <f ca="1">IF($C172=BA$2,OFFSET('Position Data Citi SS final'!$A148,0,MATCH(BA$1,'Position Data Citi SS final'!$1:$1,0)-1),"")</f>
        <v/>
      </c>
      <c r="BB172" s="182" t="str">
        <f ca="1">IF($C172=BB$2,OFFSET('Position Data Citi SS final'!$A148,0,MATCH(BB$1,'Position Data Citi SS final'!$1:$1,0)-1),"")</f>
        <v/>
      </c>
      <c r="BC172" s="181" t="str">
        <f ca="1">IF($C172=BC$2,OFFSET('Position Data Citi SS final'!$A148,0,MATCH(BC$1,'Position Data Citi SS final'!$1:$1,0)-1),"")</f>
        <v/>
      </c>
      <c r="BD172" s="175" t="str">
        <f ca="1">IF($C172=BD$2,OFFSET('Position Data Citi SS final'!$A148,0,MATCH(BD$1,'Position Data Citi SS final'!$1:$1,0)-1),"")</f>
        <v/>
      </c>
      <c r="BE172" s="175" t="str">
        <f ca="1">IF($C172=BE$2,OFFSET('Position Data Citi SS final'!$A148,0,MATCH(BE$1,'Position Data Citi SS final'!$1:$1,0)-1),"")</f>
        <v/>
      </c>
      <c r="BF172" s="175" t="str">
        <f ca="1">IF($C172=BF$2,OFFSET('Position Data Citi SS final'!$A148,0,MATCH(BF$1,'Position Data Citi SS final'!$1:$1,0)-1),"")</f>
        <v/>
      </c>
      <c r="BG172" s="175" t="str">
        <f ca="1">IF($C172=BG$2,OFFSET('Position Data Citi SS final'!$A148,0,MATCH(BG$1,'Position Data Citi SS final'!$1:$1,0)-1),"")</f>
        <v/>
      </c>
      <c r="BH172" s="175" t="str">
        <f ca="1">IF($C172=BH$2,OFFSET('Position Data Citi SS final'!$A148,0,MATCH(BH$1,'Position Data Citi SS final'!$1:$1,0)-1),"")</f>
        <v/>
      </c>
      <c r="BI172" s="175" t="str">
        <f ca="1">IF($C172=BI$2,OFFSET('Position Data Citi SS final'!$A148,0,MATCH(BI$1,'Position Data Citi SS final'!$1:$1,0)-1),"")</f>
        <v/>
      </c>
      <c r="BJ172" s="175" t="str">
        <f ca="1">IF($C172=BJ$2,OFFSET('Position Data Citi SS final'!$A148,0,MATCH(BJ$1,'Position Data Citi SS final'!$1:$1,0)-1),"")</f>
        <v/>
      </c>
      <c r="BK172" s="175" t="str">
        <f ca="1">IF($C172=BK$2,OFFSET('Position Data Citi SS final'!$A148,0,MATCH(BK$1,'Position Data Citi SS final'!$1:$1,0)-1),"")</f>
        <v/>
      </c>
      <c r="BL172" s="175" t="str">
        <f ca="1">IF($C172=BL$2,OFFSET('Position Data Citi SS final'!$A148,0,MATCH(BL$1,'Position Data Citi SS final'!$1:$1,0)-1),"")</f>
        <v/>
      </c>
      <c r="BM172" s="175" t="str">
        <f ca="1">IF($C172=BM$2,OFFSET('Position Data Citi SS final'!$A148,0,MATCH(BM$1,'Position Data Citi SS final'!$1:$1,0)-1),"")</f>
        <v/>
      </c>
      <c r="BN172" s="178" t="str">
        <f ca="1">IF($C172=BN$2,OFFSET('Position Data Citi SS final'!$A148,0,MATCH(BN$1,'Position Data Citi SS final'!$1:$1,0)-1),"")</f>
        <v/>
      </c>
      <c r="BO172" s="177" t="str">
        <f ca="1">IF($C172=BO$2,OFFSET('Position Data Citi SS final'!$A148,0,MATCH(BO$1,'Position Data Citi SS final'!$1:$1,0)-1),"")</f>
        <v/>
      </c>
      <c r="BP172" s="177" t="str">
        <f ca="1">IF($C172=BP$2,OFFSET('Position Data Citi SS final'!$A148,0,MATCH(BP$1,'Position Data Citi SS final'!$1:$1,0)-1),"")</f>
        <v/>
      </c>
      <c r="BQ172" s="177" t="str">
        <f ca="1">IF($C172=BQ$2,OFFSET('Position Data Citi SS final'!$A148,0,MATCH(BQ$1,'Position Data Citi SS final'!$1:$1,0)-1),"")</f>
        <v/>
      </c>
      <c r="BR172" s="177" t="str">
        <f ca="1">IF($C172=BR$2,OFFSET('Position Data Citi SS final'!$A148,0,MATCH(BR$1,'Position Data Citi SS final'!$1:$1,0)-1),"")</f>
        <v/>
      </c>
      <c r="BS172" s="177" t="str">
        <f ca="1">IF($C172=BS$2,OFFSET('Position Data Citi SS final'!$A148,0,MATCH(BS$1,'Position Data Citi SS final'!$1:$1,0)-1),"")</f>
        <v/>
      </c>
      <c r="BT172" s="175" t="str">
        <f ca="1">IF($C172=BT$2,OFFSET('Position Data Citi SS final'!$A148,0,MATCH(BT$1,'Position Data Citi SS final'!$1:$1,0)-1),"")</f>
        <v/>
      </c>
      <c r="BU172" s="178" t="str">
        <f ca="1">IF($C172=BU$2,OFFSET('Position Data Citi SS final'!$A148,0,MATCH(BU$1,'Position Data Citi SS final'!$1:$1,0)-1),"")</f>
        <v/>
      </c>
      <c r="BV172" s="183" t="str">
        <f ca="1">IF($C172=BV$2,OFFSET('Position Data Citi SS final'!$A148,0,MATCH(BV$1,'Position Data Citi SS final'!$1:$1,0)-1),"")</f>
        <v/>
      </c>
      <c r="BW172" s="175" t="str">
        <f ca="1">IF($C172=BW$2,OFFSET('Position Data Citi SS final'!$A148,0,MATCH(BW$1,'Position Data Citi SS final'!$1:$1,0)-1),"")</f>
        <v/>
      </c>
      <c r="BX172" s="184" t="str">
        <f ca="1">IF($C172=BX$2,OFFSET('Position Data Citi SS final'!$A148,0,MATCH(BX$1,'Position Data Citi SS final'!$1:$1,0)-1),"")</f>
        <v/>
      </c>
      <c r="BY172" s="183" t="str">
        <f ca="1">IF($C172=BY$2,OFFSET('Position Data Citi SS final'!$A148,0,MATCH(BY$1,'Position Data Citi SS final'!$1:$1,0)-1),"")</f>
        <v/>
      </c>
      <c r="BZ172" s="183" t="str">
        <f ca="1">IF($C172=BZ$2,OFFSET('Position Data Citi SS final'!$A148,0,MATCH(BZ$1,'Position Data Citi SS final'!$1:$1,0)-1),"")</f>
        <v/>
      </c>
      <c r="CA172" s="185" t="str">
        <f ca="1">IF($C172=CA$2,OFFSET('Position Data Citi SS final'!$A148,0,MATCH(CA$1,'Position Data Citi SS final'!$1:$1,0)-1),"")</f>
        <v/>
      </c>
      <c r="CB172" s="176" t="str">
        <f ca="1">IF($C172=CB$2,OFFSET('Position Data Citi SS final'!$A148,0,MATCH(CB$1,'Position Data Citi SS final'!$1:$1,0)-1),"")</f>
        <v/>
      </c>
      <c r="CC172" s="183" t="str">
        <f ca="1">IF($C172=CC$2,OFFSET('Position Data Citi SS final'!$A148,0,MATCH(CC$1,'Position Data Citi SS final'!$1:$1,0)-1),"")</f>
        <v/>
      </c>
      <c r="CD172" s="183" t="str">
        <f ca="1">IF($C172=CD$2,OFFSET('Position Data Citi SS final'!$A148,0,MATCH(CD$1,'Position Data Citi SS final'!$1:$1,0)-1),"")</f>
        <v/>
      </c>
      <c r="CE172" s="181" t="str">
        <f ca="1">IF($C172=CE$2,OFFSET('Position Data Citi SS final'!$A148,0,MATCH(CE$1,'Position Data Citi SS final'!$1:$1,0)-1),"")</f>
        <v/>
      </c>
      <c r="CF172" s="181" t="str">
        <f ca="1">IF($C172=CF$2,OFFSET('Position Data Citi SS final'!$A148,0,MATCH(CF$1,'Position Data Citi SS final'!$1:$1,0)-1),"")</f>
        <v/>
      </c>
      <c r="CG172" s="181" t="str">
        <f ca="1">IF($C172=CG$2,OFFSET('Position Data Citi SS final'!$A148,0,MATCH(CG$1,'Position Data Citi SS final'!$1:$1,0)-1),"")</f>
        <v/>
      </c>
      <c r="CH172" s="181" t="str">
        <f ca="1">IF($C172=CH$2,OFFSET('Position Data Citi SS final'!$A148,0,MATCH(CH$1,'Position Data Citi SS final'!$1:$1,0)-1),"")</f>
        <v/>
      </c>
      <c r="CI172" s="181" t="str">
        <f ca="1">IF($C172=CI$2,OFFSET('Position Data Citi SS final'!$A148,0,MATCH(CI$1,'Position Data Citi SS final'!$1:$1,0)-1),"")</f>
        <v/>
      </c>
      <c r="CJ172" s="184" t="str">
        <f ca="1">IF($C172=CJ$2,OFFSET('Position Data Citi SS final'!$A148,0,MATCH(CJ$1,'Position Data Citi SS final'!$1:$1,0)-1),"")</f>
        <v/>
      </c>
      <c r="CK172" s="186" t="str">
        <f ca="1">IF($C172=CK$2,OFFSET('Position Data Citi SS final'!$A148,0,MATCH(CK$1,'Position Data Citi SS final'!$1:$1,0)-1),"")</f>
        <v/>
      </c>
      <c r="CL172" s="174" t="str">
        <f ca="1">IF($C172=CL$2,OFFSET('Position Data Citi SS final'!$A148,0,MATCH(CL$1,'Position Data Citi SS final'!$1:$1,0)-1),"")</f>
        <v/>
      </c>
      <c r="CM172" s="199" t="str">
        <f ca="1">IF($C172=CM$2,OFFSET('Position Data Citi SS final'!$A148,0,MATCH(CM$1,'Position Data Citi SS final'!$1:$1,0)-1),"")</f>
        <v/>
      </c>
      <c r="CN172" s="174" t="str">
        <f ca="1">IF($C172=CN$2,OFFSET('Position Data Citi SS final'!$A148,0,MATCH(CN$1,'Position Data Citi SS final'!$1:$1,0)-1),"")</f>
        <v/>
      </c>
      <c r="CO172" s="186" t="str">
        <f ca="1">IF($C172=CO$2,OFFSET('Position Data Citi SS final'!$A148,0,MATCH(CO$1,'Position Data Citi SS final'!$1:$1,0)-1),"")</f>
        <v/>
      </c>
      <c r="CP172" s="199" t="str">
        <f ca="1">IF($C172=CP$2,OFFSET('Position Data Citi SS final'!$A148,0,MATCH(CP$1,'Position Data Citi SS final'!$1:$1,0)-1),"")</f>
        <v/>
      </c>
      <c r="CQ172" s="187" t="str">
        <f ca="1">IF($C172=CQ$2,OFFSET('Position Data Citi SS final'!$A148,0,MATCH(CQ$1,'Position Data Citi SS final'!$1:$1,0)-1),"")</f>
        <v/>
      </c>
      <c r="CR172" s="174" t="str">
        <f ca="1">IF($C172=CR$2,OFFSET('Position Data Citi SS final'!$A148,0,MATCH(CR$1,'Position Data Citi SS final'!$1:$1,0)-1),"")</f>
        <v/>
      </c>
      <c r="CS172" s="188" t="str">
        <f ca="1">IF($C172=CS$2,OFFSET('Position Data Citi SS final'!$A148,0,MATCH(CS$1,'Position Data Citi SS final'!$1:$1,0)-1),"")</f>
        <v/>
      </c>
      <c r="CT172" s="188" t="str">
        <f ca="1">IF($C172=CT$2,OFFSET('Position Data Citi SS final'!$A148,0,MATCH(CT$1,'Position Data Citi SS final'!$1:$1,0)-1),"")</f>
        <v/>
      </c>
      <c r="CU172" s="184" t="str">
        <f ca="1">IF($C172=CU$2,OFFSET('Position Data Citi SS final'!$A148,0,MATCH(CU$1,'Position Data Citi SS final'!$1:$1,0)-1),"")</f>
        <v/>
      </c>
      <c r="CV172" s="175" t="str">
        <f ca="1">IF($C172=CV$2,OFFSET('Position Data Citi SS final'!$A148,0,MATCH(CV$1,'Position Data Citi SS final'!$1:$1,0)-1),"")</f>
        <v/>
      </c>
      <c r="CW172" s="175" t="str">
        <f ca="1">IF($C172=CW$2,OFFSET('Position Data Citi SS final'!$A148,0,MATCH(CW$1,'Position Data Citi SS final'!$1:$1,0)-1),"")</f>
        <v/>
      </c>
      <c r="CX172" s="199" t="str">
        <f ca="1">IF($C172=CX$2,OFFSET('Position Data Citi SS final'!$A148,0,MATCH(CX$1,'Position Data Citi SS final'!$1:$1,0)-1),"")</f>
        <v/>
      </c>
      <c r="CY172" s="175" t="str">
        <f ca="1">IF($C172=CY$2,OFFSET('Position Data Citi SS final'!$A148,0,MATCH(CY$1,'Position Data Citi SS final'!$1:$1,0)-1),"")</f>
        <v/>
      </c>
      <c r="CZ172" s="175" t="str">
        <f ca="1">IF($C172=CZ$2,OFFSET('Position Data Citi SS final'!$A148,0,MATCH(CZ$1,'Position Data Citi SS final'!$1:$1,0)-1),"")</f>
        <v/>
      </c>
      <c r="DA172" s="175" t="str">
        <f ca="1">IF($C172=DA$2,OFFSET('Position Data Citi SS final'!$A148,0,MATCH(DA$1,'Position Data Citi SS final'!$1:$1,0)-1),"")</f>
        <v/>
      </c>
      <c r="DB172" s="189" t="str">
        <f ca="1">IF($C172=DB$2,OFFSET('Position Data Citi SS final'!$A148,0,MATCH(DB$1,'Position Data Citi SS final'!$1:$1,0)-1),"")</f>
        <v/>
      </c>
      <c r="DC172" s="175" t="str">
        <f ca="1">IF($C172=DC$2,OFFSET('Position Data Citi SS final'!$A148,0,MATCH(DC$1,'Position Data Citi SS final'!$1:$1,0)-1),"")</f>
        <v/>
      </c>
      <c r="DD172" s="175" t="str">
        <f ca="1">IF($C172=DD$2,OFFSET('Position Data Citi SS final'!$A148,0,MATCH(DD$1,'Position Data Citi SS final'!$1:$1,0)-1),"")</f>
        <v/>
      </c>
      <c r="DE172" s="190" t="str">
        <f ca="1">IF($C172=DE$2,OFFSET('Position Data Citi SS final'!$A148,0,MATCH(DE$1,'Position Data Citi SS final'!$1:$1,0)-1),"")</f>
        <v/>
      </c>
      <c r="DF172" s="189" t="str">
        <f ca="1">IF($C172=DF$2,OFFSET('Position Data Citi SS final'!$A148,0,MATCH(DF$1,'Position Data Citi SS final'!$1:$1,0)-1),"")</f>
        <v/>
      </c>
      <c r="DG172" s="190" t="str">
        <f ca="1">IF($C172=DG$2,OFFSET('Position Data Citi SS final'!$A148,0,MATCH(DG$1,'Position Data Citi SS final'!$1:$1,0)-1),"")</f>
        <v/>
      </c>
      <c r="DH172" s="175" t="str">
        <f ca="1">IF($C172=DH$2,OFFSET('Position Data Citi SS final'!$A148,0,MATCH(DH$1,'Position Data Citi SS final'!$1:$1,0)-1),"")</f>
        <v/>
      </c>
      <c r="DI172" s="191" t="str">
        <f ca="1">IF($C172=DI$2,OFFSET('Position Data Citi SS final'!$A148,0,MATCH(DI$1,'Position Data Citi SS final'!$1:$1,0)-1),"")</f>
        <v/>
      </c>
      <c r="DJ172" s="192" t="str">
        <f ca="1">IF($C172=DJ$2,OFFSET('Position Data Citi SS final'!$A148,0,MATCH(DJ$1,'Position Data Citi SS final'!$1:$1,0)-1),"")</f>
        <v/>
      </c>
      <c r="DK172" s="193" t="str">
        <f ca="1">IF($C172=DK$2,OFFSET('Position Data Citi SS final'!$A148,0,MATCH(DK$1,'Position Data Citi SS final'!$1:$1,0)-1),"")</f>
        <v/>
      </c>
      <c r="DL172" s="200" t="str">
        <f ca="1">IF($C172=DL$2,OFFSET('Position Data Citi SS final'!$A148,0,MATCH(DL$1,'Position Data Citi SS final'!$1:$1,0)-1),"")</f>
        <v/>
      </c>
      <c r="DM172" s="175" t="str">
        <f ca="1">IF($C172=DM$2,OFFSET('Position Data Citi SS final'!$A148,0,MATCH(DM$1,'Position Data Citi SS final'!$1:$1,0)-1),"")</f>
        <v/>
      </c>
    </row>
    <row r="173" spans="2:117" s="179" customFormat="1">
      <c r="B173" s="179" t="s">
        <v>2746</v>
      </c>
      <c r="C173" s="170" t="str">
        <f>'Position Data Citi SS final'!C149</f>
        <v>Money Market Instruments</v>
      </c>
      <c r="D173" s="171" t="str">
        <f>'Position Data Citi SS final'!F149</f>
        <v>A.6.1 - A.6.20</v>
      </c>
      <c r="E173" s="172" t="str">
        <f>'Position Data Citi SS final'!D149</f>
        <v>Commercial Paper</v>
      </c>
      <c r="F173" s="213">
        <f>'Position Data Citi SS final'!E149</f>
        <v>0</v>
      </c>
      <c r="G173" s="173">
        <f>'Position Data Citi SS final'!AG149</f>
        <v>25017823.75</v>
      </c>
      <c r="H173" s="173">
        <f>'Position Data Citi SS final'!AF149</f>
        <v>25017823.75</v>
      </c>
      <c r="I173" s="194" t="str">
        <f>'Position Data Citi SS final'!A149</f>
        <v>ABEK</v>
      </c>
      <c r="J173" s="195" t="str">
        <f ca="1">IF($C173=J$2,OFFSET('Position Data Citi SS final'!$A149,0,MATCH(J$1,'Position Data Citi SS final'!$1:$1,0)-1),"")</f>
        <v>MoneyMarketInstrument</v>
      </c>
      <c r="K173" s="195" t="str">
        <f ca="1">IF($C173=K$2,OFFSET('Position Data Citi SS final'!$A149,0,MATCH(K$1,'Position Data Citi SS final'!$1:$1,0)-1),"")</f>
        <v>AXA BANQUE 01/20 ZCP</v>
      </c>
      <c r="L173" s="195" t="str">
        <f ca="1">IF($C173=L$2,OFFSET('Position Data Citi SS final'!$A149,0,MATCH(L$1,'Position Data Citi SS final'!$1:$1,0)-1),"")</f>
        <v>FR0125439606</v>
      </c>
      <c r="M173" s="174" t="str">
        <f ca="1">IF($C173=M$2,OFFSET('Position Data Citi SS final'!$A149,0,MATCH(M$1,'Position Data Citi SS final'!$1:$1,0)-1),"")</f>
        <v>DYXXXX</v>
      </c>
      <c r="N173" s="175">
        <f ca="1">IF($C173=N$2,OFFSET('Position Data Citi SS final'!$A149,0,MATCH(N$1,'Position Data Citi SS final'!$1:$1,0)-1),"")</f>
        <v>0</v>
      </c>
      <c r="O173" s="195">
        <f ca="1">IF($C173=O$2,OFFSET('Position Data Citi SS final'!$A149,0,MATCH(O$1,'Position Data Citi SS final'!$1:$1,0)-1),"")</f>
        <v>0</v>
      </c>
      <c r="P173" s="196">
        <f ca="1">IF($C173=P$2,OFFSET('Position Data Citi SS final'!$A149,0,MATCH(P$1,'Position Data Citi SS final'!$1:$1,0)-1),"")</f>
        <v>0</v>
      </c>
      <c r="Q173" s="196" t="str">
        <f ca="1">IF($C173=Q$2,OFFSET('Position Data Citi SS final'!$A149,0,MATCH(Q$1,'Position Data Citi SS final'!$1:$1,0)-1),"")</f>
        <v>FR</v>
      </c>
      <c r="R173" s="178">
        <f ca="1">IF($C173=R$2,OFFSET('Position Data Citi SS final'!$A149,0,MATCH(R$1,'Position Data Citi SS final'!$1:$1,0)-1),"")</f>
        <v>43838</v>
      </c>
      <c r="S173" s="178" t="str">
        <f ca="1">IF($C173=S$2,OFFSET('Position Data Citi SS final'!$A149,0,MATCH(S$1,'Position Data Citi SS final'!$1:$1,0)-1),"")</f>
        <v>EUR</v>
      </c>
      <c r="T173" s="177">
        <f ca="1">IF($C173=T$2,OFFSET('Position Data Citi SS final'!$A149,0,MATCH(T$1,'Position Data Citi SS final'!$1:$1,0)-1),"")</f>
        <v>25000000</v>
      </c>
      <c r="U173" s="177">
        <f ca="1">IF($C173=U$2,OFFSET('Position Data Citi SS final'!$A149,0,MATCH(U$1,'Position Data Citi SS final'!$1:$1,0)-1),"")</f>
        <v>100.07129500000001</v>
      </c>
      <c r="V173" s="197">
        <f ca="1">IF($C173=V$2,OFFSET('Position Data Citi SS final'!$A149,0,MATCH(V$1,'Position Data Citi SS final'!$1:$1,0)-1),"")</f>
        <v>100.07129500000001</v>
      </c>
      <c r="W173" s="177">
        <f ca="1">IF($C173=W$2,OFFSET('Position Data Citi SS final'!$A149,0,MATCH(W$1,'Position Data Citi SS final'!$1:$1,0)-1),"")</f>
        <v>0</v>
      </c>
      <c r="X173" s="177">
        <f ca="1">IF($C173=X$2,OFFSET('Position Data Citi SS final'!$A149,0,MATCH(X$1,'Position Data Citi SS final'!$1:$1,0)-1),"")</f>
        <v>0</v>
      </c>
      <c r="Y173" s="177">
        <f ca="1">IF($C173=Y$2,OFFSET('Position Data Citi SS final'!$A149,0,MATCH(Y$1,'Position Data Citi SS final'!$1:$1,0)-1),"")</f>
        <v>25017823.75</v>
      </c>
      <c r="Z173" s="177">
        <f ca="1">IF($C173=Z$2,OFFSET('Position Data Citi SS final'!$A149,0,MATCH(Z$1,'Position Data Citi SS final'!$1:$1,0)-1),"")</f>
        <v>25017823.75</v>
      </c>
      <c r="AA173" s="198" t="str">
        <f ca="1">IF($C173=AA$2,OFFSET('Position Data Citi SS final'!$A149,0,MATCH(AA$1,'Position Data Citi SS final'!$1:$1,0)-1),"")</f>
        <v>MarkToMarket</v>
      </c>
      <c r="AB173" s="177">
        <f ca="1">IF($C173=AB$2,OFFSET('Position Data Citi SS final'!$A149,0,MATCH(AB$1,'Position Data Citi SS final'!$1:$1,0)-1),"")</f>
        <v>0</v>
      </c>
      <c r="AC173" s="178" t="str">
        <f ca="1">IF($C173=AC$2,OFFSET('Position Data Citi SS final'!$A149,0,MATCH(AC$1,'Position Data Citi SS final'!$1:$1,0)-1),"")</f>
        <v/>
      </c>
      <c r="AD173" s="76" t="str">
        <f ca="1">IF($C173=AD$2,OFFSET('Position Data Citi SS final'!$A149,0,MATCH(AD$1,'Position Data Citi SS final'!$1:$1,0)-1),"")</f>
        <v/>
      </c>
      <c r="AE173" s="179" t="str">
        <f ca="1">IF($C173=AE$2,OFFSET('Position Data Citi SS final'!$A149,0,MATCH(AE$1,'Position Data Citi SS final'!$1:$1,0)-1),"")</f>
        <v/>
      </c>
      <c r="AF173" s="177" t="str">
        <f ca="1">IF($C173=AF$2,OFFSET('Position Data Citi SS final'!$A149,0,MATCH(AF$1,'Position Data Citi SS final'!$1:$1,0)-1),"")</f>
        <v/>
      </c>
      <c r="AG173" s="177" t="str">
        <f ca="1">IF($C173=AG$2,OFFSET('Position Data Citi SS final'!$A149,0,MATCH(AG$1,'Position Data Citi SS final'!$1:$1,0)-1),"")</f>
        <v/>
      </c>
      <c r="AH173" s="175" t="str">
        <f ca="1">IF($C173=AH$2,OFFSET('Position Data Citi SS final'!$A149,0,MATCH(AH$1,'Position Data Citi SS final'!$1:$1,0)-1),"")</f>
        <v/>
      </c>
      <c r="AI173" s="175" t="str">
        <f ca="1">IF($C173=AI$2,OFFSET('Position Data Citi SS final'!$A149,0,MATCH(AI$1,'Position Data Citi SS final'!$1:$1,0)-1),"")</f>
        <v/>
      </c>
      <c r="AJ173" s="175" t="str">
        <f ca="1">IF($C173=AJ$2,OFFSET('Position Data Citi SS final'!$A149,0,MATCH(AJ$1,'Position Data Citi SS final'!$1:$1,0)-1),"")</f>
        <v/>
      </c>
      <c r="AK173" s="177" t="str">
        <f ca="1">IF($C173=AK$2,OFFSET('Position Data Citi SS final'!$A149,0,MATCH(AK$1,'Position Data Citi SS final'!$1:$1,0)-1),"")</f>
        <v/>
      </c>
      <c r="AL173" s="178" t="str">
        <f ca="1">IF($C173=AL$2,OFFSET('Position Data Citi SS final'!$A149,0,MATCH(AL$1,'Position Data Citi SS final'!$1:$1,0)-1),"")</f>
        <v/>
      </c>
      <c r="AM173" s="177" t="str">
        <f ca="1">IF($C173=AM$2,OFFSET('Position Data Citi SS final'!$A149,0,MATCH(AM$1,'Position Data Citi SS final'!$1:$1,0)-1),"")</f>
        <v/>
      </c>
      <c r="AN173" s="177" t="str">
        <f ca="1">IF($C173=AN$2,OFFSET('Position Data Citi SS final'!$A149,0,MATCH(AN$1,'Position Data Citi SS final'!$1:$1,0)-1),"")</f>
        <v/>
      </c>
      <c r="AO173" s="177" t="str">
        <f ca="1">IF($C173=AO$2,OFFSET('Position Data Citi SS final'!$A149,0,MATCH(AO$1,'Position Data Citi SS final'!$1:$1,0)-1),"")</f>
        <v/>
      </c>
      <c r="AP173" s="177" t="str">
        <f ca="1">IF($C173=AP$2,OFFSET('Position Data Citi SS final'!$A149,0,MATCH(AP$1,'Position Data Citi SS final'!$1:$1,0)-1),"")</f>
        <v/>
      </c>
      <c r="AQ173" s="177" t="str">
        <f ca="1">IF($C173=AQ$2,OFFSET('Position Data Citi SS final'!$A149,0,MATCH(AQ$1,'Position Data Citi SS final'!$1:$1,0)-1),"")</f>
        <v/>
      </c>
      <c r="AR173" s="177" t="str">
        <f ca="1">IF($C173=AR$2,OFFSET('Position Data Citi SS final'!$A149,0,MATCH(AR$1,'Position Data Citi SS final'!$1:$1,0)-1),"")</f>
        <v/>
      </c>
      <c r="AS173" s="177" t="str">
        <f ca="1">IF($C173=AS$2,OFFSET('Position Data Citi SS final'!$A149,0,MATCH(AS$1,'Position Data Citi SS final'!$1:$1,0)-1),"")</f>
        <v/>
      </c>
      <c r="AT173" s="177" t="str">
        <f ca="1">IF($C173=AT$2,OFFSET('Position Data Citi SS final'!$A149,0,MATCH(AT$1,'Position Data Citi SS final'!$1:$1,0)-1),"")</f>
        <v/>
      </c>
      <c r="AU173" s="198" t="str">
        <f ca="1">IF($C173=AU$2,OFFSET('Position Data Citi SS final'!$A149,0,MATCH(AU$1,'Position Data Citi SS final'!$1:$1,0)-1),"")</f>
        <v/>
      </c>
      <c r="AV173" s="177" t="str">
        <f ca="1">IF($C173=AV$2,OFFSET('Position Data Citi SS final'!$A149,0,MATCH(AV$1,'Position Data Citi SS final'!$1:$1,0)-1),"")</f>
        <v/>
      </c>
      <c r="AW173" s="179" t="str">
        <f ca="1">IF($C173=AW$2,OFFSET('Position Data Citi SS final'!$A149,0,MATCH(AW$1,'Position Data Citi SS final'!$1:$1,0)-1),"")</f>
        <v/>
      </c>
      <c r="AX173" s="170" t="str">
        <f ca="1">IF($C173=AX$2,OFFSET('Position Data Citi SS final'!$A149,0,MATCH(AX$1,'Position Data Citi SS final'!$1:$1,0)-1),"")</f>
        <v/>
      </c>
      <c r="AY173" s="180" t="str">
        <f ca="1">IF($C173=AY$2,OFFSET('Position Data Citi SS final'!$A149,0,MATCH(AY$1,'Position Data Citi SS final'!$1:$1,0)-1),"")</f>
        <v/>
      </c>
      <c r="AZ173" s="181" t="str">
        <f ca="1">IF($C173=AZ$2,OFFSET('Position Data Citi SS final'!$A149,0,MATCH(AZ$1,'Position Data Citi SS final'!$1:$1,0)-1),"")</f>
        <v/>
      </c>
      <c r="BA173" s="179" t="str">
        <f ca="1">IF($C173=BA$2,OFFSET('Position Data Citi SS final'!$A149,0,MATCH(BA$1,'Position Data Citi SS final'!$1:$1,0)-1),"")</f>
        <v/>
      </c>
      <c r="BB173" s="182" t="str">
        <f ca="1">IF($C173=BB$2,OFFSET('Position Data Citi SS final'!$A149,0,MATCH(BB$1,'Position Data Citi SS final'!$1:$1,0)-1),"")</f>
        <v/>
      </c>
      <c r="BC173" s="181" t="str">
        <f ca="1">IF($C173=BC$2,OFFSET('Position Data Citi SS final'!$A149,0,MATCH(BC$1,'Position Data Citi SS final'!$1:$1,0)-1),"")</f>
        <v/>
      </c>
      <c r="BD173" s="175" t="str">
        <f ca="1">IF($C173=BD$2,OFFSET('Position Data Citi SS final'!$A149,0,MATCH(BD$1,'Position Data Citi SS final'!$1:$1,0)-1),"")</f>
        <v/>
      </c>
      <c r="BE173" s="175" t="str">
        <f ca="1">IF($C173=BE$2,OFFSET('Position Data Citi SS final'!$A149,0,MATCH(BE$1,'Position Data Citi SS final'!$1:$1,0)-1),"")</f>
        <v/>
      </c>
      <c r="BF173" s="175" t="str">
        <f ca="1">IF($C173=BF$2,OFFSET('Position Data Citi SS final'!$A149,0,MATCH(BF$1,'Position Data Citi SS final'!$1:$1,0)-1),"")</f>
        <v/>
      </c>
      <c r="BG173" s="175" t="str">
        <f ca="1">IF($C173=BG$2,OFFSET('Position Data Citi SS final'!$A149,0,MATCH(BG$1,'Position Data Citi SS final'!$1:$1,0)-1),"")</f>
        <v/>
      </c>
      <c r="BH173" s="175" t="str">
        <f ca="1">IF($C173=BH$2,OFFSET('Position Data Citi SS final'!$A149,0,MATCH(BH$1,'Position Data Citi SS final'!$1:$1,0)-1),"")</f>
        <v/>
      </c>
      <c r="BI173" s="175" t="str">
        <f ca="1">IF($C173=BI$2,OFFSET('Position Data Citi SS final'!$A149,0,MATCH(BI$1,'Position Data Citi SS final'!$1:$1,0)-1),"")</f>
        <v/>
      </c>
      <c r="BJ173" s="175" t="str">
        <f ca="1">IF($C173=BJ$2,OFFSET('Position Data Citi SS final'!$A149,0,MATCH(BJ$1,'Position Data Citi SS final'!$1:$1,0)-1),"")</f>
        <v/>
      </c>
      <c r="BK173" s="175" t="str">
        <f ca="1">IF($C173=BK$2,OFFSET('Position Data Citi SS final'!$A149,0,MATCH(BK$1,'Position Data Citi SS final'!$1:$1,0)-1),"")</f>
        <v/>
      </c>
      <c r="BL173" s="175" t="str">
        <f ca="1">IF($C173=BL$2,OFFSET('Position Data Citi SS final'!$A149,0,MATCH(BL$1,'Position Data Citi SS final'!$1:$1,0)-1),"")</f>
        <v/>
      </c>
      <c r="BM173" s="175" t="str">
        <f ca="1">IF($C173=BM$2,OFFSET('Position Data Citi SS final'!$A149,0,MATCH(BM$1,'Position Data Citi SS final'!$1:$1,0)-1),"")</f>
        <v/>
      </c>
      <c r="BN173" s="178" t="str">
        <f ca="1">IF($C173=BN$2,OFFSET('Position Data Citi SS final'!$A149,0,MATCH(BN$1,'Position Data Citi SS final'!$1:$1,0)-1),"")</f>
        <v/>
      </c>
      <c r="BO173" s="177" t="str">
        <f ca="1">IF($C173=BO$2,OFFSET('Position Data Citi SS final'!$A149,0,MATCH(BO$1,'Position Data Citi SS final'!$1:$1,0)-1),"")</f>
        <v/>
      </c>
      <c r="BP173" s="177" t="str">
        <f ca="1">IF($C173=BP$2,OFFSET('Position Data Citi SS final'!$A149,0,MATCH(BP$1,'Position Data Citi SS final'!$1:$1,0)-1),"")</f>
        <v/>
      </c>
      <c r="BQ173" s="177" t="str">
        <f ca="1">IF($C173=BQ$2,OFFSET('Position Data Citi SS final'!$A149,0,MATCH(BQ$1,'Position Data Citi SS final'!$1:$1,0)-1),"")</f>
        <v/>
      </c>
      <c r="BR173" s="177" t="str">
        <f ca="1">IF($C173=BR$2,OFFSET('Position Data Citi SS final'!$A149,0,MATCH(BR$1,'Position Data Citi SS final'!$1:$1,0)-1),"")</f>
        <v/>
      </c>
      <c r="BS173" s="177" t="str">
        <f ca="1">IF($C173=BS$2,OFFSET('Position Data Citi SS final'!$A149,0,MATCH(BS$1,'Position Data Citi SS final'!$1:$1,0)-1),"")</f>
        <v/>
      </c>
      <c r="BT173" s="175" t="str">
        <f ca="1">IF($C173=BT$2,OFFSET('Position Data Citi SS final'!$A149,0,MATCH(BT$1,'Position Data Citi SS final'!$1:$1,0)-1),"")</f>
        <v/>
      </c>
      <c r="BU173" s="178" t="str">
        <f ca="1">IF($C173=BU$2,OFFSET('Position Data Citi SS final'!$A149,0,MATCH(BU$1,'Position Data Citi SS final'!$1:$1,0)-1),"")</f>
        <v/>
      </c>
      <c r="BV173" s="183" t="str">
        <f ca="1">IF($C173=BV$2,OFFSET('Position Data Citi SS final'!$A149,0,MATCH(BV$1,'Position Data Citi SS final'!$1:$1,0)-1),"")</f>
        <v/>
      </c>
      <c r="BW173" s="175" t="str">
        <f ca="1">IF($C173=BW$2,OFFSET('Position Data Citi SS final'!$A149,0,MATCH(BW$1,'Position Data Citi SS final'!$1:$1,0)-1),"")</f>
        <v/>
      </c>
      <c r="BX173" s="184" t="str">
        <f ca="1">IF($C173=BX$2,OFFSET('Position Data Citi SS final'!$A149,0,MATCH(BX$1,'Position Data Citi SS final'!$1:$1,0)-1),"")</f>
        <v/>
      </c>
      <c r="BY173" s="183" t="str">
        <f ca="1">IF($C173=BY$2,OFFSET('Position Data Citi SS final'!$A149,0,MATCH(BY$1,'Position Data Citi SS final'!$1:$1,0)-1),"")</f>
        <v/>
      </c>
      <c r="BZ173" s="183" t="str">
        <f ca="1">IF($C173=BZ$2,OFFSET('Position Data Citi SS final'!$A149,0,MATCH(BZ$1,'Position Data Citi SS final'!$1:$1,0)-1),"")</f>
        <v/>
      </c>
      <c r="CA173" s="185" t="str">
        <f ca="1">IF($C173=CA$2,OFFSET('Position Data Citi SS final'!$A149,0,MATCH(CA$1,'Position Data Citi SS final'!$1:$1,0)-1),"")</f>
        <v/>
      </c>
      <c r="CB173" s="176" t="str">
        <f ca="1">IF($C173=CB$2,OFFSET('Position Data Citi SS final'!$A149,0,MATCH(CB$1,'Position Data Citi SS final'!$1:$1,0)-1),"")</f>
        <v/>
      </c>
      <c r="CC173" s="183" t="str">
        <f ca="1">IF($C173=CC$2,OFFSET('Position Data Citi SS final'!$A149,0,MATCH(CC$1,'Position Data Citi SS final'!$1:$1,0)-1),"")</f>
        <v/>
      </c>
      <c r="CD173" s="183" t="str">
        <f ca="1">IF($C173=CD$2,OFFSET('Position Data Citi SS final'!$A149,0,MATCH(CD$1,'Position Data Citi SS final'!$1:$1,0)-1),"")</f>
        <v/>
      </c>
      <c r="CE173" s="181" t="str">
        <f ca="1">IF($C173=CE$2,OFFSET('Position Data Citi SS final'!$A149,0,MATCH(CE$1,'Position Data Citi SS final'!$1:$1,0)-1),"")</f>
        <v/>
      </c>
      <c r="CF173" s="181" t="str">
        <f ca="1">IF($C173=CF$2,OFFSET('Position Data Citi SS final'!$A149,0,MATCH(CF$1,'Position Data Citi SS final'!$1:$1,0)-1),"")</f>
        <v/>
      </c>
      <c r="CG173" s="181" t="str">
        <f ca="1">IF($C173=CG$2,OFFSET('Position Data Citi SS final'!$A149,0,MATCH(CG$1,'Position Data Citi SS final'!$1:$1,0)-1),"")</f>
        <v/>
      </c>
      <c r="CH173" s="181" t="str">
        <f ca="1">IF($C173=CH$2,OFFSET('Position Data Citi SS final'!$A149,0,MATCH(CH$1,'Position Data Citi SS final'!$1:$1,0)-1),"")</f>
        <v/>
      </c>
      <c r="CI173" s="181" t="str">
        <f ca="1">IF($C173=CI$2,OFFSET('Position Data Citi SS final'!$A149,0,MATCH(CI$1,'Position Data Citi SS final'!$1:$1,0)-1),"")</f>
        <v/>
      </c>
      <c r="CJ173" s="184" t="str">
        <f ca="1">IF($C173=CJ$2,OFFSET('Position Data Citi SS final'!$A149,0,MATCH(CJ$1,'Position Data Citi SS final'!$1:$1,0)-1),"")</f>
        <v/>
      </c>
      <c r="CK173" s="186" t="str">
        <f ca="1">IF($C173=CK$2,OFFSET('Position Data Citi SS final'!$A149,0,MATCH(CK$1,'Position Data Citi SS final'!$1:$1,0)-1),"")</f>
        <v/>
      </c>
      <c r="CL173" s="174" t="str">
        <f ca="1">IF($C173=CL$2,OFFSET('Position Data Citi SS final'!$A149,0,MATCH(CL$1,'Position Data Citi SS final'!$1:$1,0)-1),"")</f>
        <v/>
      </c>
      <c r="CM173" s="199" t="str">
        <f ca="1">IF($C173=CM$2,OFFSET('Position Data Citi SS final'!$A149,0,MATCH(CM$1,'Position Data Citi SS final'!$1:$1,0)-1),"")</f>
        <v/>
      </c>
      <c r="CN173" s="174" t="str">
        <f ca="1">IF($C173=CN$2,OFFSET('Position Data Citi SS final'!$A149,0,MATCH(CN$1,'Position Data Citi SS final'!$1:$1,0)-1),"")</f>
        <v/>
      </c>
      <c r="CO173" s="186" t="str">
        <f ca="1">IF($C173=CO$2,OFFSET('Position Data Citi SS final'!$A149,0,MATCH(CO$1,'Position Data Citi SS final'!$1:$1,0)-1),"")</f>
        <v/>
      </c>
      <c r="CP173" s="199" t="str">
        <f ca="1">IF($C173=CP$2,OFFSET('Position Data Citi SS final'!$A149,0,MATCH(CP$1,'Position Data Citi SS final'!$1:$1,0)-1),"")</f>
        <v/>
      </c>
      <c r="CQ173" s="187" t="str">
        <f ca="1">IF($C173=CQ$2,OFFSET('Position Data Citi SS final'!$A149,0,MATCH(CQ$1,'Position Data Citi SS final'!$1:$1,0)-1),"")</f>
        <v/>
      </c>
      <c r="CR173" s="174" t="str">
        <f ca="1">IF($C173=CR$2,OFFSET('Position Data Citi SS final'!$A149,0,MATCH(CR$1,'Position Data Citi SS final'!$1:$1,0)-1),"")</f>
        <v/>
      </c>
      <c r="CS173" s="188" t="str">
        <f ca="1">IF($C173=CS$2,OFFSET('Position Data Citi SS final'!$A149,0,MATCH(CS$1,'Position Data Citi SS final'!$1:$1,0)-1),"")</f>
        <v/>
      </c>
      <c r="CT173" s="188" t="str">
        <f ca="1">IF($C173=CT$2,OFFSET('Position Data Citi SS final'!$A149,0,MATCH(CT$1,'Position Data Citi SS final'!$1:$1,0)-1),"")</f>
        <v/>
      </c>
      <c r="CU173" s="184" t="str">
        <f ca="1">IF($C173=CU$2,OFFSET('Position Data Citi SS final'!$A149,0,MATCH(CU$1,'Position Data Citi SS final'!$1:$1,0)-1),"")</f>
        <v/>
      </c>
      <c r="CV173" s="175" t="str">
        <f ca="1">IF($C173=CV$2,OFFSET('Position Data Citi SS final'!$A149,0,MATCH(CV$1,'Position Data Citi SS final'!$1:$1,0)-1),"")</f>
        <v/>
      </c>
      <c r="CW173" s="175" t="str">
        <f ca="1">IF($C173=CW$2,OFFSET('Position Data Citi SS final'!$A149,0,MATCH(CW$1,'Position Data Citi SS final'!$1:$1,0)-1),"")</f>
        <v/>
      </c>
      <c r="CX173" s="199" t="str">
        <f ca="1">IF($C173=CX$2,OFFSET('Position Data Citi SS final'!$A149,0,MATCH(CX$1,'Position Data Citi SS final'!$1:$1,0)-1),"")</f>
        <v/>
      </c>
      <c r="CY173" s="175" t="str">
        <f ca="1">IF($C173=CY$2,OFFSET('Position Data Citi SS final'!$A149,0,MATCH(CY$1,'Position Data Citi SS final'!$1:$1,0)-1),"")</f>
        <v/>
      </c>
      <c r="CZ173" s="175" t="str">
        <f ca="1">IF($C173=CZ$2,OFFSET('Position Data Citi SS final'!$A149,0,MATCH(CZ$1,'Position Data Citi SS final'!$1:$1,0)-1),"")</f>
        <v/>
      </c>
      <c r="DA173" s="175" t="str">
        <f ca="1">IF($C173=DA$2,OFFSET('Position Data Citi SS final'!$A149,0,MATCH(DA$1,'Position Data Citi SS final'!$1:$1,0)-1),"")</f>
        <v/>
      </c>
      <c r="DB173" s="189" t="str">
        <f ca="1">IF($C173=DB$2,OFFSET('Position Data Citi SS final'!$A149,0,MATCH(DB$1,'Position Data Citi SS final'!$1:$1,0)-1),"")</f>
        <v/>
      </c>
      <c r="DC173" s="175" t="str">
        <f ca="1">IF($C173=DC$2,OFFSET('Position Data Citi SS final'!$A149,0,MATCH(DC$1,'Position Data Citi SS final'!$1:$1,0)-1),"")</f>
        <v/>
      </c>
      <c r="DD173" s="175" t="str">
        <f ca="1">IF($C173=DD$2,OFFSET('Position Data Citi SS final'!$A149,0,MATCH(DD$1,'Position Data Citi SS final'!$1:$1,0)-1),"")</f>
        <v/>
      </c>
      <c r="DE173" s="190" t="str">
        <f ca="1">IF($C173=DE$2,OFFSET('Position Data Citi SS final'!$A149,0,MATCH(DE$1,'Position Data Citi SS final'!$1:$1,0)-1),"")</f>
        <v/>
      </c>
      <c r="DF173" s="189" t="str">
        <f ca="1">IF($C173=DF$2,OFFSET('Position Data Citi SS final'!$A149,0,MATCH(DF$1,'Position Data Citi SS final'!$1:$1,0)-1),"")</f>
        <v/>
      </c>
      <c r="DG173" s="190" t="str">
        <f ca="1">IF($C173=DG$2,OFFSET('Position Data Citi SS final'!$A149,0,MATCH(DG$1,'Position Data Citi SS final'!$1:$1,0)-1),"")</f>
        <v/>
      </c>
      <c r="DH173" s="175" t="str">
        <f ca="1">IF($C173=DH$2,OFFSET('Position Data Citi SS final'!$A149,0,MATCH(DH$1,'Position Data Citi SS final'!$1:$1,0)-1),"")</f>
        <v/>
      </c>
      <c r="DI173" s="191" t="str">
        <f ca="1">IF($C173=DI$2,OFFSET('Position Data Citi SS final'!$A149,0,MATCH(DI$1,'Position Data Citi SS final'!$1:$1,0)-1),"")</f>
        <v/>
      </c>
      <c r="DJ173" s="192" t="str">
        <f ca="1">IF($C173=DJ$2,OFFSET('Position Data Citi SS final'!$A149,0,MATCH(DJ$1,'Position Data Citi SS final'!$1:$1,0)-1),"")</f>
        <v/>
      </c>
      <c r="DK173" s="193" t="str">
        <f ca="1">IF($C173=DK$2,OFFSET('Position Data Citi SS final'!$A149,0,MATCH(DK$1,'Position Data Citi SS final'!$1:$1,0)-1),"")</f>
        <v/>
      </c>
      <c r="DL173" s="200" t="str">
        <f ca="1">IF($C173=DL$2,OFFSET('Position Data Citi SS final'!$A149,0,MATCH(DL$1,'Position Data Citi SS final'!$1:$1,0)-1),"")</f>
        <v/>
      </c>
      <c r="DM173" s="175" t="str">
        <f ca="1">IF($C173=DM$2,OFFSET('Position Data Citi SS final'!$A149,0,MATCH(DM$1,'Position Data Citi SS final'!$1:$1,0)-1),"")</f>
        <v/>
      </c>
    </row>
    <row r="174" spans="2:117" s="179" customFormat="1">
      <c r="B174" s="179" t="s">
        <v>2746</v>
      </c>
      <c r="C174" s="170" t="str">
        <f>'Position Data Citi SS final'!C150</f>
        <v>ABCP</v>
      </c>
      <c r="D174" s="171" t="str">
        <f>'Position Data Citi SS final'!F150</f>
        <v>A.6.1, A.6.21- A.6.37</v>
      </c>
      <c r="E174" s="172" t="str">
        <f>'Position Data Citi SS final'!D150</f>
        <v>ABCP</v>
      </c>
      <c r="F174" s="213">
        <f>'Position Data Citi SS final'!E150</f>
        <v>0</v>
      </c>
      <c r="G174" s="173">
        <f>'Position Data Citi SS final'!AG150</f>
        <v>20001458.399999999</v>
      </c>
      <c r="H174" s="173">
        <f>'Position Data Citi SS final'!AF150</f>
        <v>20001458.399999999</v>
      </c>
      <c r="I174" s="194" t="str">
        <f>'Position Data Citi SS final'!A150</f>
        <v>ABEK</v>
      </c>
      <c r="J174" s="195" t="str">
        <f ca="1">IF($C174=J$2,OFFSET('Position Data Citi SS final'!$A150,0,MATCH(J$1,'Position Data Citi SS final'!$1:$1,0)-1),"")</f>
        <v/>
      </c>
      <c r="K174" s="195" t="str">
        <f ca="1">IF($C174=K$2,OFFSET('Position Data Citi SS final'!$A150,0,MATCH(K$1,'Position Data Citi SS final'!$1:$1,0)-1),"")</f>
        <v/>
      </c>
      <c r="L174" s="195" t="str">
        <f ca="1">IF($C174=L$2,OFFSET('Position Data Citi SS final'!$A150,0,MATCH(L$1,'Position Data Citi SS final'!$1:$1,0)-1),"")</f>
        <v/>
      </c>
      <c r="M174" s="174" t="str">
        <f ca="1">IF($C174=M$2,OFFSET('Position Data Citi SS final'!$A150,0,MATCH(M$1,'Position Data Citi SS final'!$1:$1,0)-1),"")</f>
        <v/>
      </c>
      <c r="N174" s="175" t="str">
        <f ca="1">IF($C174=N$2,OFFSET('Position Data Citi SS final'!$A150,0,MATCH(N$1,'Position Data Citi SS final'!$1:$1,0)-1),"")</f>
        <v/>
      </c>
      <c r="O174" s="195" t="str">
        <f ca="1">IF($C174=O$2,OFFSET('Position Data Citi SS final'!$A150,0,MATCH(O$1,'Position Data Citi SS final'!$1:$1,0)-1),"")</f>
        <v/>
      </c>
      <c r="P174" s="196" t="str">
        <f ca="1">IF($C174=P$2,OFFSET('Position Data Citi SS final'!$A150,0,MATCH(P$1,'Position Data Citi SS final'!$1:$1,0)-1),"")</f>
        <v/>
      </c>
      <c r="Q174" s="196" t="str">
        <f ca="1">IF($C174=Q$2,OFFSET('Position Data Citi SS final'!$A150,0,MATCH(Q$1,'Position Data Citi SS final'!$1:$1,0)-1),"")</f>
        <v/>
      </c>
      <c r="R174" s="178" t="str">
        <f ca="1">IF($C174=R$2,OFFSET('Position Data Citi SS final'!$A150,0,MATCH(R$1,'Position Data Citi SS final'!$1:$1,0)-1),"")</f>
        <v/>
      </c>
      <c r="S174" s="178" t="str">
        <f ca="1">IF($C174=S$2,OFFSET('Position Data Citi SS final'!$A150,0,MATCH(S$1,'Position Data Citi SS final'!$1:$1,0)-1),"")</f>
        <v/>
      </c>
      <c r="T174" s="177" t="str">
        <f ca="1">IF($C174=T$2,OFFSET('Position Data Citi SS final'!$A150,0,MATCH(T$1,'Position Data Citi SS final'!$1:$1,0)-1),"")</f>
        <v/>
      </c>
      <c r="U174" s="177" t="str">
        <f ca="1">IF($C174=U$2,OFFSET('Position Data Citi SS final'!$A150,0,MATCH(U$1,'Position Data Citi SS final'!$1:$1,0)-1),"")</f>
        <v/>
      </c>
      <c r="V174" s="197" t="str">
        <f ca="1">IF($C174=V$2,OFFSET('Position Data Citi SS final'!$A150,0,MATCH(V$1,'Position Data Citi SS final'!$1:$1,0)-1),"")</f>
        <v/>
      </c>
      <c r="W174" s="177" t="str">
        <f ca="1">IF($C174=W$2,OFFSET('Position Data Citi SS final'!$A150,0,MATCH(W$1,'Position Data Citi SS final'!$1:$1,0)-1),"")</f>
        <v/>
      </c>
      <c r="X174" s="177" t="str">
        <f ca="1">IF($C174=X$2,OFFSET('Position Data Citi SS final'!$A150,0,MATCH(X$1,'Position Data Citi SS final'!$1:$1,0)-1),"")</f>
        <v/>
      </c>
      <c r="Y174" s="177" t="str">
        <f ca="1">IF($C174=Y$2,OFFSET('Position Data Citi SS final'!$A150,0,MATCH(Y$1,'Position Data Citi SS final'!$1:$1,0)-1),"")</f>
        <v/>
      </c>
      <c r="Z174" s="177" t="str">
        <f ca="1">IF($C174=Z$2,OFFSET('Position Data Citi SS final'!$A150,0,MATCH(Z$1,'Position Data Citi SS final'!$1:$1,0)-1),"")</f>
        <v/>
      </c>
      <c r="AA174" s="198" t="str">
        <f ca="1">IF($C174=AA$2,OFFSET('Position Data Citi SS final'!$A150,0,MATCH(AA$1,'Position Data Citi SS final'!$1:$1,0)-1),"")</f>
        <v/>
      </c>
      <c r="AB174" s="177" t="str">
        <f ca="1">IF($C174=AB$2,OFFSET('Position Data Citi SS final'!$A150,0,MATCH(AB$1,'Position Data Citi SS final'!$1:$1,0)-1),"")</f>
        <v/>
      </c>
      <c r="AC174" s="178" t="str">
        <f ca="1">IF($C174=AC$2,OFFSET('Position Data Citi SS final'!$A150,0,MATCH(AC$1,'Position Data Citi SS final'!$1:$1,0)-1),"")</f>
        <v/>
      </c>
      <c r="AD174" s="76" t="str">
        <f ca="1">IF($C174=AD$2,OFFSET('Position Data Citi SS final'!$A150,0,MATCH(AD$1,'Position Data Citi SS final'!$1:$1,0)-1),"")</f>
        <v/>
      </c>
      <c r="AE174" s="179" t="str">
        <f ca="1">IF($C174=AE$2,OFFSET('Position Data Citi SS final'!$A150,0,MATCH(AE$1,'Position Data Citi SS final'!$1:$1,0)-1),"")</f>
        <v/>
      </c>
      <c r="AF174" s="177" t="str">
        <f ca="1">IF($C174=AF$2,OFFSET('Position Data Citi SS final'!$A150,0,MATCH(AF$1,'Position Data Citi SS final'!$1:$1,0)-1),"")</f>
        <v>ANTALIS SA(CP)CALL PUT EXTD 11/19 ZCP</v>
      </c>
      <c r="AG174" s="177" t="str">
        <f ca="1">IF($C174=AG$2,OFFSET('Position Data Citi SS final'!$A150,0,MATCH(AG$1,'Position Data Citi SS final'!$1:$1,0)-1),"")</f>
        <v>XS2067134291</v>
      </c>
      <c r="AH174" s="175" t="str">
        <f ca="1">IF($C174=AH$2,OFFSET('Position Data Citi SS final'!$A150,0,MATCH(AH$1,'Position Data Citi SS final'!$1:$1,0)-1),"")</f>
        <v>FR</v>
      </c>
      <c r="AI174" s="175">
        <f ca="1">IF($C174=AI$2,OFFSET('Position Data Citi SS final'!$A150,0,MATCH(AI$1,'Position Data Citi SS final'!$1:$1,0)-1),"")</f>
        <v>0</v>
      </c>
      <c r="AJ174" s="175">
        <f ca="1">IF($C174=AJ$2,OFFSET('Position Data Citi SS final'!$A150,0,MATCH(AJ$1,'Position Data Citi SS final'!$1:$1,0)-1),"")</f>
        <v>0</v>
      </c>
      <c r="AK174" s="177" t="str">
        <f ca="1">IF($C174=AK$2,OFFSET('Position Data Citi SS final'!$A150,0,MATCH(AK$1,'Position Data Citi SS final'!$1:$1,0)-1),"")</f>
        <v>OtherAsset</v>
      </c>
      <c r="AL174" s="178">
        <f ca="1">IF($C174=AL$2,OFFSET('Position Data Citi SS final'!$A150,0,MATCH(AL$1,'Position Data Citi SS final'!$1:$1,0)-1),"")</f>
        <v>43787</v>
      </c>
      <c r="AM174" s="177" t="str">
        <f ca="1">IF($C174=AM$2,OFFSET('Position Data Citi SS final'!$A150,0,MATCH(AM$1,'Position Data Citi SS final'!$1:$1,0)-1),"")</f>
        <v>EUR</v>
      </c>
      <c r="AN174" s="177">
        <f ca="1">IF($C174=AN$2,OFFSET('Position Data Citi SS final'!$A150,0,MATCH(AN$1,'Position Data Citi SS final'!$1:$1,0)-1),"")</f>
        <v>20000000</v>
      </c>
      <c r="AO174" s="177">
        <f ca="1">IF($C174=AO$2,OFFSET('Position Data Citi SS final'!$A150,0,MATCH(AO$1,'Position Data Citi SS final'!$1:$1,0)-1),"")</f>
        <v>100.00729200000001</v>
      </c>
      <c r="AP174" s="177">
        <f ca="1">IF($C174=AP$2,OFFSET('Position Data Citi SS final'!$A150,0,MATCH(AP$1,'Position Data Citi SS final'!$1:$1,0)-1),"")</f>
        <v>100.00729200000001</v>
      </c>
      <c r="AQ174" s="177">
        <f ca="1">IF($C174=AQ$2,OFFSET('Position Data Citi SS final'!$A150,0,MATCH(AQ$1,'Position Data Citi SS final'!$1:$1,0)-1),"")</f>
        <v>0</v>
      </c>
      <c r="AR174" s="177">
        <f ca="1">IF($C174=AR$2,OFFSET('Position Data Citi SS final'!$A150,0,MATCH(AR$1,'Position Data Citi SS final'!$1:$1,0)-1),"")</f>
        <v>0</v>
      </c>
      <c r="AS174" s="177">
        <f ca="1">IF($C174=AS$2,OFFSET('Position Data Citi SS final'!$A150,0,MATCH(AS$1,'Position Data Citi SS final'!$1:$1,0)-1),"")</f>
        <v>20001458.399999999</v>
      </c>
      <c r="AT174" s="177">
        <f ca="1">IF($C174=AT$2,OFFSET('Position Data Citi SS final'!$A150,0,MATCH(AT$1,'Position Data Citi SS final'!$1:$1,0)-1),"")</f>
        <v>20001458.399999999</v>
      </c>
      <c r="AU174" s="198" t="str">
        <f ca="1">IF($C174=AU$2,OFFSET('Position Data Citi SS final'!$A150,0,MATCH(AU$1,'Position Data Citi SS final'!$1:$1,0)-1),"")</f>
        <v>MarkToMarket</v>
      </c>
      <c r="AV174" s="177">
        <f ca="1">IF($C174=AV$2,OFFSET('Position Data Citi SS final'!$A150,0,MATCH(AV$1,'Position Data Citi SS final'!$1:$1,0)-1),"")</f>
        <v>0</v>
      </c>
      <c r="AW174" s="179" t="str">
        <f ca="1">IF($C174=AW$2,OFFSET('Position Data Citi SS final'!$A150,0,MATCH(AW$1,'Position Data Citi SS final'!$1:$1,0)-1),"")</f>
        <v/>
      </c>
      <c r="AX174" s="170" t="str">
        <f ca="1">IF($C174=AX$2,OFFSET('Position Data Citi SS final'!$A150,0,MATCH(AX$1,'Position Data Citi SS final'!$1:$1,0)-1),"")</f>
        <v/>
      </c>
      <c r="AY174" s="180" t="str">
        <f ca="1">IF($C174=AY$2,OFFSET('Position Data Citi SS final'!$A150,0,MATCH(AY$1,'Position Data Citi SS final'!$1:$1,0)-1),"")</f>
        <v/>
      </c>
      <c r="AZ174" s="181" t="str">
        <f ca="1">IF($C174=AZ$2,OFFSET('Position Data Citi SS final'!$A150,0,MATCH(AZ$1,'Position Data Citi SS final'!$1:$1,0)-1),"")</f>
        <v/>
      </c>
      <c r="BA174" s="179" t="str">
        <f ca="1">IF($C174=BA$2,OFFSET('Position Data Citi SS final'!$A150,0,MATCH(BA$1,'Position Data Citi SS final'!$1:$1,0)-1),"")</f>
        <v/>
      </c>
      <c r="BB174" s="182" t="str">
        <f ca="1">IF($C174=BB$2,OFFSET('Position Data Citi SS final'!$A150,0,MATCH(BB$1,'Position Data Citi SS final'!$1:$1,0)-1),"")</f>
        <v/>
      </c>
      <c r="BC174" s="181" t="str">
        <f ca="1">IF($C174=BC$2,OFFSET('Position Data Citi SS final'!$A150,0,MATCH(BC$1,'Position Data Citi SS final'!$1:$1,0)-1),"")</f>
        <v/>
      </c>
      <c r="BD174" s="175" t="str">
        <f ca="1">IF($C174=BD$2,OFFSET('Position Data Citi SS final'!$A150,0,MATCH(BD$1,'Position Data Citi SS final'!$1:$1,0)-1),"")</f>
        <v/>
      </c>
      <c r="BE174" s="175" t="str">
        <f ca="1">IF($C174=BE$2,OFFSET('Position Data Citi SS final'!$A150,0,MATCH(BE$1,'Position Data Citi SS final'!$1:$1,0)-1),"")</f>
        <v/>
      </c>
      <c r="BF174" s="175" t="str">
        <f ca="1">IF($C174=BF$2,OFFSET('Position Data Citi SS final'!$A150,0,MATCH(BF$1,'Position Data Citi SS final'!$1:$1,0)-1),"")</f>
        <v/>
      </c>
      <c r="BG174" s="175" t="str">
        <f ca="1">IF($C174=BG$2,OFFSET('Position Data Citi SS final'!$A150,0,MATCH(BG$1,'Position Data Citi SS final'!$1:$1,0)-1),"")</f>
        <v/>
      </c>
      <c r="BH174" s="175" t="str">
        <f ca="1">IF($C174=BH$2,OFFSET('Position Data Citi SS final'!$A150,0,MATCH(BH$1,'Position Data Citi SS final'!$1:$1,0)-1),"")</f>
        <v/>
      </c>
      <c r="BI174" s="175" t="str">
        <f ca="1">IF($C174=BI$2,OFFSET('Position Data Citi SS final'!$A150,0,MATCH(BI$1,'Position Data Citi SS final'!$1:$1,0)-1),"")</f>
        <v/>
      </c>
      <c r="BJ174" s="175" t="str">
        <f ca="1">IF($C174=BJ$2,OFFSET('Position Data Citi SS final'!$A150,0,MATCH(BJ$1,'Position Data Citi SS final'!$1:$1,0)-1),"")</f>
        <v/>
      </c>
      <c r="BK174" s="175" t="str">
        <f ca="1">IF($C174=BK$2,OFFSET('Position Data Citi SS final'!$A150,0,MATCH(BK$1,'Position Data Citi SS final'!$1:$1,0)-1),"")</f>
        <v/>
      </c>
      <c r="BL174" s="175" t="str">
        <f ca="1">IF($C174=BL$2,OFFSET('Position Data Citi SS final'!$A150,0,MATCH(BL$1,'Position Data Citi SS final'!$1:$1,0)-1),"")</f>
        <v/>
      </c>
      <c r="BM174" s="175" t="str">
        <f ca="1">IF($C174=BM$2,OFFSET('Position Data Citi SS final'!$A150,0,MATCH(BM$1,'Position Data Citi SS final'!$1:$1,0)-1),"")</f>
        <v/>
      </c>
      <c r="BN174" s="178" t="str">
        <f ca="1">IF($C174=BN$2,OFFSET('Position Data Citi SS final'!$A150,0,MATCH(BN$1,'Position Data Citi SS final'!$1:$1,0)-1),"")</f>
        <v/>
      </c>
      <c r="BO174" s="177" t="str">
        <f ca="1">IF($C174=BO$2,OFFSET('Position Data Citi SS final'!$A150,0,MATCH(BO$1,'Position Data Citi SS final'!$1:$1,0)-1),"")</f>
        <v/>
      </c>
      <c r="BP174" s="177" t="str">
        <f ca="1">IF($C174=BP$2,OFFSET('Position Data Citi SS final'!$A150,0,MATCH(BP$1,'Position Data Citi SS final'!$1:$1,0)-1),"")</f>
        <v/>
      </c>
      <c r="BQ174" s="177" t="str">
        <f ca="1">IF($C174=BQ$2,OFFSET('Position Data Citi SS final'!$A150,0,MATCH(BQ$1,'Position Data Citi SS final'!$1:$1,0)-1),"")</f>
        <v/>
      </c>
      <c r="BR174" s="177" t="str">
        <f ca="1">IF($C174=BR$2,OFFSET('Position Data Citi SS final'!$A150,0,MATCH(BR$1,'Position Data Citi SS final'!$1:$1,0)-1),"")</f>
        <v/>
      </c>
      <c r="BS174" s="177" t="str">
        <f ca="1">IF($C174=BS$2,OFFSET('Position Data Citi SS final'!$A150,0,MATCH(BS$1,'Position Data Citi SS final'!$1:$1,0)-1),"")</f>
        <v/>
      </c>
      <c r="BT174" s="175" t="str">
        <f ca="1">IF($C174=BT$2,OFFSET('Position Data Citi SS final'!$A150,0,MATCH(BT$1,'Position Data Citi SS final'!$1:$1,0)-1),"")</f>
        <v/>
      </c>
      <c r="BU174" s="178" t="str">
        <f ca="1">IF($C174=BU$2,OFFSET('Position Data Citi SS final'!$A150,0,MATCH(BU$1,'Position Data Citi SS final'!$1:$1,0)-1),"")</f>
        <v/>
      </c>
      <c r="BV174" s="183" t="str">
        <f ca="1">IF($C174=BV$2,OFFSET('Position Data Citi SS final'!$A150,0,MATCH(BV$1,'Position Data Citi SS final'!$1:$1,0)-1),"")</f>
        <v/>
      </c>
      <c r="BW174" s="175" t="str">
        <f ca="1">IF($C174=BW$2,OFFSET('Position Data Citi SS final'!$A150,0,MATCH(BW$1,'Position Data Citi SS final'!$1:$1,0)-1),"")</f>
        <v/>
      </c>
      <c r="BX174" s="184" t="str">
        <f ca="1">IF($C174=BX$2,OFFSET('Position Data Citi SS final'!$A150,0,MATCH(BX$1,'Position Data Citi SS final'!$1:$1,0)-1),"")</f>
        <v/>
      </c>
      <c r="BY174" s="183" t="str">
        <f ca="1">IF($C174=BY$2,OFFSET('Position Data Citi SS final'!$A150,0,MATCH(BY$1,'Position Data Citi SS final'!$1:$1,0)-1),"")</f>
        <v/>
      </c>
      <c r="BZ174" s="183" t="str">
        <f ca="1">IF($C174=BZ$2,OFFSET('Position Data Citi SS final'!$A150,0,MATCH(BZ$1,'Position Data Citi SS final'!$1:$1,0)-1),"")</f>
        <v/>
      </c>
      <c r="CA174" s="185" t="str">
        <f ca="1">IF($C174=CA$2,OFFSET('Position Data Citi SS final'!$A150,0,MATCH(CA$1,'Position Data Citi SS final'!$1:$1,0)-1),"")</f>
        <v/>
      </c>
      <c r="CB174" s="176" t="str">
        <f ca="1">IF($C174=CB$2,OFFSET('Position Data Citi SS final'!$A150,0,MATCH(CB$1,'Position Data Citi SS final'!$1:$1,0)-1),"")</f>
        <v/>
      </c>
      <c r="CC174" s="183" t="str">
        <f ca="1">IF($C174=CC$2,OFFSET('Position Data Citi SS final'!$A150,0,MATCH(CC$1,'Position Data Citi SS final'!$1:$1,0)-1),"")</f>
        <v/>
      </c>
      <c r="CD174" s="183" t="str">
        <f ca="1">IF($C174=CD$2,OFFSET('Position Data Citi SS final'!$A150,0,MATCH(CD$1,'Position Data Citi SS final'!$1:$1,0)-1),"")</f>
        <v/>
      </c>
      <c r="CE174" s="181" t="str">
        <f ca="1">IF($C174=CE$2,OFFSET('Position Data Citi SS final'!$A150,0,MATCH(CE$1,'Position Data Citi SS final'!$1:$1,0)-1),"")</f>
        <v/>
      </c>
      <c r="CF174" s="181" t="str">
        <f ca="1">IF($C174=CF$2,OFFSET('Position Data Citi SS final'!$A150,0,MATCH(CF$1,'Position Data Citi SS final'!$1:$1,0)-1),"")</f>
        <v/>
      </c>
      <c r="CG174" s="181" t="str">
        <f ca="1">IF($C174=CG$2,OFFSET('Position Data Citi SS final'!$A150,0,MATCH(CG$1,'Position Data Citi SS final'!$1:$1,0)-1),"")</f>
        <v/>
      </c>
      <c r="CH174" s="181" t="str">
        <f ca="1">IF($C174=CH$2,OFFSET('Position Data Citi SS final'!$A150,0,MATCH(CH$1,'Position Data Citi SS final'!$1:$1,0)-1),"")</f>
        <v/>
      </c>
      <c r="CI174" s="181" t="str">
        <f ca="1">IF($C174=CI$2,OFFSET('Position Data Citi SS final'!$A150,0,MATCH(CI$1,'Position Data Citi SS final'!$1:$1,0)-1),"")</f>
        <v/>
      </c>
      <c r="CJ174" s="184" t="str">
        <f ca="1">IF($C174=CJ$2,OFFSET('Position Data Citi SS final'!$A150,0,MATCH(CJ$1,'Position Data Citi SS final'!$1:$1,0)-1),"")</f>
        <v/>
      </c>
      <c r="CK174" s="186" t="str">
        <f ca="1">IF($C174=CK$2,OFFSET('Position Data Citi SS final'!$A150,0,MATCH(CK$1,'Position Data Citi SS final'!$1:$1,0)-1),"")</f>
        <v/>
      </c>
      <c r="CL174" s="174" t="str">
        <f ca="1">IF($C174=CL$2,OFFSET('Position Data Citi SS final'!$A150,0,MATCH(CL$1,'Position Data Citi SS final'!$1:$1,0)-1),"")</f>
        <v/>
      </c>
      <c r="CM174" s="199" t="str">
        <f ca="1">IF($C174=CM$2,OFFSET('Position Data Citi SS final'!$A150,0,MATCH(CM$1,'Position Data Citi SS final'!$1:$1,0)-1),"")</f>
        <v/>
      </c>
      <c r="CN174" s="174" t="str">
        <f ca="1">IF($C174=CN$2,OFFSET('Position Data Citi SS final'!$A150,0,MATCH(CN$1,'Position Data Citi SS final'!$1:$1,0)-1),"")</f>
        <v/>
      </c>
      <c r="CO174" s="186" t="str">
        <f ca="1">IF($C174=CO$2,OFFSET('Position Data Citi SS final'!$A150,0,MATCH(CO$1,'Position Data Citi SS final'!$1:$1,0)-1),"")</f>
        <v/>
      </c>
      <c r="CP174" s="199" t="str">
        <f ca="1">IF($C174=CP$2,OFFSET('Position Data Citi SS final'!$A150,0,MATCH(CP$1,'Position Data Citi SS final'!$1:$1,0)-1),"")</f>
        <v/>
      </c>
      <c r="CQ174" s="187" t="str">
        <f ca="1">IF($C174=CQ$2,OFFSET('Position Data Citi SS final'!$A150,0,MATCH(CQ$1,'Position Data Citi SS final'!$1:$1,0)-1),"")</f>
        <v/>
      </c>
      <c r="CR174" s="174" t="str">
        <f ca="1">IF($C174=CR$2,OFFSET('Position Data Citi SS final'!$A150,0,MATCH(CR$1,'Position Data Citi SS final'!$1:$1,0)-1),"")</f>
        <v/>
      </c>
      <c r="CS174" s="188" t="str">
        <f ca="1">IF($C174=CS$2,OFFSET('Position Data Citi SS final'!$A150,0,MATCH(CS$1,'Position Data Citi SS final'!$1:$1,0)-1),"")</f>
        <v/>
      </c>
      <c r="CT174" s="188" t="str">
        <f ca="1">IF($C174=CT$2,OFFSET('Position Data Citi SS final'!$A150,0,MATCH(CT$1,'Position Data Citi SS final'!$1:$1,0)-1),"")</f>
        <v/>
      </c>
      <c r="CU174" s="184" t="str">
        <f ca="1">IF($C174=CU$2,OFFSET('Position Data Citi SS final'!$A150,0,MATCH(CU$1,'Position Data Citi SS final'!$1:$1,0)-1),"")</f>
        <v/>
      </c>
      <c r="CV174" s="175" t="str">
        <f ca="1">IF($C174=CV$2,OFFSET('Position Data Citi SS final'!$A150,0,MATCH(CV$1,'Position Data Citi SS final'!$1:$1,0)-1),"")</f>
        <v/>
      </c>
      <c r="CW174" s="175" t="str">
        <f ca="1">IF($C174=CW$2,OFFSET('Position Data Citi SS final'!$A150,0,MATCH(CW$1,'Position Data Citi SS final'!$1:$1,0)-1),"")</f>
        <v/>
      </c>
      <c r="CX174" s="199" t="str">
        <f ca="1">IF($C174=CX$2,OFFSET('Position Data Citi SS final'!$A150,0,MATCH(CX$1,'Position Data Citi SS final'!$1:$1,0)-1),"")</f>
        <v/>
      </c>
      <c r="CY174" s="175" t="str">
        <f ca="1">IF($C174=CY$2,OFFSET('Position Data Citi SS final'!$A150,0,MATCH(CY$1,'Position Data Citi SS final'!$1:$1,0)-1),"")</f>
        <v/>
      </c>
      <c r="CZ174" s="175" t="str">
        <f ca="1">IF($C174=CZ$2,OFFSET('Position Data Citi SS final'!$A150,0,MATCH(CZ$1,'Position Data Citi SS final'!$1:$1,0)-1),"")</f>
        <v/>
      </c>
      <c r="DA174" s="175" t="str">
        <f ca="1">IF($C174=DA$2,OFFSET('Position Data Citi SS final'!$A150,0,MATCH(DA$1,'Position Data Citi SS final'!$1:$1,0)-1),"")</f>
        <v/>
      </c>
      <c r="DB174" s="189" t="str">
        <f ca="1">IF($C174=DB$2,OFFSET('Position Data Citi SS final'!$A150,0,MATCH(DB$1,'Position Data Citi SS final'!$1:$1,0)-1),"")</f>
        <v/>
      </c>
      <c r="DC174" s="175" t="str">
        <f ca="1">IF($C174=DC$2,OFFSET('Position Data Citi SS final'!$A150,0,MATCH(DC$1,'Position Data Citi SS final'!$1:$1,0)-1),"")</f>
        <v/>
      </c>
      <c r="DD174" s="175" t="str">
        <f ca="1">IF($C174=DD$2,OFFSET('Position Data Citi SS final'!$A150,0,MATCH(DD$1,'Position Data Citi SS final'!$1:$1,0)-1),"")</f>
        <v/>
      </c>
      <c r="DE174" s="190" t="str">
        <f ca="1">IF($C174=DE$2,OFFSET('Position Data Citi SS final'!$A150,0,MATCH(DE$1,'Position Data Citi SS final'!$1:$1,0)-1),"")</f>
        <v/>
      </c>
      <c r="DF174" s="189" t="str">
        <f ca="1">IF($C174=DF$2,OFFSET('Position Data Citi SS final'!$A150,0,MATCH(DF$1,'Position Data Citi SS final'!$1:$1,0)-1),"")</f>
        <v/>
      </c>
      <c r="DG174" s="190" t="str">
        <f ca="1">IF($C174=DG$2,OFFSET('Position Data Citi SS final'!$A150,0,MATCH(DG$1,'Position Data Citi SS final'!$1:$1,0)-1),"")</f>
        <v/>
      </c>
      <c r="DH174" s="175" t="str">
        <f ca="1">IF($C174=DH$2,OFFSET('Position Data Citi SS final'!$A150,0,MATCH(DH$1,'Position Data Citi SS final'!$1:$1,0)-1),"")</f>
        <v/>
      </c>
      <c r="DI174" s="191" t="str">
        <f ca="1">IF($C174=DI$2,OFFSET('Position Data Citi SS final'!$A150,0,MATCH(DI$1,'Position Data Citi SS final'!$1:$1,0)-1),"")</f>
        <v/>
      </c>
      <c r="DJ174" s="192" t="str">
        <f ca="1">IF($C174=DJ$2,OFFSET('Position Data Citi SS final'!$A150,0,MATCH(DJ$1,'Position Data Citi SS final'!$1:$1,0)-1),"")</f>
        <v/>
      </c>
      <c r="DK174" s="193" t="str">
        <f ca="1">IF($C174=DK$2,OFFSET('Position Data Citi SS final'!$A150,0,MATCH(DK$1,'Position Data Citi SS final'!$1:$1,0)-1),"")</f>
        <v/>
      </c>
      <c r="DL174" s="200" t="str">
        <f ca="1">IF($C174=DL$2,OFFSET('Position Data Citi SS final'!$A150,0,MATCH(DL$1,'Position Data Citi SS final'!$1:$1,0)-1),"")</f>
        <v/>
      </c>
      <c r="DM174" s="175" t="str">
        <f ca="1">IF($C174=DM$2,OFFSET('Position Data Citi SS final'!$A150,0,MATCH(DM$1,'Position Data Citi SS final'!$1:$1,0)-1),"")</f>
        <v/>
      </c>
    </row>
    <row r="175" spans="2:117" s="179" customFormat="1">
      <c r="B175" s="179" t="s">
        <v>2746</v>
      </c>
      <c r="C175" s="170" t="str">
        <f>'Position Data Citi SS final'!C151</f>
        <v>Money Market Instruments</v>
      </c>
      <c r="D175" s="171" t="str">
        <f>'Position Data Citi SS final'!F151</f>
        <v>A.6.1 - A.6.20</v>
      </c>
      <c r="E175" s="172" t="str">
        <f>'Position Data Citi SS final'!D151</f>
        <v>Commercial Paper</v>
      </c>
      <c r="F175" s="213">
        <f>'Position Data Citi SS final'!E151</f>
        <v>0</v>
      </c>
      <c r="G175" s="173">
        <f>'Position Data Citi SS final'!AG151</f>
        <v>10009800</v>
      </c>
      <c r="H175" s="173">
        <f>'Position Data Citi SS final'!AF151</f>
        <v>10009800</v>
      </c>
      <c r="I175" s="194" t="str">
        <f>'Position Data Citi SS final'!A151</f>
        <v>ABEK</v>
      </c>
      <c r="J175" s="195" t="str">
        <f ca="1">IF($C175=J$2,OFFSET('Position Data Citi SS final'!$A151,0,MATCH(J$1,'Position Data Citi SS final'!$1:$1,0)-1),"")</f>
        <v>MoneyMarketInstrument</v>
      </c>
      <c r="K175" s="195" t="str">
        <f ca="1">IF($C175=K$2,OFFSET('Position Data Citi SS final'!$A151,0,MATCH(K$1,'Position Data Citi SS final'!$1:$1,0)-1),"")</f>
        <v>LVMH FINANCE BELGIQUE 01/20 ZCP</v>
      </c>
      <c r="L175" s="195" t="str">
        <f ca="1">IF($C175=L$2,OFFSET('Position Data Citi SS final'!$A151,0,MATCH(L$1,'Position Data Citi SS final'!$1:$1,0)-1),"")</f>
        <v>BE6316950193</v>
      </c>
      <c r="M175" s="174" t="str">
        <f ca="1">IF($C175=M$2,OFFSET('Position Data Citi SS final'!$A151,0,MATCH(M$1,'Position Data Citi SS final'!$1:$1,0)-1),"")</f>
        <v>DYXXXX</v>
      </c>
      <c r="N175" s="175">
        <f ca="1">IF($C175=N$2,OFFSET('Position Data Citi SS final'!$A151,0,MATCH(N$1,'Position Data Citi SS final'!$1:$1,0)-1),"")</f>
        <v>0</v>
      </c>
      <c r="O175" s="195">
        <f ca="1">IF($C175=O$2,OFFSET('Position Data Citi SS final'!$A151,0,MATCH(O$1,'Position Data Citi SS final'!$1:$1,0)-1),"")</f>
        <v>0</v>
      </c>
      <c r="P175" s="196">
        <f ca="1">IF($C175=P$2,OFFSET('Position Data Citi SS final'!$A151,0,MATCH(P$1,'Position Data Citi SS final'!$1:$1,0)-1),"")</f>
        <v>0</v>
      </c>
      <c r="Q175" s="196" t="str">
        <f ca="1">IF($C175=Q$2,OFFSET('Position Data Citi SS final'!$A151,0,MATCH(Q$1,'Position Data Citi SS final'!$1:$1,0)-1),"")</f>
        <v>FR</v>
      </c>
      <c r="R175" s="178">
        <f ca="1">IF($C175=R$2,OFFSET('Position Data Citi SS final'!$A151,0,MATCH(R$1,'Position Data Citi SS final'!$1:$1,0)-1),"")</f>
        <v>43852</v>
      </c>
      <c r="S175" s="178" t="str">
        <f ca="1">IF($C175=S$2,OFFSET('Position Data Citi SS final'!$A151,0,MATCH(S$1,'Position Data Citi SS final'!$1:$1,0)-1),"")</f>
        <v>EUR</v>
      </c>
      <c r="T175" s="177">
        <f ca="1">IF($C175=T$2,OFFSET('Position Data Citi SS final'!$A151,0,MATCH(T$1,'Position Data Citi SS final'!$1:$1,0)-1),"")</f>
        <v>10000000</v>
      </c>
      <c r="U175" s="177">
        <f ca="1">IF($C175=U$2,OFFSET('Position Data Citi SS final'!$A151,0,MATCH(U$1,'Position Data Citi SS final'!$1:$1,0)-1),"")</f>
        <v>100.098</v>
      </c>
      <c r="V175" s="197">
        <f ca="1">IF($C175=V$2,OFFSET('Position Data Citi SS final'!$A151,0,MATCH(V$1,'Position Data Citi SS final'!$1:$1,0)-1),"")</f>
        <v>100.098</v>
      </c>
      <c r="W175" s="177">
        <f ca="1">IF($C175=W$2,OFFSET('Position Data Citi SS final'!$A151,0,MATCH(W$1,'Position Data Citi SS final'!$1:$1,0)-1),"")</f>
        <v>0</v>
      </c>
      <c r="X175" s="177">
        <f ca="1">IF($C175=X$2,OFFSET('Position Data Citi SS final'!$A151,0,MATCH(X$1,'Position Data Citi SS final'!$1:$1,0)-1),"")</f>
        <v>0</v>
      </c>
      <c r="Y175" s="177">
        <f ca="1">IF($C175=Y$2,OFFSET('Position Data Citi SS final'!$A151,0,MATCH(Y$1,'Position Data Citi SS final'!$1:$1,0)-1),"")</f>
        <v>10009800</v>
      </c>
      <c r="Z175" s="177">
        <f ca="1">IF($C175=Z$2,OFFSET('Position Data Citi SS final'!$A151,0,MATCH(Z$1,'Position Data Citi SS final'!$1:$1,0)-1),"")</f>
        <v>10009800</v>
      </c>
      <c r="AA175" s="198" t="str">
        <f ca="1">IF($C175=AA$2,OFFSET('Position Data Citi SS final'!$A151,0,MATCH(AA$1,'Position Data Citi SS final'!$1:$1,0)-1),"")</f>
        <v>MarkToMarket</v>
      </c>
      <c r="AB175" s="177">
        <f ca="1">IF($C175=AB$2,OFFSET('Position Data Citi SS final'!$A151,0,MATCH(AB$1,'Position Data Citi SS final'!$1:$1,0)-1),"")</f>
        <v>0</v>
      </c>
      <c r="AC175" s="178" t="str">
        <f ca="1">IF($C175=AC$2,OFFSET('Position Data Citi SS final'!$A151,0,MATCH(AC$1,'Position Data Citi SS final'!$1:$1,0)-1),"")</f>
        <v/>
      </c>
      <c r="AD175" s="76" t="str">
        <f ca="1">IF($C175=AD$2,OFFSET('Position Data Citi SS final'!$A151,0,MATCH(AD$1,'Position Data Citi SS final'!$1:$1,0)-1),"")</f>
        <v/>
      </c>
      <c r="AE175" s="179" t="str">
        <f ca="1">IF($C175=AE$2,OFFSET('Position Data Citi SS final'!$A151,0,MATCH(AE$1,'Position Data Citi SS final'!$1:$1,0)-1),"")</f>
        <v/>
      </c>
      <c r="AF175" s="177" t="str">
        <f ca="1">IF($C175=AF$2,OFFSET('Position Data Citi SS final'!$A151,0,MATCH(AF$1,'Position Data Citi SS final'!$1:$1,0)-1),"")</f>
        <v/>
      </c>
      <c r="AG175" s="177" t="str">
        <f ca="1">IF($C175=AG$2,OFFSET('Position Data Citi SS final'!$A151,0,MATCH(AG$1,'Position Data Citi SS final'!$1:$1,0)-1),"")</f>
        <v/>
      </c>
      <c r="AH175" s="175" t="str">
        <f ca="1">IF($C175=AH$2,OFFSET('Position Data Citi SS final'!$A151,0,MATCH(AH$1,'Position Data Citi SS final'!$1:$1,0)-1),"")</f>
        <v/>
      </c>
      <c r="AI175" s="175" t="str">
        <f ca="1">IF($C175=AI$2,OFFSET('Position Data Citi SS final'!$A151,0,MATCH(AI$1,'Position Data Citi SS final'!$1:$1,0)-1),"")</f>
        <v/>
      </c>
      <c r="AJ175" s="175" t="str">
        <f ca="1">IF($C175=AJ$2,OFFSET('Position Data Citi SS final'!$A151,0,MATCH(AJ$1,'Position Data Citi SS final'!$1:$1,0)-1),"")</f>
        <v/>
      </c>
      <c r="AK175" s="177" t="str">
        <f ca="1">IF($C175=AK$2,OFFSET('Position Data Citi SS final'!$A151,0,MATCH(AK$1,'Position Data Citi SS final'!$1:$1,0)-1),"")</f>
        <v/>
      </c>
      <c r="AL175" s="178" t="str">
        <f ca="1">IF($C175=AL$2,OFFSET('Position Data Citi SS final'!$A151,0,MATCH(AL$1,'Position Data Citi SS final'!$1:$1,0)-1),"")</f>
        <v/>
      </c>
      <c r="AM175" s="177" t="str">
        <f ca="1">IF($C175=AM$2,OFFSET('Position Data Citi SS final'!$A151,0,MATCH(AM$1,'Position Data Citi SS final'!$1:$1,0)-1),"")</f>
        <v/>
      </c>
      <c r="AN175" s="177" t="str">
        <f ca="1">IF($C175=AN$2,OFFSET('Position Data Citi SS final'!$A151,0,MATCH(AN$1,'Position Data Citi SS final'!$1:$1,0)-1),"")</f>
        <v/>
      </c>
      <c r="AO175" s="177" t="str">
        <f ca="1">IF($C175=AO$2,OFFSET('Position Data Citi SS final'!$A151,0,MATCH(AO$1,'Position Data Citi SS final'!$1:$1,0)-1),"")</f>
        <v/>
      </c>
      <c r="AP175" s="177" t="str">
        <f ca="1">IF($C175=AP$2,OFFSET('Position Data Citi SS final'!$A151,0,MATCH(AP$1,'Position Data Citi SS final'!$1:$1,0)-1),"")</f>
        <v/>
      </c>
      <c r="AQ175" s="177" t="str">
        <f ca="1">IF($C175=AQ$2,OFFSET('Position Data Citi SS final'!$A151,0,MATCH(AQ$1,'Position Data Citi SS final'!$1:$1,0)-1),"")</f>
        <v/>
      </c>
      <c r="AR175" s="177" t="str">
        <f ca="1">IF($C175=AR$2,OFFSET('Position Data Citi SS final'!$A151,0,MATCH(AR$1,'Position Data Citi SS final'!$1:$1,0)-1),"")</f>
        <v/>
      </c>
      <c r="AS175" s="177" t="str">
        <f ca="1">IF($C175=AS$2,OFFSET('Position Data Citi SS final'!$A151,0,MATCH(AS$1,'Position Data Citi SS final'!$1:$1,0)-1),"")</f>
        <v/>
      </c>
      <c r="AT175" s="177" t="str">
        <f ca="1">IF($C175=AT$2,OFFSET('Position Data Citi SS final'!$A151,0,MATCH(AT$1,'Position Data Citi SS final'!$1:$1,0)-1),"")</f>
        <v/>
      </c>
      <c r="AU175" s="198" t="str">
        <f ca="1">IF($C175=AU$2,OFFSET('Position Data Citi SS final'!$A151,0,MATCH(AU$1,'Position Data Citi SS final'!$1:$1,0)-1),"")</f>
        <v/>
      </c>
      <c r="AV175" s="177" t="str">
        <f ca="1">IF($C175=AV$2,OFFSET('Position Data Citi SS final'!$A151,0,MATCH(AV$1,'Position Data Citi SS final'!$1:$1,0)-1),"")</f>
        <v/>
      </c>
      <c r="AW175" s="179" t="str">
        <f ca="1">IF($C175=AW$2,OFFSET('Position Data Citi SS final'!$A151,0,MATCH(AW$1,'Position Data Citi SS final'!$1:$1,0)-1),"")</f>
        <v/>
      </c>
      <c r="AX175" s="170" t="str">
        <f ca="1">IF($C175=AX$2,OFFSET('Position Data Citi SS final'!$A151,0,MATCH(AX$1,'Position Data Citi SS final'!$1:$1,0)-1),"")</f>
        <v/>
      </c>
      <c r="AY175" s="180" t="str">
        <f ca="1">IF($C175=AY$2,OFFSET('Position Data Citi SS final'!$A151,0,MATCH(AY$1,'Position Data Citi SS final'!$1:$1,0)-1),"")</f>
        <v/>
      </c>
      <c r="AZ175" s="181" t="str">
        <f ca="1">IF($C175=AZ$2,OFFSET('Position Data Citi SS final'!$A151,0,MATCH(AZ$1,'Position Data Citi SS final'!$1:$1,0)-1),"")</f>
        <v/>
      </c>
      <c r="BA175" s="179" t="str">
        <f ca="1">IF($C175=BA$2,OFFSET('Position Data Citi SS final'!$A151,0,MATCH(BA$1,'Position Data Citi SS final'!$1:$1,0)-1),"")</f>
        <v/>
      </c>
      <c r="BB175" s="182" t="str">
        <f ca="1">IF($C175=BB$2,OFFSET('Position Data Citi SS final'!$A151,0,MATCH(BB$1,'Position Data Citi SS final'!$1:$1,0)-1),"")</f>
        <v/>
      </c>
      <c r="BC175" s="181" t="str">
        <f ca="1">IF($C175=BC$2,OFFSET('Position Data Citi SS final'!$A151,0,MATCH(BC$1,'Position Data Citi SS final'!$1:$1,0)-1),"")</f>
        <v/>
      </c>
      <c r="BD175" s="175" t="str">
        <f ca="1">IF($C175=BD$2,OFFSET('Position Data Citi SS final'!$A151,0,MATCH(BD$1,'Position Data Citi SS final'!$1:$1,0)-1),"")</f>
        <v/>
      </c>
      <c r="BE175" s="175" t="str">
        <f ca="1">IF($C175=BE$2,OFFSET('Position Data Citi SS final'!$A151,0,MATCH(BE$1,'Position Data Citi SS final'!$1:$1,0)-1),"")</f>
        <v/>
      </c>
      <c r="BF175" s="175" t="str">
        <f ca="1">IF($C175=BF$2,OFFSET('Position Data Citi SS final'!$A151,0,MATCH(BF$1,'Position Data Citi SS final'!$1:$1,0)-1),"")</f>
        <v/>
      </c>
      <c r="BG175" s="175" t="str">
        <f ca="1">IF($C175=BG$2,OFFSET('Position Data Citi SS final'!$A151,0,MATCH(BG$1,'Position Data Citi SS final'!$1:$1,0)-1),"")</f>
        <v/>
      </c>
      <c r="BH175" s="175" t="str">
        <f ca="1">IF($C175=BH$2,OFFSET('Position Data Citi SS final'!$A151,0,MATCH(BH$1,'Position Data Citi SS final'!$1:$1,0)-1),"")</f>
        <v/>
      </c>
      <c r="BI175" s="175" t="str">
        <f ca="1">IF($C175=BI$2,OFFSET('Position Data Citi SS final'!$A151,0,MATCH(BI$1,'Position Data Citi SS final'!$1:$1,0)-1),"")</f>
        <v/>
      </c>
      <c r="BJ175" s="175" t="str">
        <f ca="1">IF($C175=BJ$2,OFFSET('Position Data Citi SS final'!$A151,0,MATCH(BJ$1,'Position Data Citi SS final'!$1:$1,0)-1),"")</f>
        <v/>
      </c>
      <c r="BK175" s="175" t="str">
        <f ca="1">IF($C175=BK$2,OFFSET('Position Data Citi SS final'!$A151,0,MATCH(BK$1,'Position Data Citi SS final'!$1:$1,0)-1),"")</f>
        <v/>
      </c>
      <c r="BL175" s="175" t="str">
        <f ca="1">IF($C175=BL$2,OFFSET('Position Data Citi SS final'!$A151,0,MATCH(BL$1,'Position Data Citi SS final'!$1:$1,0)-1),"")</f>
        <v/>
      </c>
      <c r="BM175" s="175" t="str">
        <f ca="1">IF($C175=BM$2,OFFSET('Position Data Citi SS final'!$A151,0,MATCH(BM$1,'Position Data Citi SS final'!$1:$1,0)-1),"")</f>
        <v/>
      </c>
      <c r="BN175" s="178" t="str">
        <f ca="1">IF($C175=BN$2,OFFSET('Position Data Citi SS final'!$A151,0,MATCH(BN$1,'Position Data Citi SS final'!$1:$1,0)-1),"")</f>
        <v/>
      </c>
      <c r="BO175" s="177" t="str">
        <f ca="1">IF($C175=BO$2,OFFSET('Position Data Citi SS final'!$A151,0,MATCH(BO$1,'Position Data Citi SS final'!$1:$1,0)-1),"")</f>
        <v/>
      </c>
      <c r="BP175" s="177" t="str">
        <f ca="1">IF($C175=BP$2,OFFSET('Position Data Citi SS final'!$A151,0,MATCH(BP$1,'Position Data Citi SS final'!$1:$1,0)-1),"")</f>
        <v/>
      </c>
      <c r="BQ175" s="177" t="str">
        <f ca="1">IF($C175=BQ$2,OFFSET('Position Data Citi SS final'!$A151,0,MATCH(BQ$1,'Position Data Citi SS final'!$1:$1,0)-1),"")</f>
        <v/>
      </c>
      <c r="BR175" s="177" t="str">
        <f ca="1">IF($C175=BR$2,OFFSET('Position Data Citi SS final'!$A151,0,MATCH(BR$1,'Position Data Citi SS final'!$1:$1,0)-1),"")</f>
        <v/>
      </c>
      <c r="BS175" s="177" t="str">
        <f ca="1">IF($C175=BS$2,OFFSET('Position Data Citi SS final'!$A151,0,MATCH(BS$1,'Position Data Citi SS final'!$1:$1,0)-1),"")</f>
        <v/>
      </c>
      <c r="BT175" s="175" t="str">
        <f ca="1">IF($C175=BT$2,OFFSET('Position Data Citi SS final'!$A151,0,MATCH(BT$1,'Position Data Citi SS final'!$1:$1,0)-1),"")</f>
        <v/>
      </c>
      <c r="BU175" s="178" t="str">
        <f ca="1">IF($C175=BU$2,OFFSET('Position Data Citi SS final'!$A151,0,MATCH(BU$1,'Position Data Citi SS final'!$1:$1,0)-1),"")</f>
        <v/>
      </c>
      <c r="BV175" s="183" t="str">
        <f ca="1">IF($C175=BV$2,OFFSET('Position Data Citi SS final'!$A151,0,MATCH(BV$1,'Position Data Citi SS final'!$1:$1,0)-1),"")</f>
        <v/>
      </c>
      <c r="BW175" s="175" t="str">
        <f ca="1">IF($C175=BW$2,OFFSET('Position Data Citi SS final'!$A151,0,MATCH(BW$1,'Position Data Citi SS final'!$1:$1,0)-1),"")</f>
        <v/>
      </c>
      <c r="BX175" s="184" t="str">
        <f ca="1">IF($C175=BX$2,OFFSET('Position Data Citi SS final'!$A151,0,MATCH(BX$1,'Position Data Citi SS final'!$1:$1,0)-1),"")</f>
        <v/>
      </c>
      <c r="BY175" s="183" t="str">
        <f ca="1">IF($C175=BY$2,OFFSET('Position Data Citi SS final'!$A151,0,MATCH(BY$1,'Position Data Citi SS final'!$1:$1,0)-1),"")</f>
        <v/>
      </c>
      <c r="BZ175" s="183" t="str">
        <f ca="1">IF($C175=BZ$2,OFFSET('Position Data Citi SS final'!$A151,0,MATCH(BZ$1,'Position Data Citi SS final'!$1:$1,0)-1),"")</f>
        <v/>
      </c>
      <c r="CA175" s="185" t="str">
        <f ca="1">IF($C175=CA$2,OFFSET('Position Data Citi SS final'!$A151,0,MATCH(CA$1,'Position Data Citi SS final'!$1:$1,0)-1),"")</f>
        <v/>
      </c>
      <c r="CB175" s="176" t="str">
        <f ca="1">IF($C175=CB$2,OFFSET('Position Data Citi SS final'!$A151,0,MATCH(CB$1,'Position Data Citi SS final'!$1:$1,0)-1),"")</f>
        <v/>
      </c>
      <c r="CC175" s="183" t="str">
        <f ca="1">IF($C175=CC$2,OFFSET('Position Data Citi SS final'!$A151,0,MATCH(CC$1,'Position Data Citi SS final'!$1:$1,0)-1),"")</f>
        <v/>
      </c>
      <c r="CD175" s="183" t="str">
        <f ca="1">IF($C175=CD$2,OFFSET('Position Data Citi SS final'!$A151,0,MATCH(CD$1,'Position Data Citi SS final'!$1:$1,0)-1),"")</f>
        <v/>
      </c>
      <c r="CE175" s="181" t="str">
        <f ca="1">IF($C175=CE$2,OFFSET('Position Data Citi SS final'!$A151,0,MATCH(CE$1,'Position Data Citi SS final'!$1:$1,0)-1),"")</f>
        <v/>
      </c>
      <c r="CF175" s="181" t="str">
        <f ca="1">IF($C175=CF$2,OFFSET('Position Data Citi SS final'!$A151,0,MATCH(CF$1,'Position Data Citi SS final'!$1:$1,0)-1),"")</f>
        <v/>
      </c>
      <c r="CG175" s="181" t="str">
        <f ca="1">IF($C175=CG$2,OFFSET('Position Data Citi SS final'!$A151,0,MATCH(CG$1,'Position Data Citi SS final'!$1:$1,0)-1),"")</f>
        <v/>
      </c>
      <c r="CH175" s="181" t="str">
        <f ca="1">IF($C175=CH$2,OFFSET('Position Data Citi SS final'!$A151,0,MATCH(CH$1,'Position Data Citi SS final'!$1:$1,0)-1),"")</f>
        <v/>
      </c>
      <c r="CI175" s="181" t="str">
        <f ca="1">IF($C175=CI$2,OFFSET('Position Data Citi SS final'!$A151,0,MATCH(CI$1,'Position Data Citi SS final'!$1:$1,0)-1),"")</f>
        <v/>
      </c>
      <c r="CJ175" s="184" t="str">
        <f ca="1">IF($C175=CJ$2,OFFSET('Position Data Citi SS final'!$A151,0,MATCH(CJ$1,'Position Data Citi SS final'!$1:$1,0)-1),"")</f>
        <v/>
      </c>
      <c r="CK175" s="186" t="str">
        <f ca="1">IF($C175=CK$2,OFFSET('Position Data Citi SS final'!$A151,0,MATCH(CK$1,'Position Data Citi SS final'!$1:$1,0)-1),"")</f>
        <v/>
      </c>
      <c r="CL175" s="174" t="str">
        <f ca="1">IF($C175=CL$2,OFFSET('Position Data Citi SS final'!$A151,0,MATCH(CL$1,'Position Data Citi SS final'!$1:$1,0)-1),"")</f>
        <v/>
      </c>
      <c r="CM175" s="199" t="str">
        <f ca="1">IF($C175=CM$2,OFFSET('Position Data Citi SS final'!$A151,0,MATCH(CM$1,'Position Data Citi SS final'!$1:$1,0)-1),"")</f>
        <v/>
      </c>
      <c r="CN175" s="174" t="str">
        <f ca="1">IF($C175=CN$2,OFFSET('Position Data Citi SS final'!$A151,0,MATCH(CN$1,'Position Data Citi SS final'!$1:$1,0)-1),"")</f>
        <v/>
      </c>
      <c r="CO175" s="186" t="str">
        <f ca="1">IF($C175=CO$2,OFFSET('Position Data Citi SS final'!$A151,0,MATCH(CO$1,'Position Data Citi SS final'!$1:$1,0)-1),"")</f>
        <v/>
      </c>
      <c r="CP175" s="199" t="str">
        <f ca="1">IF($C175=CP$2,OFFSET('Position Data Citi SS final'!$A151,0,MATCH(CP$1,'Position Data Citi SS final'!$1:$1,0)-1),"")</f>
        <v/>
      </c>
      <c r="CQ175" s="187" t="str">
        <f ca="1">IF($C175=CQ$2,OFFSET('Position Data Citi SS final'!$A151,0,MATCH(CQ$1,'Position Data Citi SS final'!$1:$1,0)-1),"")</f>
        <v/>
      </c>
      <c r="CR175" s="174" t="str">
        <f ca="1">IF($C175=CR$2,OFFSET('Position Data Citi SS final'!$A151,0,MATCH(CR$1,'Position Data Citi SS final'!$1:$1,0)-1),"")</f>
        <v/>
      </c>
      <c r="CS175" s="188" t="str">
        <f ca="1">IF($C175=CS$2,OFFSET('Position Data Citi SS final'!$A151,0,MATCH(CS$1,'Position Data Citi SS final'!$1:$1,0)-1),"")</f>
        <v/>
      </c>
      <c r="CT175" s="188" t="str">
        <f ca="1">IF($C175=CT$2,OFFSET('Position Data Citi SS final'!$A151,0,MATCH(CT$1,'Position Data Citi SS final'!$1:$1,0)-1),"")</f>
        <v/>
      </c>
      <c r="CU175" s="184" t="str">
        <f ca="1">IF($C175=CU$2,OFFSET('Position Data Citi SS final'!$A151,0,MATCH(CU$1,'Position Data Citi SS final'!$1:$1,0)-1),"")</f>
        <v/>
      </c>
      <c r="CV175" s="175" t="str">
        <f ca="1">IF($C175=CV$2,OFFSET('Position Data Citi SS final'!$A151,0,MATCH(CV$1,'Position Data Citi SS final'!$1:$1,0)-1),"")</f>
        <v/>
      </c>
      <c r="CW175" s="175" t="str">
        <f ca="1">IF($C175=CW$2,OFFSET('Position Data Citi SS final'!$A151,0,MATCH(CW$1,'Position Data Citi SS final'!$1:$1,0)-1),"")</f>
        <v/>
      </c>
      <c r="CX175" s="199" t="str">
        <f ca="1">IF($C175=CX$2,OFFSET('Position Data Citi SS final'!$A151,0,MATCH(CX$1,'Position Data Citi SS final'!$1:$1,0)-1),"")</f>
        <v/>
      </c>
      <c r="CY175" s="175" t="str">
        <f ca="1">IF($C175=CY$2,OFFSET('Position Data Citi SS final'!$A151,0,MATCH(CY$1,'Position Data Citi SS final'!$1:$1,0)-1),"")</f>
        <v/>
      </c>
      <c r="CZ175" s="175" t="str">
        <f ca="1">IF($C175=CZ$2,OFFSET('Position Data Citi SS final'!$A151,0,MATCH(CZ$1,'Position Data Citi SS final'!$1:$1,0)-1),"")</f>
        <v/>
      </c>
      <c r="DA175" s="175" t="str">
        <f ca="1">IF($C175=DA$2,OFFSET('Position Data Citi SS final'!$A151,0,MATCH(DA$1,'Position Data Citi SS final'!$1:$1,0)-1),"")</f>
        <v/>
      </c>
      <c r="DB175" s="189" t="str">
        <f ca="1">IF($C175=DB$2,OFFSET('Position Data Citi SS final'!$A151,0,MATCH(DB$1,'Position Data Citi SS final'!$1:$1,0)-1),"")</f>
        <v/>
      </c>
      <c r="DC175" s="175" t="str">
        <f ca="1">IF($C175=DC$2,OFFSET('Position Data Citi SS final'!$A151,0,MATCH(DC$1,'Position Data Citi SS final'!$1:$1,0)-1),"")</f>
        <v/>
      </c>
      <c r="DD175" s="175" t="str">
        <f ca="1">IF($C175=DD$2,OFFSET('Position Data Citi SS final'!$A151,0,MATCH(DD$1,'Position Data Citi SS final'!$1:$1,0)-1),"")</f>
        <v/>
      </c>
      <c r="DE175" s="190" t="str">
        <f ca="1">IF($C175=DE$2,OFFSET('Position Data Citi SS final'!$A151,0,MATCH(DE$1,'Position Data Citi SS final'!$1:$1,0)-1),"")</f>
        <v/>
      </c>
      <c r="DF175" s="189" t="str">
        <f ca="1">IF($C175=DF$2,OFFSET('Position Data Citi SS final'!$A151,0,MATCH(DF$1,'Position Data Citi SS final'!$1:$1,0)-1),"")</f>
        <v/>
      </c>
      <c r="DG175" s="190" t="str">
        <f ca="1">IF($C175=DG$2,OFFSET('Position Data Citi SS final'!$A151,0,MATCH(DG$1,'Position Data Citi SS final'!$1:$1,0)-1),"")</f>
        <v/>
      </c>
      <c r="DH175" s="175" t="str">
        <f ca="1">IF($C175=DH$2,OFFSET('Position Data Citi SS final'!$A151,0,MATCH(DH$1,'Position Data Citi SS final'!$1:$1,0)-1),"")</f>
        <v/>
      </c>
      <c r="DI175" s="191" t="str">
        <f ca="1">IF($C175=DI$2,OFFSET('Position Data Citi SS final'!$A151,0,MATCH(DI$1,'Position Data Citi SS final'!$1:$1,0)-1),"")</f>
        <v/>
      </c>
      <c r="DJ175" s="192" t="str">
        <f ca="1">IF($C175=DJ$2,OFFSET('Position Data Citi SS final'!$A151,0,MATCH(DJ$1,'Position Data Citi SS final'!$1:$1,0)-1),"")</f>
        <v/>
      </c>
      <c r="DK175" s="193" t="str">
        <f ca="1">IF($C175=DK$2,OFFSET('Position Data Citi SS final'!$A151,0,MATCH(DK$1,'Position Data Citi SS final'!$1:$1,0)-1),"")</f>
        <v/>
      </c>
      <c r="DL175" s="200" t="str">
        <f ca="1">IF($C175=DL$2,OFFSET('Position Data Citi SS final'!$A151,0,MATCH(DL$1,'Position Data Citi SS final'!$1:$1,0)-1),"")</f>
        <v/>
      </c>
      <c r="DM175" s="175" t="str">
        <f ca="1">IF($C175=DM$2,OFFSET('Position Data Citi SS final'!$A151,0,MATCH(DM$1,'Position Data Citi SS final'!$1:$1,0)-1),"")</f>
        <v/>
      </c>
    </row>
    <row r="176" spans="2:117" s="179" customFormat="1">
      <c r="B176" s="179" t="s">
        <v>2746</v>
      </c>
      <c r="C176" s="170" t="str">
        <f>'Position Data Citi SS final'!C152</f>
        <v>Money Market Instruments</v>
      </c>
      <c r="D176" s="171" t="str">
        <f>'Position Data Citi SS final'!F152</f>
        <v>A.6.1 - A.6.20</v>
      </c>
      <c r="E176" s="172" t="str">
        <f>'Position Data Citi SS final'!D152</f>
        <v>Commercial Paper</v>
      </c>
      <c r="F176" s="213">
        <f>'Position Data Citi SS final'!E152</f>
        <v>0</v>
      </c>
      <c r="G176" s="173">
        <f>'Position Data Citi SS final'!AG152</f>
        <v>19035866.68</v>
      </c>
      <c r="H176" s="173">
        <f>'Position Data Citi SS final'!AF152</f>
        <v>19035866.68</v>
      </c>
      <c r="I176" s="194" t="str">
        <f>'Position Data Citi SS final'!A152</f>
        <v>ABEK</v>
      </c>
      <c r="J176" s="195" t="str">
        <f ca="1">IF($C176=J$2,OFFSET('Position Data Citi SS final'!$A152,0,MATCH(J$1,'Position Data Citi SS final'!$1:$1,0)-1),"")</f>
        <v>MoneyMarketInstrument</v>
      </c>
      <c r="K176" s="195" t="str">
        <f ca="1">IF($C176=K$2,OFFSET('Position Data Citi SS final'!$A152,0,MATCH(K$1,'Position Data Citi SS final'!$1:$1,0)-1),"")</f>
        <v>OP CORPORATE BANK PLC 03/20 ZCP</v>
      </c>
      <c r="L176" s="195" t="str">
        <f ca="1">IF($C176=L$2,OFFSET('Position Data Citi SS final'!$A152,0,MATCH(L$1,'Position Data Citi SS final'!$1:$1,0)-1),"")</f>
        <v>XS2073766557</v>
      </c>
      <c r="M176" s="174" t="str">
        <f ca="1">IF($C176=M$2,OFFSET('Position Data Citi SS final'!$A152,0,MATCH(M$1,'Position Data Citi SS final'!$1:$1,0)-1),"")</f>
        <v>DYXXXX</v>
      </c>
      <c r="N176" s="175">
        <f ca="1">IF($C176=N$2,OFFSET('Position Data Citi SS final'!$A152,0,MATCH(N$1,'Position Data Citi SS final'!$1:$1,0)-1),"")</f>
        <v>0</v>
      </c>
      <c r="O176" s="195">
        <f ca="1">IF($C176=O$2,OFFSET('Position Data Citi SS final'!$A152,0,MATCH(O$1,'Position Data Citi SS final'!$1:$1,0)-1),"")</f>
        <v>0</v>
      </c>
      <c r="P176" s="196">
        <f ca="1">IF($C176=P$2,OFFSET('Position Data Citi SS final'!$A152,0,MATCH(P$1,'Position Data Citi SS final'!$1:$1,0)-1),"")</f>
        <v>0</v>
      </c>
      <c r="Q176" s="196" t="str">
        <f ca="1">IF($C176=Q$2,OFFSET('Position Data Citi SS final'!$A152,0,MATCH(Q$1,'Position Data Citi SS final'!$1:$1,0)-1),"")</f>
        <v>FI</v>
      </c>
      <c r="R176" s="178">
        <f ca="1">IF($C176=R$2,OFFSET('Position Data Citi SS final'!$A152,0,MATCH(R$1,'Position Data Citi SS final'!$1:$1,0)-1),"")</f>
        <v>43915</v>
      </c>
      <c r="S176" s="178" t="str">
        <f ca="1">IF($C176=S$2,OFFSET('Position Data Citi SS final'!$A152,0,MATCH(S$1,'Position Data Citi SS final'!$1:$1,0)-1),"")</f>
        <v>EUR</v>
      </c>
      <c r="T176" s="177">
        <f ca="1">IF($C176=T$2,OFFSET('Position Data Citi SS final'!$A152,0,MATCH(T$1,'Position Data Citi SS final'!$1:$1,0)-1),"")</f>
        <v>19000000</v>
      </c>
      <c r="U176" s="177">
        <f ca="1">IF($C176=U$2,OFFSET('Position Data Citi SS final'!$A152,0,MATCH(U$1,'Position Data Citi SS final'!$1:$1,0)-1),"")</f>
        <v>100.188772</v>
      </c>
      <c r="V176" s="197">
        <f ca="1">IF($C176=V$2,OFFSET('Position Data Citi SS final'!$A152,0,MATCH(V$1,'Position Data Citi SS final'!$1:$1,0)-1),"")</f>
        <v>100.188772</v>
      </c>
      <c r="W176" s="177">
        <f ca="1">IF($C176=W$2,OFFSET('Position Data Citi SS final'!$A152,0,MATCH(W$1,'Position Data Citi SS final'!$1:$1,0)-1),"")</f>
        <v>0</v>
      </c>
      <c r="X176" s="177">
        <f ca="1">IF($C176=X$2,OFFSET('Position Data Citi SS final'!$A152,0,MATCH(X$1,'Position Data Citi SS final'!$1:$1,0)-1),"")</f>
        <v>0</v>
      </c>
      <c r="Y176" s="177">
        <f ca="1">IF($C176=Y$2,OFFSET('Position Data Citi SS final'!$A152,0,MATCH(Y$1,'Position Data Citi SS final'!$1:$1,0)-1),"")</f>
        <v>19035866.68</v>
      </c>
      <c r="Z176" s="177">
        <f ca="1">IF($C176=Z$2,OFFSET('Position Data Citi SS final'!$A152,0,MATCH(Z$1,'Position Data Citi SS final'!$1:$1,0)-1),"")</f>
        <v>19035866.68</v>
      </c>
      <c r="AA176" s="198" t="str">
        <f ca="1">IF($C176=AA$2,OFFSET('Position Data Citi SS final'!$A152,0,MATCH(AA$1,'Position Data Citi SS final'!$1:$1,0)-1),"")</f>
        <v>MarkToMarket</v>
      </c>
      <c r="AB176" s="177">
        <f ca="1">IF($C176=AB$2,OFFSET('Position Data Citi SS final'!$A152,0,MATCH(AB$1,'Position Data Citi SS final'!$1:$1,0)-1),"")</f>
        <v>0</v>
      </c>
      <c r="AC176" s="178" t="str">
        <f ca="1">IF($C176=AC$2,OFFSET('Position Data Citi SS final'!$A152,0,MATCH(AC$1,'Position Data Citi SS final'!$1:$1,0)-1),"")</f>
        <v/>
      </c>
      <c r="AD176" s="76" t="str">
        <f ca="1">IF($C176=AD$2,OFFSET('Position Data Citi SS final'!$A152,0,MATCH(AD$1,'Position Data Citi SS final'!$1:$1,0)-1),"")</f>
        <v/>
      </c>
      <c r="AE176" s="179" t="str">
        <f ca="1">IF($C176=AE$2,OFFSET('Position Data Citi SS final'!$A152,0,MATCH(AE$1,'Position Data Citi SS final'!$1:$1,0)-1),"")</f>
        <v/>
      </c>
      <c r="AF176" s="177" t="str">
        <f ca="1">IF($C176=AF$2,OFFSET('Position Data Citi SS final'!$A152,0,MATCH(AF$1,'Position Data Citi SS final'!$1:$1,0)-1),"")</f>
        <v/>
      </c>
      <c r="AG176" s="177" t="str">
        <f ca="1">IF($C176=AG$2,OFFSET('Position Data Citi SS final'!$A152,0,MATCH(AG$1,'Position Data Citi SS final'!$1:$1,0)-1),"")</f>
        <v/>
      </c>
      <c r="AH176" s="175" t="str">
        <f ca="1">IF($C176=AH$2,OFFSET('Position Data Citi SS final'!$A152,0,MATCH(AH$1,'Position Data Citi SS final'!$1:$1,0)-1),"")</f>
        <v/>
      </c>
      <c r="AI176" s="175" t="str">
        <f ca="1">IF($C176=AI$2,OFFSET('Position Data Citi SS final'!$A152,0,MATCH(AI$1,'Position Data Citi SS final'!$1:$1,0)-1),"")</f>
        <v/>
      </c>
      <c r="AJ176" s="175" t="str">
        <f ca="1">IF($C176=AJ$2,OFFSET('Position Data Citi SS final'!$A152,0,MATCH(AJ$1,'Position Data Citi SS final'!$1:$1,0)-1),"")</f>
        <v/>
      </c>
      <c r="AK176" s="177" t="str">
        <f ca="1">IF($C176=AK$2,OFFSET('Position Data Citi SS final'!$A152,0,MATCH(AK$1,'Position Data Citi SS final'!$1:$1,0)-1),"")</f>
        <v/>
      </c>
      <c r="AL176" s="178" t="str">
        <f ca="1">IF($C176=AL$2,OFFSET('Position Data Citi SS final'!$A152,0,MATCH(AL$1,'Position Data Citi SS final'!$1:$1,0)-1),"")</f>
        <v/>
      </c>
      <c r="AM176" s="177" t="str">
        <f ca="1">IF($C176=AM$2,OFFSET('Position Data Citi SS final'!$A152,0,MATCH(AM$1,'Position Data Citi SS final'!$1:$1,0)-1),"")</f>
        <v/>
      </c>
      <c r="AN176" s="177" t="str">
        <f ca="1">IF($C176=AN$2,OFFSET('Position Data Citi SS final'!$A152,0,MATCH(AN$1,'Position Data Citi SS final'!$1:$1,0)-1),"")</f>
        <v/>
      </c>
      <c r="AO176" s="177" t="str">
        <f ca="1">IF($C176=AO$2,OFFSET('Position Data Citi SS final'!$A152,0,MATCH(AO$1,'Position Data Citi SS final'!$1:$1,0)-1),"")</f>
        <v/>
      </c>
      <c r="AP176" s="177" t="str">
        <f ca="1">IF($C176=AP$2,OFFSET('Position Data Citi SS final'!$A152,0,MATCH(AP$1,'Position Data Citi SS final'!$1:$1,0)-1),"")</f>
        <v/>
      </c>
      <c r="AQ176" s="177" t="str">
        <f ca="1">IF($C176=AQ$2,OFFSET('Position Data Citi SS final'!$A152,0,MATCH(AQ$1,'Position Data Citi SS final'!$1:$1,0)-1),"")</f>
        <v/>
      </c>
      <c r="AR176" s="177" t="str">
        <f ca="1">IF($C176=AR$2,OFFSET('Position Data Citi SS final'!$A152,0,MATCH(AR$1,'Position Data Citi SS final'!$1:$1,0)-1),"")</f>
        <v/>
      </c>
      <c r="AS176" s="177" t="str">
        <f ca="1">IF($C176=AS$2,OFFSET('Position Data Citi SS final'!$A152,0,MATCH(AS$1,'Position Data Citi SS final'!$1:$1,0)-1),"")</f>
        <v/>
      </c>
      <c r="AT176" s="177" t="str">
        <f ca="1">IF($C176=AT$2,OFFSET('Position Data Citi SS final'!$A152,0,MATCH(AT$1,'Position Data Citi SS final'!$1:$1,0)-1),"")</f>
        <v/>
      </c>
      <c r="AU176" s="198" t="str">
        <f ca="1">IF($C176=AU$2,OFFSET('Position Data Citi SS final'!$A152,0,MATCH(AU$1,'Position Data Citi SS final'!$1:$1,0)-1),"")</f>
        <v/>
      </c>
      <c r="AV176" s="177" t="str">
        <f ca="1">IF($C176=AV$2,OFFSET('Position Data Citi SS final'!$A152,0,MATCH(AV$1,'Position Data Citi SS final'!$1:$1,0)-1),"")</f>
        <v/>
      </c>
      <c r="AW176" s="179" t="str">
        <f ca="1">IF($C176=AW$2,OFFSET('Position Data Citi SS final'!$A152,0,MATCH(AW$1,'Position Data Citi SS final'!$1:$1,0)-1),"")</f>
        <v/>
      </c>
      <c r="AX176" s="170" t="str">
        <f ca="1">IF($C176=AX$2,OFFSET('Position Data Citi SS final'!$A152,0,MATCH(AX$1,'Position Data Citi SS final'!$1:$1,0)-1),"")</f>
        <v/>
      </c>
      <c r="AY176" s="180" t="str">
        <f ca="1">IF($C176=AY$2,OFFSET('Position Data Citi SS final'!$A152,0,MATCH(AY$1,'Position Data Citi SS final'!$1:$1,0)-1),"")</f>
        <v/>
      </c>
      <c r="AZ176" s="181" t="str">
        <f ca="1">IF($C176=AZ$2,OFFSET('Position Data Citi SS final'!$A152,0,MATCH(AZ$1,'Position Data Citi SS final'!$1:$1,0)-1),"")</f>
        <v/>
      </c>
      <c r="BA176" s="179" t="str">
        <f ca="1">IF($C176=BA$2,OFFSET('Position Data Citi SS final'!$A152,0,MATCH(BA$1,'Position Data Citi SS final'!$1:$1,0)-1),"")</f>
        <v/>
      </c>
      <c r="BB176" s="182" t="str">
        <f ca="1">IF($C176=BB$2,OFFSET('Position Data Citi SS final'!$A152,0,MATCH(BB$1,'Position Data Citi SS final'!$1:$1,0)-1),"")</f>
        <v/>
      </c>
      <c r="BC176" s="181" t="str">
        <f ca="1">IF($C176=BC$2,OFFSET('Position Data Citi SS final'!$A152,0,MATCH(BC$1,'Position Data Citi SS final'!$1:$1,0)-1),"")</f>
        <v/>
      </c>
      <c r="BD176" s="175" t="str">
        <f ca="1">IF($C176=BD$2,OFFSET('Position Data Citi SS final'!$A152,0,MATCH(BD$1,'Position Data Citi SS final'!$1:$1,0)-1),"")</f>
        <v/>
      </c>
      <c r="BE176" s="175" t="str">
        <f ca="1">IF($C176=BE$2,OFFSET('Position Data Citi SS final'!$A152,0,MATCH(BE$1,'Position Data Citi SS final'!$1:$1,0)-1),"")</f>
        <v/>
      </c>
      <c r="BF176" s="175" t="str">
        <f ca="1">IF($C176=BF$2,OFFSET('Position Data Citi SS final'!$A152,0,MATCH(BF$1,'Position Data Citi SS final'!$1:$1,0)-1),"")</f>
        <v/>
      </c>
      <c r="BG176" s="175" t="str">
        <f ca="1">IF($C176=BG$2,OFFSET('Position Data Citi SS final'!$A152,0,MATCH(BG$1,'Position Data Citi SS final'!$1:$1,0)-1),"")</f>
        <v/>
      </c>
      <c r="BH176" s="175" t="str">
        <f ca="1">IF($C176=BH$2,OFFSET('Position Data Citi SS final'!$A152,0,MATCH(BH$1,'Position Data Citi SS final'!$1:$1,0)-1),"")</f>
        <v/>
      </c>
      <c r="BI176" s="175" t="str">
        <f ca="1">IF($C176=BI$2,OFFSET('Position Data Citi SS final'!$A152,0,MATCH(BI$1,'Position Data Citi SS final'!$1:$1,0)-1),"")</f>
        <v/>
      </c>
      <c r="BJ176" s="175" t="str">
        <f ca="1">IF($C176=BJ$2,OFFSET('Position Data Citi SS final'!$A152,0,MATCH(BJ$1,'Position Data Citi SS final'!$1:$1,0)-1),"")</f>
        <v/>
      </c>
      <c r="BK176" s="175" t="str">
        <f ca="1">IF($C176=BK$2,OFFSET('Position Data Citi SS final'!$A152,0,MATCH(BK$1,'Position Data Citi SS final'!$1:$1,0)-1),"")</f>
        <v/>
      </c>
      <c r="BL176" s="175" t="str">
        <f ca="1">IF($C176=BL$2,OFFSET('Position Data Citi SS final'!$A152,0,MATCH(BL$1,'Position Data Citi SS final'!$1:$1,0)-1),"")</f>
        <v/>
      </c>
      <c r="BM176" s="175" t="str">
        <f ca="1">IF($C176=BM$2,OFFSET('Position Data Citi SS final'!$A152,0,MATCH(BM$1,'Position Data Citi SS final'!$1:$1,0)-1),"")</f>
        <v/>
      </c>
      <c r="BN176" s="178" t="str">
        <f ca="1">IF($C176=BN$2,OFFSET('Position Data Citi SS final'!$A152,0,MATCH(BN$1,'Position Data Citi SS final'!$1:$1,0)-1),"")</f>
        <v/>
      </c>
      <c r="BO176" s="177" t="str">
        <f ca="1">IF($C176=BO$2,OFFSET('Position Data Citi SS final'!$A152,0,MATCH(BO$1,'Position Data Citi SS final'!$1:$1,0)-1),"")</f>
        <v/>
      </c>
      <c r="BP176" s="177" t="str">
        <f ca="1">IF($C176=BP$2,OFFSET('Position Data Citi SS final'!$A152,0,MATCH(BP$1,'Position Data Citi SS final'!$1:$1,0)-1),"")</f>
        <v/>
      </c>
      <c r="BQ176" s="177" t="str">
        <f ca="1">IF($C176=BQ$2,OFFSET('Position Data Citi SS final'!$A152,0,MATCH(BQ$1,'Position Data Citi SS final'!$1:$1,0)-1),"")</f>
        <v/>
      </c>
      <c r="BR176" s="177" t="str">
        <f ca="1">IF($C176=BR$2,OFFSET('Position Data Citi SS final'!$A152,0,MATCH(BR$1,'Position Data Citi SS final'!$1:$1,0)-1),"")</f>
        <v/>
      </c>
      <c r="BS176" s="177" t="str">
        <f ca="1">IF($C176=BS$2,OFFSET('Position Data Citi SS final'!$A152,0,MATCH(BS$1,'Position Data Citi SS final'!$1:$1,0)-1),"")</f>
        <v/>
      </c>
      <c r="BT176" s="175" t="str">
        <f ca="1">IF($C176=BT$2,OFFSET('Position Data Citi SS final'!$A152,0,MATCH(BT$1,'Position Data Citi SS final'!$1:$1,0)-1),"")</f>
        <v/>
      </c>
      <c r="BU176" s="178" t="str">
        <f ca="1">IF($C176=BU$2,OFFSET('Position Data Citi SS final'!$A152,0,MATCH(BU$1,'Position Data Citi SS final'!$1:$1,0)-1),"")</f>
        <v/>
      </c>
      <c r="BV176" s="183" t="str">
        <f ca="1">IF($C176=BV$2,OFFSET('Position Data Citi SS final'!$A152,0,MATCH(BV$1,'Position Data Citi SS final'!$1:$1,0)-1),"")</f>
        <v/>
      </c>
      <c r="BW176" s="175" t="str">
        <f ca="1">IF($C176=BW$2,OFFSET('Position Data Citi SS final'!$A152,0,MATCH(BW$1,'Position Data Citi SS final'!$1:$1,0)-1),"")</f>
        <v/>
      </c>
      <c r="BX176" s="184" t="str">
        <f ca="1">IF($C176=BX$2,OFFSET('Position Data Citi SS final'!$A152,0,MATCH(BX$1,'Position Data Citi SS final'!$1:$1,0)-1),"")</f>
        <v/>
      </c>
      <c r="BY176" s="183" t="str">
        <f ca="1">IF($C176=BY$2,OFFSET('Position Data Citi SS final'!$A152,0,MATCH(BY$1,'Position Data Citi SS final'!$1:$1,0)-1),"")</f>
        <v/>
      </c>
      <c r="BZ176" s="183" t="str">
        <f ca="1">IF($C176=BZ$2,OFFSET('Position Data Citi SS final'!$A152,0,MATCH(BZ$1,'Position Data Citi SS final'!$1:$1,0)-1),"")</f>
        <v/>
      </c>
      <c r="CA176" s="185" t="str">
        <f ca="1">IF($C176=CA$2,OFFSET('Position Data Citi SS final'!$A152,0,MATCH(CA$1,'Position Data Citi SS final'!$1:$1,0)-1),"")</f>
        <v/>
      </c>
      <c r="CB176" s="176" t="str">
        <f ca="1">IF($C176=CB$2,OFFSET('Position Data Citi SS final'!$A152,0,MATCH(CB$1,'Position Data Citi SS final'!$1:$1,0)-1),"")</f>
        <v/>
      </c>
      <c r="CC176" s="183" t="str">
        <f ca="1">IF($C176=CC$2,OFFSET('Position Data Citi SS final'!$A152,0,MATCH(CC$1,'Position Data Citi SS final'!$1:$1,0)-1),"")</f>
        <v/>
      </c>
      <c r="CD176" s="183" t="str">
        <f ca="1">IF($C176=CD$2,OFFSET('Position Data Citi SS final'!$A152,0,MATCH(CD$1,'Position Data Citi SS final'!$1:$1,0)-1),"")</f>
        <v/>
      </c>
      <c r="CE176" s="181" t="str">
        <f ca="1">IF($C176=CE$2,OFFSET('Position Data Citi SS final'!$A152,0,MATCH(CE$1,'Position Data Citi SS final'!$1:$1,0)-1),"")</f>
        <v/>
      </c>
      <c r="CF176" s="181" t="str">
        <f ca="1">IF($C176=CF$2,OFFSET('Position Data Citi SS final'!$A152,0,MATCH(CF$1,'Position Data Citi SS final'!$1:$1,0)-1),"")</f>
        <v/>
      </c>
      <c r="CG176" s="181" t="str">
        <f ca="1">IF($C176=CG$2,OFFSET('Position Data Citi SS final'!$A152,0,MATCH(CG$1,'Position Data Citi SS final'!$1:$1,0)-1),"")</f>
        <v/>
      </c>
      <c r="CH176" s="181" t="str">
        <f ca="1">IF($C176=CH$2,OFFSET('Position Data Citi SS final'!$A152,0,MATCH(CH$1,'Position Data Citi SS final'!$1:$1,0)-1),"")</f>
        <v/>
      </c>
      <c r="CI176" s="181" t="str">
        <f ca="1">IF($C176=CI$2,OFFSET('Position Data Citi SS final'!$A152,0,MATCH(CI$1,'Position Data Citi SS final'!$1:$1,0)-1),"")</f>
        <v/>
      </c>
      <c r="CJ176" s="184" t="str">
        <f ca="1">IF($C176=CJ$2,OFFSET('Position Data Citi SS final'!$A152,0,MATCH(CJ$1,'Position Data Citi SS final'!$1:$1,0)-1),"")</f>
        <v/>
      </c>
      <c r="CK176" s="186" t="str">
        <f ca="1">IF($C176=CK$2,OFFSET('Position Data Citi SS final'!$A152,0,MATCH(CK$1,'Position Data Citi SS final'!$1:$1,0)-1),"")</f>
        <v/>
      </c>
      <c r="CL176" s="174" t="str">
        <f ca="1">IF($C176=CL$2,OFFSET('Position Data Citi SS final'!$A152,0,MATCH(CL$1,'Position Data Citi SS final'!$1:$1,0)-1),"")</f>
        <v/>
      </c>
      <c r="CM176" s="199" t="str">
        <f ca="1">IF($C176=CM$2,OFFSET('Position Data Citi SS final'!$A152,0,MATCH(CM$1,'Position Data Citi SS final'!$1:$1,0)-1),"")</f>
        <v/>
      </c>
      <c r="CN176" s="174" t="str">
        <f ca="1">IF($C176=CN$2,OFFSET('Position Data Citi SS final'!$A152,0,MATCH(CN$1,'Position Data Citi SS final'!$1:$1,0)-1),"")</f>
        <v/>
      </c>
      <c r="CO176" s="186" t="str">
        <f ca="1">IF($C176=CO$2,OFFSET('Position Data Citi SS final'!$A152,0,MATCH(CO$1,'Position Data Citi SS final'!$1:$1,0)-1),"")</f>
        <v/>
      </c>
      <c r="CP176" s="199" t="str">
        <f ca="1">IF($C176=CP$2,OFFSET('Position Data Citi SS final'!$A152,0,MATCH(CP$1,'Position Data Citi SS final'!$1:$1,0)-1),"")</f>
        <v/>
      </c>
      <c r="CQ176" s="187" t="str">
        <f ca="1">IF($C176=CQ$2,OFFSET('Position Data Citi SS final'!$A152,0,MATCH(CQ$1,'Position Data Citi SS final'!$1:$1,0)-1),"")</f>
        <v/>
      </c>
      <c r="CR176" s="174" t="str">
        <f ca="1">IF($C176=CR$2,OFFSET('Position Data Citi SS final'!$A152,0,MATCH(CR$1,'Position Data Citi SS final'!$1:$1,0)-1),"")</f>
        <v/>
      </c>
      <c r="CS176" s="188" t="str">
        <f ca="1">IF($C176=CS$2,OFFSET('Position Data Citi SS final'!$A152,0,MATCH(CS$1,'Position Data Citi SS final'!$1:$1,0)-1),"")</f>
        <v/>
      </c>
      <c r="CT176" s="188" t="str">
        <f ca="1">IF($C176=CT$2,OFFSET('Position Data Citi SS final'!$A152,0,MATCH(CT$1,'Position Data Citi SS final'!$1:$1,0)-1),"")</f>
        <v/>
      </c>
      <c r="CU176" s="184" t="str">
        <f ca="1">IF($C176=CU$2,OFFSET('Position Data Citi SS final'!$A152,0,MATCH(CU$1,'Position Data Citi SS final'!$1:$1,0)-1),"")</f>
        <v/>
      </c>
      <c r="CV176" s="175" t="str">
        <f ca="1">IF($C176=CV$2,OFFSET('Position Data Citi SS final'!$A152,0,MATCH(CV$1,'Position Data Citi SS final'!$1:$1,0)-1),"")</f>
        <v/>
      </c>
      <c r="CW176" s="175" t="str">
        <f ca="1">IF($C176=CW$2,OFFSET('Position Data Citi SS final'!$A152,0,MATCH(CW$1,'Position Data Citi SS final'!$1:$1,0)-1),"")</f>
        <v/>
      </c>
      <c r="CX176" s="199" t="str">
        <f ca="1">IF($C176=CX$2,OFFSET('Position Data Citi SS final'!$A152,0,MATCH(CX$1,'Position Data Citi SS final'!$1:$1,0)-1),"")</f>
        <v/>
      </c>
      <c r="CY176" s="175" t="str">
        <f ca="1">IF($C176=CY$2,OFFSET('Position Data Citi SS final'!$A152,0,MATCH(CY$1,'Position Data Citi SS final'!$1:$1,0)-1),"")</f>
        <v/>
      </c>
      <c r="CZ176" s="175" t="str">
        <f ca="1">IF($C176=CZ$2,OFFSET('Position Data Citi SS final'!$A152,0,MATCH(CZ$1,'Position Data Citi SS final'!$1:$1,0)-1),"")</f>
        <v/>
      </c>
      <c r="DA176" s="175" t="str">
        <f ca="1">IF($C176=DA$2,OFFSET('Position Data Citi SS final'!$A152,0,MATCH(DA$1,'Position Data Citi SS final'!$1:$1,0)-1),"")</f>
        <v/>
      </c>
      <c r="DB176" s="189" t="str">
        <f ca="1">IF($C176=DB$2,OFFSET('Position Data Citi SS final'!$A152,0,MATCH(DB$1,'Position Data Citi SS final'!$1:$1,0)-1),"")</f>
        <v/>
      </c>
      <c r="DC176" s="175" t="str">
        <f ca="1">IF($C176=DC$2,OFFSET('Position Data Citi SS final'!$A152,0,MATCH(DC$1,'Position Data Citi SS final'!$1:$1,0)-1),"")</f>
        <v/>
      </c>
      <c r="DD176" s="175" t="str">
        <f ca="1">IF($C176=DD$2,OFFSET('Position Data Citi SS final'!$A152,0,MATCH(DD$1,'Position Data Citi SS final'!$1:$1,0)-1),"")</f>
        <v/>
      </c>
      <c r="DE176" s="190" t="str">
        <f ca="1">IF($C176=DE$2,OFFSET('Position Data Citi SS final'!$A152,0,MATCH(DE$1,'Position Data Citi SS final'!$1:$1,0)-1),"")</f>
        <v/>
      </c>
      <c r="DF176" s="189" t="str">
        <f ca="1">IF($C176=DF$2,OFFSET('Position Data Citi SS final'!$A152,0,MATCH(DF$1,'Position Data Citi SS final'!$1:$1,0)-1),"")</f>
        <v/>
      </c>
      <c r="DG176" s="190" t="str">
        <f ca="1">IF($C176=DG$2,OFFSET('Position Data Citi SS final'!$A152,0,MATCH(DG$1,'Position Data Citi SS final'!$1:$1,0)-1),"")</f>
        <v/>
      </c>
      <c r="DH176" s="175" t="str">
        <f ca="1">IF($C176=DH$2,OFFSET('Position Data Citi SS final'!$A152,0,MATCH(DH$1,'Position Data Citi SS final'!$1:$1,0)-1),"")</f>
        <v/>
      </c>
      <c r="DI176" s="191" t="str">
        <f ca="1">IF($C176=DI$2,OFFSET('Position Data Citi SS final'!$A152,0,MATCH(DI$1,'Position Data Citi SS final'!$1:$1,0)-1),"")</f>
        <v/>
      </c>
      <c r="DJ176" s="192" t="str">
        <f ca="1">IF($C176=DJ$2,OFFSET('Position Data Citi SS final'!$A152,0,MATCH(DJ$1,'Position Data Citi SS final'!$1:$1,0)-1),"")</f>
        <v/>
      </c>
      <c r="DK176" s="193" t="str">
        <f ca="1">IF($C176=DK$2,OFFSET('Position Data Citi SS final'!$A152,0,MATCH(DK$1,'Position Data Citi SS final'!$1:$1,0)-1),"")</f>
        <v/>
      </c>
      <c r="DL176" s="200" t="str">
        <f ca="1">IF($C176=DL$2,OFFSET('Position Data Citi SS final'!$A152,0,MATCH(DL$1,'Position Data Citi SS final'!$1:$1,0)-1),"")</f>
        <v/>
      </c>
      <c r="DM176" s="175" t="str">
        <f ca="1">IF($C176=DM$2,OFFSET('Position Data Citi SS final'!$A152,0,MATCH(DM$1,'Position Data Citi SS final'!$1:$1,0)-1),"")</f>
        <v/>
      </c>
    </row>
    <row r="177" spans="2:117" s="179" customFormat="1">
      <c r="B177" s="179" t="s">
        <v>2746</v>
      </c>
      <c r="C177" s="170" t="str">
        <f>'Position Data Citi SS final'!C153</f>
        <v>Money Market Instruments</v>
      </c>
      <c r="D177" s="171" t="str">
        <f>'Position Data Citi SS final'!F153</f>
        <v>A.6.1 - A.6.20</v>
      </c>
      <c r="E177" s="172" t="str">
        <f>'Position Data Citi SS final'!D153</f>
        <v>Certificate of Deposit</v>
      </c>
      <c r="F177" s="213">
        <f>'Position Data Citi SS final'!E153</f>
        <v>0</v>
      </c>
      <c r="G177" s="173">
        <f>'Position Data Citi SS final'!AG153</f>
        <v>14505923.25</v>
      </c>
      <c r="H177" s="173">
        <f>'Position Data Citi SS final'!AF153</f>
        <v>14505923.25</v>
      </c>
      <c r="I177" s="194" t="str">
        <f>'Position Data Citi SS final'!A153</f>
        <v>ABEK</v>
      </c>
      <c r="J177" s="195" t="str">
        <f ca="1">IF($C177=J$2,OFFSET('Position Data Citi SS final'!$A153,0,MATCH(J$1,'Position Data Citi SS final'!$1:$1,0)-1),"")</f>
        <v>MoneyMarketInstrument</v>
      </c>
      <c r="K177" s="195" t="str">
        <f ca="1">IF($C177=K$2,OFFSET('Position Data Citi SS final'!$A153,0,MATCH(K$1,'Position Data Citi SS final'!$1:$1,0)-1),"")</f>
        <v>HSBC FRANCE 12/19 ZCP</v>
      </c>
      <c r="L177" s="195" t="str">
        <f ca="1">IF($C177=L$2,OFFSET('Position Data Citi SS final'!$A153,0,MATCH(L$1,'Position Data Citi SS final'!$1:$1,0)-1),"")</f>
        <v>FR0125913055</v>
      </c>
      <c r="M177" s="174" t="str">
        <f ca="1">IF($C177=M$2,OFFSET('Position Data Citi SS final'!$A153,0,MATCH(M$1,'Position Data Citi SS final'!$1:$1,0)-1),"")</f>
        <v>DYXXXX</v>
      </c>
      <c r="N177" s="175">
        <f ca="1">IF($C177=N$2,OFFSET('Position Data Citi SS final'!$A153,0,MATCH(N$1,'Position Data Citi SS final'!$1:$1,0)-1),"")</f>
        <v>0</v>
      </c>
      <c r="O177" s="195">
        <f ca="1">IF($C177=O$2,OFFSET('Position Data Citi SS final'!$A153,0,MATCH(O$1,'Position Data Citi SS final'!$1:$1,0)-1),"")</f>
        <v>0</v>
      </c>
      <c r="P177" s="196">
        <f ca="1">IF($C177=P$2,OFFSET('Position Data Citi SS final'!$A153,0,MATCH(P$1,'Position Data Citi SS final'!$1:$1,0)-1),"")</f>
        <v>0</v>
      </c>
      <c r="Q177" s="196" t="str">
        <f ca="1">IF($C177=Q$2,OFFSET('Position Data Citi SS final'!$A153,0,MATCH(Q$1,'Position Data Citi SS final'!$1:$1,0)-1),"")</f>
        <v>FR</v>
      </c>
      <c r="R177" s="178">
        <f ca="1">IF($C177=R$2,OFFSET('Position Data Citi SS final'!$A153,0,MATCH(R$1,'Position Data Citi SS final'!$1:$1,0)-1),"")</f>
        <v>43810</v>
      </c>
      <c r="S177" s="178" t="str">
        <f ca="1">IF($C177=S$2,OFFSET('Position Data Citi SS final'!$A153,0,MATCH(S$1,'Position Data Citi SS final'!$1:$1,0)-1),"")</f>
        <v>EUR</v>
      </c>
      <c r="T177" s="177">
        <f ca="1">IF($C177=T$2,OFFSET('Position Data Citi SS final'!$A153,0,MATCH(T$1,'Position Data Citi SS final'!$1:$1,0)-1),"")</f>
        <v>14500000</v>
      </c>
      <c r="U177" s="177">
        <f ca="1">IF($C177=U$2,OFFSET('Position Data Citi SS final'!$A153,0,MATCH(U$1,'Position Data Citi SS final'!$1:$1,0)-1),"")</f>
        <v>100.04085000000001</v>
      </c>
      <c r="V177" s="197">
        <f ca="1">IF($C177=V$2,OFFSET('Position Data Citi SS final'!$A153,0,MATCH(V$1,'Position Data Citi SS final'!$1:$1,0)-1),"")</f>
        <v>100.04085000000001</v>
      </c>
      <c r="W177" s="177">
        <f ca="1">IF($C177=W$2,OFFSET('Position Data Citi SS final'!$A153,0,MATCH(W$1,'Position Data Citi SS final'!$1:$1,0)-1),"")</f>
        <v>0</v>
      </c>
      <c r="X177" s="177">
        <f ca="1">IF($C177=X$2,OFFSET('Position Data Citi SS final'!$A153,0,MATCH(X$1,'Position Data Citi SS final'!$1:$1,0)-1),"")</f>
        <v>0</v>
      </c>
      <c r="Y177" s="177">
        <f ca="1">IF($C177=Y$2,OFFSET('Position Data Citi SS final'!$A153,0,MATCH(Y$1,'Position Data Citi SS final'!$1:$1,0)-1),"")</f>
        <v>14505923.25</v>
      </c>
      <c r="Z177" s="177">
        <f ca="1">IF($C177=Z$2,OFFSET('Position Data Citi SS final'!$A153,0,MATCH(Z$1,'Position Data Citi SS final'!$1:$1,0)-1),"")</f>
        <v>14505923.25</v>
      </c>
      <c r="AA177" s="198" t="str">
        <f ca="1">IF($C177=AA$2,OFFSET('Position Data Citi SS final'!$A153,0,MATCH(AA$1,'Position Data Citi SS final'!$1:$1,0)-1),"")</f>
        <v>MarkToMarket</v>
      </c>
      <c r="AB177" s="177">
        <f ca="1">IF($C177=AB$2,OFFSET('Position Data Citi SS final'!$A153,0,MATCH(AB$1,'Position Data Citi SS final'!$1:$1,0)-1),"")</f>
        <v>0</v>
      </c>
      <c r="AC177" s="178" t="str">
        <f ca="1">IF($C177=AC$2,OFFSET('Position Data Citi SS final'!$A153,0,MATCH(AC$1,'Position Data Citi SS final'!$1:$1,0)-1),"")</f>
        <v/>
      </c>
      <c r="AD177" s="76" t="str">
        <f ca="1">IF($C177=AD$2,OFFSET('Position Data Citi SS final'!$A153,0,MATCH(AD$1,'Position Data Citi SS final'!$1:$1,0)-1),"")</f>
        <v/>
      </c>
      <c r="AE177" s="179" t="str">
        <f ca="1">IF($C177=AE$2,OFFSET('Position Data Citi SS final'!$A153,0,MATCH(AE$1,'Position Data Citi SS final'!$1:$1,0)-1),"")</f>
        <v/>
      </c>
      <c r="AF177" s="177" t="str">
        <f ca="1">IF($C177=AF$2,OFFSET('Position Data Citi SS final'!$A153,0,MATCH(AF$1,'Position Data Citi SS final'!$1:$1,0)-1),"")</f>
        <v/>
      </c>
      <c r="AG177" s="177" t="str">
        <f ca="1">IF($C177=AG$2,OFFSET('Position Data Citi SS final'!$A153,0,MATCH(AG$1,'Position Data Citi SS final'!$1:$1,0)-1),"")</f>
        <v/>
      </c>
      <c r="AH177" s="175" t="str">
        <f ca="1">IF($C177=AH$2,OFFSET('Position Data Citi SS final'!$A153,0,MATCH(AH$1,'Position Data Citi SS final'!$1:$1,0)-1),"")</f>
        <v/>
      </c>
      <c r="AI177" s="175" t="str">
        <f ca="1">IF($C177=AI$2,OFFSET('Position Data Citi SS final'!$A153,0,MATCH(AI$1,'Position Data Citi SS final'!$1:$1,0)-1),"")</f>
        <v/>
      </c>
      <c r="AJ177" s="175" t="str">
        <f ca="1">IF($C177=AJ$2,OFFSET('Position Data Citi SS final'!$A153,0,MATCH(AJ$1,'Position Data Citi SS final'!$1:$1,0)-1),"")</f>
        <v/>
      </c>
      <c r="AK177" s="177" t="str">
        <f ca="1">IF($C177=AK$2,OFFSET('Position Data Citi SS final'!$A153,0,MATCH(AK$1,'Position Data Citi SS final'!$1:$1,0)-1),"")</f>
        <v/>
      </c>
      <c r="AL177" s="178" t="str">
        <f ca="1">IF($C177=AL$2,OFFSET('Position Data Citi SS final'!$A153,0,MATCH(AL$1,'Position Data Citi SS final'!$1:$1,0)-1),"")</f>
        <v/>
      </c>
      <c r="AM177" s="177" t="str">
        <f ca="1">IF($C177=AM$2,OFFSET('Position Data Citi SS final'!$A153,0,MATCH(AM$1,'Position Data Citi SS final'!$1:$1,0)-1),"")</f>
        <v/>
      </c>
      <c r="AN177" s="177" t="str">
        <f ca="1">IF($C177=AN$2,OFFSET('Position Data Citi SS final'!$A153,0,MATCH(AN$1,'Position Data Citi SS final'!$1:$1,0)-1),"")</f>
        <v/>
      </c>
      <c r="AO177" s="177" t="str">
        <f ca="1">IF($C177=AO$2,OFFSET('Position Data Citi SS final'!$A153,0,MATCH(AO$1,'Position Data Citi SS final'!$1:$1,0)-1),"")</f>
        <v/>
      </c>
      <c r="AP177" s="177" t="str">
        <f ca="1">IF($C177=AP$2,OFFSET('Position Data Citi SS final'!$A153,0,MATCH(AP$1,'Position Data Citi SS final'!$1:$1,0)-1),"")</f>
        <v/>
      </c>
      <c r="AQ177" s="177" t="str">
        <f ca="1">IF($C177=AQ$2,OFFSET('Position Data Citi SS final'!$A153,0,MATCH(AQ$1,'Position Data Citi SS final'!$1:$1,0)-1),"")</f>
        <v/>
      </c>
      <c r="AR177" s="177" t="str">
        <f ca="1">IF($C177=AR$2,OFFSET('Position Data Citi SS final'!$A153,0,MATCH(AR$1,'Position Data Citi SS final'!$1:$1,0)-1),"")</f>
        <v/>
      </c>
      <c r="AS177" s="177" t="str">
        <f ca="1">IF($C177=AS$2,OFFSET('Position Data Citi SS final'!$A153,0,MATCH(AS$1,'Position Data Citi SS final'!$1:$1,0)-1),"")</f>
        <v/>
      </c>
      <c r="AT177" s="177" t="str">
        <f ca="1">IF($C177=AT$2,OFFSET('Position Data Citi SS final'!$A153,0,MATCH(AT$1,'Position Data Citi SS final'!$1:$1,0)-1),"")</f>
        <v/>
      </c>
      <c r="AU177" s="198" t="str">
        <f ca="1">IF($C177=AU$2,OFFSET('Position Data Citi SS final'!$A153,0,MATCH(AU$1,'Position Data Citi SS final'!$1:$1,0)-1),"")</f>
        <v/>
      </c>
      <c r="AV177" s="177" t="str">
        <f ca="1">IF($C177=AV$2,OFFSET('Position Data Citi SS final'!$A153,0,MATCH(AV$1,'Position Data Citi SS final'!$1:$1,0)-1),"")</f>
        <v/>
      </c>
      <c r="AW177" s="179" t="str">
        <f ca="1">IF($C177=AW$2,OFFSET('Position Data Citi SS final'!$A153,0,MATCH(AW$1,'Position Data Citi SS final'!$1:$1,0)-1),"")</f>
        <v/>
      </c>
      <c r="AX177" s="170" t="str">
        <f ca="1">IF($C177=AX$2,OFFSET('Position Data Citi SS final'!$A153,0,MATCH(AX$1,'Position Data Citi SS final'!$1:$1,0)-1),"")</f>
        <v/>
      </c>
      <c r="AY177" s="180" t="str">
        <f ca="1">IF($C177=AY$2,OFFSET('Position Data Citi SS final'!$A153,0,MATCH(AY$1,'Position Data Citi SS final'!$1:$1,0)-1),"")</f>
        <v/>
      </c>
      <c r="AZ177" s="181" t="str">
        <f ca="1">IF($C177=AZ$2,OFFSET('Position Data Citi SS final'!$A153,0,MATCH(AZ$1,'Position Data Citi SS final'!$1:$1,0)-1),"")</f>
        <v/>
      </c>
      <c r="BA177" s="179" t="str">
        <f ca="1">IF($C177=BA$2,OFFSET('Position Data Citi SS final'!$A153,0,MATCH(BA$1,'Position Data Citi SS final'!$1:$1,0)-1),"")</f>
        <v/>
      </c>
      <c r="BB177" s="182" t="str">
        <f ca="1">IF($C177=BB$2,OFFSET('Position Data Citi SS final'!$A153,0,MATCH(BB$1,'Position Data Citi SS final'!$1:$1,0)-1),"")</f>
        <v/>
      </c>
      <c r="BC177" s="181" t="str">
        <f ca="1">IF($C177=BC$2,OFFSET('Position Data Citi SS final'!$A153,0,MATCH(BC$1,'Position Data Citi SS final'!$1:$1,0)-1),"")</f>
        <v/>
      </c>
      <c r="BD177" s="175" t="str">
        <f ca="1">IF($C177=BD$2,OFFSET('Position Data Citi SS final'!$A153,0,MATCH(BD$1,'Position Data Citi SS final'!$1:$1,0)-1),"")</f>
        <v/>
      </c>
      <c r="BE177" s="175" t="str">
        <f ca="1">IF($C177=BE$2,OFFSET('Position Data Citi SS final'!$A153,0,MATCH(BE$1,'Position Data Citi SS final'!$1:$1,0)-1),"")</f>
        <v/>
      </c>
      <c r="BF177" s="175" t="str">
        <f ca="1">IF($C177=BF$2,OFFSET('Position Data Citi SS final'!$A153,0,MATCH(BF$1,'Position Data Citi SS final'!$1:$1,0)-1),"")</f>
        <v/>
      </c>
      <c r="BG177" s="175" t="str">
        <f ca="1">IF($C177=BG$2,OFFSET('Position Data Citi SS final'!$A153,0,MATCH(BG$1,'Position Data Citi SS final'!$1:$1,0)-1),"")</f>
        <v/>
      </c>
      <c r="BH177" s="175" t="str">
        <f ca="1">IF($C177=BH$2,OFFSET('Position Data Citi SS final'!$A153,0,MATCH(BH$1,'Position Data Citi SS final'!$1:$1,0)-1),"")</f>
        <v/>
      </c>
      <c r="BI177" s="175" t="str">
        <f ca="1">IF($C177=BI$2,OFFSET('Position Data Citi SS final'!$A153,0,MATCH(BI$1,'Position Data Citi SS final'!$1:$1,0)-1),"")</f>
        <v/>
      </c>
      <c r="BJ177" s="175" t="str">
        <f ca="1">IF($C177=BJ$2,OFFSET('Position Data Citi SS final'!$A153,0,MATCH(BJ$1,'Position Data Citi SS final'!$1:$1,0)-1),"")</f>
        <v/>
      </c>
      <c r="BK177" s="175" t="str">
        <f ca="1">IF($C177=BK$2,OFFSET('Position Data Citi SS final'!$A153,0,MATCH(BK$1,'Position Data Citi SS final'!$1:$1,0)-1),"")</f>
        <v/>
      </c>
      <c r="BL177" s="175" t="str">
        <f ca="1">IF($C177=BL$2,OFFSET('Position Data Citi SS final'!$A153,0,MATCH(BL$1,'Position Data Citi SS final'!$1:$1,0)-1),"")</f>
        <v/>
      </c>
      <c r="BM177" s="175" t="str">
        <f ca="1">IF($C177=BM$2,OFFSET('Position Data Citi SS final'!$A153,0,MATCH(BM$1,'Position Data Citi SS final'!$1:$1,0)-1),"")</f>
        <v/>
      </c>
      <c r="BN177" s="178" t="str">
        <f ca="1">IF($C177=BN$2,OFFSET('Position Data Citi SS final'!$A153,0,MATCH(BN$1,'Position Data Citi SS final'!$1:$1,0)-1),"")</f>
        <v/>
      </c>
      <c r="BO177" s="177" t="str">
        <f ca="1">IF($C177=BO$2,OFFSET('Position Data Citi SS final'!$A153,0,MATCH(BO$1,'Position Data Citi SS final'!$1:$1,0)-1),"")</f>
        <v/>
      </c>
      <c r="BP177" s="177" t="str">
        <f ca="1">IF($C177=BP$2,OFFSET('Position Data Citi SS final'!$A153,0,MATCH(BP$1,'Position Data Citi SS final'!$1:$1,0)-1),"")</f>
        <v/>
      </c>
      <c r="BQ177" s="177" t="str">
        <f ca="1">IF($C177=BQ$2,OFFSET('Position Data Citi SS final'!$A153,0,MATCH(BQ$1,'Position Data Citi SS final'!$1:$1,0)-1),"")</f>
        <v/>
      </c>
      <c r="BR177" s="177" t="str">
        <f ca="1">IF($C177=BR$2,OFFSET('Position Data Citi SS final'!$A153,0,MATCH(BR$1,'Position Data Citi SS final'!$1:$1,0)-1),"")</f>
        <v/>
      </c>
      <c r="BS177" s="177" t="str">
        <f ca="1">IF($C177=BS$2,OFFSET('Position Data Citi SS final'!$A153,0,MATCH(BS$1,'Position Data Citi SS final'!$1:$1,0)-1),"")</f>
        <v/>
      </c>
      <c r="BT177" s="175" t="str">
        <f ca="1">IF($C177=BT$2,OFFSET('Position Data Citi SS final'!$A153,0,MATCH(BT$1,'Position Data Citi SS final'!$1:$1,0)-1),"")</f>
        <v/>
      </c>
      <c r="BU177" s="178" t="str">
        <f ca="1">IF($C177=BU$2,OFFSET('Position Data Citi SS final'!$A153,0,MATCH(BU$1,'Position Data Citi SS final'!$1:$1,0)-1),"")</f>
        <v/>
      </c>
      <c r="BV177" s="183" t="str">
        <f ca="1">IF($C177=BV$2,OFFSET('Position Data Citi SS final'!$A153,0,MATCH(BV$1,'Position Data Citi SS final'!$1:$1,0)-1),"")</f>
        <v/>
      </c>
      <c r="BW177" s="175" t="str">
        <f ca="1">IF($C177=BW$2,OFFSET('Position Data Citi SS final'!$A153,0,MATCH(BW$1,'Position Data Citi SS final'!$1:$1,0)-1),"")</f>
        <v/>
      </c>
      <c r="BX177" s="184" t="str">
        <f ca="1">IF($C177=BX$2,OFFSET('Position Data Citi SS final'!$A153,0,MATCH(BX$1,'Position Data Citi SS final'!$1:$1,0)-1),"")</f>
        <v/>
      </c>
      <c r="BY177" s="183" t="str">
        <f ca="1">IF($C177=BY$2,OFFSET('Position Data Citi SS final'!$A153,0,MATCH(BY$1,'Position Data Citi SS final'!$1:$1,0)-1),"")</f>
        <v/>
      </c>
      <c r="BZ177" s="183" t="str">
        <f ca="1">IF($C177=BZ$2,OFFSET('Position Data Citi SS final'!$A153,0,MATCH(BZ$1,'Position Data Citi SS final'!$1:$1,0)-1),"")</f>
        <v/>
      </c>
      <c r="CA177" s="185" t="str">
        <f ca="1">IF($C177=CA$2,OFFSET('Position Data Citi SS final'!$A153,0,MATCH(CA$1,'Position Data Citi SS final'!$1:$1,0)-1),"")</f>
        <v/>
      </c>
      <c r="CB177" s="176" t="str">
        <f ca="1">IF($C177=CB$2,OFFSET('Position Data Citi SS final'!$A153,0,MATCH(CB$1,'Position Data Citi SS final'!$1:$1,0)-1),"")</f>
        <v/>
      </c>
      <c r="CC177" s="183" t="str">
        <f ca="1">IF($C177=CC$2,OFFSET('Position Data Citi SS final'!$A153,0,MATCH(CC$1,'Position Data Citi SS final'!$1:$1,0)-1),"")</f>
        <v/>
      </c>
      <c r="CD177" s="183" t="str">
        <f ca="1">IF($C177=CD$2,OFFSET('Position Data Citi SS final'!$A153,0,MATCH(CD$1,'Position Data Citi SS final'!$1:$1,0)-1),"")</f>
        <v/>
      </c>
      <c r="CE177" s="181" t="str">
        <f ca="1">IF($C177=CE$2,OFFSET('Position Data Citi SS final'!$A153,0,MATCH(CE$1,'Position Data Citi SS final'!$1:$1,0)-1),"")</f>
        <v/>
      </c>
      <c r="CF177" s="181" t="str">
        <f ca="1">IF($C177=CF$2,OFFSET('Position Data Citi SS final'!$A153,0,MATCH(CF$1,'Position Data Citi SS final'!$1:$1,0)-1),"")</f>
        <v/>
      </c>
      <c r="CG177" s="181" t="str">
        <f ca="1">IF($C177=CG$2,OFFSET('Position Data Citi SS final'!$A153,0,MATCH(CG$1,'Position Data Citi SS final'!$1:$1,0)-1),"")</f>
        <v/>
      </c>
      <c r="CH177" s="181" t="str">
        <f ca="1">IF($C177=CH$2,OFFSET('Position Data Citi SS final'!$A153,0,MATCH(CH$1,'Position Data Citi SS final'!$1:$1,0)-1),"")</f>
        <v/>
      </c>
      <c r="CI177" s="181" t="str">
        <f ca="1">IF($C177=CI$2,OFFSET('Position Data Citi SS final'!$A153,0,MATCH(CI$1,'Position Data Citi SS final'!$1:$1,0)-1),"")</f>
        <v/>
      </c>
      <c r="CJ177" s="184" t="str">
        <f ca="1">IF($C177=CJ$2,OFFSET('Position Data Citi SS final'!$A153,0,MATCH(CJ$1,'Position Data Citi SS final'!$1:$1,0)-1),"")</f>
        <v/>
      </c>
      <c r="CK177" s="186" t="str">
        <f ca="1">IF($C177=CK$2,OFFSET('Position Data Citi SS final'!$A153,0,MATCH(CK$1,'Position Data Citi SS final'!$1:$1,0)-1),"")</f>
        <v/>
      </c>
      <c r="CL177" s="174" t="str">
        <f ca="1">IF($C177=CL$2,OFFSET('Position Data Citi SS final'!$A153,0,MATCH(CL$1,'Position Data Citi SS final'!$1:$1,0)-1),"")</f>
        <v/>
      </c>
      <c r="CM177" s="199" t="str">
        <f ca="1">IF($C177=CM$2,OFFSET('Position Data Citi SS final'!$A153,0,MATCH(CM$1,'Position Data Citi SS final'!$1:$1,0)-1),"")</f>
        <v/>
      </c>
      <c r="CN177" s="174" t="str">
        <f ca="1">IF($C177=CN$2,OFFSET('Position Data Citi SS final'!$A153,0,MATCH(CN$1,'Position Data Citi SS final'!$1:$1,0)-1),"")</f>
        <v/>
      </c>
      <c r="CO177" s="186" t="str">
        <f ca="1">IF($C177=CO$2,OFFSET('Position Data Citi SS final'!$A153,0,MATCH(CO$1,'Position Data Citi SS final'!$1:$1,0)-1),"")</f>
        <v/>
      </c>
      <c r="CP177" s="199" t="str">
        <f ca="1">IF($C177=CP$2,OFFSET('Position Data Citi SS final'!$A153,0,MATCH(CP$1,'Position Data Citi SS final'!$1:$1,0)-1),"")</f>
        <v/>
      </c>
      <c r="CQ177" s="187" t="str">
        <f ca="1">IF($C177=CQ$2,OFFSET('Position Data Citi SS final'!$A153,0,MATCH(CQ$1,'Position Data Citi SS final'!$1:$1,0)-1),"")</f>
        <v/>
      </c>
      <c r="CR177" s="174" t="str">
        <f ca="1">IF($C177=CR$2,OFFSET('Position Data Citi SS final'!$A153,0,MATCH(CR$1,'Position Data Citi SS final'!$1:$1,0)-1),"")</f>
        <v/>
      </c>
      <c r="CS177" s="188" t="str">
        <f ca="1">IF($C177=CS$2,OFFSET('Position Data Citi SS final'!$A153,0,MATCH(CS$1,'Position Data Citi SS final'!$1:$1,0)-1),"")</f>
        <v/>
      </c>
      <c r="CT177" s="188" t="str">
        <f ca="1">IF($C177=CT$2,OFFSET('Position Data Citi SS final'!$A153,0,MATCH(CT$1,'Position Data Citi SS final'!$1:$1,0)-1),"")</f>
        <v/>
      </c>
      <c r="CU177" s="184" t="str">
        <f ca="1">IF($C177=CU$2,OFFSET('Position Data Citi SS final'!$A153,0,MATCH(CU$1,'Position Data Citi SS final'!$1:$1,0)-1),"")</f>
        <v/>
      </c>
      <c r="CV177" s="175" t="str">
        <f ca="1">IF($C177=CV$2,OFFSET('Position Data Citi SS final'!$A153,0,MATCH(CV$1,'Position Data Citi SS final'!$1:$1,0)-1),"")</f>
        <v/>
      </c>
      <c r="CW177" s="175" t="str">
        <f ca="1">IF($C177=CW$2,OFFSET('Position Data Citi SS final'!$A153,0,MATCH(CW$1,'Position Data Citi SS final'!$1:$1,0)-1),"")</f>
        <v/>
      </c>
      <c r="CX177" s="199" t="str">
        <f ca="1">IF($C177=CX$2,OFFSET('Position Data Citi SS final'!$A153,0,MATCH(CX$1,'Position Data Citi SS final'!$1:$1,0)-1),"")</f>
        <v/>
      </c>
      <c r="CY177" s="175" t="str">
        <f ca="1">IF($C177=CY$2,OFFSET('Position Data Citi SS final'!$A153,0,MATCH(CY$1,'Position Data Citi SS final'!$1:$1,0)-1),"")</f>
        <v/>
      </c>
      <c r="CZ177" s="175" t="str">
        <f ca="1">IF($C177=CZ$2,OFFSET('Position Data Citi SS final'!$A153,0,MATCH(CZ$1,'Position Data Citi SS final'!$1:$1,0)-1),"")</f>
        <v/>
      </c>
      <c r="DA177" s="175" t="str">
        <f ca="1">IF($C177=DA$2,OFFSET('Position Data Citi SS final'!$A153,0,MATCH(DA$1,'Position Data Citi SS final'!$1:$1,0)-1),"")</f>
        <v/>
      </c>
      <c r="DB177" s="189" t="str">
        <f ca="1">IF($C177=DB$2,OFFSET('Position Data Citi SS final'!$A153,0,MATCH(DB$1,'Position Data Citi SS final'!$1:$1,0)-1),"")</f>
        <v/>
      </c>
      <c r="DC177" s="175" t="str">
        <f ca="1">IF($C177=DC$2,OFFSET('Position Data Citi SS final'!$A153,0,MATCH(DC$1,'Position Data Citi SS final'!$1:$1,0)-1),"")</f>
        <v/>
      </c>
      <c r="DD177" s="175" t="str">
        <f ca="1">IF($C177=DD$2,OFFSET('Position Data Citi SS final'!$A153,0,MATCH(DD$1,'Position Data Citi SS final'!$1:$1,0)-1),"")</f>
        <v/>
      </c>
      <c r="DE177" s="190" t="str">
        <f ca="1">IF($C177=DE$2,OFFSET('Position Data Citi SS final'!$A153,0,MATCH(DE$1,'Position Data Citi SS final'!$1:$1,0)-1),"")</f>
        <v/>
      </c>
      <c r="DF177" s="189" t="str">
        <f ca="1">IF($C177=DF$2,OFFSET('Position Data Citi SS final'!$A153,0,MATCH(DF$1,'Position Data Citi SS final'!$1:$1,0)-1),"")</f>
        <v/>
      </c>
      <c r="DG177" s="190" t="str">
        <f ca="1">IF($C177=DG$2,OFFSET('Position Data Citi SS final'!$A153,0,MATCH(DG$1,'Position Data Citi SS final'!$1:$1,0)-1),"")</f>
        <v/>
      </c>
      <c r="DH177" s="175" t="str">
        <f ca="1">IF($C177=DH$2,OFFSET('Position Data Citi SS final'!$A153,0,MATCH(DH$1,'Position Data Citi SS final'!$1:$1,0)-1),"")</f>
        <v/>
      </c>
      <c r="DI177" s="191" t="str">
        <f ca="1">IF($C177=DI$2,OFFSET('Position Data Citi SS final'!$A153,0,MATCH(DI$1,'Position Data Citi SS final'!$1:$1,0)-1),"")</f>
        <v/>
      </c>
      <c r="DJ177" s="192" t="str">
        <f ca="1">IF($C177=DJ$2,OFFSET('Position Data Citi SS final'!$A153,0,MATCH(DJ$1,'Position Data Citi SS final'!$1:$1,0)-1),"")</f>
        <v/>
      </c>
      <c r="DK177" s="193" t="str">
        <f ca="1">IF($C177=DK$2,OFFSET('Position Data Citi SS final'!$A153,0,MATCH(DK$1,'Position Data Citi SS final'!$1:$1,0)-1),"")</f>
        <v/>
      </c>
      <c r="DL177" s="200" t="str">
        <f ca="1">IF($C177=DL$2,OFFSET('Position Data Citi SS final'!$A153,0,MATCH(DL$1,'Position Data Citi SS final'!$1:$1,0)-1),"")</f>
        <v/>
      </c>
      <c r="DM177" s="175" t="str">
        <f ca="1">IF($C177=DM$2,OFFSET('Position Data Citi SS final'!$A153,0,MATCH(DM$1,'Position Data Citi SS final'!$1:$1,0)-1),"")</f>
        <v/>
      </c>
    </row>
    <row r="178" spans="2:117" s="179" customFormat="1">
      <c r="B178" s="179" t="s">
        <v>2746</v>
      </c>
      <c r="C178" s="170" t="str">
        <f>'Position Data Citi SS final'!C154</f>
        <v>Money Market Instruments</v>
      </c>
      <c r="D178" s="171" t="str">
        <f>'Position Data Citi SS final'!F154</f>
        <v>A.6.1 - A.6.20</v>
      </c>
      <c r="E178" s="172" t="str">
        <f>'Position Data Citi SS final'!D154</f>
        <v>Commercial Paper</v>
      </c>
      <c r="F178" s="213">
        <f>'Position Data Citi SS final'!E154</f>
        <v>0</v>
      </c>
      <c r="G178" s="173">
        <f>'Position Data Citi SS final'!AG154</f>
        <v>20021648.399999999</v>
      </c>
      <c r="H178" s="173">
        <f>'Position Data Citi SS final'!AF154</f>
        <v>20021648.399999999</v>
      </c>
      <c r="I178" s="194" t="str">
        <f>'Position Data Citi SS final'!A154</f>
        <v>ABEK</v>
      </c>
      <c r="J178" s="195" t="str">
        <f ca="1">IF($C178=J$2,OFFSET('Position Data Citi SS final'!$A154,0,MATCH(J$1,'Position Data Citi SS final'!$1:$1,0)-1),"")</f>
        <v>MoneyMarketInstrument</v>
      </c>
      <c r="K178" s="195" t="str">
        <f ca="1">IF($C178=K$2,OFFSET('Position Data Citi SS final'!$A154,0,MATCH(K$1,'Position Data Citi SS final'!$1:$1,0)-1),"")</f>
        <v>PROCTER AND GAMBLE COMPANY 01/20 ZCP</v>
      </c>
      <c r="L178" s="195" t="str">
        <f ca="1">IF($C178=L$2,OFFSET('Position Data Citi SS final'!$A154,0,MATCH(L$1,'Position Data Citi SS final'!$1:$1,0)-1),"")</f>
        <v>XS2073877628</v>
      </c>
      <c r="M178" s="174" t="str">
        <f ca="1">IF($C178=M$2,OFFSET('Position Data Citi SS final'!$A154,0,MATCH(M$1,'Position Data Citi SS final'!$1:$1,0)-1),"")</f>
        <v>DYXXXX</v>
      </c>
      <c r="N178" s="175">
        <f ca="1">IF($C178=N$2,OFFSET('Position Data Citi SS final'!$A154,0,MATCH(N$1,'Position Data Citi SS final'!$1:$1,0)-1),"")</f>
        <v>0</v>
      </c>
      <c r="O178" s="195">
        <f ca="1">IF($C178=O$2,OFFSET('Position Data Citi SS final'!$A154,0,MATCH(O$1,'Position Data Citi SS final'!$1:$1,0)-1),"")</f>
        <v>0</v>
      </c>
      <c r="P178" s="196">
        <f ca="1">IF($C178=P$2,OFFSET('Position Data Citi SS final'!$A154,0,MATCH(P$1,'Position Data Citi SS final'!$1:$1,0)-1),"")</f>
        <v>0</v>
      </c>
      <c r="Q178" s="196" t="str">
        <f ca="1">IF($C178=Q$2,OFFSET('Position Data Citi SS final'!$A154,0,MATCH(Q$1,'Position Data Citi SS final'!$1:$1,0)-1),"")</f>
        <v>US</v>
      </c>
      <c r="R178" s="178">
        <f ca="1">IF($C178=R$2,OFFSET('Position Data Citi SS final'!$A154,0,MATCH(R$1,'Position Data Citi SS final'!$1:$1,0)-1),"")</f>
        <v>43857</v>
      </c>
      <c r="S178" s="178" t="str">
        <f ca="1">IF($C178=S$2,OFFSET('Position Data Citi SS final'!$A154,0,MATCH(S$1,'Position Data Citi SS final'!$1:$1,0)-1),"")</f>
        <v>EUR</v>
      </c>
      <c r="T178" s="177">
        <f ca="1">IF($C178=T$2,OFFSET('Position Data Citi SS final'!$A154,0,MATCH(T$1,'Position Data Citi SS final'!$1:$1,0)-1),"")</f>
        <v>20000000</v>
      </c>
      <c r="U178" s="177">
        <f ca="1">IF($C178=U$2,OFFSET('Position Data Citi SS final'!$A154,0,MATCH(U$1,'Position Data Citi SS final'!$1:$1,0)-1),"")</f>
        <v>100.108242</v>
      </c>
      <c r="V178" s="197">
        <f ca="1">IF($C178=V$2,OFFSET('Position Data Citi SS final'!$A154,0,MATCH(V$1,'Position Data Citi SS final'!$1:$1,0)-1),"")</f>
        <v>100.108242</v>
      </c>
      <c r="W178" s="177">
        <f ca="1">IF($C178=W$2,OFFSET('Position Data Citi SS final'!$A154,0,MATCH(W$1,'Position Data Citi SS final'!$1:$1,0)-1),"")</f>
        <v>0</v>
      </c>
      <c r="X178" s="177">
        <f ca="1">IF($C178=X$2,OFFSET('Position Data Citi SS final'!$A154,0,MATCH(X$1,'Position Data Citi SS final'!$1:$1,0)-1),"")</f>
        <v>0</v>
      </c>
      <c r="Y178" s="177">
        <f ca="1">IF($C178=Y$2,OFFSET('Position Data Citi SS final'!$A154,0,MATCH(Y$1,'Position Data Citi SS final'!$1:$1,0)-1),"")</f>
        <v>20021648.399999999</v>
      </c>
      <c r="Z178" s="177">
        <f ca="1">IF($C178=Z$2,OFFSET('Position Data Citi SS final'!$A154,0,MATCH(Z$1,'Position Data Citi SS final'!$1:$1,0)-1),"")</f>
        <v>20021648.399999999</v>
      </c>
      <c r="AA178" s="198" t="str">
        <f ca="1">IF($C178=AA$2,OFFSET('Position Data Citi SS final'!$A154,0,MATCH(AA$1,'Position Data Citi SS final'!$1:$1,0)-1),"")</f>
        <v>MarkToMarket</v>
      </c>
      <c r="AB178" s="177">
        <f ca="1">IF($C178=AB$2,OFFSET('Position Data Citi SS final'!$A154,0,MATCH(AB$1,'Position Data Citi SS final'!$1:$1,0)-1),"")</f>
        <v>0</v>
      </c>
      <c r="AC178" s="178" t="str">
        <f ca="1">IF($C178=AC$2,OFFSET('Position Data Citi SS final'!$A154,0,MATCH(AC$1,'Position Data Citi SS final'!$1:$1,0)-1),"")</f>
        <v/>
      </c>
      <c r="AD178" s="76" t="str">
        <f ca="1">IF($C178=AD$2,OFFSET('Position Data Citi SS final'!$A154,0,MATCH(AD$1,'Position Data Citi SS final'!$1:$1,0)-1),"")</f>
        <v/>
      </c>
      <c r="AE178" s="179" t="str">
        <f ca="1">IF($C178=AE$2,OFFSET('Position Data Citi SS final'!$A154,0,MATCH(AE$1,'Position Data Citi SS final'!$1:$1,0)-1),"")</f>
        <v/>
      </c>
      <c r="AF178" s="177" t="str">
        <f ca="1">IF($C178=AF$2,OFFSET('Position Data Citi SS final'!$A154,0,MATCH(AF$1,'Position Data Citi SS final'!$1:$1,0)-1),"")</f>
        <v/>
      </c>
      <c r="AG178" s="177" t="str">
        <f ca="1">IF($C178=AG$2,OFFSET('Position Data Citi SS final'!$A154,0,MATCH(AG$1,'Position Data Citi SS final'!$1:$1,0)-1),"")</f>
        <v/>
      </c>
      <c r="AH178" s="175" t="str">
        <f ca="1">IF($C178=AH$2,OFFSET('Position Data Citi SS final'!$A154,0,MATCH(AH$1,'Position Data Citi SS final'!$1:$1,0)-1),"")</f>
        <v/>
      </c>
      <c r="AI178" s="175" t="str">
        <f ca="1">IF($C178=AI$2,OFFSET('Position Data Citi SS final'!$A154,0,MATCH(AI$1,'Position Data Citi SS final'!$1:$1,0)-1),"")</f>
        <v/>
      </c>
      <c r="AJ178" s="175" t="str">
        <f ca="1">IF($C178=AJ$2,OFFSET('Position Data Citi SS final'!$A154,0,MATCH(AJ$1,'Position Data Citi SS final'!$1:$1,0)-1),"")</f>
        <v/>
      </c>
      <c r="AK178" s="177" t="str">
        <f ca="1">IF($C178=AK$2,OFFSET('Position Data Citi SS final'!$A154,0,MATCH(AK$1,'Position Data Citi SS final'!$1:$1,0)-1),"")</f>
        <v/>
      </c>
      <c r="AL178" s="178" t="str">
        <f ca="1">IF($C178=AL$2,OFFSET('Position Data Citi SS final'!$A154,0,MATCH(AL$1,'Position Data Citi SS final'!$1:$1,0)-1),"")</f>
        <v/>
      </c>
      <c r="AM178" s="177" t="str">
        <f ca="1">IF($C178=AM$2,OFFSET('Position Data Citi SS final'!$A154,0,MATCH(AM$1,'Position Data Citi SS final'!$1:$1,0)-1),"")</f>
        <v/>
      </c>
      <c r="AN178" s="177" t="str">
        <f ca="1">IF($C178=AN$2,OFFSET('Position Data Citi SS final'!$A154,0,MATCH(AN$1,'Position Data Citi SS final'!$1:$1,0)-1),"")</f>
        <v/>
      </c>
      <c r="AO178" s="177" t="str">
        <f ca="1">IF($C178=AO$2,OFFSET('Position Data Citi SS final'!$A154,0,MATCH(AO$1,'Position Data Citi SS final'!$1:$1,0)-1),"")</f>
        <v/>
      </c>
      <c r="AP178" s="177" t="str">
        <f ca="1">IF($C178=AP$2,OFFSET('Position Data Citi SS final'!$A154,0,MATCH(AP$1,'Position Data Citi SS final'!$1:$1,0)-1),"")</f>
        <v/>
      </c>
      <c r="AQ178" s="177" t="str">
        <f ca="1">IF($C178=AQ$2,OFFSET('Position Data Citi SS final'!$A154,0,MATCH(AQ$1,'Position Data Citi SS final'!$1:$1,0)-1),"")</f>
        <v/>
      </c>
      <c r="AR178" s="177" t="str">
        <f ca="1">IF($C178=AR$2,OFFSET('Position Data Citi SS final'!$A154,0,MATCH(AR$1,'Position Data Citi SS final'!$1:$1,0)-1),"")</f>
        <v/>
      </c>
      <c r="AS178" s="177" t="str">
        <f ca="1">IF($C178=AS$2,OFFSET('Position Data Citi SS final'!$A154,0,MATCH(AS$1,'Position Data Citi SS final'!$1:$1,0)-1),"")</f>
        <v/>
      </c>
      <c r="AT178" s="177" t="str">
        <f ca="1">IF($C178=AT$2,OFFSET('Position Data Citi SS final'!$A154,0,MATCH(AT$1,'Position Data Citi SS final'!$1:$1,0)-1),"")</f>
        <v/>
      </c>
      <c r="AU178" s="198" t="str">
        <f ca="1">IF($C178=AU$2,OFFSET('Position Data Citi SS final'!$A154,0,MATCH(AU$1,'Position Data Citi SS final'!$1:$1,0)-1),"")</f>
        <v/>
      </c>
      <c r="AV178" s="177" t="str">
        <f ca="1">IF($C178=AV$2,OFFSET('Position Data Citi SS final'!$A154,0,MATCH(AV$1,'Position Data Citi SS final'!$1:$1,0)-1),"")</f>
        <v/>
      </c>
      <c r="AW178" s="179" t="str">
        <f ca="1">IF($C178=AW$2,OFFSET('Position Data Citi SS final'!$A154,0,MATCH(AW$1,'Position Data Citi SS final'!$1:$1,0)-1),"")</f>
        <v/>
      </c>
      <c r="AX178" s="170" t="str">
        <f ca="1">IF($C178=AX$2,OFFSET('Position Data Citi SS final'!$A154,0,MATCH(AX$1,'Position Data Citi SS final'!$1:$1,0)-1),"")</f>
        <v/>
      </c>
      <c r="AY178" s="180" t="str">
        <f ca="1">IF($C178=AY$2,OFFSET('Position Data Citi SS final'!$A154,0,MATCH(AY$1,'Position Data Citi SS final'!$1:$1,0)-1),"")</f>
        <v/>
      </c>
      <c r="AZ178" s="181" t="str">
        <f ca="1">IF($C178=AZ$2,OFFSET('Position Data Citi SS final'!$A154,0,MATCH(AZ$1,'Position Data Citi SS final'!$1:$1,0)-1),"")</f>
        <v/>
      </c>
      <c r="BA178" s="179" t="str">
        <f ca="1">IF($C178=BA$2,OFFSET('Position Data Citi SS final'!$A154,0,MATCH(BA$1,'Position Data Citi SS final'!$1:$1,0)-1),"")</f>
        <v/>
      </c>
      <c r="BB178" s="182" t="str">
        <f ca="1">IF($C178=BB$2,OFFSET('Position Data Citi SS final'!$A154,0,MATCH(BB$1,'Position Data Citi SS final'!$1:$1,0)-1),"")</f>
        <v/>
      </c>
      <c r="BC178" s="181" t="str">
        <f ca="1">IF($C178=BC$2,OFFSET('Position Data Citi SS final'!$A154,0,MATCH(BC$1,'Position Data Citi SS final'!$1:$1,0)-1),"")</f>
        <v/>
      </c>
      <c r="BD178" s="175" t="str">
        <f ca="1">IF($C178=BD$2,OFFSET('Position Data Citi SS final'!$A154,0,MATCH(BD$1,'Position Data Citi SS final'!$1:$1,0)-1),"")</f>
        <v/>
      </c>
      <c r="BE178" s="175" t="str">
        <f ca="1">IF($C178=BE$2,OFFSET('Position Data Citi SS final'!$A154,0,MATCH(BE$1,'Position Data Citi SS final'!$1:$1,0)-1),"")</f>
        <v/>
      </c>
      <c r="BF178" s="175" t="str">
        <f ca="1">IF($C178=BF$2,OFFSET('Position Data Citi SS final'!$A154,0,MATCH(BF$1,'Position Data Citi SS final'!$1:$1,0)-1),"")</f>
        <v/>
      </c>
      <c r="BG178" s="175" t="str">
        <f ca="1">IF($C178=BG$2,OFFSET('Position Data Citi SS final'!$A154,0,MATCH(BG$1,'Position Data Citi SS final'!$1:$1,0)-1),"")</f>
        <v/>
      </c>
      <c r="BH178" s="175" t="str">
        <f ca="1">IF($C178=BH$2,OFFSET('Position Data Citi SS final'!$A154,0,MATCH(BH$1,'Position Data Citi SS final'!$1:$1,0)-1),"")</f>
        <v/>
      </c>
      <c r="BI178" s="175" t="str">
        <f ca="1">IF($C178=BI$2,OFFSET('Position Data Citi SS final'!$A154,0,MATCH(BI$1,'Position Data Citi SS final'!$1:$1,0)-1),"")</f>
        <v/>
      </c>
      <c r="BJ178" s="175" t="str">
        <f ca="1">IF($C178=BJ$2,OFFSET('Position Data Citi SS final'!$A154,0,MATCH(BJ$1,'Position Data Citi SS final'!$1:$1,0)-1),"")</f>
        <v/>
      </c>
      <c r="BK178" s="175" t="str">
        <f ca="1">IF($C178=BK$2,OFFSET('Position Data Citi SS final'!$A154,0,MATCH(BK$1,'Position Data Citi SS final'!$1:$1,0)-1),"")</f>
        <v/>
      </c>
      <c r="BL178" s="175" t="str">
        <f ca="1">IF($C178=BL$2,OFFSET('Position Data Citi SS final'!$A154,0,MATCH(BL$1,'Position Data Citi SS final'!$1:$1,0)-1),"")</f>
        <v/>
      </c>
      <c r="BM178" s="175" t="str">
        <f ca="1">IF($C178=BM$2,OFFSET('Position Data Citi SS final'!$A154,0,MATCH(BM$1,'Position Data Citi SS final'!$1:$1,0)-1),"")</f>
        <v/>
      </c>
      <c r="BN178" s="178" t="str">
        <f ca="1">IF($C178=BN$2,OFFSET('Position Data Citi SS final'!$A154,0,MATCH(BN$1,'Position Data Citi SS final'!$1:$1,0)-1),"")</f>
        <v/>
      </c>
      <c r="BO178" s="177" t="str">
        <f ca="1">IF($C178=BO$2,OFFSET('Position Data Citi SS final'!$A154,0,MATCH(BO$1,'Position Data Citi SS final'!$1:$1,0)-1),"")</f>
        <v/>
      </c>
      <c r="BP178" s="177" t="str">
        <f ca="1">IF($C178=BP$2,OFFSET('Position Data Citi SS final'!$A154,0,MATCH(BP$1,'Position Data Citi SS final'!$1:$1,0)-1),"")</f>
        <v/>
      </c>
      <c r="BQ178" s="177" t="str">
        <f ca="1">IF($C178=BQ$2,OFFSET('Position Data Citi SS final'!$A154,0,MATCH(BQ$1,'Position Data Citi SS final'!$1:$1,0)-1),"")</f>
        <v/>
      </c>
      <c r="BR178" s="177" t="str">
        <f ca="1">IF($C178=BR$2,OFFSET('Position Data Citi SS final'!$A154,0,MATCH(BR$1,'Position Data Citi SS final'!$1:$1,0)-1),"")</f>
        <v/>
      </c>
      <c r="BS178" s="177" t="str">
        <f ca="1">IF($C178=BS$2,OFFSET('Position Data Citi SS final'!$A154,0,MATCH(BS$1,'Position Data Citi SS final'!$1:$1,0)-1),"")</f>
        <v/>
      </c>
      <c r="BT178" s="175" t="str">
        <f ca="1">IF($C178=BT$2,OFFSET('Position Data Citi SS final'!$A154,0,MATCH(BT$1,'Position Data Citi SS final'!$1:$1,0)-1),"")</f>
        <v/>
      </c>
      <c r="BU178" s="178" t="str">
        <f ca="1">IF($C178=BU$2,OFFSET('Position Data Citi SS final'!$A154,0,MATCH(BU$1,'Position Data Citi SS final'!$1:$1,0)-1),"")</f>
        <v/>
      </c>
      <c r="BV178" s="183" t="str">
        <f ca="1">IF($C178=BV$2,OFFSET('Position Data Citi SS final'!$A154,0,MATCH(BV$1,'Position Data Citi SS final'!$1:$1,0)-1),"")</f>
        <v/>
      </c>
      <c r="BW178" s="175" t="str">
        <f ca="1">IF($C178=BW$2,OFFSET('Position Data Citi SS final'!$A154,0,MATCH(BW$1,'Position Data Citi SS final'!$1:$1,0)-1),"")</f>
        <v/>
      </c>
      <c r="BX178" s="184" t="str">
        <f ca="1">IF($C178=BX$2,OFFSET('Position Data Citi SS final'!$A154,0,MATCH(BX$1,'Position Data Citi SS final'!$1:$1,0)-1),"")</f>
        <v/>
      </c>
      <c r="BY178" s="183" t="str">
        <f ca="1">IF($C178=BY$2,OFFSET('Position Data Citi SS final'!$A154,0,MATCH(BY$1,'Position Data Citi SS final'!$1:$1,0)-1),"")</f>
        <v/>
      </c>
      <c r="BZ178" s="183" t="str">
        <f ca="1">IF($C178=BZ$2,OFFSET('Position Data Citi SS final'!$A154,0,MATCH(BZ$1,'Position Data Citi SS final'!$1:$1,0)-1),"")</f>
        <v/>
      </c>
      <c r="CA178" s="185" t="str">
        <f ca="1">IF($C178=CA$2,OFFSET('Position Data Citi SS final'!$A154,0,MATCH(CA$1,'Position Data Citi SS final'!$1:$1,0)-1),"")</f>
        <v/>
      </c>
      <c r="CB178" s="176" t="str">
        <f ca="1">IF($C178=CB$2,OFFSET('Position Data Citi SS final'!$A154,0,MATCH(CB$1,'Position Data Citi SS final'!$1:$1,0)-1),"")</f>
        <v/>
      </c>
      <c r="CC178" s="183" t="str">
        <f ca="1">IF($C178=CC$2,OFFSET('Position Data Citi SS final'!$A154,0,MATCH(CC$1,'Position Data Citi SS final'!$1:$1,0)-1),"")</f>
        <v/>
      </c>
      <c r="CD178" s="183" t="str">
        <f ca="1">IF($C178=CD$2,OFFSET('Position Data Citi SS final'!$A154,0,MATCH(CD$1,'Position Data Citi SS final'!$1:$1,0)-1),"")</f>
        <v/>
      </c>
      <c r="CE178" s="181" t="str">
        <f ca="1">IF($C178=CE$2,OFFSET('Position Data Citi SS final'!$A154,0,MATCH(CE$1,'Position Data Citi SS final'!$1:$1,0)-1),"")</f>
        <v/>
      </c>
      <c r="CF178" s="181" t="str">
        <f ca="1">IF($C178=CF$2,OFFSET('Position Data Citi SS final'!$A154,0,MATCH(CF$1,'Position Data Citi SS final'!$1:$1,0)-1),"")</f>
        <v/>
      </c>
      <c r="CG178" s="181" t="str">
        <f ca="1">IF($C178=CG$2,OFFSET('Position Data Citi SS final'!$A154,0,MATCH(CG$1,'Position Data Citi SS final'!$1:$1,0)-1),"")</f>
        <v/>
      </c>
      <c r="CH178" s="181" t="str">
        <f ca="1">IF($C178=CH$2,OFFSET('Position Data Citi SS final'!$A154,0,MATCH(CH$1,'Position Data Citi SS final'!$1:$1,0)-1),"")</f>
        <v/>
      </c>
      <c r="CI178" s="181" t="str">
        <f ca="1">IF($C178=CI$2,OFFSET('Position Data Citi SS final'!$A154,0,MATCH(CI$1,'Position Data Citi SS final'!$1:$1,0)-1),"")</f>
        <v/>
      </c>
      <c r="CJ178" s="184" t="str">
        <f ca="1">IF($C178=CJ$2,OFFSET('Position Data Citi SS final'!$A154,0,MATCH(CJ$1,'Position Data Citi SS final'!$1:$1,0)-1),"")</f>
        <v/>
      </c>
      <c r="CK178" s="186" t="str">
        <f ca="1">IF($C178=CK$2,OFFSET('Position Data Citi SS final'!$A154,0,MATCH(CK$1,'Position Data Citi SS final'!$1:$1,0)-1),"")</f>
        <v/>
      </c>
      <c r="CL178" s="174" t="str">
        <f ca="1">IF($C178=CL$2,OFFSET('Position Data Citi SS final'!$A154,0,MATCH(CL$1,'Position Data Citi SS final'!$1:$1,0)-1),"")</f>
        <v/>
      </c>
      <c r="CM178" s="199" t="str">
        <f ca="1">IF($C178=CM$2,OFFSET('Position Data Citi SS final'!$A154,0,MATCH(CM$1,'Position Data Citi SS final'!$1:$1,0)-1),"")</f>
        <v/>
      </c>
      <c r="CN178" s="174" t="str">
        <f ca="1">IF($C178=CN$2,OFFSET('Position Data Citi SS final'!$A154,0,MATCH(CN$1,'Position Data Citi SS final'!$1:$1,0)-1),"")</f>
        <v/>
      </c>
      <c r="CO178" s="186" t="str">
        <f ca="1">IF($C178=CO$2,OFFSET('Position Data Citi SS final'!$A154,0,MATCH(CO$1,'Position Data Citi SS final'!$1:$1,0)-1),"")</f>
        <v/>
      </c>
      <c r="CP178" s="199" t="str">
        <f ca="1">IF($C178=CP$2,OFFSET('Position Data Citi SS final'!$A154,0,MATCH(CP$1,'Position Data Citi SS final'!$1:$1,0)-1),"")</f>
        <v/>
      </c>
      <c r="CQ178" s="187" t="str">
        <f ca="1">IF($C178=CQ$2,OFFSET('Position Data Citi SS final'!$A154,0,MATCH(CQ$1,'Position Data Citi SS final'!$1:$1,0)-1),"")</f>
        <v/>
      </c>
      <c r="CR178" s="174" t="str">
        <f ca="1">IF($C178=CR$2,OFFSET('Position Data Citi SS final'!$A154,0,MATCH(CR$1,'Position Data Citi SS final'!$1:$1,0)-1),"")</f>
        <v/>
      </c>
      <c r="CS178" s="188" t="str">
        <f ca="1">IF($C178=CS$2,OFFSET('Position Data Citi SS final'!$A154,0,MATCH(CS$1,'Position Data Citi SS final'!$1:$1,0)-1),"")</f>
        <v/>
      </c>
      <c r="CT178" s="188" t="str">
        <f ca="1">IF($C178=CT$2,OFFSET('Position Data Citi SS final'!$A154,0,MATCH(CT$1,'Position Data Citi SS final'!$1:$1,0)-1),"")</f>
        <v/>
      </c>
      <c r="CU178" s="184" t="str">
        <f ca="1">IF($C178=CU$2,OFFSET('Position Data Citi SS final'!$A154,0,MATCH(CU$1,'Position Data Citi SS final'!$1:$1,0)-1),"")</f>
        <v/>
      </c>
      <c r="CV178" s="175" t="str">
        <f ca="1">IF($C178=CV$2,OFFSET('Position Data Citi SS final'!$A154,0,MATCH(CV$1,'Position Data Citi SS final'!$1:$1,0)-1),"")</f>
        <v/>
      </c>
      <c r="CW178" s="175" t="str">
        <f ca="1">IF($C178=CW$2,OFFSET('Position Data Citi SS final'!$A154,0,MATCH(CW$1,'Position Data Citi SS final'!$1:$1,0)-1),"")</f>
        <v/>
      </c>
      <c r="CX178" s="199" t="str">
        <f ca="1">IF($C178=CX$2,OFFSET('Position Data Citi SS final'!$A154,0,MATCH(CX$1,'Position Data Citi SS final'!$1:$1,0)-1),"")</f>
        <v/>
      </c>
      <c r="CY178" s="175" t="str">
        <f ca="1">IF($C178=CY$2,OFFSET('Position Data Citi SS final'!$A154,0,MATCH(CY$1,'Position Data Citi SS final'!$1:$1,0)-1),"")</f>
        <v/>
      </c>
      <c r="CZ178" s="175" t="str">
        <f ca="1">IF($C178=CZ$2,OFFSET('Position Data Citi SS final'!$A154,0,MATCH(CZ$1,'Position Data Citi SS final'!$1:$1,0)-1),"")</f>
        <v/>
      </c>
      <c r="DA178" s="175" t="str">
        <f ca="1">IF($C178=DA$2,OFFSET('Position Data Citi SS final'!$A154,0,MATCH(DA$1,'Position Data Citi SS final'!$1:$1,0)-1),"")</f>
        <v/>
      </c>
      <c r="DB178" s="189" t="str">
        <f ca="1">IF($C178=DB$2,OFFSET('Position Data Citi SS final'!$A154,0,MATCH(DB$1,'Position Data Citi SS final'!$1:$1,0)-1),"")</f>
        <v/>
      </c>
      <c r="DC178" s="175" t="str">
        <f ca="1">IF($C178=DC$2,OFFSET('Position Data Citi SS final'!$A154,0,MATCH(DC$1,'Position Data Citi SS final'!$1:$1,0)-1),"")</f>
        <v/>
      </c>
      <c r="DD178" s="175" t="str">
        <f ca="1">IF($C178=DD$2,OFFSET('Position Data Citi SS final'!$A154,0,MATCH(DD$1,'Position Data Citi SS final'!$1:$1,0)-1),"")</f>
        <v/>
      </c>
      <c r="DE178" s="190" t="str">
        <f ca="1">IF($C178=DE$2,OFFSET('Position Data Citi SS final'!$A154,0,MATCH(DE$1,'Position Data Citi SS final'!$1:$1,0)-1),"")</f>
        <v/>
      </c>
      <c r="DF178" s="189" t="str">
        <f ca="1">IF($C178=DF$2,OFFSET('Position Data Citi SS final'!$A154,0,MATCH(DF$1,'Position Data Citi SS final'!$1:$1,0)-1),"")</f>
        <v/>
      </c>
      <c r="DG178" s="190" t="str">
        <f ca="1">IF($C178=DG$2,OFFSET('Position Data Citi SS final'!$A154,0,MATCH(DG$1,'Position Data Citi SS final'!$1:$1,0)-1),"")</f>
        <v/>
      </c>
      <c r="DH178" s="175" t="str">
        <f ca="1">IF($C178=DH$2,OFFSET('Position Data Citi SS final'!$A154,0,MATCH(DH$1,'Position Data Citi SS final'!$1:$1,0)-1),"")</f>
        <v/>
      </c>
      <c r="DI178" s="191" t="str">
        <f ca="1">IF($C178=DI$2,OFFSET('Position Data Citi SS final'!$A154,0,MATCH(DI$1,'Position Data Citi SS final'!$1:$1,0)-1),"")</f>
        <v/>
      </c>
      <c r="DJ178" s="192" t="str">
        <f ca="1">IF($C178=DJ$2,OFFSET('Position Data Citi SS final'!$A154,0,MATCH(DJ$1,'Position Data Citi SS final'!$1:$1,0)-1),"")</f>
        <v/>
      </c>
      <c r="DK178" s="193" t="str">
        <f ca="1">IF($C178=DK$2,OFFSET('Position Data Citi SS final'!$A154,0,MATCH(DK$1,'Position Data Citi SS final'!$1:$1,0)-1),"")</f>
        <v/>
      </c>
      <c r="DL178" s="200" t="str">
        <f ca="1">IF($C178=DL$2,OFFSET('Position Data Citi SS final'!$A154,0,MATCH(DL$1,'Position Data Citi SS final'!$1:$1,0)-1),"")</f>
        <v/>
      </c>
      <c r="DM178" s="175" t="str">
        <f ca="1">IF($C178=DM$2,OFFSET('Position Data Citi SS final'!$A154,0,MATCH(DM$1,'Position Data Citi SS final'!$1:$1,0)-1),"")</f>
        <v/>
      </c>
    </row>
    <row r="179" spans="2:117" s="179" customFormat="1">
      <c r="B179" s="179" t="s">
        <v>2746</v>
      </c>
      <c r="C179" s="170" t="str">
        <f>'Position Data Citi SS final'!C155</f>
        <v>Money Market Instruments</v>
      </c>
      <c r="D179" s="171" t="str">
        <f>'Position Data Citi SS final'!F155</f>
        <v>A.6.1 - A.6.20</v>
      </c>
      <c r="E179" s="172" t="str">
        <f>'Position Data Citi SS final'!D155</f>
        <v>Floating Rate Note</v>
      </c>
      <c r="F179" s="213">
        <f>'Position Data Citi SS final'!E155</f>
        <v>0</v>
      </c>
      <c r="G179" s="173">
        <f>'Position Data Citi SS final'!AG155</f>
        <v>10008871.300000001</v>
      </c>
      <c r="H179" s="173">
        <f>'Position Data Citi SS final'!AF155</f>
        <v>10008871.300000001</v>
      </c>
      <c r="I179" s="194" t="str">
        <f>'Position Data Citi SS final'!A155</f>
        <v>ABEK</v>
      </c>
      <c r="J179" s="195" t="str">
        <f ca="1">IF($C179=J$2,OFFSET('Position Data Citi SS final'!$A155,0,MATCH(J$1,'Position Data Citi SS final'!$1:$1,0)-1),"")</f>
        <v>MoneyMarketInstrument</v>
      </c>
      <c r="K179" s="195" t="str">
        <f ca="1">IF($C179=K$2,OFFSET('Position Data Citi SS final'!$A155,0,MATCH(K$1,'Position Data Citi SS final'!$1:$1,0)-1),"")</f>
        <v>COOPERATIEVE RABOBANK UA SR UNSECURED REGS 01/20 VAR</v>
      </c>
      <c r="L179" s="195" t="str">
        <f ca="1">IF($C179=L$2,OFFSET('Position Data Citi SS final'!$A155,0,MATCH(L$1,'Position Data Citi SS final'!$1:$1,0)-1),"")</f>
        <v>XS1753042313</v>
      </c>
      <c r="M179" s="174" t="str">
        <f ca="1">IF($C179=M$2,OFFSET('Position Data Citi SS final'!$A155,0,MATCH(M$1,'Position Data Citi SS final'!$1:$1,0)-1),"")</f>
        <v>DYXXXX</v>
      </c>
      <c r="N179" s="175">
        <f ca="1">IF($C179=N$2,OFFSET('Position Data Citi SS final'!$A155,0,MATCH(N$1,'Position Data Citi SS final'!$1:$1,0)-1),"")</f>
        <v>0</v>
      </c>
      <c r="O179" s="195">
        <f ca="1">IF($C179=O$2,OFFSET('Position Data Citi SS final'!$A155,0,MATCH(O$1,'Position Data Citi SS final'!$1:$1,0)-1),"")</f>
        <v>0</v>
      </c>
      <c r="P179" s="196">
        <f ca="1">IF($C179=P$2,OFFSET('Position Data Citi SS final'!$A155,0,MATCH(P$1,'Position Data Citi SS final'!$1:$1,0)-1),"")</f>
        <v>0</v>
      </c>
      <c r="Q179" s="196" t="str">
        <f ca="1">IF($C179=Q$2,OFFSET('Position Data Citi SS final'!$A155,0,MATCH(Q$1,'Position Data Citi SS final'!$1:$1,0)-1),"")</f>
        <v>NL</v>
      </c>
      <c r="R179" s="178">
        <f ca="1">IF($C179=R$2,OFFSET('Position Data Citi SS final'!$A155,0,MATCH(R$1,'Position Data Citi SS final'!$1:$1,0)-1),"")</f>
        <v>43847</v>
      </c>
      <c r="S179" s="178" t="str">
        <f ca="1">IF($C179=S$2,OFFSET('Position Data Citi SS final'!$A155,0,MATCH(S$1,'Position Data Citi SS final'!$1:$1,0)-1),"")</f>
        <v>EUR</v>
      </c>
      <c r="T179" s="177">
        <f ca="1">IF($C179=T$2,OFFSET('Position Data Citi SS final'!$A155,0,MATCH(T$1,'Position Data Citi SS final'!$1:$1,0)-1),"")</f>
        <v>10000000</v>
      </c>
      <c r="U179" s="177">
        <f ca="1">IF($C179=U$2,OFFSET('Position Data Citi SS final'!$A155,0,MATCH(U$1,'Position Data Citi SS final'!$1:$1,0)-1),"")</f>
        <v>100.088713</v>
      </c>
      <c r="V179" s="197">
        <f ca="1">IF($C179=V$2,OFFSET('Position Data Citi SS final'!$A155,0,MATCH(V$1,'Position Data Citi SS final'!$1:$1,0)-1),"")</f>
        <v>100.088713</v>
      </c>
      <c r="W179" s="177">
        <f ca="1">IF($C179=W$2,OFFSET('Position Data Citi SS final'!$A155,0,MATCH(W$1,'Position Data Citi SS final'!$1:$1,0)-1),"")</f>
        <v>637.78</v>
      </c>
      <c r="X179" s="177">
        <f ca="1">IF($C179=X$2,OFFSET('Position Data Citi SS final'!$A155,0,MATCH(X$1,'Position Data Citi SS final'!$1:$1,0)-1),"")</f>
        <v>637.78</v>
      </c>
      <c r="Y179" s="177">
        <f ca="1">IF($C179=Y$2,OFFSET('Position Data Citi SS final'!$A155,0,MATCH(Y$1,'Position Data Citi SS final'!$1:$1,0)-1),"")</f>
        <v>10008871.300000001</v>
      </c>
      <c r="Z179" s="177">
        <f ca="1">IF($C179=Z$2,OFFSET('Position Data Citi SS final'!$A155,0,MATCH(Z$1,'Position Data Citi SS final'!$1:$1,0)-1),"")</f>
        <v>10008871.300000001</v>
      </c>
      <c r="AA179" s="198" t="str">
        <f ca="1">IF($C179=AA$2,OFFSET('Position Data Citi SS final'!$A155,0,MATCH(AA$1,'Position Data Citi SS final'!$1:$1,0)-1),"")</f>
        <v>MarkToMarket</v>
      </c>
      <c r="AB179" s="177">
        <f ca="1">IF($C179=AB$2,OFFSET('Position Data Citi SS final'!$A155,0,MATCH(AB$1,'Position Data Citi SS final'!$1:$1,0)-1),"")</f>
        <v>0</v>
      </c>
      <c r="AC179" s="178">
        <f ca="1">IF($C179=AC$2,OFFSET('Position Data Citi SS final'!$A155,0,MATCH(AC$1,'Position Data Citi SS final'!$1:$1,0)-1),"")</f>
        <v>43847</v>
      </c>
      <c r="AD179" s="76" t="str">
        <f ca="1">IF($C179=AD$2,OFFSET('Position Data Citi SS final'!$A155,0,MATCH(AD$1,'Position Data Citi SS final'!$1:$1,0)-1),"")</f>
        <v/>
      </c>
      <c r="AE179" s="179" t="str">
        <f ca="1">IF($C179=AE$2,OFFSET('Position Data Citi SS final'!$A155,0,MATCH(AE$1,'Position Data Citi SS final'!$1:$1,0)-1),"")</f>
        <v/>
      </c>
      <c r="AF179" s="177" t="str">
        <f ca="1">IF($C179=AF$2,OFFSET('Position Data Citi SS final'!$A155,0,MATCH(AF$1,'Position Data Citi SS final'!$1:$1,0)-1),"")</f>
        <v/>
      </c>
      <c r="AG179" s="177" t="str">
        <f ca="1">IF($C179=AG$2,OFFSET('Position Data Citi SS final'!$A155,0,MATCH(AG$1,'Position Data Citi SS final'!$1:$1,0)-1),"")</f>
        <v/>
      </c>
      <c r="AH179" s="175" t="str">
        <f ca="1">IF($C179=AH$2,OFFSET('Position Data Citi SS final'!$A155,0,MATCH(AH$1,'Position Data Citi SS final'!$1:$1,0)-1),"")</f>
        <v/>
      </c>
      <c r="AI179" s="175" t="str">
        <f ca="1">IF($C179=AI$2,OFFSET('Position Data Citi SS final'!$A155,0,MATCH(AI$1,'Position Data Citi SS final'!$1:$1,0)-1),"")</f>
        <v/>
      </c>
      <c r="AJ179" s="175" t="str">
        <f ca="1">IF($C179=AJ$2,OFFSET('Position Data Citi SS final'!$A155,0,MATCH(AJ$1,'Position Data Citi SS final'!$1:$1,0)-1),"")</f>
        <v/>
      </c>
      <c r="AK179" s="177" t="str">
        <f ca="1">IF($C179=AK$2,OFFSET('Position Data Citi SS final'!$A155,0,MATCH(AK$1,'Position Data Citi SS final'!$1:$1,0)-1),"")</f>
        <v/>
      </c>
      <c r="AL179" s="178" t="str">
        <f ca="1">IF($C179=AL$2,OFFSET('Position Data Citi SS final'!$A155,0,MATCH(AL$1,'Position Data Citi SS final'!$1:$1,0)-1),"")</f>
        <v/>
      </c>
      <c r="AM179" s="177" t="str">
        <f ca="1">IF($C179=AM$2,OFFSET('Position Data Citi SS final'!$A155,0,MATCH(AM$1,'Position Data Citi SS final'!$1:$1,0)-1),"")</f>
        <v/>
      </c>
      <c r="AN179" s="177" t="str">
        <f ca="1">IF($C179=AN$2,OFFSET('Position Data Citi SS final'!$A155,0,MATCH(AN$1,'Position Data Citi SS final'!$1:$1,0)-1),"")</f>
        <v/>
      </c>
      <c r="AO179" s="177" t="str">
        <f ca="1">IF($C179=AO$2,OFFSET('Position Data Citi SS final'!$A155,0,MATCH(AO$1,'Position Data Citi SS final'!$1:$1,0)-1),"")</f>
        <v/>
      </c>
      <c r="AP179" s="177" t="str">
        <f ca="1">IF($C179=AP$2,OFFSET('Position Data Citi SS final'!$A155,0,MATCH(AP$1,'Position Data Citi SS final'!$1:$1,0)-1),"")</f>
        <v/>
      </c>
      <c r="AQ179" s="177" t="str">
        <f ca="1">IF($C179=AQ$2,OFFSET('Position Data Citi SS final'!$A155,0,MATCH(AQ$1,'Position Data Citi SS final'!$1:$1,0)-1),"")</f>
        <v/>
      </c>
      <c r="AR179" s="177" t="str">
        <f ca="1">IF($C179=AR$2,OFFSET('Position Data Citi SS final'!$A155,0,MATCH(AR$1,'Position Data Citi SS final'!$1:$1,0)-1),"")</f>
        <v/>
      </c>
      <c r="AS179" s="177" t="str">
        <f ca="1">IF($C179=AS$2,OFFSET('Position Data Citi SS final'!$A155,0,MATCH(AS$1,'Position Data Citi SS final'!$1:$1,0)-1),"")</f>
        <v/>
      </c>
      <c r="AT179" s="177" t="str">
        <f ca="1">IF($C179=AT$2,OFFSET('Position Data Citi SS final'!$A155,0,MATCH(AT$1,'Position Data Citi SS final'!$1:$1,0)-1),"")</f>
        <v/>
      </c>
      <c r="AU179" s="198" t="str">
        <f ca="1">IF($C179=AU$2,OFFSET('Position Data Citi SS final'!$A155,0,MATCH(AU$1,'Position Data Citi SS final'!$1:$1,0)-1),"")</f>
        <v/>
      </c>
      <c r="AV179" s="177" t="str">
        <f ca="1">IF($C179=AV$2,OFFSET('Position Data Citi SS final'!$A155,0,MATCH(AV$1,'Position Data Citi SS final'!$1:$1,0)-1),"")</f>
        <v/>
      </c>
      <c r="AW179" s="179" t="str">
        <f ca="1">IF($C179=AW$2,OFFSET('Position Data Citi SS final'!$A155,0,MATCH(AW$1,'Position Data Citi SS final'!$1:$1,0)-1),"")</f>
        <v/>
      </c>
      <c r="AX179" s="170" t="str">
        <f ca="1">IF($C179=AX$2,OFFSET('Position Data Citi SS final'!$A155,0,MATCH(AX$1,'Position Data Citi SS final'!$1:$1,0)-1),"")</f>
        <v/>
      </c>
      <c r="AY179" s="180" t="str">
        <f ca="1">IF($C179=AY$2,OFFSET('Position Data Citi SS final'!$A155,0,MATCH(AY$1,'Position Data Citi SS final'!$1:$1,0)-1),"")</f>
        <v/>
      </c>
      <c r="AZ179" s="181" t="str">
        <f ca="1">IF($C179=AZ$2,OFFSET('Position Data Citi SS final'!$A155,0,MATCH(AZ$1,'Position Data Citi SS final'!$1:$1,0)-1),"")</f>
        <v/>
      </c>
      <c r="BA179" s="179" t="str">
        <f ca="1">IF($C179=BA$2,OFFSET('Position Data Citi SS final'!$A155,0,MATCH(BA$1,'Position Data Citi SS final'!$1:$1,0)-1),"")</f>
        <v/>
      </c>
      <c r="BB179" s="182" t="str">
        <f ca="1">IF($C179=BB$2,OFFSET('Position Data Citi SS final'!$A155,0,MATCH(BB$1,'Position Data Citi SS final'!$1:$1,0)-1),"")</f>
        <v/>
      </c>
      <c r="BC179" s="181" t="str">
        <f ca="1">IF($C179=BC$2,OFFSET('Position Data Citi SS final'!$A155,0,MATCH(BC$1,'Position Data Citi SS final'!$1:$1,0)-1),"")</f>
        <v/>
      </c>
      <c r="BD179" s="175" t="str">
        <f ca="1">IF($C179=BD$2,OFFSET('Position Data Citi SS final'!$A155,0,MATCH(BD$1,'Position Data Citi SS final'!$1:$1,0)-1),"")</f>
        <v/>
      </c>
      <c r="BE179" s="175" t="str">
        <f ca="1">IF($C179=BE$2,OFFSET('Position Data Citi SS final'!$A155,0,MATCH(BE$1,'Position Data Citi SS final'!$1:$1,0)-1),"")</f>
        <v/>
      </c>
      <c r="BF179" s="175" t="str">
        <f ca="1">IF($C179=BF$2,OFFSET('Position Data Citi SS final'!$A155,0,MATCH(BF$1,'Position Data Citi SS final'!$1:$1,0)-1),"")</f>
        <v/>
      </c>
      <c r="BG179" s="175" t="str">
        <f ca="1">IF($C179=BG$2,OFFSET('Position Data Citi SS final'!$A155,0,MATCH(BG$1,'Position Data Citi SS final'!$1:$1,0)-1),"")</f>
        <v/>
      </c>
      <c r="BH179" s="175" t="str">
        <f ca="1">IF($C179=BH$2,OFFSET('Position Data Citi SS final'!$A155,0,MATCH(BH$1,'Position Data Citi SS final'!$1:$1,0)-1),"")</f>
        <v/>
      </c>
      <c r="BI179" s="175" t="str">
        <f ca="1">IF($C179=BI$2,OFFSET('Position Data Citi SS final'!$A155,0,MATCH(BI$1,'Position Data Citi SS final'!$1:$1,0)-1),"")</f>
        <v/>
      </c>
      <c r="BJ179" s="175" t="str">
        <f ca="1">IF($C179=BJ$2,OFFSET('Position Data Citi SS final'!$A155,0,MATCH(BJ$1,'Position Data Citi SS final'!$1:$1,0)-1),"")</f>
        <v/>
      </c>
      <c r="BK179" s="175" t="str">
        <f ca="1">IF($C179=BK$2,OFFSET('Position Data Citi SS final'!$A155,0,MATCH(BK$1,'Position Data Citi SS final'!$1:$1,0)-1),"")</f>
        <v/>
      </c>
      <c r="BL179" s="175" t="str">
        <f ca="1">IF($C179=BL$2,OFFSET('Position Data Citi SS final'!$A155,0,MATCH(BL$1,'Position Data Citi SS final'!$1:$1,0)-1),"")</f>
        <v/>
      </c>
      <c r="BM179" s="175" t="str">
        <f ca="1">IF($C179=BM$2,OFFSET('Position Data Citi SS final'!$A155,0,MATCH(BM$1,'Position Data Citi SS final'!$1:$1,0)-1),"")</f>
        <v/>
      </c>
      <c r="BN179" s="178" t="str">
        <f ca="1">IF($C179=BN$2,OFFSET('Position Data Citi SS final'!$A155,0,MATCH(BN$1,'Position Data Citi SS final'!$1:$1,0)-1),"")</f>
        <v/>
      </c>
      <c r="BO179" s="177" t="str">
        <f ca="1">IF($C179=BO$2,OFFSET('Position Data Citi SS final'!$A155,0,MATCH(BO$1,'Position Data Citi SS final'!$1:$1,0)-1),"")</f>
        <v/>
      </c>
      <c r="BP179" s="177" t="str">
        <f ca="1">IF($C179=BP$2,OFFSET('Position Data Citi SS final'!$A155,0,MATCH(BP$1,'Position Data Citi SS final'!$1:$1,0)-1),"")</f>
        <v/>
      </c>
      <c r="BQ179" s="177" t="str">
        <f ca="1">IF($C179=BQ$2,OFFSET('Position Data Citi SS final'!$A155,0,MATCH(BQ$1,'Position Data Citi SS final'!$1:$1,0)-1),"")</f>
        <v/>
      </c>
      <c r="BR179" s="177" t="str">
        <f ca="1">IF($C179=BR$2,OFFSET('Position Data Citi SS final'!$A155,0,MATCH(BR$1,'Position Data Citi SS final'!$1:$1,0)-1),"")</f>
        <v/>
      </c>
      <c r="BS179" s="177" t="str">
        <f ca="1">IF($C179=BS$2,OFFSET('Position Data Citi SS final'!$A155,0,MATCH(BS$1,'Position Data Citi SS final'!$1:$1,0)-1),"")</f>
        <v/>
      </c>
      <c r="BT179" s="175" t="str">
        <f ca="1">IF($C179=BT$2,OFFSET('Position Data Citi SS final'!$A155,0,MATCH(BT$1,'Position Data Citi SS final'!$1:$1,0)-1),"")</f>
        <v/>
      </c>
      <c r="BU179" s="178" t="str">
        <f ca="1">IF($C179=BU$2,OFFSET('Position Data Citi SS final'!$A155,0,MATCH(BU$1,'Position Data Citi SS final'!$1:$1,0)-1),"")</f>
        <v/>
      </c>
      <c r="BV179" s="183" t="str">
        <f ca="1">IF($C179=BV$2,OFFSET('Position Data Citi SS final'!$A155,0,MATCH(BV$1,'Position Data Citi SS final'!$1:$1,0)-1),"")</f>
        <v/>
      </c>
      <c r="BW179" s="175" t="str">
        <f ca="1">IF($C179=BW$2,OFFSET('Position Data Citi SS final'!$A155,0,MATCH(BW$1,'Position Data Citi SS final'!$1:$1,0)-1),"")</f>
        <v/>
      </c>
      <c r="BX179" s="184" t="str">
        <f ca="1">IF($C179=BX$2,OFFSET('Position Data Citi SS final'!$A155,0,MATCH(BX$1,'Position Data Citi SS final'!$1:$1,0)-1),"")</f>
        <v/>
      </c>
      <c r="BY179" s="183" t="str">
        <f ca="1">IF($C179=BY$2,OFFSET('Position Data Citi SS final'!$A155,0,MATCH(BY$1,'Position Data Citi SS final'!$1:$1,0)-1),"")</f>
        <v/>
      </c>
      <c r="BZ179" s="183" t="str">
        <f ca="1">IF($C179=BZ$2,OFFSET('Position Data Citi SS final'!$A155,0,MATCH(BZ$1,'Position Data Citi SS final'!$1:$1,0)-1),"")</f>
        <v/>
      </c>
      <c r="CA179" s="185" t="str">
        <f ca="1">IF($C179=CA$2,OFFSET('Position Data Citi SS final'!$A155,0,MATCH(CA$1,'Position Data Citi SS final'!$1:$1,0)-1),"")</f>
        <v/>
      </c>
      <c r="CB179" s="176" t="str">
        <f ca="1">IF($C179=CB$2,OFFSET('Position Data Citi SS final'!$A155,0,MATCH(CB$1,'Position Data Citi SS final'!$1:$1,0)-1),"")</f>
        <v/>
      </c>
      <c r="CC179" s="183" t="str">
        <f ca="1">IF($C179=CC$2,OFFSET('Position Data Citi SS final'!$A155,0,MATCH(CC$1,'Position Data Citi SS final'!$1:$1,0)-1),"")</f>
        <v/>
      </c>
      <c r="CD179" s="183" t="str">
        <f ca="1">IF($C179=CD$2,OFFSET('Position Data Citi SS final'!$A155,0,MATCH(CD$1,'Position Data Citi SS final'!$1:$1,0)-1),"")</f>
        <v/>
      </c>
      <c r="CE179" s="181" t="str">
        <f ca="1">IF($C179=CE$2,OFFSET('Position Data Citi SS final'!$A155,0,MATCH(CE$1,'Position Data Citi SS final'!$1:$1,0)-1),"")</f>
        <v/>
      </c>
      <c r="CF179" s="181" t="str">
        <f ca="1">IF($C179=CF$2,OFFSET('Position Data Citi SS final'!$A155,0,MATCH(CF$1,'Position Data Citi SS final'!$1:$1,0)-1),"")</f>
        <v/>
      </c>
      <c r="CG179" s="181" t="str">
        <f ca="1">IF($C179=CG$2,OFFSET('Position Data Citi SS final'!$A155,0,MATCH(CG$1,'Position Data Citi SS final'!$1:$1,0)-1),"")</f>
        <v/>
      </c>
      <c r="CH179" s="181" t="str">
        <f ca="1">IF($C179=CH$2,OFFSET('Position Data Citi SS final'!$A155,0,MATCH(CH$1,'Position Data Citi SS final'!$1:$1,0)-1),"")</f>
        <v/>
      </c>
      <c r="CI179" s="181" t="str">
        <f ca="1">IF($C179=CI$2,OFFSET('Position Data Citi SS final'!$A155,0,MATCH(CI$1,'Position Data Citi SS final'!$1:$1,0)-1),"")</f>
        <v/>
      </c>
      <c r="CJ179" s="184" t="str">
        <f ca="1">IF($C179=CJ$2,OFFSET('Position Data Citi SS final'!$A155,0,MATCH(CJ$1,'Position Data Citi SS final'!$1:$1,0)-1),"")</f>
        <v/>
      </c>
      <c r="CK179" s="186" t="str">
        <f ca="1">IF($C179=CK$2,OFFSET('Position Data Citi SS final'!$A155,0,MATCH(CK$1,'Position Data Citi SS final'!$1:$1,0)-1),"")</f>
        <v/>
      </c>
      <c r="CL179" s="174" t="str">
        <f ca="1">IF($C179=CL$2,OFFSET('Position Data Citi SS final'!$A155,0,MATCH(CL$1,'Position Data Citi SS final'!$1:$1,0)-1),"")</f>
        <v/>
      </c>
      <c r="CM179" s="199" t="str">
        <f ca="1">IF($C179=CM$2,OFFSET('Position Data Citi SS final'!$A155,0,MATCH(CM$1,'Position Data Citi SS final'!$1:$1,0)-1),"")</f>
        <v/>
      </c>
      <c r="CN179" s="174" t="str">
        <f ca="1">IF($C179=CN$2,OFFSET('Position Data Citi SS final'!$A155,0,MATCH(CN$1,'Position Data Citi SS final'!$1:$1,0)-1),"")</f>
        <v/>
      </c>
      <c r="CO179" s="186" t="str">
        <f ca="1">IF($C179=CO$2,OFFSET('Position Data Citi SS final'!$A155,0,MATCH(CO$1,'Position Data Citi SS final'!$1:$1,0)-1),"")</f>
        <v/>
      </c>
      <c r="CP179" s="199" t="str">
        <f ca="1">IF($C179=CP$2,OFFSET('Position Data Citi SS final'!$A155,0,MATCH(CP$1,'Position Data Citi SS final'!$1:$1,0)-1),"")</f>
        <v/>
      </c>
      <c r="CQ179" s="187" t="str">
        <f ca="1">IF($C179=CQ$2,OFFSET('Position Data Citi SS final'!$A155,0,MATCH(CQ$1,'Position Data Citi SS final'!$1:$1,0)-1),"")</f>
        <v/>
      </c>
      <c r="CR179" s="174" t="str">
        <f ca="1">IF($C179=CR$2,OFFSET('Position Data Citi SS final'!$A155,0,MATCH(CR$1,'Position Data Citi SS final'!$1:$1,0)-1),"")</f>
        <v/>
      </c>
      <c r="CS179" s="188" t="str">
        <f ca="1">IF($C179=CS$2,OFFSET('Position Data Citi SS final'!$A155,0,MATCH(CS$1,'Position Data Citi SS final'!$1:$1,0)-1),"")</f>
        <v/>
      </c>
      <c r="CT179" s="188" t="str">
        <f ca="1">IF($C179=CT$2,OFFSET('Position Data Citi SS final'!$A155,0,MATCH(CT$1,'Position Data Citi SS final'!$1:$1,0)-1),"")</f>
        <v/>
      </c>
      <c r="CU179" s="184" t="str">
        <f ca="1">IF($C179=CU$2,OFFSET('Position Data Citi SS final'!$A155,0,MATCH(CU$1,'Position Data Citi SS final'!$1:$1,0)-1),"")</f>
        <v/>
      </c>
      <c r="CV179" s="175" t="str">
        <f ca="1">IF($C179=CV$2,OFFSET('Position Data Citi SS final'!$A155,0,MATCH(CV$1,'Position Data Citi SS final'!$1:$1,0)-1),"")</f>
        <v/>
      </c>
      <c r="CW179" s="175" t="str">
        <f ca="1">IF($C179=CW$2,OFFSET('Position Data Citi SS final'!$A155,0,MATCH(CW$1,'Position Data Citi SS final'!$1:$1,0)-1),"")</f>
        <v/>
      </c>
      <c r="CX179" s="199" t="str">
        <f ca="1">IF($C179=CX$2,OFFSET('Position Data Citi SS final'!$A155,0,MATCH(CX$1,'Position Data Citi SS final'!$1:$1,0)-1),"")</f>
        <v/>
      </c>
      <c r="CY179" s="175" t="str">
        <f ca="1">IF($C179=CY$2,OFFSET('Position Data Citi SS final'!$A155,0,MATCH(CY$1,'Position Data Citi SS final'!$1:$1,0)-1),"")</f>
        <v/>
      </c>
      <c r="CZ179" s="175" t="str">
        <f ca="1">IF($C179=CZ$2,OFFSET('Position Data Citi SS final'!$A155,0,MATCH(CZ$1,'Position Data Citi SS final'!$1:$1,0)-1),"")</f>
        <v/>
      </c>
      <c r="DA179" s="175" t="str">
        <f ca="1">IF($C179=DA$2,OFFSET('Position Data Citi SS final'!$A155,0,MATCH(DA$1,'Position Data Citi SS final'!$1:$1,0)-1),"")</f>
        <v/>
      </c>
      <c r="DB179" s="189" t="str">
        <f ca="1">IF($C179=DB$2,OFFSET('Position Data Citi SS final'!$A155,0,MATCH(DB$1,'Position Data Citi SS final'!$1:$1,0)-1),"")</f>
        <v/>
      </c>
      <c r="DC179" s="175" t="str">
        <f ca="1">IF($C179=DC$2,OFFSET('Position Data Citi SS final'!$A155,0,MATCH(DC$1,'Position Data Citi SS final'!$1:$1,0)-1),"")</f>
        <v/>
      </c>
      <c r="DD179" s="175" t="str">
        <f ca="1">IF($C179=DD$2,OFFSET('Position Data Citi SS final'!$A155,0,MATCH(DD$1,'Position Data Citi SS final'!$1:$1,0)-1),"")</f>
        <v/>
      </c>
      <c r="DE179" s="190" t="str">
        <f ca="1">IF($C179=DE$2,OFFSET('Position Data Citi SS final'!$A155,0,MATCH(DE$1,'Position Data Citi SS final'!$1:$1,0)-1),"")</f>
        <v/>
      </c>
      <c r="DF179" s="189" t="str">
        <f ca="1">IF($C179=DF$2,OFFSET('Position Data Citi SS final'!$A155,0,MATCH(DF$1,'Position Data Citi SS final'!$1:$1,0)-1),"")</f>
        <v/>
      </c>
      <c r="DG179" s="190" t="str">
        <f ca="1">IF($C179=DG$2,OFFSET('Position Data Citi SS final'!$A155,0,MATCH(DG$1,'Position Data Citi SS final'!$1:$1,0)-1),"")</f>
        <v/>
      </c>
      <c r="DH179" s="175" t="str">
        <f ca="1">IF($C179=DH$2,OFFSET('Position Data Citi SS final'!$A155,0,MATCH(DH$1,'Position Data Citi SS final'!$1:$1,0)-1),"")</f>
        <v/>
      </c>
      <c r="DI179" s="191" t="str">
        <f ca="1">IF($C179=DI$2,OFFSET('Position Data Citi SS final'!$A155,0,MATCH(DI$1,'Position Data Citi SS final'!$1:$1,0)-1),"")</f>
        <v/>
      </c>
      <c r="DJ179" s="192" t="str">
        <f ca="1">IF($C179=DJ$2,OFFSET('Position Data Citi SS final'!$A155,0,MATCH(DJ$1,'Position Data Citi SS final'!$1:$1,0)-1),"")</f>
        <v/>
      </c>
      <c r="DK179" s="193" t="str">
        <f ca="1">IF($C179=DK$2,OFFSET('Position Data Citi SS final'!$A155,0,MATCH(DK$1,'Position Data Citi SS final'!$1:$1,0)-1),"")</f>
        <v/>
      </c>
      <c r="DL179" s="200" t="str">
        <f ca="1">IF($C179=DL$2,OFFSET('Position Data Citi SS final'!$A155,0,MATCH(DL$1,'Position Data Citi SS final'!$1:$1,0)-1),"")</f>
        <v/>
      </c>
      <c r="DM179" s="175" t="str">
        <f ca="1">IF($C179=DM$2,OFFSET('Position Data Citi SS final'!$A155,0,MATCH(DM$1,'Position Data Citi SS final'!$1:$1,0)-1),"")</f>
        <v/>
      </c>
    </row>
    <row r="180" spans="2:117" s="179" customFormat="1">
      <c r="B180" s="179" t="s">
        <v>2746</v>
      </c>
      <c r="C180" s="170" t="str">
        <f>'Position Data Citi SS final'!C156</f>
        <v>Money Market Instruments</v>
      </c>
      <c r="D180" s="171" t="str">
        <f>'Position Data Citi SS final'!F156</f>
        <v>A.6.1 - A.6.20</v>
      </c>
      <c r="E180" s="172" t="str">
        <f>'Position Data Citi SS final'!D156</f>
        <v>Certificate of Deposit</v>
      </c>
      <c r="F180" s="213">
        <f>'Position Data Citi SS final'!E156</f>
        <v>0</v>
      </c>
      <c r="G180" s="173">
        <f>'Position Data Citi SS final'!AG156</f>
        <v>28018367.719999999</v>
      </c>
      <c r="H180" s="173">
        <f>'Position Data Citi SS final'!AF156</f>
        <v>28018367.719999999</v>
      </c>
      <c r="I180" s="194" t="str">
        <f>'Position Data Citi SS final'!A156</f>
        <v>ABEK</v>
      </c>
      <c r="J180" s="195" t="str">
        <f ca="1">IF($C180=J$2,OFFSET('Position Data Citi SS final'!$A156,0,MATCH(J$1,'Position Data Citi SS final'!$1:$1,0)-1),"")</f>
        <v>MoneyMarketInstrument</v>
      </c>
      <c r="K180" s="195" t="str">
        <f ca="1">IF($C180=K$2,OFFSET('Position Data Citi SS final'!$A156,0,MATCH(K$1,'Position Data Citi SS final'!$1:$1,0)-1),"")</f>
        <v>NATIXIS SA 01/ZCP</v>
      </c>
      <c r="L180" s="195" t="str">
        <f ca="1">IF($C180=L$2,OFFSET('Position Data Citi SS final'!$A156,0,MATCH(L$1,'Position Data Citi SS final'!$1:$1,0)-1),"")</f>
        <v>FR0125714560</v>
      </c>
      <c r="M180" s="174" t="str">
        <f ca="1">IF($C180=M$2,OFFSET('Position Data Citi SS final'!$A156,0,MATCH(M$1,'Position Data Citi SS final'!$1:$1,0)-1),"")</f>
        <v>DYXXXX</v>
      </c>
      <c r="N180" s="175">
        <f ca="1">IF($C180=N$2,OFFSET('Position Data Citi SS final'!$A156,0,MATCH(N$1,'Position Data Citi SS final'!$1:$1,0)-1),"")</f>
        <v>0</v>
      </c>
      <c r="O180" s="195">
        <f ca="1">IF($C180=O$2,OFFSET('Position Data Citi SS final'!$A156,0,MATCH(O$1,'Position Data Citi SS final'!$1:$1,0)-1),"")</f>
        <v>0</v>
      </c>
      <c r="P180" s="196">
        <f ca="1">IF($C180=P$2,OFFSET('Position Data Citi SS final'!$A156,0,MATCH(P$1,'Position Data Citi SS final'!$1:$1,0)-1),"")</f>
        <v>0</v>
      </c>
      <c r="Q180" s="196" t="str">
        <f ca="1">IF($C180=Q$2,OFFSET('Position Data Citi SS final'!$A156,0,MATCH(Q$1,'Position Data Citi SS final'!$1:$1,0)-1),"")</f>
        <v>FR</v>
      </c>
      <c r="R180" s="178">
        <f ca="1">IF($C180=R$2,OFFSET('Position Data Citi SS final'!$A156,0,MATCH(R$1,'Position Data Citi SS final'!$1:$1,0)-1),"")</f>
        <v>43832</v>
      </c>
      <c r="S180" s="178" t="str">
        <f ca="1">IF($C180=S$2,OFFSET('Position Data Citi SS final'!$A156,0,MATCH(S$1,'Position Data Citi SS final'!$1:$1,0)-1),"")</f>
        <v>EUR</v>
      </c>
      <c r="T180" s="177">
        <f ca="1">IF($C180=T$2,OFFSET('Position Data Citi SS final'!$A156,0,MATCH(T$1,'Position Data Citi SS final'!$1:$1,0)-1),"")</f>
        <v>28000000</v>
      </c>
      <c r="U180" s="177">
        <f ca="1">IF($C180=U$2,OFFSET('Position Data Citi SS final'!$A156,0,MATCH(U$1,'Position Data Citi SS final'!$1:$1,0)-1),"")</f>
        <v>100.06559900000001</v>
      </c>
      <c r="V180" s="197">
        <f ca="1">IF($C180=V$2,OFFSET('Position Data Citi SS final'!$A156,0,MATCH(V$1,'Position Data Citi SS final'!$1:$1,0)-1),"")</f>
        <v>100.06559900000001</v>
      </c>
      <c r="W180" s="177">
        <f ca="1">IF($C180=W$2,OFFSET('Position Data Citi SS final'!$A156,0,MATCH(W$1,'Position Data Citi SS final'!$1:$1,0)-1),"")</f>
        <v>0</v>
      </c>
      <c r="X180" s="177">
        <f ca="1">IF($C180=X$2,OFFSET('Position Data Citi SS final'!$A156,0,MATCH(X$1,'Position Data Citi SS final'!$1:$1,0)-1),"")</f>
        <v>0</v>
      </c>
      <c r="Y180" s="177">
        <f ca="1">IF($C180=Y$2,OFFSET('Position Data Citi SS final'!$A156,0,MATCH(Y$1,'Position Data Citi SS final'!$1:$1,0)-1),"")</f>
        <v>28018367.719999999</v>
      </c>
      <c r="Z180" s="177">
        <f ca="1">IF($C180=Z$2,OFFSET('Position Data Citi SS final'!$A156,0,MATCH(Z$1,'Position Data Citi SS final'!$1:$1,0)-1),"")</f>
        <v>28018367.719999999</v>
      </c>
      <c r="AA180" s="198" t="str">
        <f ca="1">IF($C180=AA$2,OFFSET('Position Data Citi SS final'!$A156,0,MATCH(AA$1,'Position Data Citi SS final'!$1:$1,0)-1),"")</f>
        <v>MarkToMarket</v>
      </c>
      <c r="AB180" s="177">
        <f ca="1">IF($C180=AB$2,OFFSET('Position Data Citi SS final'!$A156,0,MATCH(AB$1,'Position Data Citi SS final'!$1:$1,0)-1),"")</f>
        <v>0</v>
      </c>
      <c r="AC180" s="178" t="str">
        <f ca="1">IF($C180=AC$2,OFFSET('Position Data Citi SS final'!$A156,0,MATCH(AC$1,'Position Data Citi SS final'!$1:$1,0)-1),"")</f>
        <v/>
      </c>
      <c r="AD180" s="76" t="str">
        <f ca="1">IF($C180=AD$2,OFFSET('Position Data Citi SS final'!$A156,0,MATCH(AD$1,'Position Data Citi SS final'!$1:$1,0)-1),"")</f>
        <v/>
      </c>
      <c r="AE180" s="179" t="str">
        <f ca="1">IF($C180=AE$2,OFFSET('Position Data Citi SS final'!$A156,0,MATCH(AE$1,'Position Data Citi SS final'!$1:$1,0)-1),"")</f>
        <v/>
      </c>
      <c r="AF180" s="177" t="str">
        <f ca="1">IF($C180=AF$2,OFFSET('Position Data Citi SS final'!$A156,0,MATCH(AF$1,'Position Data Citi SS final'!$1:$1,0)-1),"")</f>
        <v/>
      </c>
      <c r="AG180" s="177" t="str">
        <f ca="1">IF($C180=AG$2,OFFSET('Position Data Citi SS final'!$A156,0,MATCH(AG$1,'Position Data Citi SS final'!$1:$1,0)-1),"")</f>
        <v/>
      </c>
      <c r="AH180" s="175" t="str">
        <f ca="1">IF($C180=AH$2,OFFSET('Position Data Citi SS final'!$A156,0,MATCH(AH$1,'Position Data Citi SS final'!$1:$1,0)-1),"")</f>
        <v/>
      </c>
      <c r="AI180" s="175" t="str">
        <f ca="1">IF($C180=AI$2,OFFSET('Position Data Citi SS final'!$A156,0,MATCH(AI$1,'Position Data Citi SS final'!$1:$1,0)-1),"")</f>
        <v/>
      </c>
      <c r="AJ180" s="175" t="str">
        <f ca="1">IF($C180=AJ$2,OFFSET('Position Data Citi SS final'!$A156,0,MATCH(AJ$1,'Position Data Citi SS final'!$1:$1,0)-1),"")</f>
        <v/>
      </c>
      <c r="AK180" s="177" t="str">
        <f ca="1">IF($C180=AK$2,OFFSET('Position Data Citi SS final'!$A156,0,MATCH(AK$1,'Position Data Citi SS final'!$1:$1,0)-1),"")</f>
        <v/>
      </c>
      <c r="AL180" s="178" t="str">
        <f ca="1">IF($C180=AL$2,OFFSET('Position Data Citi SS final'!$A156,0,MATCH(AL$1,'Position Data Citi SS final'!$1:$1,0)-1),"")</f>
        <v/>
      </c>
      <c r="AM180" s="177" t="str">
        <f ca="1">IF($C180=AM$2,OFFSET('Position Data Citi SS final'!$A156,0,MATCH(AM$1,'Position Data Citi SS final'!$1:$1,0)-1),"")</f>
        <v/>
      </c>
      <c r="AN180" s="177" t="str">
        <f ca="1">IF($C180=AN$2,OFFSET('Position Data Citi SS final'!$A156,0,MATCH(AN$1,'Position Data Citi SS final'!$1:$1,0)-1),"")</f>
        <v/>
      </c>
      <c r="AO180" s="177" t="str">
        <f ca="1">IF($C180=AO$2,OFFSET('Position Data Citi SS final'!$A156,0,MATCH(AO$1,'Position Data Citi SS final'!$1:$1,0)-1),"")</f>
        <v/>
      </c>
      <c r="AP180" s="177" t="str">
        <f ca="1">IF($C180=AP$2,OFFSET('Position Data Citi SS final'!$A156,0,MATCH(AP$1,'Position Data Citi SS final'!$1:$1,0)-1),"")</f>
        <v/>
      </c>
      <c r="AQ180" s="177" t="str">
        <f ca="1">IF($C180=AQ$2,OFFSET('Position Data Citi SS final'!$A156,0,MATCH(AQ$1,'Position Data Citi SS final'!$1:$1,0)-1),"")</f>
        <v/>
      </c>
      <c r="AR180" s="177" t="str">
        <f ca="1">IF($C180=AR$2,OFFSET('Position Data Citi SS final'!$A156,0,MATCH(AR$1,'Position Data Citi SS final'!$1:$1,0)-1),"")</f>
        <v/>
      </c>
      <c r="AS180" s="177" t="str">
        <f ca="1">IF($C180=AS$2,OFFSET('Position Data Citi SS final'!$A156,0,MATCH(AS$1,'Position Data Citi SS final'!$1:$1,0)-1),"")</f>
        <v/>
      </c>
      <c r="AT180" s="177" t="str">
        <f ca="1">IF($C180=AT$2,OFFSET('Position Data Citi SS final'!$A156,0,MATCH(AT$1,'Position Data Citi SS final'!$1:$1,0)-1),"")</f>
        <v/>
      </c>
      <c r="AU180" s="198" t="str">
        <f ca="1">IF($C180=AU$2,OFFSET('Position Data Citi SS final'!$A156,0,MATCH(AU$1,'Position Data Citi SS final'!$1:$1,0)-1),"")</f>
        <v/>
      </c>
      <c r="AV180" s="177" t="str">
        <f ca="1">IF($C180=AV$2,OFFSET('Position Data Citi SS final'!$A156,0,MATCH(AV$1,'Position Data Citi SS final'!$1:$1,0)-1),"")</f>
        <v/>
      </c>
      <c r="AW180" s="179" t="str">
        <f ca="1">IF($C180=AW$2,OFFSET('Position Data Citi SS final'!$A156,0,MATCH(AW$1,'Position Data Citi SS final'!$1:$1,0)-1),"")</f>
        <v/>
      </c>
      <c r="AX180" s="170" t="str">
        <f ca="1">IF($C180=AX$2,OFFSET('Position Data Citi SS final'!$A156,0,MATCH(AX$1,'Position Data Citi SS final'!$1:$1,0)-1),"")</f>
        <v/>
      </c>
      <c r="AY180" s="180" t="str">
        <f ca="1">IF($C180=AY$2,OFFSET('Position Data Citi SS final'!$A156,0,MATCH(AY$1,'Position Data Citi SS final'!$1:$1,0)-1),"")</f>
        <v/>
      </c>
      <c r="AZ180" s="181" t="str">
        <f ca="1">IF($C180=AZ$2,OFFSET('Position Data Citi SS final'!$A156,0,MATCH(AZ$1,'Position Data Citi SS final'!$1:$1,0)-1),"")</f>
        <v/>
      </c>
      <c r="BA180" s="179" t="str">
        <f ca="1">IF($C180=BA$2,OFFSET('Position Data Citi SS final'!$A156,0,MATCH(BA$1,'Position Data Citi SS final'!$1:$1,0)-1),"")</f>
        <v/>
      </c>
      <c r="BB180" s="182" t="str">
        <f ca="1">IF($C180=BB$2,OFFSET('Position Data Citi SS final'!$A156,0,MATCH(BB$1,'Position Data Citi SS final'!$1:$1,0)-1),"")</f>
        <v/>
      </c>
      <c r="BC180" s="181" t="str">
        <f ca="1">IF($C180=BC$2,OFFSET('Position Data Citi SS final'!$A156,0,MATCH(BC$1,'Position Data Citi SS final'!$1:$1,0)-1),"")</f>
        <v/>
      </c>
      <c r="BD180" s="175" t="str">
        <f ca="1">IF($C180=BD$2,OFFSET('Position Data Citi SS final'!$A156,0,MATCH(BD$1,'Position Data Citi SS final'!$1:$1,0)-1),"")</f>
        <v/>
      </c>
      <c r="BE180" s="175" t="str">
        <f ca="1">IF($C180=BE$2,OFFSET('Position Data Citi SS final'!$A156,0,MATCH(BE$1,'Position Data Citi SS final'!$1:$1,0)-1),"")</f>
        <v/>
      </c>
      <c r="BF180" s="175" t="str">
        <f ca="1">IF($C180=BF$2,OFFSET('Position Data Citi SS final'!$A156,0,MATCH(BF$1,'Position Data Citi SS final'!$1:$1,0)-1),"")</f>
        <v/>
      </c>
      <c r="BG180" s="175" t="str">
        <f ca="1">IF($C180=BG$2,OFFSET('Position Data Citi SS final'!$A156,0,MATCH(BG$1,'Position Data Citi SS final'!$1:$1,0)-1),"")</f>
        <v/>
      </c>
      <c r="BH180" s="175" t="str">
        <f ca="1">IF($C180=BH$2,OFFSET('Position Data Citi SS final'!$A156,0,MATCH(BH$1,'Position Data Citi SS final'!$1:$1,0)-1),"")</f>
        <v/>
      </c>
      <c r="BI180" s="175" t="str">
        <f ca="1">IF($C180=BI$2,OFFSET('Position Data Citi SS final'!$A156,0,MATCH(BI$1,'Position Data Citi SS final'!$1:$1,0)-1),"")</f>
        <v/>
      </c>
      <c r="BJ180" s="175" t="str">
        <f ca="1">IF($C180=BJ$2,OFFSET('Position Data Citi SS final'!$A156,0,MATCH(BJ$1,'Position Data Citi SS final'!$1:$1,0)-1),"")</f>
        <v/>
      </c>
      <c r="BK180" s="175" t="str">
        <f ca="1">IF($C180=BK$2,OFFSET('Position Data Citi SS final'!$A156,0,MATCH(BK$1,'Position Data Citi SS final'!$1:$1,0)-1),"")</f>
        <v/>
      </c>
      <c r="BL180" s="175" t="str">
        <f ca="1">IF($C180=BL$2,OFFSET('Position Data Citi SS final'!$A156,0,MATCH(BL$1,'Position Data Citi SS final'!$1:$1,0)-1),"")</f>
        <v/>
      </c>
      <c r="BM180" s="175" t="str">
        <f ca="1">IF($C180=BM$2,OFFSET('Position Data Citi SS final'!$A156,0,MATCH(BM$1,'Position Data Citi SS final'!$1:$1,0)-1),"")</f>
        <v/>
      </c>
      <c r="BN180" s="178" t="str">
        <f ca="1">IF($C180=BN$2,OFFSET('Position Data Citi SS final'!$A156,0,MATCH(BN$1,'Position Data Citi SS final'!$1:$1,0)-1),"")</f>
        <v/>
      </c>
      <c r="BO180" s="177" t="str">
        <f ca="1">IF($C180=BO$2,OFFSET('Position Data Citi SS final'!$A156,0,MATCH(BO$1,'Position Data Citi SS final'!$1:$1,0)-1),"")</f>
        <v/>
      </c>
      <c r="BP180" s="177" t="str">
        <f ca="1">IF($C180=BP$2,OFFSET('Position Data Citi SS final'!$A156,0,MATCH(BP$1,'Position Data Citi SS final'!$1:$1,0)-1),"")</f>
        <v/>
      </c>
      <c r="BQ180" s="177" t="str">
        <f ca="1">IF($C180=BQ$2,OFFSET('Position Data Citi SS final'!$A156,0,MATCH(BQ$1,'Position Data Citi SS final'!$1:$1,0)-1),"")</f>
        <v/>
      </c>
      <c r="BR180" s="177" t="str">
        <f ca="1">IF($C180=BR$2,OFFSET('Position Data Citi SS final'!$A156,0,MATCH(BR$1,'Position Data Citi SS final'!$1:$1,0)-1),"")</f>
        <v/>
      </c>
      <c r="BS180" s="177" t="str">
        <f ca="1">IF($C180=BS$2,OFFSET('Position Data Citi SS final'!$A156,0,MATCH(BS$1,'Position Data Citi SS final'!$1:$1,0)-1),"")</f>
        <v/>
      </c>
      <c r="BT180" s="175" t="str">
        <f ca="1">IF($C180=BT$2,OFFSET('Position Data Citi SS final'!$A156,0,MATCH(BT$1,'Position Data Citi SS final'!$1:$1,0)-1),"")</f>
        <v/>
      </c>
      <c r="BU180" s="178" t="str">
        <f ca="1">IF($C180=BU$2,OFFSET('Position Data Citi SS final'!$A156,0,MATCH(BU$1,'Position Data Citi SS final'!$1:$1,0)-1),"")</f>
        <v/>
      </c>
      <c r="BV180" s="183" t="str">
        <f ca="1">IF($C180=BV$2,OFFSET('Position Data Citi SS final'!$A156,0,MATCH(BV$1,'Position Data Citi SS final'!$1:$1,0)-1),"")</f>
        <v/>
      </c>
      <c r="BW180" s="175" t="str">
        <f ca="1">IF($C180=BW$2,OFFSET('Position Data Citi SS final'!$A156,0,MATCH(BW$1,'Position Data Citi SS final'!$1:$1,0)-1),"")</f>
        <v/>
      </c>
      <c r="BX180" s="184" t="str">
        <f ca="1">IF($C180=BX$2,OFFSET('Position Data Citi SS final'!$A156,0,MATCH(BX$1,'Position Data Citi SS final'!$1:$1,0)-1),"")</f>
        <v/>
      </c>
      <c r="BY180" s="183" t="str">
        <f ca="1">IF($C180=BY$2,OFFSET('Position Data Citi SS final'!$A156,0,MATCH(BY$1,'Position Data Citi SS final'!$1:$1,0)-1),"")</f>
        <v/>
      </c>
      <c r="BZ180" s="183" t="str">
        <f ca="1">IF($C180=BZ$2,OFFSET('Position Data Citi SS final'!$A156,0,MATCH(BZ$1,'Position Data Citi SS final'!$1:$1,0)-1),"")</f>
        <v/>
      </c>
      <c r="CA180" s="185" t="str">
        <f ca="1">IF($C180=CA$2,OFFSET('Position Data Citi SS final'!$A156,0,MATCH(CA$1,'Position Data Citi SS final'!$1:$1,0)-1),"")</f>
        <v/>
      </c>
      <c r="CB180" s="176" t="str">
        <f ca="1">IF($C180=CB$2,OFFSET('Position Data Citi SS final'!$A156,0,MATCH(CB$1,'Position Data Citi SS final'!$1:$1,0)-1),"")</f>
        <v/>
      </c>
      <c r="CC180" s="183" t="str">
        <f ca="1">IF($C180=CC$2,OFFSET('Position Data Citi SS final'!$A156,0,MATCH(CC$1,'Position Data Citi SS final'!$1:$1,0)-1),"")</f>
        <v/>
      </c>
      <c r="CD180" s="183" t="str">
        <f ca="1">IF($C180=CD$2,OFFSET('Position Data Citi SS final'!$A156,0,MATCH(CD$1,'Position Data Citi SS final'!$1:$1,0)-1),"")</f>
        <v/>
      </c>
      <c r="CE180" s="181" t="str">
        <f ca="1">IF($C180=CE$2,OFFSET('Position Data Citi SS final'!$A156,0,MATCH(CE$1,'Position Data Citi SS final'!$1:$1,0)-1),"")</f>
        <v/>
      </c>
      <c r="CF180" s="181" t="str">
        <f ca="1">IF($C180=CF$2,OFFSET('Position Data Citi SS final'!$A156,0,MATCH(CF$1,'Position Data Citi SS final'!$1:$1,0)-1),"")</f>
        <v/>
      </c>
      <c r="CG180" s="181" t="str">
        <f ca="1">IF($C180=CG$2,OFFSET('Position Data Citi SS final'!$A156,0,MATCH(CG$1,'Position Data Citi SS final'!$1:$1,0)-1),"")</f>
        <v/>
      </c>
      <c r="CH180" s="181" t="str">
        <f ca="1">IF($C180=CH$2,OFFSET('Position Data Citi SS final'!$A156,0,MATCH(CH$1,'Position Data Citi SS final'!$1:$1,0)-1),"")</f>
        <v/>
      </c>
      <c r="CI180" s="181" t="str">
        <f ca="1">IF($C180=CI$2,OFFSET('Position Data Citi SS final'!$A156,0,MATCH(CI$1,'Position Data Citi SS final'!$1:$1,0)-1),"")</f>
        <v/>
      </c>
      <c r="CJ180" s="184" t="str">
        <f ca="1">IF($C180=CJ$2,OFFSET('Position Data Citi SS final'!$A156,0,MATCH(CJ$1,'Position Data Citi SS final'!$1:$1,0)-1),"")</f>
        <v/>
      </c>
      <c r="CK180" s="186" t="str">
        <f ca="1">IF($C180=CK$2,OFFSET('Position Data Citi SS final'!$A156,0,MATCH(CK$1,'Position Data Citi SS final'!$1:$1,0)-1),"")</f>
        <v/>
      </c>
      <c r="CL180" s="174" t="str">
        <f ca="1">IF($C180=CL$2,OFFSET('Position Data Citi SS final'!$A156,0,MATCH(CL$1,'Position Data Citi SS final'!$1:$1,0)-1),"")</f>
        <v/>
      </c>
      <c r="CM180" s="199" t="str">
        <f ca="1">IF($C180=CM$2,OFFSET('Position Data Citi SS final'!$A156,0,MATCH(CM$1,'Position Data Citi SS final'!$1:$1,0)-1),"")</f>
        <v/>
      </c>
      <c r="CN180" s="174" t="str">
        <f ca="1">IF($C180=CN$2,OFFSET('Position Data Citi SS final'!$A156,0,MATCH(CN$1,'Position Data Citi SS final'!$1:$1,0)-1),"")</f>
        <v/>
      </c>
      <c r="CO180" s="186" t="str">
        <f ca="1">IF($C180=CO$2,OFFSET('Position Data Citi SS final'!$A156,0,MATCH(CO$1,'Position Data Citi SS final'!$1:$1,0)-1),"")</f>
        <v/>
      </c>
      <c r="CP180" s="199" t="str">
        <f ca="1">IF($C180=CP$2,OFFSET('Position Data Citi SS final'!$A156,0,MATCH(CP$1,'Position Data Citi SS final'!$1:$1,0)-1),"")</f>
        <v/>
      </c>
      <c r="CQ180" s="187" t="str">
        <f ca="1">IF($C180=CQ$2,OFFSET('Position Data Citi SS final'!$A156,0,MATCH(CQ$1,'Position Data Citi SS final'!$1:$1,0)-1),"")</f>
        <v/>
      </c>
      <c r="CR180" s="174" t="str">
        <f ca="1">IF($C180=CR$2,OFFSET('Position Data Citi SS final'!$A156,0,MATCH(CR$1,'Position Data Citi SS final'!$1:$1,0)-1),"")</f>
        <v/>
      </c>
      <c r="CS180" s="188" t="str">
        <f ca="1">IF($C180=CS$2,OFFSET('Position Data Citi SS final'!$A156,0,MATCH(CS$1,'Position Data Citi SS final'!$1:$1,0)-1),"")</f>
        <v/>
      </c>
      <c r="CT180" s="188" t="str">
        <f ca="1">IF($C180=CT$2,OFFSET('Position Data Citi SS final'!$A156,0,MATCH(CT$1,'Position Data Citi SS final'!$1:$1,0)-1),"")</f>
        <v/>
      </c>
      <c r="CU180" s="184" t="str">
        <f ca="1">IF($C180=CU$2,OFFSET('Position Data Citi SS final'!$A156,0,MATCH(CU$1,'Position Data Citi SS final'!$1:$1,0)-1),"")</f>
        <v/>
      </c>
      <c r="CV180" s="175" t="str">
        <f ca="1">IF($C180=CV$2,OFFSET('Position Data Citi SS final'!$A156,0,MATCH(CV$1,'Position Data Citi SS final'!$1:$1,0)-1),"")</f>
        <v/>
      </c>
      <c r="CW180" s="175" t="str">
        <f ca="1">IF($C180=CW$2,OFFSET('Position Data Citi SS final'!$A156,0,MATCH(CW$1,'Position Data Citi SS final'!$1:$1,0)-1),"")</f>
        <v/>
      </c>
      <c r="CX180" s="199" t="str">
        <f ca="1">IF($C180=CX$2,OFFSET('Position Data Citi SS final'!$A156,0,MATCH(CX$1,'Position Data Citi SS final'!$1:$1,0)-1),"")</f>
        <v/>
      </c>
      <c r="CY180" s="175" t="str">
        <f ca="1">IF($C180=CY$2,OFFSET('Position Data Citi SS final'!$A156,0,MATCH(CY$1,'Position Data Citi SS final'!$1:$1,0)-1),"")</f>
        <v/>
      </c>
      <c r="CZ180" s="175" t="str">
        <f ca="1">IF($C180=CZ$2,OFFSET('Position Data Citi SS final'!$A156,0,MATCH(CZ$1,'Position Data Citi SS final'!$1:$1,0)-1),"")</f>
        <v/>
      </c>
      <c r="DA180" s="175" t="str">
        <f ca="1">IF($C180=DA$2,OFFSET('Position Data Citi SS final'!$A156,0,MATCH(DA$1,'Position Data Citi SS final'!$1:$1,0)-1),"")</f>
        <v/>
      </c>
      <c r="DB180" s="189" t="str">
        <f ca="1">IF($C180=DB$2,OFFSET('Position Data Citi SS final'!$A156,0,MATCH(DB$1,'Position Data Citi SS final'!$1:$1,0)-1),"")</f>
        <v/>
      </c>
      <c r="DC180" s="175" t="str">
        <f ca="1">IF($C180=DC$2,OFFSET('Position Data Citi SS final'!$A156,0,MATCH(DC$1,'Position Data Citi SS final'!$1:$1,0)-1),"")</f>
        <v/>
      </c>
      <c r="DD180" s="175" t="str">
        <f ca="1">IF($C180=DD$2,OFFSET('Position Data Citi SS final'!$A156,0,MATCH(DD$1,'Position Data Citi SS final'!$1:$1,0)-1),"")</f>
        <v/>
      </c>
      <c r="DE180" s="190" t="str">
        <f ca="1">IF($C180=DE$2,OFFSET('Position Data Citi SS final'!$A156,0,MATCH(DE$1,'Position Data Citi SS final'!$1:$1,0)-1),"")</f>
        <v/>
      </c>
      <c r="DF180" s="189" t="str">
        <f ca="1">IF($C180=DF$2,OFFSET('Position Data Citi SS final'!$A156,0,MATCH(DF$1,'Position Data Citi SS final'!$1:$1,0)-1),"")</f>
        <v/>
      </c>
      <c r="DG180" s="190" t="str">
        <f ca="1">IF($C180=DG$2,OFFSET('Position Data Citi SS final'!$A156,0,MATCH(DG$1,'Position Data Citi SS final'!$1:$1,0)-1),"")</f>
        <v/>
      </c>
      <c r="DH180" s="175" t="str">
        <f ca="1">IF($C180=DH$2,OFFSET('Position Data Citi SS final'!$A156,0,MATCH(DH$1,'Position Data Citi SS final'!$1:$1,0)-1),"")</f>
        <v/>
      </c>
      <c r="DI180" s="191" t="str">
        <f ca="1">IF($C180=DI$2,OFFSET('Position Data Citi SS final'!$A156,0,MATCH(DI$1,'Position Data Citi SS final'!$1:$1,0)-1),"")</f>
        <v/>
      </c>
      <c r="DJ180" s="192" t="str">
        <f ca="1">IF($C180=DJ$2,OFFSET('Position Data Citi SS final'!$A156,0,MATCH(DJ$1,'Position Data Citi SS final'!$1:$1,0)-1),"")</f>
        <v/>
      </c>
      <c r="DK180" s="193" t="str">
        <f ca="1">IF($C180=DK$2,OFFSET('Position Data Citi SS final'!$A156,0,MATCH(DK$1,'Position Data Citi SS final'!$1:$1,0)-1),"")</f>
        <v/>
      </c>
      <c r="DL180" s="200" t="str">
        <f ca="1">IF($C180=DL$2,OFFSET('Position Data Citi SS final'!$A156,0,MATCH(DL$1,'Position Data Citi SS final'!$1:$1,0)-1),"")</f>
        <v/>
      </c>
      <c r="DM180" s="175" t="str">
        <f ca="1">IF($C180=DM$2,OFFSET('Position Data Citi SS final'!$A156,0,MATCH(DM$1,'Position Data Citi SS final'!$1:$1,0)-1),"")</f>
        <v/>
      </c>
    </row>
    <row r="181" spans="2:117" s="179" customFormat="1">
      <c r="B181" s="179" t="s">
        <v>2746</v>
      </c>
      <c r="C181" s="170" t="str">
        <f>'Position Data Citi SS final'!C157</f>
        <v>Money Market Instruments</v>
      </c>
      <c r="D181" s="171" t="str">
        <f>'Position Data Citi SS final'!F157</f>
        <v>A.6.1 - A.6.20</v>
      </c>
      <c r="E181" s="172" t="str">
        <f>'Position Data Citi SS final'!D157</f>
        <v>Certificate of Deposit</v>
      </c>
      <c r="F181" s="213">
        <f>'Position Data Citi SS final'!E157</f>
        <v>0</v>
      </c>
      <c r="G181" s="173">
        <f>'Position Data Citi SS final'!AG157</f>
        <v>29009730.370000001</v>
      </c>
      <c r="H181" s="173">
        <f>'Position Data Citi SS final'!AF157</f>
        <v>29009730.370000001</v>
      </c>
      <c r="I181" s="194" t="str">
        <f>'Position Data Citi SS final'!A157</f>
        <v>ABEK</v>
      </c>
      <c r="J181" s="195" t="str">
        <f ca="1">IF($C181=J$2,OFFSET('Position Data Citi SS final'!$A157,0,MATCH(J$1,'Position Data Citi SS final'!$1:$1,0)-1),"")</f>
        <v>MoneyMarketInstrument</v>
      </c>
      <c r="K181" s="195" t="str">
        <f ca="1">IF($C181=K$2,OFFSET('Position Data Citi SS final'!$A157,0,MATCH(K$1,'Position Data Citi SS final'!$1:$1,0)-1),"")</f>
        <v>MIZUHO BANK LTD 12/19 0</v>
      </c>
      <c r="L181" s="195" t="str">
        <f ca="1">IF($C181=L$2,OFFSET('Position Data Citi SS final'!$A157,0,MATCH(L$1,'Position Data Citi SS final'!$1:$1,0)-1),"")</f>
        <v>XS2038873969</v>
      </c>
      <c r="M181" s="174" t="str">
        <f ca="1">IF($C181=M$2,OFFSET('Position Data Citi SS final'!$A157,0,MATCH(M$1,'Position Data Citi SS final'!$1:$1,0)-1),"")</f>
        <v>DYXXXX</v>
      </c>
      <c r="N181" s="175">
        <f ca="1">IF($C181=N$2,OFFSET('Position Data Citi SS final'!$A157,0,MATCH(N$1,'Position Data Citi SS final'!$1:$1,0)-1),"")</f>
        <v>0</v>
      </c>
      <c r="O181" s="195">
        <f ca="1">IF($C181=O$2,OFFSET('Position Data Citi SS final'!$A157,0,MATCH(O$1,'Position Data Citi SS final'!$1:$1,0)-1),"")</f>
        <v>0</v>
      </c>
      <c r="P181" s="196">
        <f ca="1">IF($C181=P$2,OFFSET('Position Data Citi SS final'!$A157,0,MATCH(P$1,'Position Data Citi SS final'!$1:$1,0)-1),"")</f>
        <v>0</v>
      </c>
      <c r="Q181" s="196" t="str">
        <f ca="1">IF($C181=Q$2,OFFSET('Position Data Citi SS final'!$A157,0,MATCH(Q$1,'Position Data Citi SS final'!$1:$1,0)-1),"")</f>
        <v>JP</v>
      </c>
      <c r="R181" s="178">
        <f ca="1">IF($C181=R$2,OFFSET('Position Data Citi SS final'!$A157,0,MATCH(R$1,'Position Data Citi SS final'!$1:$1,0)-1),"")</f>
        <v>43805</v>
      </c>
      <c r="S181" s="178" t="str">
        <f ca="1">IF($C181=S$2,OFFSET('Position Data Citi SS final'!$A157,0,MATCH(S$1,'Position Data Citi SS final'!$1:$1,0)-1),"")</f>
        <v>EUR</v>
      </c>
      <c r="T181" s="177">
        <f ca="1">IF($C181=T$2,OFFSET('Position Data Citi SS final'!$A157,0,MATCH(T$1,'Position Data Citi SS final'!$1:$1,0)-1),"")</f>
        <v>29000000</v>
      </c>
      <c r="U181" s="177">
        <f ca="1">IF($C181=U$2,OFFSET('Position Data Citi SS final'!$A157,0,MATCH(U$1,'Position Data Citi SS final'!$1:$1,0)-1),"")</f>
        <v>100.033553</v>
      </c>
      <c r="V181" s="197">
        <f ca="1">IF($C181=V$2,OFFSET('Position Data Citi SS final'!$A157,0,MATCH(V$1,'Position Data Citi SS final'!$1:$1,0)-1),"")</f>
        <v>100.033553</v>
      </c>
      <c r="W181" s="177">
        <f ca="1">IF($C181=W$2,OFFSET('Position Data Citi SS final'!$A157,0,MATCH(W$1,'Position Data Citi SS final'!$1:$1,0)-1),"")</f>
        <v>0</v>
      </c>
      <c r="X181" s="177">
        <f ca="1">IF($C181=X$2,OFFSET('Position Data Citi SS final'!$A157,0,MATCH(X$1,'Position Data Citi SS final'!$1:$1,0)-1),"")</f>
        <v>0</v>
      </c>
      <c r="Y181" s="177">
        <f ca="1">IF($C181=Y$2,OFFSET('Position Data Citi SS final'!$A157,0,MATCH(Y$1,'Position Data Citi SS final'!$1:$1,0)-1),"")</f>
        <v>29009730.370000001</v>
      </c>
      <c r="Z181" s="177">
        <f ca="1">IF($C181=Z$2,OFFSET('Position Data Citi SS final'!$A157,0,MATCH(Z$1,'Position Data Citi SS final'!$1:$1,0)-1),"")</f>
        <v>29009730.370000001</v>
      </c>
      <c r="AA181" s="198" t="str">
        <f ca="1">IF($C181=AA$2,OFFSET('Position Data Citi SS final'!$A157,0,MATCH(AA$1,'Position Data Citi SS final'!$1:$1,0)-1),"")</f>
        <v>MarkToMarket</v>
      </c>
      <c r="AB181" s="177">
        <f ca="1">IF($C181=AB$2,OFFSET('Position Data Citi SS final'!$A157,0,MATCH(AB$1,'Position Data Citi SS final'!$1:$1,0)-1),"")</f>
        <v>0</v>
      </c>
      <c r="AC181" s="178" t="str">
        <f ca="1">IF($C181=AC$2,OFFSET('Position Data Citi SS final'!$A157,0,MATCH(AC$1,'Position Data Citi SS final'!$1:$1,0)-1),"")</f>
        <v/>
      </c>
      <c r="AD181" s="76" t="str">
        <f ca="1">IF($C181=AD$2,OFFSET('Position Data Citi SS final'!$A157,0,MATCH(AD$1,'Position Data Citi SS final'!$1:$1,0)-1),"")</f>
        <v/>
      </c>
      <c r="AE181" s="179" t="str">
        <f ca="1">IF($C181=AE$2,OFFSET('Position Data Citi SS final'!$A157,0,MATCH(AE$1,'Position Data Citi SS final'!$1:$1,0)-1),"")</f>
        <v/>
      </c>
      <c r="AF181" s="177" t="str">
        <f ca="1">IF($C181=AF$2,OFFSET('Position Data Citi SS final'!$A157,0,MATCH(AF$1,'Position Data Citi SS final'!$1:$1,0)-1),"")</f>
        <v/>
      </c>
      <c r="AG181" s="177" t="str">
        <f ca="1">IF($C181=AG$2,OFFSET('Position Data Citi SS final'!$A157,0,MATCH(AG$1,'Position Data Citi SS final'!$1:$1,0)-1),"")</f>
        <v/>
      </c>
      <c r="AH181" s="175" t="str">
        <f ca="1">IF($C181=AH$2,OFFSET('Position Data Citi SS final'!$A157,0,MATCH(AH$1,'Position Data Citi SS final'!$1:$1,0)-1),"")</f>
        <v/>
      </c>
      <c r="AI181" s="175" t="str">
        <f ca="1">IF($C181=AI$2,OFFSET('Position Data Citi SS final'!$A157,0,MATCH(AI$1,'Position Data Citi SS final'!$1:$1,0)-1),"")</f>
        <v/>
      </c>
      <c r="AJ181" s="175" t="str">
        <f ca="1">IF($C181=AJ$2,OFFSET('Position Data Citi SS final'!$A157,0,MATCH(AJ$1,'Position Data Citi SS final'!$1:$1,0)-1),"")</f>
        <v/>
      </c>
      <c r="AK181" s="177" t="str">
        <f ca="1">IF($C181=AK$2,OFFSET('Position Data Citi SS final'!$A157,0,MATCH(AK$1,'Position Data Citi SS final'!$1:$1,0)-1),"")</f>
        <v/>
      </c>
      <c r="AL181" s="178" t="str">
        <f ca="1">IF($C181=AL$2,OFFSET('Position Data Citi SS final'!$A157,0,MATCH(AL$1,'Position Data Citi SS final'!$1:$1,0)-1),"")</f>
        <v/>
      </c>
      <c r="AM181" s="177" t="str">
        <f ca="1">IF($C181=AM$2,OFFSET('Position Data Citi SS final'!$A157,0,MATCH(AM$1,'Position Data Citi SS final'!$1:$1,0)-1),"")</f>
        <v/>
      </c>
      <c r="AN181" s="177" t="str">
        <f ca="1">IF($C181=AN$2,OFFSET('Position Data Citi SS final'!$A157,0,MATCH(AN$1,'Position Data Citi SS final'!$1:$1,0)-1),"")</f>
        <v/>
      </c>
      <c r="AO181" s="177" t="str">
        <f ca="1">IF($C181=AO$2,OFFSET('Position Data Citi SS final'!$A157,0,MATCH(AO$1,'Position Data Citi SS final'!$1:$1,0)-1),"")</f>
        <v/>
      </c>
      <c r="AP181" s="177" t="str">
        <f ca="1">IF($C181=AP$2,OFFSET('Position Data Citi SS final'!$A157,0,MATCH(AP$1,'Position Data Citi SS final'!$1:$1,0)-1),"")</f>
        <v/>
      </c>
      <c r="AQ181" s="177" t="str">
        <f ca="1">IF($C181=AQ$2,OFFSET('Position Data Citi SS final'!$A157,0,MATCH(AQ$1,'Position Data Citi SS final'!$1:$1,0)-1),"")</f>
        <v/>
      </c>
      <c r="AR181" s="177" t="str">
        <f ca="1">IF($C181=AR$2,OFFSET('Position Data Citi SS final'!$A157,0,MATCH(AR$1,'Position Data Citi SS final'!$1:$1,0)-1),"")</f>
        <v/>
      </c>
      <c r="AS181" s="177" t="str">
        <f ca="1">IF($C181=AS$2,OFFSET('Position Data Citi SS final'!$A157,0,MATCH(AS$1,'Position Data Citi SS final'!$1:$1,0)-1),"")</f>
        <v/>
      </c>
      <c r="AT181" s="177" t="str">
        <f ca="1">IF($C181=AT$2,OFFSET('Position Data Citi SS final'!$A157,0,MATCH(AT$1,'Position Data Citi SS final'!$1:$1,0)-1),"")</f>
        <v/>
      </c>
      <c r="AU181" s="198" t="str">
        <f ca="1">IF($C181=AU$2,OFFSET('Position Data Citi SS final'!$A157,0,MATCH(AU$1,'Position Data Citi SS final'!$1:$1,0)-1),"")</f>
        <v/>
      </c>
      <c r="AV181" s="177" t="str">
        <f ca="1">IF($C181=AV$2,OFFSET('Position Data Citi SS final'!$A157,0,MATCH(AV$1,'Position Data Citi SS final'!$1:$1,0)-1),"")</f>
        <v/>
      </c>
      <c r="AW181" s="179" t="str">
        <f ca="1">IF($C181=AW$2,OFFSET('Position Data Citi SS final'!$A157,0,MATCH(AW$1,'Position Data Citi SS final'!$1:$1,0)-1),"")</f>
        <v/>
      </c>
      <c r="AX181" s="170" t="str">
        <f ca="1">IF($C181=AX$2,OFFSET('Position Data Citi SS final'!$A157,0,MATCH(AX$1,'Position Data Citi SS final'!$1:$1,0)-1),"")</f>
        <v/>
      </c>
      <c r="AY181" s="180" t="str">
        <f ca="1">IF($C181=AY$2,OFFSET('Position Data Citi SS final'!$A157,0,MATCH(AY$1,'Position Data Citi SS final'!$1:$1,0)-1),"")</f>
        <v/>
      </c>
      <c r="AZ181" s="181" t="str">
        <f ca="1">IF($C181=AZ$2,OFFSET('Position Data Citi SS final'!$A157,0,MATCH(AZ$1,'Position Data Citi SS final'!$1:$1,0)-1),"")</f>
        <v/>
      </c>
      <c r="BA181" s="179" t="str">
        <f ca="1">IF($C181=BA$2,OFFSET('Position Data Citi SS final'!$A157,0,MATCH(BA$1,'Position Data Citi SS final'!$1:$1,0)-1),"")</f>
        <v/>
      </c>
      <c r="BB181" s="182" t="str">
        <f ca="1">IF($C181=BB$2,OFFSET('Position Data Citi SS final'!$A157,0,MATCH(BB$1,'Position Data Citi SS final'!$1:$1,0)-1),"")</f>
        <v/>
      </c>
      <c r="BC181" s="181" t="str">
        <f ca="1">IF($C181=BC$2,OFFSET('Position Data Citi SS final'!$A157,0,MATCH(BC$1,'Position Data Citi SS final'!$1:$1,0)-1),"")</f>
        <v/>
      </c>
      <c r="BD181" s="175" t="str">
        <f ca="1">IF($C181=BD$2,OFFSET('Position Data Citi SS final'!$A157,0,MATCH(BD$1,'Position Data Citi SS final'!$1:$1,0)-1),"")</f>
        <v/>
      </c>
      <c r="BE181" s="175" t="str">
        <f ca="1">IF($C181=BE$2,OFFSET('Position Data Citi SS final'!$A157,0,MATCH(BE$1,'Position Data Citi SS final'!$1:$1,0)-1),"")</f>
        <v/>
      </c>
      <c r="BF181" s="175" t="str">
        <f ca="1">IF($C181=BF$2,OFFSET('Position Data Citi SS final'!$A157,0,MATCH(BF$1,'Position Data Citi SS final'!$1:$1,0)-1),"")</f>
        <v/>
      </c>
      <c r="BG181" s="175" t="str">
        <f ca="1">IF($C181=BG$2,OFFSET('Position Data Citi SS final'!$A157,0,MATCH(BG$1,'Position Data Citi SS final'!$1:$1,0)-1),"")</f>
        <v/>
      </c>
      <c r="BH181" s="175" t="str">
        <f ca="1">IF($C181=BH$2,OFFSET('Position Data Citi SS final'!$A157,0,MATCH(BH$1,'Position Data Citi SS final'!$1:$1,0)-1),"")</f>
        <v/>
      </c>
      <c r="BI181" s="175" t="str">
        <f ca="1">IF($C181=BI$2,OFFSET('Position Data Citi SS final'!$A157,0,MATCH(BI$1,'Position Data Citi SS final'!$1:$1,0)-1),"")</f>
        <v/>
      </c>
      <c r="BJ181" s="175" t="str">
        <f ca="1">IF($C181=BJ$2,OFFSET('Position Data Citi SS final'!$A157,0,MATCH(BJ$1,'Position Data Citi SS final'!$1:$1,0)-1),"")</f>
        <v/>
      </c>
      <c r="BK181" s="175" t="str">
        <f ca="1">IF($C181=BK$2,OFFSET('Position Data Citi SS final'!$A157,0,MATCH(BK$1,'Position Data Citi SS final'!$1:$1,0)-1),"")</f>
        <v/>
      </c>
      <c r="BL181" s="175" t="str">
        <f ca="1">IF($C181=BL$2,OFFSET('Position Data Citi SS final'!$A157,0,MATCH(BL$1,'Position Data Citi SS final'!$1:$1,0)-1),"")</f>
        <v/>
      </c>
      <c r="BM181" s="175" t="str">
        <f ca="1">IF($C181=BM$2,OFFSET('Position Data Citi SS final'!$A157,0,MATCH(BM$1,'Position Data Citi SS final'!$1:$1,0)-1),"")</f>
        <v/>
      </c>
      <c r="BN181" s="178" t="str">
        <f ca="1">IF($C181=BN$2,OFFSET('Position Data Citi SS final'!$A157,0,MATCH(BN$1,'Position Data Citi SS final'!$1:$1,0)-1),"")</f>
        <v/>
      </c>
      <c r="BO181" s="177" t="str">
        <f ca="1">IF($C181=BO$2,OFFSET('Position Data Citi SS final'!$A157,0,MATCH(BO$1,'Position Data Citi SS final'!$1:$1,0)-1),"")</f>
        <v/>
      </c>
      <c r="BP181" s="177" t="str">
        <f ca="1">IF($C181=BP$2,OFFSET('Position Data Citi SS final'!$A157,0,MATCH(BP$1,'Position Data Citi SS final'!$1:$1,0)-1),"")</f>
        <v/>
      </c>
      <c r="BQ181" s="177" t="str">
        <f ca="1">IF($C181=BQ$2,OFFSET('Position Data Citi SS final'!$A157,0,MATCH(BQ$1,'Position Data Citi SS final'!$1:$1,0)-1),"")</f>
        <v/>
      </c>
      <c r="BR181" s="177" t="str">
        <f ca="1">IF($C181=BR$2,OFFSET('Position Data Citi SS final'!$A157,0,MATCH(BR$1,'Position Data Citi SS final'!$1:$1,0)-1),"")</f>
        <v/>
      </c>
      <c r="BS181" s="177" t="str">
        <f ca="1">IF($C181=BS$2,OFFSET('Position Data Citi SS final'!$A157,0,MATCH(BS$1,'Position Data Citi SS final'!$1:$1,0)-1),"")</f>
        <v/>
      </c>
      <c r="BT181" s="175" t="str">
        <f ca="1">IF($C181=BT$2,OFFSET('Position Data Citi SS final'!$A157,0,MATCH(BT$1,'Position Data Citi SS final'!$1:$1,0)-1),"")</f>
        <v/>
      </c>
      <c r="BU181" s="178" t="str">
        <f ca="1">IF($C181=BU$2,OFFSET('Position Data Citi SS final'!$A157,0,MATCH(BU$1,'Position Data Citi SS final'!$1:$1,0)-1),"")</f>
        <v/>
      </c>
      <c r="BV181" s="183" t="str">
        <f ca="1">IF($C181=BV$2,OFFSET('Position Data Citi SS final'!$A157,0,MATCH(BV$1,'Position Data Citi SS final'!$1:$1,0)-1),"")</f>
        <v/>
      </c>
      <c r="BW181" s="175" t="str">
        <f ca="1">IF($C181=BW$2,OFFSET('Position Data Citi SS final'!$A157,0,MATCH(BW$1,'Position Data Citi SS final'!$1:$1,0)-1),"")</f>
        <v/>
      </c>
      <c r="BX181" s="184" t="str">
        <f ca="1">IF($C181=BX$2,OFFSET('Position Data Citi SS final'!$A157,0,MATCH(BX$1,'Position Data Citi SS final'!$1:$1,0)-1),"")</f>
        <v/>
      </c>
      <c r="BY181" s="183" t="str">
        <f ca="1">IF($C181=BY$2,OFFSET('Position Data Citi SS final'!$A157,0,MATCH(BY$1,'Position Data Citi SS final'!$1:$1,0)-1),"")</f>
        <v/>
      </c>
      <c r="BZ181" s="183" t="str">
        <f ca="1">IF($C181=BZ$2,OFFSET('Position Data Citi SS final'!$A157,0,MATCH(BZ$1,'Position Data Citi SS final'!$1:$1,0)-1),"")</f>
        <v/>
      </c>
      <c r="CA181" s="185" t="str">
        <f ca="1">IF($C181=CA$2,OFFSET('Position Data Citi SS final'!$A157,0,MATCH(CA$1,'Position Data Citi SS final'!$1:$1,0)-1),"")</f>
        <v/>
      </c>
      <c r="CB181" s="176" t="str">
        <f ca="1">IF($C181=CB$2,OFFSET('Position Data Citi SS final'!$A157,0,MATCH(CB$1,'Position Data Citi SS final'!$1:$1,0)-1),"")</f>
        <v/>
      </c>
      <c r="CC181" s="183" t="str">
        <f ca="1">IF($C181=CC$2,OFFSET('Position Data Citi SS final'!$A157,0,MATCH(CC$1,'Position Data Citi SS final'!$1:$1,0)-1),"")</f>
        <v/>
      </c>
      <c r="CD181" s="183" t="str">
        <f ca="1">IF($C181=CD$2,OFFSET('Position Data Citi SS final'!$A157,0,MATCH(CD$1,'Position Data Citi SS final'!$1:$1,0)-1),"")</f>
        <v/>
      </c>
      <c r="CE181" s="181" t="str">
        <f ca="1">IF($C181=CE$2,OFFSET('Position Data Citi SS final'!$A157,0,MATCH(CE$1,'Position Data Citi SS final'!$1:$1,0)-1),"")</f>
        <v/>
      </c>
      <c r="CF181" s="181" t="str">
        <f ca="1">IF($C181=CF$2,OFFSET('Position Data Citi SS final'!$A157,0,MATCH(CF$1,'Position Data Citi SS final'!$1:$1,0)-1),"")</f>
        <v/>
      </c>
      <c r="CG181" s="181" t="str">
        <f ca="1">IF($C181=CG$2,OFFSET('Position Data Citi SS final'!$A157,0,MATCH(CG$1,'Position Data Citi SS final'!$1:$1,0)-1),"")</f>
        <v/>
      </c>
      <c r="CH181" s="181" t="str">
        <f ca="1">IF($C181=CH$2,OFFSET('Position Data Citi SS final'!$A157,0,MATCH(CH$1,'Position Data Citi SS final'!$1:$1,0)-1),"")</f>
        <v/>
      </c>
      <c r="CI181" s="181" t="str">
        <f ca="1">IF($C181=CI$2,OFFSET('Position Data Citi SS final'!$A157,0,MATCH(CI$1,'Position Data Citi SS final'!$1:$1,0)-1),"")</f>
        <v/>
      </c>
      <c r="CJ181" s="184" t="str">
        <f ca="1">IF($C181=CJ$2,OFFSET('Position Data Citi SS final'!$A157,0,MATCH(CJ$1,'Position Data Citi SS final'!$1:$1,0)-1),"")</f>
        <v/>
      </c>
      <c r="CK181" s="186" t="str">
        <f ca="1">IF($C181=CK$2,OFFSET('Position Data Citi SS final'!$A157,0,MATCH(CK$1,'Position Data Citi SS final'!$1:$1,0)-1),"")</f>
        <v/>
      </c>
      <c r="CL181" s="174" t="str">
        <f ca="1">IF($C181=CL$2,OFFSET('Position Data Citi SS final'!$A157,0,MATCH(CL$1,'Position Data Citi SS final'!$1:$1,0)-1),"")</f>
        <v/>
      </c>
      <c r="CM181" s="199" t="str">
        <f ca="1">IF($C181=CM$2,OFFSET('Position Data Citi SS final'!$A157,0,MATCH(CM$1,'Position Data Citi SS final'!$1:$1,0)-1),"")</f>
        <v/>
      </c>
      <c r="CN181" s="174" t="str">
        <f ca="1">IF($C181=CN$2,OFFSET('Position Data Citi SS final'!$A157,0,MATCH(CN$1,'Position Data Citi SS final'!$1:$1,0)-1),"")</f>
        <v/>
      </c>
      <c r="CO181" s="186" t="str">
        <f ca="1">IF($C181=CO$2,OFFSET('Position Data Citi SS final'!$A157,0,MATCH(CO$1,'Position Data Citi SS final'!$1:$1,0)-1),"")</f>
        <v/>
      </c>
      <c r="CP181" s="199" t="str">
        <f ca="1">IF($C181=CP$2,OFFSET('Position Data Citi SS final'!$A157,0,MATCH(CP$1,'Position Data Citi SS final'!$1:$1,0)-1),"")</f>
        <v/>
      </c>
      <c r="CQ181" s="187" t="str">
        <f ca="1">IF($C181=CQ$2,OFFSET('Position Data Citi SS final'!$A157,0,MATCH(CQ$1,'Position Data Citi SS final'!$1:$1,0)-1),"")</f>
        <v/>
      </c>
      <c r="CR181" s="174" t="str">
        <f ca="1">IF($C181=CR$2,OFFSET('Position Data Citi SS final'!$A157,0,MATCH(CR$1,'Position Data Citi SS final'!$1:$1,0)-1),"")</f>
        <v/>
      </c>
      <c r="CS181" s="188" t="str">
        <f ca="1">IF($C181=CS$2,OFFSET('Position Data Citi SS final'!$A157,0,MATCH(CS$1,'Position Data Citi SS final'!$1:$1,0)-1),"")</f>
        <v/>
      </c>
      <c r="CT181" s="188" t="str">
        <f ca="1">IF($C181=CT$2,OFFSET('Position Data Citi SS final'!$A157,0,MATCH(CT$1,'Position Data Citi SS final'!$1:$1,0)-1),"")</f>
        <v/>
      </c>
      <c r="CU181" s="184" t="str">
        <f ca="1">IF($C181=CU$2,OFFSET('Position Data Citi SS final'!$A157,0,MATCH(CU$1,'Position Data Citi SS final'!$1:$1,0)-1),"")</f>
        <v/>
      </c>
      <c r="CV181" s="175" t="str">
        <f ca="1">IF($C181=CV$2,OFFSET('Position Data Citi SS final'!$A157,0,MATCH(CV$1,'Position Data Citi SS final'!$1:$1,0)-1),"")</f>
        <v/>
      </c>
      <c r="CW181" s="175" t="str">
        <f ca="1">IF($C181=CW$2,OFFSET('Position Data Citi SS final'!$A157,0,MATCH(CW$1,'Position Data Citi SS final'!$1:$1,0)-1),"")</f>
        <v/>
      </c>
      <c r="CX181" s="199" t="str">
        <f ca="1">IF($C181=CX$2,OFFSET('Position Data Citi SS final'!$A157,0,MATCH(CX$1,'Position Data Citi SS final'!$1:$1,0)-1),"")</f>
        <v/>
      </c>
      <c r="CY181" s="175" t="str">
        <f ca="1">IF($C181=CY$2,OFFSET('Position Data Citi SS final'!$A157,0,MATCH(CY$1,'Position Data Citi SS final'!$1:$1,0)-1),"")</f>
        <v/>
      </c>
      <c r="CZ181" s="175" t="str">
        <f ca="1">IF($C181=CZ$2,OFFSET('Position Data Citi SS final'!$A157,0,MATCH(CZ$1,'Position Data Citi SS final'!$1:$1,0)-1),"")</f>
        <v/>
      </c>
      <c r="DA181" s="175" t="str">
        <f ca="1">IF($C181=DA$2,OFFSET('Position Data Citi SS final'!$A157,0,MATCH(DA$1,'Position Data Citi SS final'!$1:$1,0)-1),"")</f>
        <v/>
      </c>
      <c r="DB181" s="189" t="str">
        <f ca="1">IF($C181=DB$2,OFFSET('Position Data Citi SS final'!$A157,0,MATCH(DB$1,'Position Data Citi SS final'!$1:$1,0)-1),"")</f>
        <v/>
      </c>
      <c r="DC181" s="175" t="str">
        <f ca="1">IF($C181=DC$2,OFFSET('Position Data Citi SS final'!$A157,0,MATCH(DC$1,'Position Data Citi SS final'!$1:$1,0)-1),"")</f>
        <v/>
      </c>
      <c r="DD181" s="175" t="str">
        <f ca="1">IF($C181=DD$2,OFFSET('Position Data Citi SS final'!$A157,0,MATCH(DD$1,'Position Data Citi SS final'!$1:$1,0)-1),"")</f>
        <v/>
      </c>
      <c r="DE181" s="190" t="str">
        <f ca="1">IF($C181=DE$2,OFFSET('Position Data Citi SS final'!$A157,0,MATCH(DE$1,'Position Data Citi SS final'!$1:$1,0)-1),"")</f>
        <v/>
      </c>
      <c r="DF181" s="189" t="str">
        <f ca="1">IF($C181=DF$2,OFFSET('Position Data Citi SS final'!$A157,0,MATCH(DF$1,'Position Data Citi SS final'!$1:$1,0)-1),"")</f>
        <v/>
      </c>
      <c r="DG181" s="190" t="str">
        <f ca="1">IF($C181=DG$2,OFFSET('Position Data Citi SS final'!$A157,0,MATCH(DG$1,'Position Data Citi SS final'!$1:$1,0)-1),"")</f>
        <v/>
      </c>
      <c r="DH181" s="175" t="str">
        <f ca="1">IF($C181=DH$2,OFFSET('Position Data Citi SS final'!$A157,0,MATCH(DH$1,'Position Data Citi SS final'!$1:$1,0)-1),"")</f>
        <v/>
      </c>
      <c r="DI181" s="191" t="str">
        <f ca="1">IF($C181=DI$2,OFFSET('Position Data Citi SS final'!$A157,0,MATCH(DI$1,'Position Data Citi SS final'!$1:$1,0)-1),"")</f>
        <v/>
      </c>
      <c r="DJ181" s="192" t="str">
        <f ca="1">IF($C181=DJ$2,OFFSET('Position Data Citi SS final'!$A157,0,MATCH(DJ$1,'Position Data Citi SS final'!$1:$1,0)-1),"")</f>
        <v/>
      </c>
      <c r="DK181" s="193" t="str">
        <f ca="1">IF($C181=DK$2,OFFSET('Position Data Citi SS final'!$A157,0,MATCH(DK$1,'Position Data Citi SS final'!$1:$1,0)-1),"")</f>
        <v/>
      </c>
      <c r="DL181" s="200" t="str">
        <f ca="1">IF($C181=DL$2,OFFSET('Position Data Citi SS final'!$A157,0,MATCH(DL$1,'Position Data Citi SS final'!$1:$1,0)-1),"")</f>
        <v/>
      </c>
      <c r="DM181" s="175" t="str">
        <f ca="1">IF($C181=DM$2,OFFSET('Position Data Citi SS final'!$A157,0,MATCH(DM$1,'Position Data Citi SS final'!$1:$1,0)-1),"")</f>
        <v/>
      </c>
    </row>
    <row r="182" spans="2:117" s="179" customFormat="1">
      <c r="B182" s="179" t="s">
        <v>2746</v>
      </c>
      <c r="C182" s="170" t="str">
        <f>'Position Data Citi SS final'!C158</f>
        <v>Money Market Instruments</v>
      </c>
      <c r="D182" s="171" t="str">
        <f>'Position Data Citi SS final'!F158</f>
        <v>A.6.1 - A.6.20</v>
      </c>
      <c r="E182" s="172" t="str">
        <f>'Position Data Citi SS final'!D158</f>
        <v>Commercial Paper</v>
      </c>
      <c r="F182" s="213">
        <f>'Position Data Citi SS final'!E158</f>
        <v>0</v>
      </c>
      <c r="G182" s="173">
        <f>'Position Data Citi SS final'!AG158</f>
        <v>21027195</v>
      </c>
      <c r="H182" s="173">
        <f>'Position Data Citi SS final'!AF158</f>
        <v>21027195</v>
      </c>
      <c r="I182" s="194" t="str">
        <f>'Position Data Citi SS final'!A158</f>
        <v>ABEK</v>
      </c>
      <c r="J182" s="195" t="str">
        <f ca="1">IF($C182=J$2,OFFSET('Position Data Citi SS final'!$A158,0,MATCH(J$1,'Position Data Citi SS final'!$1:$1,0)-1),"")</f>
        <v>MoneyMarketInstrument</v>
      </c>
      <c r="K182" s="195" t="str">
        <f ca="1">IF($C182=K$2,OFFSET('Position Data Citi SS final'!$A158,0,MATCH(K$1,'Position Data Citi SS final'!$1:$1,0)-1),"")</f>
        <v>AXA BANQUE 02/20 ZCP</v>
      </c>
      <c r="L182" s="195" t="str">
        <f ca="1">IF($C182=L$2,OFFSET('Position Data Citi SS final'!$A158,0,MATCH(L$1,'Position Data Citi SS final'!$1:$1,0)-1),"")</f>
        <v>FR0125819492</v>
      </c>
      <c r="M182" s="174" t="str">
        <f ca="1">IF($C182=M$2,OFFSET('Position Data Citi SS final'!$A158,0,MATCH(M$1,'Position Data Citi SS final'!$1:$1,0)-1),"")</f>
        <v>DYXXXX</v>
      </c>
      <c r="N182" s="175">
        <f ca="1">IF($C182=N$2,OFFSET('Position Data Citi SS final'!$A158,0,MATCH(N$1,'Position Data Citi SS final'!$1:$1,0)-1),"")</f>
        <v>0</v>
      </c>
      <c r="O182" s="195">
        <f ca="1">IF($C182=O$2,OFFSET('Position Data Citi SS final'!$A158,0,MATCH(O$1,'Position Data Citi SS final'!$1:$1,0)-1),"")</f>
        <v>0</v>
      </c>
      <c r="P182" s="196">
        <f ca="1">IF($C182=P$2,OFFSET('Position Data Citi SS final'!$A158,0,MATCH(P$1,'Position Data Citi SS final'!$1:$1,0)-1),"")</f>
        <v>0</v>
      </c>
      <c r="Q182" s="196" t="str">
        <f ca="1">IF($C182=Q$2,OFFSET('Position Data Citi SS final'!$A158,0,MATCH(Q$1,'Position Data Citi SS final'!$1:$1,0)-1),"")</f>
        <v>FR</v>
      </c>
      <c r="R182" s="178">
        <f ca="1">IF($C182=R$2,OFFSET('Position Data Citi SS final'!$A158,0,MATCH(R$1,'Position Data Citi SS final'!$1:$1,0)-1),"")</f>
        <v>43875</v>
      </c>
      <c r="S182" s="178" t="str">
        <f ca="1">IF($C182=S$2,OFFSET('Position Data Citi SS final'!$A158,0,MATCH(S$1,'Position Data Citi SS final'!$1:$1,0)-1),"")</f>
        <v>EUR</v>
      </c>
      <c r="T182" s="177">
        <f ca="1">IF($C182=T$2,OFFSET('Position Data Citi SS final'!$A158,0,MATCH(T$1,'Position Data Citi SS final'!$1:$1,0)-1),"")</f>
        <v>21000000</v>
      </c>
      <c r="U182" s="177">
        <f ca="1">IF($C182=U$2,OFFSET('Position Data Citi SS final'!$A158,0,MATCH(U$1,'Position Data Citi SS final'!$1:$1,0)-1),"")</f>
        <v>100.12949999999999</v>
      </c>
      <c r="V182" s="197">
        <f ca="1">IF($C182=V$2,OFFSET('Position Data Citi SS final'!$A158,0,MATCH(V$1,'Position Data Citi SS final'!$1:$1,0)-1),"")</f>
        <v>100.12949999999999</v>
      </c>
      <c r="W182" s="177">
        <f ca="1">IF($C182=W$2,OFFSET('Position Data Citi SS final'!$A158,0,MATCH(W$1,'Position Data Citi SS final'!$1:$1,0)-1),"")</f>
        <v>0</v>
      </c>
      <c r="X182" s="177">
        <f ca="1">IF($C182=X$2,OFFSET('Position Data Citi SS final'!$A158,0,MATCH(X$1,'Position Data Citi SS final'!$1:$1,0)-1),"")</f>
        <v>0</v>
      </c>
      <c r="Y182" s="177">
        <f ca="1">IF($C182=Y$2,OFFSET('Position Data Citi SS final'!$A158,0,MATCH(Y$1,'Position Data Citi SS final'!$1:$1,0)-1),"")</f>
        <v>21027195</v>
      </c>
      <c r="Z182" s="177">
        <f ca="1">IF($C182=Z$2,OFFSET('Position Data Citi SS final'!$A158,0,MATCH(Z$1,'Position Data Citi SS final'!$1:$1,0)-1),"")</f>
        <v>21027195</v>
      </c>
      <c r="AA182" s="198" t="str">
        <f ca="1">IF($C182=AA$2,OFFSET('Position Data Citi SS final'!$A158,0,MATCH(AA$1,'Position Data Citi SS final'!$1:$1,0)-1),"")</f>
        <v>MarkToMarket</v>
      </c>
      <c r="AB182" s="177">
        <f ca="1">IF($C182=AB$2,OFFSET('Position Data Citi SS final'!$A158,0,MATCH(AB$1,'Position Data Citi SS final'!$1:$1,0)-1),"")</f>
        <v>0</v>
      </c>
      <c r="AC182" s="178" t="str">
        <f ca="1">IF($C182=AC$2,OFFSET('Position Data Citi SS final'!$A158,0,MATCH(AC$1,'Position Data Citi SS final'!$1:$1,0)-1),"")</f>
        <v/>
      </c>
      <c r="AD182" s="76" t="str">
        <f ca="1">IF($C182=AD$2,OFFSET('Position Data Citi SS final'!$A158,0,MATCH(AD$1,'Position Data Citi SS final'!$1:$1,0)-1),"")</f>
        <v/>
      </c>
      <c r="AE182" s="179" t="str">
        <f ca="1">IF($C182=AE$2,OFFSET('Position Data Citi SS final'!$A158,0,MATCH(AE$1,'Position Data Citi SS final'!$1:$1,0)-1),"")</f>
        <v/>
      </c>
      <c r="AF182" s="177" t="str">
        <f ca="1">IF($C182=AF$2,OFFSET('Position Data Citi SS final'!$A158,0,MATCH(AF$1,'Position Data Citi SS final'!$1:$1,0)-1),"")</f>
        <v/>
      </c>
      <c r="AG182" s="177" t="str">
        <f ca="1">IF($C182=AG$2,OFFSET('Position Data Citi SS final'!$A158,0,MATCH(AG$1,'Position Data Citi SS final'!$1:$1,0)-1),"")</f>
        <v/>
      </c>
      <c r="AH182" s="175" t="str">
        <f ca="1">IF($C182=AH$2,OFFSET('Position Data Citi SS final'!$A158,0,MATCH(AH$1,'Position Data Citi SS final'!$1:$1,0)-1),"")</f>
        <v/>
      </c>
      <c r="AI182" s="175" t="str">
        <f ca="1">IF($C182=AI$2,OFFSET('Position Data Citi SS final'!$A158,0,MATCH(AI$1,'Position Data Citi SS final'!$1:$1,0)-1),"")</f>
        <v/>
      </c>
      <c r="AJ182" s="175" t="str">
        <f ca="1">IF($C182=AJ$2,OFFSET('Position Data Citi SS final'!$A158,0,MATCH(AJ$1,'Position Data Citi SS final'!$1:$1,0)-1),"")</f>
        <v/>
      </c>
      <c r="AK182" s="177" t="str">
        <f ca="1">IF($C182=AK$2,OFFSET('Position Data Citi SS final'!$A158,0,MATCH(AK$1,'Position Data Citi SS final'!$1:$1,0)-1),"")</f>
        <v/>
      </c>
      <c r="AL182" s="178" t="str">
        <f ca="1">IF($C182=AL$2,OFFSET('Position Data Citi SS final'!$A158,0,MATCH(AL$1,'Position Data Citi SS final'!$1:$1,0)-1),"")</f>
        <v/>
      </c>
      <c r="AM182" s="177" t="str">
        <f ca="1">IF($C182=AM$2,OFFSET('Position Data Citi SS final'!$A158,0,MATCH(AM$1,'Position Data Citi SS final'!$1:$1,0)-1),"")</f>
        <v/>
      </c>
      <c r="AN182" s="177" t="str">
        <f ca="1">IF($C182=AN$2,OFFSET('Position Data Citi SS final'!$A158,0,MATCH(AN$1,'Position Data Citi SS final'!$1:$1,0)-1),"")</f>
        <v/>
      </c>
      <c r="AO182" s="177" t="str">
        <f ca="1">IF($C182=AO$2,OFFSET('Position Data Citi SS final'!$A158,0,MATCH(AO$1,'Position Data Citi SS final'!$1:$1,0)-1),"")</f>
        <v/>
      </c>
      <c r="AP182" s="177" t="str">
        <f ca="1">IF($C182=AP$2,OFFSET('Position Data Citi SS final'!$A158,0,MATCH(AP$1,'Position Data Citi SS final'!$1:$1,0)-1),"")</f>
        <v/>
      </c>
      <c r="AQ182" s="177" t="str">
        <f ca="1">IF($C182=AQ$2,OFFSET('Position Data Citi SS final'!$A158,0,MATCH(AQ$1,'Position Data Citi SS final'!$1:$1,0)-1),"")</f>
        <v/>
      </c>
      <c r="AR182" s="177" t="str">
        <f ca="1">IF($C182=AR$2,OFFSET('Position Data Citi SS final'!$A158,0,MATCH(AR$1,'Position Data Citi SS final'!$1:$1,0)-1),"")</f>
        <v/>
      </c>
      <c r="AS182" s="177" t="str">
        <f ca="1">IF($C182=AS$2,OFFSET('Position Data Citi SS final'!$A158,0,MATCH(AS$1,'Position Data Citi SS final'!$1:$1,0)-1),"")</f>
        <v/>
      </c>
      <c r="AT182" s="177" t="str">
        <f ca="1">IF($C182=AT$2,OFFSET('Position Data Citi SS final'!$A158,0,MATCH(AT$1,'Position Data Citi SS final'!$1:$1,0)-1),"")</f>
        <v/>
      </c>
      <c r="AU182" s="198" t="str">
        <f ca="1">IF($C182=AU$2,OFFSET('Position Data Citi SS final'!$A158,0,MATCH(AU$1,'Position Data Citi SS final'!$1:$1,0)-1),"")</f>
        <v/>
      </c>
      <c r="AV182" s="177" t="str">
        <f ca="1">IF($C182=AV$2,OFFSET('Position Data Citi SS final'!$A158,0,MATCH(AV$1,'Position Data Citi SS final'!$1:$1,0)-1),"")</f>
        <v/>
      </c>
      <c r="AW182" s="179" t="str">
        <f ca="1">IF($C182=AW$2,OFFSET('Position Data Citi SS final'!$A158,0,MATCH(AW$1,'Position Data Citi SS final'!$1:$1,0)-1),"")</f>
        <v/>
      </c>
      <c r="AX182" s="170" t="str">
        <f ca="1">IF($C182=AX$2,OFFSET('Position Data Citi SS final'!$A158,0,MATCH(AX$1,'Position Data Citi SS final'!$1:$1,0)-1),"")</f>
        <v/>
      </c>
      <c r="AY182" s="180" t="str">
        <f ca="1">IF($C182=AY$2,OFFSET('Position Data Citi SS final'!$A158,0,MATCH(AY$1,'Position Data Citi SS final'!$1:$1,0)-1),"")</f>
        <v/>
      </c>
      <c r="AZ182" s="181" t="str">
        <f ca="1">IF($C182=AZ$2,OFFSET('Position Data Citi SS final'!$A158,0,MATCH(AZ$1,'Position Data Citi SS final'!$1:$1,0)-1),"")</f>
        <v/>
      </c>
      <c r="BA182" s="179" t="str">
        <f ca="1">IF($C182=BA$2,OFFSET('Position Data Citi SS final'!$A158,0,MATCH(BA$1,'Position Data Citi SS final'!$1:$1,0)-1),"")</f>
        <v/>
      </c>
      <c r="BB182" s="182" t="str">
        <f ca="1">IF($C182=BB$2,OFFSET('Position Data Citi SS final'!$A158,0,MATCH(BB$1,'Position Data Citi SS final'!$1:$1,0)-1),"")</f>
        <v/>
      </c>
      <c r="BC182" s="181" t="str">
        <f ca="1">IF($C182=BC$2,OFFSET('Position Data Citi SS final'!$A158,0,MATCH(BC$1,'Position Data Citi SS final'!$1:$1,0)-1),"")</f>
        <v/>
      </c>
      <c r="BD182" s="175" t="str">
        <f ca="1">IF($C182=BD$2,OFFSET('Position Data Citi SS final'!$A158,0,MATCH(BD$1,'Position Data Citi SS final'!$1:$1,0)-1),"")</f>
        <v/>
      </c>
      <c r="BE182" s="175" t="str">
        <f ca="1">IF($C182=BE$2,OFFSET('Position Data Citi SS final'!$A158,0,MATCH(BE$1,'Position Data Citi SS final'!$1:$1,0)-1),"")</f>
        <v/>
      </c>
      <c r="BF182" s="175" t="str">
        <f ca="1">IF($C182=BF$2,OFFSET('Position Data Citi SS final'!$A158,0,MATCH(BF$1,'Position Data Citi SS final'!$1:$1,0)-1),"")</f>
        <v/>
      </c>
      <c r="BG182" s="175" t="str">
        <f ca="1">IF($C182=BG$2,OFFSET('Position Data Citi SS final'!$A158,0,MATCH(BG$1,'Position Data Citi SS final'!$1:$1,0)-1),"")</f>
        <v/>
      </c>
      <c r="BH182" s="175" t="str">
        <f ca="1">IF($C182=BH$2,OFFSET('Position Data Citi SS final'!$A158,0,MATCH(BH$1,'Position Data Citi SS final'!$1:$1,0)-1),"")</f>
        <v/>
      </c>
      <c r="BI182" s="175" t="str">
        <f ca="1">IF($C182=BI$2,OFFSET('Position Data Citi SS final'!$A158,0,MATCH(BI$1,'Position Data Citi SS final'!$1:$1,0)-1),"")</f>
        <v/>
      </c>
      <c r="BJ182" s="175" t="str">
        <f ca="1">IF($C182=BJ$2,OFFSET('Position Data Citi SS final'!$A158,0,MATCH(BJ$1,'Position Data Citi SS final'!$1:$1,0)-1),"")</f>
        <v/>
      </c>
      <c r="BK182" s="175" t="str">
        <f ca="1">IF($C182=BK$2,OFFSET('Position Data Citi SS final'!$A158,0,MATCH(BK$1,'Position Data Citi SS final'!$1:$1,0)-1),"")</f>
        <v/>
      </c>
      <c r="BL182" s="175" t="str">
        <f ca="1">IF($C182=BL$2,OFFSET('Position Data Citi SS final'!$A158,0,MATCH(BL$1,'Position Data Citi SS final'!$1:$1,0)-1),"")</f>
        <v/>
      </c>
      <c r="BM182" s="175" t="str">
        <f ca="1">IF($C182=BM$2,OFFSET('Position Data Citi SS final'!$A158,0,MATCH(BM$1,'Position Data Citi SS final'!$1:$1,0)-1),"")</f>
        <v/>
      </c>
      <c r="BN182" s="178" t="str">
        <f ca="1">IF($C182=BN$2,OFFSET('Position Data Citi SS final'!$A158,0,MATCH(BN$1,'Position Data Citi SS final'!$1:$1,0)-1),"")</f>
        <v/>
      </c>
      <c r="BO182" s="177" t="str">
        <f ca="1">IF($C182=BO$2,OFFSET('Position Data Citi SS final'!$A158,0,MATCH(BO$1,'Position Data Citi SS final'!$1:$1,0)-1),"")</f>
        <v/>
      </c>
      <c r="BP182" s="177" t="str">
        <f ca="1">IF($C182=BP$2,OFFSET('Position Data Citi SS final'!$A158,0,MATCH(BP$1,'Position Data Citi SS final'!$1:$1,0)-1),"")</f>
        <v/>
      </c>
      <c r="BQ182" s="177" t="str">
        <f ca="1">IF($C182=BQ$2,OFFSET('Position Data Citi SS final'!$A158,0,MATCH(BQ$1,'Position Data Citi SS final'!$1:$1,0)-1),"")</f>
        <v/>
      </c>
      <c r="BR182" s="177" t="str">
        <f ca="1">IF($C182=BR$2,OFFSET('Position Data Citi SS final'!$A158,0,MATCH(BR$1,'Position Data Citi SS final'!$1:$1,0)-1),"")</f>
        <v/>
      </c>
      <c r="BS182" s="177" t="str">
        <f ca="1">IF($C182=BS$2,OFFSET('Position Data Citi SS final'!$A158,0,MATCH(BS$1,'Position Data Citi SS final'!$1:$1,0)-1),"")</f>
        <v/>
      </c>
      <c r="BT182" s="175" t="str">
        <f ca="1">IF($C182=BT$2,OFFSET('Position Data Citi SS final'!$A158,0,MATCH(BT$1,'Position Data Citi SS final'!$1:$1,0)-1),"")</f>
        <v/>
      </c>
      <c r="BU182" s="178" t="str">
        <f ca="1">IF($C182=BU$2,OFFSET('Position Data Citi SS final'!$A158,0,MATCH(BU$1,'Position Data Citi SS final'!$1:$1,0)-1),"")</f>
        <v/>
      </c>
      <c r="BV182" s="183" t="str">
        <f ca="1">IF($C182=BV$2,OFFSET('Position Data Citi SS final'!$A158,0,MATCH(BV$1,'Position Data Citi SS final'!$1:$1,0)-1),"")</f>
        <v/>
      </c>
      <c r="BW182" s="175" t="str">
        <f ca="1">IF($C182=BW$2,OFFSET('Position Data Citi SS final'!$A158,0,MATCH(BW$1,'Position Data Citi SS final'!$1:$1,0)-1),"")</f>
        <v/>
      </c>
      <c r="BX182" s="184" t="str">
        <f ca="1">IF($C182=BX$2,OFFSET('Position Data Citi SS final'!$A158,0,MATCH(BX$1,'Position Data Citi SS final'!$1:$1,0)-1),"")</f>
        <v/>
      </c>
      <c r="BY182" s="183" t="str">
        <f ca="1">IF($C182=BY$2,OFFSET('Position Data Citi SS final'!$A158,0,MATCH(BY$1,'Position Data Citi SS final'!$1:$1,0)-1),"")</f>
        <v/>
      </c>
      <c r="BZ182" s="183" t="str">
        <f ca="1">IF($C182=BZ$2,OFFSET('Position Data Citi SS final'!$A158,0,MATCH(BZ$1,'Position Data Citi SS final'!$1:$1,0)-1),"")</f>
        <v/>
      </c>
      <c r="CA182" s="185" t="str">
        <f ca="1">IF($C182=CA$2,OFFSET('Position Data Citi SS final'!$A158,0,MATCH(CA$1,'Position Data Citi SS final'!$1:$1,0)-1),"")</f>
        <v/>
      </c>
      <c r="CB182" s="176" t="str">
        <f ca="1">IF($C182=CB$2,OFFSET('Position Data Citi SS final'!$A158,0,MATCH(CB$1,'Position Data Citi SS final'!$1:$1,0)-1),"")</f>
        <v/>
      </c>
      <c r="CC182" s="183" t="str">
        <f ca="1">IF($C182=CC$2,OFFSET('Position Data Citi SS final'!$A158,0,MATCH(CC$1,'Position Data Citi SS final'!$1:$1,0)-1),"")</f>
        <v/>
      </c>
      <c r="CD182" s="183" t="str">
        <f ca="1">IF($C182=CD$2,OFFSET('Position Data Citi SS final'!$A158,0,MATCH(CD$1,'Position Data Citi SS final'!$1:$1,0)-1),"")</f>
        <v/>
      </c>
      <c r="CE182" s="181" t="str">
        <f ca="1">IF($C182=CE$2,OFFSET('Position Data Citi SS final'!$A158,0,MATCH(CE$1,'Position Data Citi SS final'!$1:$1,0)-1),"")</f>
        <v/>
      </c>
      <c r="CF182" s="181" t="str">
        <f ca="1">IF($C182=CF$2,OFFSET('Position Data Citi SS final'!$A158,0,MATCH(CF$1,'Position Data Citi SS final'!$1:$1,0)-1),"")</f>
        <v/>
      </c>
      <c r="CG182" s="181" t="str">
        <f ca="1">IF($C182=CG$2,OFFSET('Position Data Citi SS final'!$A158,0,MATCH(CG$1,'Position Data Citi SS final'!$1:$1,0)-1),"")</f>
        <v/>
      </c>
      <c r="CH182" s="181" t="str">
        <f ca="1">IF($C182=CH$2,OFFSET('Position Data Citi SS final'!$A158,0,MATCH(CH$1,'Position Data Citi SS final'!$1:$1,0)-1),"")</f>
        <v/>
      </c>
      <c r="CI182" s="181" t="str">
        <f ca="1">IF($C182=CI$2,OFFSET('Position Data Citi SS final'!$A158,0,MATCH(CI$1,'Position Data Citi SS final'!$1:$1,0)-1),"")</f>
        <v/>
      </c>
      <c r="CJ182" s="184" t="str">
        <f ca="1">IF($C182=CJ$2,OFFSET('Position Data Citi SS final'!$A158,0,MATCH(CJ$1,'Position Data Citi SS final'!$1:$1,0)-1),"")</f>
        <v/>
      </c>
      <c r="CK182" s="186" t="str">
        <f ca="1">IF($C182=CK$2,OFFSET('Position Data Citi SS final'!$A158,0,MATCH(CK$1,'Position Data Citi SS final'!$1:$1,0)-1),"")</f>
        <v/>
      </c>
      <c r="CL182" s="174" t="str">
        <f ca="1">IF($C182=CL$2,OFFSET('Position Data Citi SS final'!$A158,0,MATCH(CL$1,'Position Data Citi SS final'!$1:$1,0)-1),"")</f>
        <v/>
      </c>
      <c r="CM182" s="199" t="str">
        <f ca="1">IF($C182=CM$2,OFFSET('Position Data Citi SS final'!$A158,0,MATCH(CM$1,'Position Data Citi SS final'!$1:$1,0)-1),"")</f>
        <v/>
      </c>
      <c r="CN182" s="174" t="str">
        <f ca="1">IF($C182=CN$2,OFFSET('Position Data Citi SS final'!$A158,0,MATCH(CN$1,'Position Data Citi SS final'!$1:$1,0)-1),"")</f>
        <v/>
      </c>
      <c r="CO182" s="186" t="str">
        <f ca="1">IF($C182=CO$2,OFFSET('Position Data Citi SS final'!$A158,0,MATCH(CO$1,'Position Data Citi SS final'!$1:$1,0)-1),"")</f>
        <v/>
      </c>
      <c r="CP182" s="199" t="str">
        <f ca="1">IF($C182=CP$2,OFFSET('Position Data Citi SS final'!$A158,0,MATCH(CP$1,'Position Data Citi SS final'!$1:$1,0)-1),"")</f>
        <v/>
      </c>
      <c r="CQ182" s="187" t="str">
        <f ca="1">IF($C182=CQ$2,OFFSET('Position Data Citi SS final'!$A158,0,MATCH(CQ$1,'Position Data Citi SS final'!$1:$1,0)-1),"")</f>
        <v/>
      </c>
      <c r="CR182" s="174" t="str">
        <f ca="1">IF($C182=CR$2,OFFSET('Position Data Citi SS final'!$A158,0,MATCH(CR$1,'Position Data Citi SS final'!$1:$1,0)-1),"")</f>
        <v/>
      </c>
      <c r="CS182" s="188" t="str">
        <f ca="1">IF($C182=CS$2,OFFSET('Position Data Citi SS final'!$A158,0,MATCH(CS$1,'Position Data Citi SS final'!$1:$1,0)-1),"")</f>
        <v/>
      </c>
      <c r="CT182" s="188" t="str">
        <f ca="1">IF($C182=CT$2,OFFSET('Position Data Citi SS final'!$A158,0,MATCH(CT$1,'Position Data Citi SS final'!$1:$1,0)-1),"")</f>
        <v/>
      </c>
      <c r="CU182" s="184" t="str">
        <f ca="1">IF($C182=CU$2,OFFSET('Position Data Citi SS final'!$A158,0,MATCH(CU$1,'Position Data Citi SS final'!$1:$1,0)-1),"")</f>
        <v/>
      </c>
      <c r="CV182" s="175" t="str">
        <f ca="1">IF($C182=CV$2,OFFSET('Position Data Citi SS final'!$A158,0,MATCH(CV$1,'Position Data Citi SS final'!$1:$1,0)-1),"")</f>
        <v/>
      </c>
      <c r="CW182" s="175" t="str">
        <f ca="1">IF($C182=CW$2,OFFSET('Position Data Citi SS final'!$A158,0,MATCH(CW$1,'Position Data Citi SS final'!$1:$1,0)-1),"")</f>
        <v/>
      </c>
      <c r="CX182" s="199" t="str">
        <f ca="1">IF($C182=CX$2,OFFSET('Position Data Citi SS final'!$A158,0,MATCH(CX$1,'Position Data Citi SS final'!$1:$1,0)-1),"")</f>
        <v/>
      </c>
      <c r="CY182" s="175" t="str">
        <f ca="1">IF($C182=CY$2,OFFSET('Position Data Citi SS final'!$A158,0,MATCH(CY$1,'Position Data Citi SS final'!$1:$1,0)-1),"")</f>
        <v/>
      </c>
      <c r="CZ182" s="175" t="str">
        <f ca="1">IF($C182=CZ$2,OFFSET('Position Data Citi SS final'!$A158,0,MATCH(CZ$1,'Position Data Citi SS final'!$1:$1,0)-1),"")</f>
        <v/>
      </c>
      <c r="DA182" s="175" t="str">
        <f ca="1">IF($C182=DA$2,OFFSET('Position Data Citi SS final'!$A158,0,MATCH(DA$1,'Position Data Citi SS final'!$1:$1,0)-1),"")</f>
        <v/>
      </c>
      <c r="DB182" s="189" t="str">
        <f ca="1">IF($C182=DB$2,OFFSET('Position Data Citi SS final'!$A158,0,MATCH(DB$1,'Position Data Citi SS final'!$1:$1,0)-1),"")</f>
        <v/>
      </c>
      <c r="DC182" s="175" t="str">
        <f ca="1">IF($C182=DC$2,OFFSET('Position Data Citi SS final'!$A158,0,MATCH(DC$1,'Position Data Citi SS final'!$1:$1,0)-1),"")</f>
        <v/>
      </c>
      <c r="DD182" s="175" t="str">
        <f ca="1">IF($C182=DD$2,OFFSET('Position Data Citi SS final'!$A158,0,MATCH(DD$1,'Position Data Citi SS final'!$1:$1,0)-1),"")</f>
        <v/>
      </c>
      <c r="DE182" s="190" t="str">
        <f ca="1">IF($C182=DE$2,OFFSET('Position Data Citi SS final'!$A158,0,MATCH(DE$1,'Position Data Citi SS final'!$1:$1,0)-1),"")</f>
        <v/>
      </c>
      <c r="DF182" s="189" t="str">
        <f ca="1">IF($C182=DF$2,OFFSET('Position Data Citi SS final'!$A158,0,MATCH(DF$1,'Position Data Citi SS final'!$1:$1,0)-1),"")</f>
        <v/>
      </c>
      <c r="DG182" s="190" t="str">
        <f ca="1">IF($C182=DG$2,OFFSET('Position Data Citi SS final'!$A158,0,MATCH(DG$1,'Position Data Citi SS final'!$1:$1,0)-1),"")</f>
        <v/>
      </c>
      <c r="DH182" s="175" t="str">
        <f ca="1">IF($C182=DH$2,OFFSET('Position Data Citi SS final'!$A158,0,MATCH(DH$1,'Position Data Citi SS final'!$1:$1,0)-1),"")</f>
        <v/>
      </c>
      <c r="DI182" s="191" t="str">
        <f ca="1">IF($C182=DI$2,OFFSET('Position Data Citi SS final'!$A158,0,MATCH(DI$1,'Position Data Citi SS final'!$1:$1,0)-1),"")</f>
        <v/>
      </c>
      <c r="DJ182" s="192" t="str">
        <f ca="1">IF($C182=DJ$2,OFFSET('Position Data Citi SS final'!$A158,0,MATCH(DJ$1,'Position Data Citi SS final'!$1:$1,0)-1),"")</f>
        <v/>
      </c>
      <c r="DK182" s="193" t="str">
        <f ca="1">IF($C182=DK$2,OFFSET('Position Data Citi SS final'!$A158,0,MATCH(DK$1,'Position Data Citi SS final'!$1:$1,0)-1),"")</f>
        <v/>
      </c>
      <c r="DL182" s="200" t="str">
        <f ca="1">IF($C182=DL$2,OFFSET('Position Data Citi SS final'!$A158,0,MATCH(DL$1,'Position Data Citi SS final'!$1:$1,0)-1),"")</f>
        <v/>
      </c>
      <c r="DM182" s="175" t="str">
        <f ca="1">IF($C182=DM$2,OFFSET('Position Data Citi SS final'!$A158,0,MATCH(DM$1,'Position Data Citi SS final'!$1:$1,0)-1),"")</f>
        <v/>
      </c>
    </row>
    <row r="183" spans="2:117" s="179" customFormat="1">
      <c r="B183" s="179" t="s">
        <v>2746</v>
      </c>
      <c r="C183" s="170" t="str">
        <f>'Position Data Citi SS final'!C159</f>
        <v>Money Market Instruments</v>
      </c>
      <c r="D183" s="171" t="str">
        <f>'Position Data Citi SS final'!F159</f>
        <v>A.6.1 - A.6.20</v>
      </c>
      <c r="E183" s="172" t="str">
        <f>'Position Data Citi SS final'!D159</f>
        <v>Commercial Paper</v>
      </c>
      <c r="F183" s="213">
        <f>'Position Data Citi SS final'!E159</f>
        <v>0</v>
      </c>
      <c r="G183" s="173">
        <f>'Position Data Citi SS final'!AG159</f>
        <v>10010700</v>
      </c>
      <c r="H183" s="173">
        <f>'Position Data Citi SS final'!AF159</f>
        <v>10010700</v>
      </c>
      <c r="I183" s="194" t="str">
        <f>'Position Data Citi SS final'!A159</f>
        <v>ABEK</v>
      </c>
      <c r="J183" s="195" t="str">
        <f ca="1">IF($C183=J$2,OFFSET('Position Data Citi SS final'!$A159,0,MATCH(J$1,'Position Data Citi SS final'!$1:$1,0)-1),"")</f>
        <v>MoneyMarketInstrument</v>
      </c>
      <c r="K183" s="195" t="str">
        <f ca="1">IF($C183=K$2,OFFSET('Position Data Citi SS final'!$A159,0,MATCH(K$1,'Position Data Citi SS final'!$1:$1,0)-1),"")</f>
        <v>OP CORPORATE BANK PLC 01/20 ZCP</v>
      </c>
      <c r="L183" s="195" t="str">
        <f ca="1">IF($C183=L$2,OFFSET('Position Data Citi SS final'!$A159,0,MATCH(L$1,'Position Data Citi SS final'!$1:$1,0)-1),"")</f>
        <v>XS2044295371</v>
      </c>
      <c r="M183" s="174" t="str">
        <f ca="1">IF($C183=M$2,OFFSET('Position Data Citi SS final'!$A159,0,MATCH(M$1,'Position Data Citi SS final'!$1:$1,0)-1),"")</f>
        <v>DYXXXX</v>
      </c>
      <c r="N183" s="175">
        <f ca="1">IF($C183=N$2,OFFSET('Position Data Citi SS final'!$A159,0,MATCH(N$1,'Position Data Citi SS final'!$1:$1,0)-1),"")</f>
        <v>0</v>
      </c>
      <c r="O183" s="195">
        <f ca="1">IF($C183=O$2,OFFSET('Position Data Citi SS final'!$A159,0,MATCH(O$1,'Position Data Citi SS final'!$1:$1,0)-1),"")</f>
        <v>0</v>
      </c>
      <c r="P183" s="196">
        <f ca="1">IF($C183=P$2,OFFSET('Position Data Citi SS final'!$A159,0,MATCH(P$1,'Position Data Citi SS final'!$1:$1,0)-1),"")</f>
        <v>0</v>
      </c>
      <c r="Q183" s="196" t="str">
        <f ca="1">IF($C183=Q$2,OFFSET('Position Data Citi SS final'!$A159,0,MATCH(Q$1,'Position Data Citi SS final'!$1:$1,0)-1),"")</f>
        <v>FI</v>
      </c>
      <c r="R183" s="178">
        <f ca="1">IF($C183=R$2,OFFSET('Position Data Citi SS final'!$A159,0,MATCH(R$1,'Position Data Citi SS final'!$1:$1,0)-1),"")</f>
        <v>43850</v>
      </c>
      <c r="S183" s="178" t="str">
        <f ca="1">IF($C183=S$2,OFFSET('Position Data Citi SS final'!$A159,0,MATCH(S$1,'Position Data Citi SS final'!$1:$1,0)-1),"")</f>
        <v>EUR</v>
      </c>
      <c r="T183" s="177">
        <f ca="1">IF($C183=T$2,OFFSET('Position Data Citi SS final'!$A159,0,MATCH(T$1,'Position Data Citi SS final'!$1:$1,0)-1),"")</f>
        <v>10000000</v>
      </c>
      <c r="U183" s="177">
        <f ca="1">IF($C183=U$2,OFFSET('Position Data Citi SS final'!$A159,0,MATCH(U$1,'Position Data Citi SS final'!$1:$1,0)-1),"")</f>
        <v>100.107</v>
      </c>
      <c r="V183" s="197">
        <f ca="1">IF($C183=V$2,OFFSET('Position Data Citi SS final'!$A159,0,MATCH(V$1,'Position Data Citi SS final'!$1:$1,0)-1),"")</f>
        <v>100.107</v>
      </c>
      <c r="W183" s="177">
        <f ca="1">IF($C183=W$2,OFFSET('Position Data Citi SS final'!$A159,0,MATCH(W$1,'Position Data Citi SS final'!$1:$1,0)-1),"")</f>
        <v>0</v>
      </c>
      <c r="X183" s="177">
        <f ca="1">IF($C183=X$2,OFFSET('Position Data Citi SS final'!$A159,0,MATCH(X$1,'Position Data Citi SS final'!$1:$1,0)-1),"")</f>
        <v>0</v>
      </c>
      <c r="Y183" s="177">
        <f ca="1">IF($C183=Y$2,OFFSET('Position Data Citi SS final'!$A159,0,MATCH(Y$1,'Position Data Citi SS final'!$1:$1,0)-1),"")</f>
        <v>10010700</v>
      </c>
      <c r="Z183" s="177">
        <f ca="1">IF($C183=Z$2,OFFSET('Position Data Citi SS final'!$A159,0,MATCH(Z$1,'Position Data Citi SS final'!$1:$1,0)-1),"")</f>
        <v>10010700</v>
      </c>
      <c r="AA183" s="198" t="str">
        <f ca="1">IF($C183=AA$2,OFFSET('Position Data Citi SS final'!$A159,0,MATCH(AA$1,'Position Data Citi SS final'!$1:$1,0)-1),"")</f>
        <v>MarkToMarket</v>
      </c>
      <c r="AB183" s="177">
        <f ca="1">IF($C183=AB$2,OFFSET('Position Data Citi SS final'!$A159,0,MATCH(AB$1,'Position Data Citi SS final'!$1:$1,0)-1),"")</f>
        <v>0</v>
      </c>
      <c r="AC183" s="178" t="str">
        <f ca="1">IF($C183=AC$2,OFFSET('Position Data Citi SS final'!$A159,0,MATCH(AC$1,'Position Data Citi SS final'!$1:$1,0)-1),"")</f>
        <v/>
      </c>
      <c r="AD183" s="76" t="str">
        <f ca="1">IF($C183=AD$2,OFFSET('Position Data Citi SS final'!$A159,0,MATCH(AD$1,'Position Data Citi SS final'!$1:$1,0)-1),"")</f>
        <v/>
      </c>
      <c r="AE183" s="179" t="str">
        <f ca="1">IF($C183=AE$2,OFFSET('Position Data Citi SS final'!$A159,0,MATCH(AE$1,'Position Data Citi SS final'!$1:$1,0)-1),"")</f>
        <v/>
      </c>
      <c r="AF183" s="177" t="str">
        <f ca="1">IF($C183=AF$2,OFFSET('Position Data Citi SS final'!$A159,0,MATCH(AF$1,'Position Data Citi SS final'!$1:$1,0)-1),"")</f>
        <v/>
      </c>
      <c r="AG183" s="177" t="str">
        <f ca="1">IF($C183=AG$2,OFFSET('Position Data Citi SS final'!$A159,0,MATCH(AG$1,'Position Data Citi SS final'!$1:$1,0)-1),"")</f>
        <v/>
      </c>
      <c r="AH183" s="175" t="str">
        <f ca="1">IF($C183=AH$2,OFFSET('Position Data Citi SS final'!$A159,0,MATCH(AH$1,'Position Data Citi SS final'!$1:$1,0)-1),"")</f>
        <v/>
      </c>
      <c r="AI183" s="175" t="str">
        <f ca="1">IF($C183=AI$2,OFFSET('Position Data Citi SS final'!$A159,0,MATCH(AI$1,'Position Data Citi SS final'!$1:$1,0)-1),"")</f>
        <v/>
      </c>
      <c r="AJ183" s="175" t="str">
        <f ca="1">IF($C183=AJ$2,OFFSET('Position Data Citi SS final'!$A159,0,MATCH(AJ$1,'Position Data Citi SS final'!$1:$1,0)-1),"")</f>
        <v/>
      </c>
      <c r="AK183" s="177" t="str">
        <f ca="1">IF($C183=AK$2,OFFSET('Position Data Citi SS final'!$A159,0,MATCH(AK$1,'Position Data Citi SS final'!$1:$1,0)-1),"")</f>
        <v/>
      </c>
      <c r="AL183" s="178" t="str">
        <f ca="1">IF($C183=AL$2,OFFSET('Position Data Citi SS final'!$A159,0,MATCH(AL$1,'Position Data Citi SS final'!$1:$1,0)-1),"")</f>
        <v/>
      </c>
      <c r="AM183" s="177" t="str">
        <f ca="1">IF($C183=AM$2,OFFSET('Position Data Citi SS final'!$A159,0,MATCH(AM$1,'Position Data Citi SS final'!$1:$1,0)-1),"")</f>
        <v/>
      </c>
      <c r="AN183" s="177" t="str">
        <f ca="1">IF($C183=AN$2,OFFSET('Position Data Citi SS final'!$A159,0,MATCH(AN$1,'Position Data Citi SS final'!$1:$1,0)-1),"")</f>
        <v/>
      </c>
      <c r="AO183" s="177" t="str">
        <f ca="1">IF($C183=AO$2,OFFSET('Position Data Citi SS final'!$A159,0,MATCH(AO$1,'Position Data Citi SS final'!$1:$1,0)-1),"")</f>
        <v/>
      </c>
      <c r="AP183" s="177" t="str">
        <f ca="1">IF($C183=AP$2,OFFSET('Position Data Citi SS final'!$A159,0,MATCH(AP$1,'Position Data Citi SS final'!$1:$1,0)-1),"")</f>
        <v/>
      </c>
      <c r="AQ183" s="177" t="str">
        <f ca="1">IF($C183=AQ$2,OFFSET('Position Data Citi SS final'!$A159,0,MATCH(AQ$1,'Position Data Citi SS final'!$1:$1,0)-1),"")</f>
        <v/>
      </c>
      <c r="AR183" s="177" t="str">
        <f ca="1">IF($C183=AR$2,OFFSET('Position Data Citi SS final'!$A159,0,MATCH(AR$1,'Position Data Citi SS final'!$1:$1,0)-1),"")</f>
        <v/>
      </c>
      <c r="AS183" s="177" t="str">
        <f ca="1">IF($C183=AS$2,OFFSET('Position Data Citi SS final'!$A159,0,MATCH(AS$1,'Position Data Citi SS final'!$1:$1,0)-1),"")</f>
        <v/>
      </c>
      <c r="AT183" s="177" t="str">
        <f ca="1">IF($C183=AT$2,OFFSET('Position Data Citi SS final'!$A159,0,MATCH(AT$1,'Position Data Citi SS final'!$1:$1,0)-1),"")</f>
        <v/>
      </c>
      <c r="AU183" s="198" t="str">
        <f ca="1">IF($C183=AU$2,OFFSET('Position Data Citi SS final'!$A159,0,MATCH(AU$1,'Position Data Citi SS final'!$1:$1,0)-1),"")</f>
        <v/>
      </c>
      <c r="AV183" s="177" t="str">
        <f ca="1">IF($C183=AV$2,OFFSET('Position Data Citi SS final'!$A159,0,MATCH(AV$1,'Position Data Citi SS final'!$1:$1,0)-1),"")</f>
        <v/>
      </c>
      <c r="AW183" s="179" t="str">
        <f ca="1">IF($C183=AW$2,OFFSET('Position Data Citi SS final'!$A159,0,MATCH(AW$1,'Position Data Citi SS final'!$1:$1,0)-1),"")</f>
        <v/>
      </c>
      <c r="AX183" s="170" t="str">
        <f ca="1">IF($C183=AX$2,OFFSET('Position Data Citi SS final'!$A159,0,MATCH(AX$1,'Position Data Citi SS final'!$1:$1,0)-1),"")</f>
        <v/>
      </c>
      <c r="AY183" s="180" t="str">
        <f ca="1">IF($C183=AY$2,OFFSET('Position Data Citi SS final'!$A159,0,MATCH(AY$1,'Position Data Citi SS final'!$1:$1,0)-1),"")</f>
        <v/>
      </c>
      <c r="AZ183" s="181" t="str">
        <f ca="1">IF($C183=AZ$2,OFFSET('Position Data Citi SS final'!$A159,0,MATCH(AZ$1,'Position Data Citi SS final'!$1:$1,0)-1),"")</f>
        <v/>
      </c>
      <c r="BA183" s="179" t="str">
        <f ca="1">IF($C183=BA$2,OFFSET('Position Data Citi SS final'!$A159,0,MATCH(BA$1,'Position Data Citi SS final'!$1:$1,0)-1),"")</f>
        <v/>
      </c>
      <c r="BB183" s="182" t="str">
        <f ca="1">IF($C183=BB$2,OFFSET('Position Data Citi SS final'!$A159,0,MATCH(BB$1,'Position Data Citi SS final'!$1:$1,0)-1),"")</f>
        <v/>
      </c>
      <c r="BC183" s="181" t="str">
        <f ca="1">IF($C183=BC$2,OFFSET('Position Data Citi SS final'!$A159,0,MATCH(BC$1,'Position Data Citi SS final'!$1:$1,0)-1),"")</f>
        <v/>
      </c>
      <c r="BD183" s="175" t="str">
        <f ca="1">IF($C183=BD$2,OFFSET('Position Data Citi SS final'!$A159,0,MATCH(BD$1,'Position Data Citi SS final'!$1:$1,0)-1),"")</f>
        <v/>
      </c>
      <c r="BE183" s="175" t="str">
        <f ca="1">IF($C183=BE$2,OFFSET('Position Data Citi SS final'!$A159,0,MATCH(BE$1,'Position Data Citi SS final'!$1:$1,0)-1),"")</f>
        <v/>
      </c>
      <c r="BF183" s="175" t="str">
        <f ca="1">IF($C183=BF$2,OFFSET('Position Data Citi SS final'!$A159,0,MATCH(BF$1,'Position Data Citi SS final'!$1:$1,0)-1),"")</f>
        <v/>
      </c>
      <c r="BG183" s="175" t="str">
        <f ca="1">IF($C183=BG$2,OFFSET('Position Data Citi SS final'!$A159,0,MATCH(BG$1,'Position Data Citi SS final'!$1:$1,0)-1),"")</f>
        <v/>
      </c>
      <c r="BH183" s="175" t="str">
        <f ca="1">IF($C183=BH$2,OFFSET('Position Data Citi SS final'!$A159,0,MATCH(BH$1,'Position Data Citi SS final'!$1:$1,0)-1),"")</f>
        <v/>
      </c>
      <c r="BI183" s="175" t="str">
        <f ca="1">IF($C183=BI$2,OFFSET('Position Data Citi SS final'!$A159,0,MATCH(BI$1,'Position Data Citi SS final'!$1:$1,0)-1),"")</f>
        <v/>
      </c>
      <c r="BJ183" s="175" t="str">
        <f ca="1">IF($C183=BJ$2,OFFSET('Position Data Citi SS final'!$A159,0,MATCH(BJ$1,'Position Data Citi SS final'!$1:$1,0)-1),"")</f>
        <v/>
      </c>
      <c r="BK183" s="175" t="str">
        <f ca="1">IF($C183=BK$2,OFFSET('Position Data Citi SS final'!$A159,0,MATCH(BK$1,'Position Data Citi SS final'!$1:$1,0)-1),"")</f>
        <v/>
      </c>
      <c r="BL183" s="175" t="str">
        <f ca="1">IF($C183=BL$2,OFFSET('Position Data Citi SS final'!$A159,0,MATCH(BL$1,'Position Data Citi SS final'!$1:$1,0)-1),"")</f>
        <v/>
      </c>
      <c r="BM183" s="175" t="str">
        <f ca="1">IF($C183=BM$2,OFFSET('Position Data Citi SS final'!$A159,0,MATCH(BM$1,'Position Data Citi SS final'!$1:$1,0)-1),"")</f>
        <v/>
      </c>
      <c r="BN183" s="178" t="str">
        <f ca="1">IF($C183=BN$2,OFFSET('Position Data Citi SS final'!$A159,0,MATCH(BN$1,'Position Data Citi SS final'!$1:$1,0)-1),"")</f>
        <v/>
      </c>
      <c r="BO183" s="177" t="str">
        <f ca="1">IF($C183=BO$2,OFFSET('Position Data Citi SS final'!$A159,0,MATCH(BO$1,'Position Data Citi SS final'!$1:$1,0)-1),"")</f>
        <v/>
      </c>
      <c r="BP183" s="177" t="str">
        <f ca="1">IF($C183=BP$2,OFFSET('Position Data Citi SS final'!$A159,0,MATCH(BP$1,'Position Data Citi SS final'!$1:$1,0)-1),"")</f>
        <v/>
      </c>
      <c r="BQ183" s="177" t="str">
        <f ca="1">IF($C183=BQ$2,OFFSET('Position Data Citi SS final'!$A159,0,MATCH(BQ$1,'Position Data Citi SS final'!$1:$1,0)-1),"")</f>
        <v/>
      </c>
      <c r="BR183" s="177" t="str">
        <f ca="1">IF($C183=BR$2,OFFSET('Position Data Citi SS final'!$A159,0,MATCH(BR$1,'Position Data Citi SS final'!$1:$1,0)-1),"")</f>
        <v/>
      </c>
      <c r="BS183" s="177" t="str">
        <f ca="1">IF($C183=BS$2,OFFSET('Position Data Citi SS final'!$A159,0,MATCH(BS$1,'Position Data Citi SS final'!$1:$1,0)-1),"")</f>
        <v/>
      </c>
      <c r="BT183" s="175" t="str">
        <f ca="1">IF($C183=BT$2,OFFSET('Position Data Citi SS final'!$A159,0,MATCH(BT$1,'Position Data Citi SS final'!$1:$1,0)-1),"")</f>
        <v/>
      </c>
      <c r="BU183" s="178" t="str">
        <f ca="1">IF($C183=BU$2,OFFSET('Position Data Citi SS final'!$A159,0,MATCH(BU$1,'Position Data Citi SS final'!$1:$1,0)-1),"")</f>
        <v/>
      </c>
      <c r="BV183" s="183" t="str">
        <f ca="1">IF($C183=BV$2,OFFSET('Position Data Citi SS final'!$A159,0,MATCH(BV$1,'Position Data Citi SS final'!$1:$1,0)-1),"")</f>
        <v/>
      </c>
      <c r="BW183" s="175" t="str">
        <f ca="1">IF($C183=BW$2,OFFSET('Position Data Citi SS final'!$A159,0,MATCH(BW$1,'Position Data Citi SS final'!$1:$1,0)-1),"")</f>
        <v/>
      </c>
      <c r="BX183" s="184" t="str">
        <f ca="1">IF($C183=BX$2,OFFSET('Position Data Citi SS final'!$A159,0,MATCH(BX$1,'Position Data Citi SS final'!$1:$1,0)-1),"")</f>
        <v/>
      </c>
      <c r="BY183" s="183" t="str">
        <f ca="1">IF($C183=BY$2,OFFSET('Position Data Citi SS final'!$A159,0,MATCH(BY$1,'Position Data Citi SS final'!$1:$1,0)-1),"")</f>
        <v/>
      </c>
      <c r="BZ183" s="183" t="str">
        <f ca="1">IF($C183=BZ$2,OFFSET('Position Data Citi SS final'!$A159,0,MATCH(BZ$1,'Position Data Citi SS final'!$1:$1,0)-1),"")</f>
        <v/>
      </c>
      <c r="CA183" s="185" t="str">
        <f ca="1">IF($C183=CA$2,OFFSET('Position Data Citi SS final'!$A159,0,MATCH(CA$1,'Position Data Citi SS final'!$1:$1,0)-1),"")</f>
        <v/>
      </c>
      <c r="CB183" s="176" t="str">
        <f ca="1">IF($C183=CB$2,OFFSET('Position Data Citi SS final'!$A159,0,MATCH(CB$1,'Position Data Citi SS final'!$1:$1,0)-1),"")</f>
        <v/>
      </c>
      <c r="CC183" s="183" t="str">
        <f ca="1">IF($C183=CC$2,OFFSET('Position Data Citi SS final'!$A159,0,MATCH(CC$1,'Position Data Citi SS final'!$1:$1,0)-1),"")</f>
        <v/>
      </c>
      <c r="CD183" s="183" t="str">
        <f ca="1">IF($C183=CD$2,OFFSET('Position Data Citi SS final'!$A159,0,MATCH(CD$1,'Position Data Citi SS final'!$1:$1,0)-1),"")</f>
        <v/>
      </c>
      <c r="CE183" s="181" t="str">
        <f ca="1">IF($C183=CE$2,OFFSET('Position Data Citi SS final'!$A159,0,MATCH(CE$1,'Position Data Citi SS final'!$1:$1,0)-1),"")</f>
        <v/>
      </c>
      <c r="CF183" s="181" t="str">
        <f ca="1">IF($C183=CF$2,OFFSET('Position Data Citi SS final'!$A159,0,MATCH(CF$1,'Position Data Citi SS final'!$1:$1,0)-1),"")</f>
        <v/>
      </c>
      <c r="CG183" s="181" t="str">
        <f ca="1">IF($C183=CG$2,OFFSET('Position Data Citi SS final'!$A159,0,MATCH(CG$1,'Position Data Citi SS final'!$1:$1,0)-1),"")</f>
        <v/>
      </c>
      <c r="CH183" s="181" t="str">
        <f ca="1">IF($C183=CH$2,OFFSET('Position Data Citi SS final'!$A159,0,MATCH(CH$1,'Position Data Citi SS final'!$1:$1,0)-1),"")</f>
        <v/>
      </c>
      <c r="CI183" s="181" t="str">
        <f ca="1">IF($C183=CI$2,OFFSET('Position Data Citi SS final'!$A159,0,MATCH(CI$1,'Position Data Citi SS final'!$1:$1,0)-1),"")</f>
        <v/>
      </c>
      <c r="CJ183" s="184" t="str">
        <f ca="1">IF($C183=CJ$2,OFFSET('Position Data Citi SS final'!$A159,0,MATCH(CJ$1,'Position Data Citi SS final'!$1:$1,0)-1),"")</f>
        <v/>
      </c>
      <c r="CK183" s="186" t="str">
        <f ca="1">IF($C183=CK$2,OFFSET('Position Data Citi SS final'!$A159,0,MATCH(CK$1,'Position Data Citi SS final'!$1:$1,0)-1),"")</f>
        <v/>
      </c>
      <c r="CL183" s="174" t="str">
        <f ca="1">IF($C183=CL$2,OFFSET('Position Data Citi SS final'!$A159,0,MATCH(CL$1,'Position Data Citi SS final'!$1:$1,0)-1),"")</f>
        <v/>
      </c>
      <c r="CM183" s="199" t="str">
        <f ca="1">IF($C183=CM$2,OFFSET('Position Data Citi SS final'!$A159,0,MATCH(CM$1,'Position Data Citi SS final'!$1:$1,0)-1),"")</f>
        <v/>
      </c>
      <c r="CN183" s="174" t="str">
        <f ca="1">IF($C183=CN$2,OFFSET('Position Data Citi SS final'!$A159,0,MATCH(CN$1,'Position Data Citi SS final'!$1:$1,0)-1),"")</f>
        <v/>
      </c>
      <c r="CO183" s="186" t="str">
        <f ca="1">IF($C183=CO$2,OFFSET('Position Data Citi SS final'!$A159,0,MATCH(CO$1,'Position Data Citi SS final'!$1:$1,0)-1),"")</f>
        <v/>
      </c>
      <c r="CP183" s="199" t="str">
        <f ca="1">IF($C183=CP$2,OFFSET('Position Data Citi SS final'!$A159,0,MATCH(CP$1,'Position Data Citi SS final'!$1:$1,0)-1),"")</f>
        <v/>
      </c>
      <c r="CQ183" s="187" t="str">
        <f ca="1">IF($C183=CQ$2,OFFSET('Position Data Citi SS final'!$A159,0,MATCH(CQ$1,'Position Data Citi SS final'!$1:$1,0)-1),"")</f>
        <v/>
      </c>
      <c r="CR183" s="174" t="str">
        <f ca="1">IF($C183=CR$2,OFFSET('Position Data Citi SS final'!$A159,0,MATCH(CR$1,'Position Data Citi SS final'!$1:$1,0)-1),"")</f>
        <v/>
      </c>
      <c r="CS183" s="188" t="str">
        <f ca="1">IF($C183=CS$2,OFFSET('Position Data Citi SS final'!$A159,0,MATCH(CS$1,'Position Data Citi SS final'!$1:$1,0)-1),"")</f>
        <v/>
      </c>
      <c r="CT183" s="188" t="str">
        <f ca="1">IF($C183=CT$2,OFFSET('Position Data Citi SS final'!$A159,0,MATCH(CT$1,'Position Data Citi SS final'!$1:$1,0)-1),"")</f>
        <v/>
      </c>
      <c r="CU183" s="184" t="str">
        <f ca="1">IF($C183=CU$2,OFFSET('Position Data Citi SS final'!$A159,0,MATCH(CU$1,'Position Data Citi SS final'!$1:$1,0)-1),"")</f>
        <v/>
      </c>
      <c r="CV183" s="175" t="str">
        <f ca="1">IF($C183=CV$2,OFFSET('Position Data Citi SS final'!$A159,0,MATCH(CV$1,'Position Data Citi SS final'!$1:$1,0)-1),"")</f>
        <v/>
      </c>
      <c r="CW183" s="175" t="str">
        <f ca="1">IF($C183=CW$2,OFFSET('Position Data Citi SS final'!$A159,0,MATCH(CW$1,'Position Data Citi SS final'!$1:$1,0)-1),"")</f>
        <v/>
      </c>
      <c r="CX183" s="199" t="str">
        <f ca="1">IF($C183=CX$2,OFFSET('Position Data Citi SS final'!$A159,0,MATCH(CX$1,'Position Data Citi SS final'!$1:$1,0)-1),"")</f>
        <v/>
      </c>
      <c r="CY183" s="175" t="str">
        <f ca="1">IF($C183=CY$2,OFFSET('Position Data Citi SS final'!$A159,0,MATCH(CY$1,'Position Data Citi SS final'!$1:$1,0)-1),"")</f>
        <v/>
      </c>
      <c r="CZ183" s="175" t="str">
        <f ca="1">IF($C183=CZ$2,OFFSET('Position Data Citi SS final'!$A159,0,MATCH(CZ$1,'Position Data Citi SS final'!$1:$1,0)-1),"")</f>
        <v/>
      </c>
      <c r="DA183" s="175" t="str">
        <f ca="1">IF($C183=DA$2,OFFSET('Position Data Citi SS final'!$A159,0,MATCH(DA$1,'Position Data Citi SS final'!$1:$1,0)-1),"")</f>
        <v/>
      </c>
      <c r="DB183" s="189" t="str">
        <f ca="1">IF($C183=DB$2,OFFSET('Position Data Citi SS final'!$A159,0,MATCH(DB$1,'Position Data Citi SS final'!$1:$1,0)-1),"")</f>
        <v/>
      </c>
      <c r="DC183" s="175" t="str">
        <f ca="1">IF($C183=DC$2,OFFSET('Position Data Citi SS final'!$A159,0,MATCH(DC$1,'Position Data Citi SS final'!$1:$1,0)-1),"")</f>
        <v/>
      </c>
      <c r="DD183" s="175" t="str">
        <f ca="1">IF($C183=DD$2,OFFSET('Position Data Citi SS final'!$A159,0,MATCH(DD$1,'Position Data Citi SS final'!$1:$1,0)-1),"")</f>
        <v/>
      </c>
      <c r="DE183" s="190" t="str">
        <f ca="1">IF($C183=DE$2,OFFSET('Position Data Citi SS final'!$A159,0,MATCH(DE$1,'Position Data Citi SS final'!$1:$1,0)-1),"")</f>
        <v/>
      </c>
      <c r="DF183" s="189" t="str">
        <f ca="1">IF($C183=DF$2,OFFSET('Position Data Citi SS final'!$A159,0,MATCH(DF$1,'Position Data Citi SS final'!$1:$1,0)-1),"")</f>
        <v/>
      </c>
      <c r="DG183" s="190" t="str">
        <f ca="1">IF($C183=DG$2,OFFSET('Position Data Citi SS final'!$A159,0,MATCH(DG$1,'Position Data Citi SS final'!$1:$1,0)-1),"")</f>
        <v/>
      </c>
      <c r="DH183" s="175" t="str">
        <f ca="1">IF($C183=DH$2,OFFSET('Position Data Citi SS final'!$A159,0,MATCH(DH$1,'Position Data Citi SS final'!$1:$1,0)-1),"")</f>
        <v/>
      </c>
      <c r="DI183" s="191" t="str">
        <f ca="1">IF($C183=DI$2,OFFSET('Position Data Citi SS final'!$A159,0,MATCH(DI$1,'Position Data Citi SS final'!$1:$1,0)-1),"")</f>
        <v/>
      </c>
      <c r="DJ183" s="192" t="str">
        <f ca="1">IF($C183=DJ$2,OFFSET('Position Data Citi SS final'!$A159,0,MATCH(DJ$1,'Position Data Citi SS final'!$1:$1,0)-1),"")</f>
        <v/>
      </c>
      <c r="DK183" s="193" t="str">
        <f ca="1">IF($C183=DK$2,OFFSET('Position Data Citi SS final'!$A159,0,MATCH(DK$1,'Position Data Citi SS final'!$1:$1,0)-1),"")</f>
        <v/>
      </c>
      <c r="DL183" s="200" t="str">
        <f ca="1">IF($C183=DL$2,OFFSET('Position Data Citi SS final'!$A159,0,MATCH(DL$1,'Position Data Citi SS final'!$1:$1,0)-1),"")</f>
        <v/>
      </c>
      <c r="DM183" s="175" t="str">
        <f ca="1">IF($C183=DM$2,OFFSET('Position Data Citi SS final'!$A159,0,MATCH(DM$1,'Position Data Citi SS final'!$1:$1,0)-1),"")</f>
        <v/>
      </c>
    </row>
    <row r="184" spans="2:117" s="179" customFormat="1">
      <c r="B184" s="179" t="s">
        <v>2746</v>
      </c>
      <c r="C184" s="170" t="str">
        <f>'Position Data Citi SS final'!C160</f>
        <v>Money Market Instruments</v>
      </c>
      <c r="D184" s="171" t="str">
        <f>'Position Data Citi SS final'!F160</f>
        <v>A.6.1 - A.6.20</v>
      </c>
      <c r="E184" s="172" t="str">
        <f>'Position Data Citi SS final'!D160</f>
        <v>Commercial Paper</v>
      </c>
      <c r="F184" s="213">
        <f>'Position Data Citi SS final'!E160</f>
        <v>0</v>
      </c>
      <c r="G184" s="173">
        <f>'Position Data Citi SS final'!AG160</f>
        <v>30028694.100000001</v>
      </c>
      <c r="H184" s="173">
        <f>'Position Data Citi SS final'!AF160</f>
        <v>30028694.100000001</v>
      </c>
      <c r="I184" s="194" t="str">
        <f>'Position Data Citi SS final'!A160</f>
        <v>ABEK</v>
      </c>
      <c r="J184" s="195" t="str">
        <f ca="1">IF($C184=J$2,OFFSET('Position Data Citi SS final'!$A160,0,MATCH(J$1,'Position Data Citi SS final'!$1:$1,0)-1),"")</f>
        <v>MoneyMarketInstrument</v>
      </c>
      <c r="K184" s="195" t="str">
        <f ca="1">IF($C184=K$2,OFFSET('Position Data Citi SS final'!$A160,0,MATCH(K$1,'Position Data Citi SS final'!$1:$1,0)-1),"")</f>
        <v>HONEYWELL INTERNATIONAL INC 02/20 ZCP</v>
      </c>
      <c r="L184" s="195" t="str">
        <f ca="1">IF($C184=L$2,OFFSET('Position Data Citi SS final'!$A160,0,MATCH(L$1,'Position Data Citi SS final'!$1:$1,0)-1),"")</f>
        <v>XS2078080327</v>
      </c>
      <c r="M184" s="174" t="str">
        <f ca="1">IF($C184=M$2,OFFSET('Position Data Citi SS final'!$A160,0,MATCH(M$1,'Position Data Citi SS final'!$1:$1,0)-1),"")</f>
        <v>DYXXXX</v>
      </c>
      <c r="N184" s="175">
        <f ca="1">IF($C184=N$2,OFFSET('Position Data Citi SS final'!$A160,0,MATCH(N$1,'Position Data Citi SS final'!$1:$1,0)-1),"")</f>
        <v>0</v>
      </c>
      <c r="O184" s="195">
        <f ca="1">IF($C184=O$2,OFFSET('Position Data Citi SS final'!$A160,0,MATCH(O$1,'Position Data Citi SS final'!$1:$1,0)-1),"")</f>
        <v>0</v>
      </c>
      <c r="P184" s="196">
        <f ca="1">IF($C184=P$2,OFFSET('Position Data Citi SS final'!$A160,0,MATCH(P$1,'Position Data Citi SS final'!$1:$1,0)-1),"")</f>
        <v>0</v>
      </c>
      <c r="Q184" s="196" t="str">
        <f ca="1">IF($C184=Q$2,OFFSET('Position Data Citi SS final'!$A160,0,MATCH(Q$1,'Position Data Citi SS final'!$1:$1,0)-1),"")</f>
        <v>US</v>
      </c>
      <c r="R184" s="178">
        <f ca="1">IF($C184=R$2,OFFSET('Position Data Citi SS final'!$A160,0,MATCH(R$1,'Position Data Citi SS final'!$1:$1,0)-1),"")</f>
        <v>43868</v>
      </c>
      <c r="S184" s="178" t="str">
        <f ca="1">IF($C184=S$2,OFFSET('Position Data Citi SS final'!$A160,0,MATCH(S$1,'Position Data Citi SS final'!$1:$1,0)-1),"")</f>
        <v>EUR</v>
      </c>
      <c r="T184" s="177">
        <f ca="1">IF($C184=T$2,OFFSET('Position Data Citi SS final'!$A160,0,MATCH(T$1,'Position Data Citi SS final'!$1:$1,0)-1),"")</f>
        <v>30000000</v>
      </c>
      <c r="U184" s="177">
        <f ca="1">IF($C184=U$2,OFFSET('Position Data Citi SS final'!$A160,0,MATCH(U$1,'Position Data Citi SS final'!$1:$1,0)-1),"")</f>
        <v>100.095647</v>
      </c>
      <c r="V184" s="197">
        <f ca="1">IF($C184=V$2,OFFSET('Position Data Citi SS final'!$A160,0,MATCH(V$1,'Position Data Citi SS final'!$1:$1,0)-1),"")</f>
        <v>100.095647</v>
      </c>
      <c r="W184" s="177">
        <f ca="1">IF($C184=W$2,OFFSET('Position Data Citi SS final'!$A160,0,MATCH(W$1,'Position Data Citi SS final'!$1:$1,0)-1),"")</f>
        <v>0</v>
      </c>
      <c r="X184" s="177">
        <f ca="1">IF($C184=X$2,OFFSET('Position Data Citi SS final'!$A160,0,MATCH(X$1,'Position Data Citi SS final'!$1:$1,0)-1),"")</f>
        <v>0</v>
      </c>
      <c r="Y184" s="177">
        <f ca="1">IF($C184=Y$2,OFFSET('Position Data Citi SS final'!$A160,0,MATCH(Y$1,'Position Data Citi SS final'!$1:$1,0)-1),"")</f>
        <v>30028694.100000001</v>
      </c>
      <c r="Z184" s="177">
        <f ca="1">IF($C184=Z$2,OFFSET('Position Data Citi SS final'!$A160,0,MATCH(Z$1,'Position Data Citi SS final'!$1:$1,0)-1),"")</f>
        <v>30028694.100000001</v>
      </c>
      <c r="AA184" s="198" t="str">
        <f ca="1">IF($C184=AA$2,OFFSET('Position Data Citi SS final'!$A160,0,MATCH(AA$1,'Position Data Citi SS final'!$1:$1,0)-1),"")</f>
        <v>MarkToMarket</v>
      </c>
      <c r="AB184" s="177">
        <f ca="1">IF($C184=AB$2,OFFSET('Position Data Citi SS final'!$A160,0,MATCH(AB$1,'Position Data Citi SS final'!$1:$1,0)-1),"")</f>
        <v>0</v>
      </c>
      <c r="AC184" s="178" t="str">
        <f ca="1">IF($C184=AC$2,OFFSET('Position Data Citi SS final'!$A160,0,MATCH(AC$1,'Position Data Citi SS final'!$1:$1,0)-1),"")</f>
        <v/>
      </c>
      <c r="AD184" s="76" t="str">
        <f ca="1">IF($C184=AD$2,OFFSET('Position Data Citi SS final'!$A160,0,MATCH(AD$1,'Position Data Citi SS final'!$1:$1,0)-1),"")</f>
        <v/>
      </c>
      <c r="AE184" s="179" t="str">
        <f ca="1">IF($C184=AE$2,OFFSET('Position Data Citi SS final'!$A160,0,MATCH(AE$1,'Position Data Citi SS final'!$1:$1,0)-1),"")</f>
        <v/>
      </c>
      <c r="AF184" s="177" t="str">
        <f ca="1">IF($C184=AF$2,OFFSET('Position Data Citi SS final'!$A160,0,MATCH(AF$1,'Position Data Citi SS final'!$1:$1,0)-1),"")</f>
        <v/>
      </c>
      <c r="AG184" s="177" t="str">
        <f ca="1">IF($C184=AG$2,OFFSET('Position Data Citi SS final'!$A160,0,MATCH(AG$1,'Position Data Citi SS final'!$1:$1,0)-1),"")</f>
        <v/>
      </c>
      <c r="AH184" s="175" t="str">
        <f ca="1">IF($C184=AH$2,OFFSET('Position Data Citi SS final'!$A160,0,MATCH(AH$1,'Position Data Citi SS final'!$1:$1,0)-1),"")</f>
        <v/>
      </c>
      <c r="AI184" s="175" t="str">
        <f ca="1">IF($C184=AI$2,OFFSET('Position Data Citi SS final'!$A160,0,MATCH(AI$1,'Position Data Citi SS final'!$1:$1,0)-1),"")</f>
        <v/>
      </c>
      <c r="AJ184" s="175" t="str">
        <f ca="1">IF($C184=AJ$2,OFFSET('Position Data Citi SS final'!$A160,0,MATCH(AJ$1,'Position Data Citi SS final'!$1:$1,0)-1),"")</f>
        <v/>
      </c>
      <c r="AK184" s="177" t="str">
        <f ca="1">IF($C184=AK$2,OFFSET('Position Data Citi SS final'!$A160,0,MATCH(AK$1,'Position Data Citi SS final'!$1:$1,0)-1),"")</f>
        <v/>
      </c>
      <c r="AL184" s="178" t="str">
        <f ca="1">IF($C184=AL$2,OFFSET('Position Data Citi SS final'!$A160,0,MATCH(AL$1,'Position Data Citi SS final'!$1:$1,0)-1),"")</f>
        <v/>
      </c>
      <c r="AM184" s="177" t="str">
        <f ca="1">IF($C184=AM$2,OFFSET('Position Data Citi SS final'!$A160,0,MATCH(AM$1,'Position Data Citi SS final'!$1:$1,0)-1),"")</f>
        <v/>
      </c>
      <c r="AN184" s="177" t="str">
        <f ca="1">IF($C184=AN$2,OFFSET('Position Data Citi SS final'!$A160,0,MATCH(AN$1,'Position Data Citi SS final'!$1:$1,0)-1),"")</f>
        <v/>
      </c>
      <c r="AO184" s="177" t="str">
        <f ca="1">IF($C184=AO$2,OFFSET('Position Data Citi SS final'!$A160,0,MATCH(AO$1,'Position Data Citi SS final'!$1:$1,0)-1),"")</f>
        <v/>
      </c>
      <c r="AP184" s="177" t="str">
        <f ca="1">IF($C184=AP$2,OFFSET('Position Data Citi SS final'!$A160,0,MATCH(AP$1,'Position Data Citi SS final'!$1:$1,0)-1),"")</f>
        <v/>
      </c>
      <c r="AQ184" s="177" t="str">
        <f ca="1">IF($C184=AQ$2,OFFSET('Position Data Citi SS final'!$A160,0,MATCH(AQ$1,'Position Data Citi SS final'!$1:$1,0)-1),"")</f>
        <v/>
      </c>
      <c r="AR184" s="177" t="str">
        <f ca="1">IF($C184=AR$2,OFFSET('Position Data Citi SS final'!$A160,0,MATCH(AR$1,'Position Data Citi SS final'!$1:$1,0)-1),"")</f>
        <v/>
      </c>
      <c r="AS184" s="177" t="str">
        <f ca="1">IF($C184=AS$2,OFFSET('Position Data Citi SS final'!$A160,0,MATCH(AS$1,'Position Data Citi SS final'!$1:$1,0)-1),"")</f>
        <v/>
      </c>
      <c r="AT184" s="177" t="str">
        <f ca="1">IF($C184=AT$2,OFFSET('Position Data Citi SS final'!$A160,0,MATCH(AT$1,'Position Data Citi SS final'!$1:$1,0)-1),"")</f>
        <v/>
      </c>
      <c r="AU184" s="198" t="str">
        <f ca="1">IF($C184=AU$2,OFFSET('Position Data Citi SS final'!$A160,0,MATCH(AU$1,'Position Data Citi SS final'!$1:$1,0)-1),"")</f>
        <v/>
      </c>
      <c r="AV184" s="177" t="str">
        <f ca="1">IF($C184=AV$2,OFFSET('Position Data Citi SS final'!$A160,0,MATCH(AV$1,'Position Data Citi SS final'!$1:$1,0)-1),"")</f>
        <v/>
      </c>
      <c r="AW184" s="179" t="str">
        <f ca="1">IF($C184=AW$2,OFFSET('Position Data Citi SS final'!$A160,0,MATCH(AW$1,'Position Data Citi SS final'!$1:$1,0)-1),"")</f>
        <v/>
      </c>
      <c r="AX184" s="170" t="str">
        <f ca="1">IF($C184=AX$2,OFFSET('Position Data Citi SS final'!$A160,0,MATCH(AX$1,'Position Data Citi SS final'!$1:$1,0)-1),"")</f>
        <v/>
      </c>
      <c r="AY184" s="180" t="str">
        <f ca="1">IF($C184=AY$2,OFFSET('Position Data Citi SS final'!$A160,0,MATCH(AY$1,'Position Data Citi SS final'!$1:$1,0)-1),"")</f>
        <v/>
      </c>
      <c r="AZ184" s="181" t="str">
        <f ca="1">IF($C184=AZ$2,OFFSET('Position Data Citi SS final'!$A160,0,MATCH(AZ$1,'Position Data Citi SS final'!$1:$1,0)-1),"")</f>
        <v/>
      </c>
      <c r="BA184" s="179" t="str">
        <f ca="1">IF($C184=BA$2,OFFSET('Position Data Citi SS final'!$A160,0,MATCH(BA$1,'Position Data Citi SS final'!$1:$1,0)-1),"")</f>
        <v/>
      </c>
      <c r="BB184" s="182" t="str">
        <f ca="1">IF($C184=BB$2,OFFSET('Position Data Citi SS final'!$A160,0,MATCH(BB$1,'Position Data Citi SS final'!$1:$1,0)-1),"")</f>
        <v/>
      </c>
      <c r="BC184" s="181" t="str">
        <f ca="1">IF($C184=BC$2,OFFSET('Position Data Citi SS final'!$A160,0,MATCH(BC$1,'Position Data Citi SS final'!$1:$1,0)-1),"")</f>
        <v/>
      </c>
      <c r="BD184" s="175" t="str">
        <f ca="1">IF($C184=BD$2,OFFSET('Position Data Citi SS final'!$A160,0,MATCH(BD$1,'Position Data Citi SS final'!$1:$1,0)-1),"")</f>
        <v/>
      </c>
      <c r="BE184" s="175" t="str">
        <f ca="1">IF($C184=BE$2,OFFSET('Position Data Citi SS final'!$A160,0,MATCH(BE$1,'Position Data Citi SS final'!$1:$1,0)-1),"")</f>
        <v/>
      </c>
      <c r="BF184" s="175" t="str">
        <f ca="1">IF($C184=BF$2,OFFSET('Position Data Citi SS final'!$A160,0,MATCH(BF$1,'Position Data Citi SS final'!$1:$1,0)-1),"")</f>
        <v/>
      </c>
      <c r="BG184" s="175" t="str">
        <f ca="1">IF($C184=BG$2,OFFSET('Position Data Citi SS final'!$A160,0,MATCH(BG$1,'Position Data Citi SS final'!$1:$1,0)-1),"")</f>
        <v/>
      </c>
      <c r="BH184" s="175" t="str">
        <f ca="1">IF($C184=BH$2,OFFSET('Position Data Citi SS final'!$A160,0,MATCH(BH$1,'Position Data Citi SS final'!$1:$1,0)-1),"")</f>
        <v/>
      </c>
      <c r="BI184" s="175" t="str">
        <f ca="1">IF($C184=BI$2,OFFSET('Position Data Citi SS final'!$A160,0,MATCH(BI$1,'Position Data Citi SS final'!$1:$1,0)-1),"")</f>
        <v/>
      </c>
      <c r="BJ184" s="175" t="str">
        <f ca="1">IF($C184=BJ$2,OFFSET('Position Data Citi SS final'!$A160,0,MATCH(BJ$1,'Position Data Citi SS final'!$1:$1,0)-1),"")</f>
        <v/>
      </c>
      <c r="BK184" s="175" t="str">
        <f ca="1">IF($C184=BK$2,OFFSET('Position Data Citi SS final'!$A160,0,MATCH(BK$1,'Position Data Citi SS final'!$1:$1,0)-1),"")</f>
        <v/>
      </c>
      <c r="BL184" s="175" t="str">
        <f ca="1">IF($C184=BL$2,OFFSET('Position Data Citi SS final'!$A160,0,MATCH(BL$1,'Position Data Citi SS final'!$1:$1,0)-1),"")</f>
        <v/>
      </c>
      <c r="BM184" s="175" t="str">
        <f ca="1">IF($C184=BM$2,OFFSET('Position Data Citi SS final'!$A160,0,MATCH(BM$1,'Position Data Citi SS final'!$1:$1,0)-1),"")</f>
        <v/>
      </c>
      <c r="BN184" s="178" t="str">
        <f ca="1">IF($C184=BN$2,OFFSET('Position Data Citi SS final'!$A160,0,MATCH(BN$1,'Position Data Citi SS final'!$1:$1,0)-1),"")</f>
        <v/>
      </c>
      <c r="BO184" s="177" t="str">
        <f ca="1">IF($C184=BO$2,OFFSET('Position Data Citi SS final'!$A160,0,MATCH(BO$1,'Position Data Citi SS final'!$1:$1,0)-1),"")</f>
        <v/>
      </c>
      <c r="BP184" s="177" t="str">
        <f ca="1">IF($C184=BP$2,OFFSET('Position Data Citi SS final'!$A160,0,MATCH(BP$1,'Position Data Citi SS final'!$1:$1,0)-1),"")</f>
        <v/>
      </c>
      <c r="BQ184" s="177" t="str">
        <f ca="1">IF($C184=BQ$2,OFFSET('Position Data Citi SS final'!$A160,0,MATCH(BQ$1,'Position Data Citi SS final'!$1:$1,0)-1),"")</f>
        <v/>
      </c>
      <c r="BR184" s="177" t="str">
        <f ca="1">IF($C184=BR$2,OFFSET('Position Data Citi SS final'!$A160,0,MATCH(BR$1,'Position Data Citi SS final'!$1:$1,0)-1),"")</f>
        <v/>
      </c>
      <c r="BS184" s="177" t="str">
        <f ca="1">IF($C184=BS$2,OFFSET('Position Data Citi SS final'!$A160,0,MATCH(BS$1,'Position Data Citi SS final'!$1:$1,0)-1),"")</f>
        <v/>
      </c>
      <c r="BT184" s="175" t="str">
        <f ca="1">IF($C184=BT$2,OFFSET('Position Data Citi SS final'!$A160,0,MATCH(BT$1,'Position Data Citi SS final'!$1:$1,0)-1),"")</f>
        <v/>
      </c>
      <c r="BU184" s="178" t="str">
        <f ca="1">IF($C184=BU$2,OFFSET('Position Data Citi SS final'!$A160,0,MATCH(BU$1,'Position Data Citi SS final'!$1:$1,0)-1),"")</f>
        <v/>
      </c>
      <c r="BV184" s="183" t="str">
        <f ca="1">IF($C184=BV$2,OFFSET('Position Data Citi SS final'!$A160,0,MATCH(BV$1,'Position Data Citi SS final'!$1:$1,0)-1),"")</f>
        <v/>
      </c>
      <c r="BW184" s="175" t="str">
        <f ca="1">IF($C184=BW$2,OFFSET('Position Data Citi SS final'!$A160,0,MATCH(BW$1,'Position Data Citi SS final'!$1:$1,0)-1),"")</f>
        <v/>
      </c>
      <c r="BX184" s="184" t="str">
        <f ca="1">IF($C184=BX$2,OFFSET('Position Data Citi SS final'!$A160,0,MATCH(BX$1,'Position Data Citi SS final'!$1:$1,0)-1),"")</f>
        <v/>
      </c>
      <c r="BY184" s="183" t="str">
        <f ca="1">IF($C184=BY$2,OFFSET('Position Data Citi SS final'!$A160,0,MATCH(BY$1,'Position Data Citi SS final'!$1:$1,0)-1),"")</f>
        <v/>
      </c>
      <c r="BZ184" s="183" t="str">
        <f ca="1">IF($C184=BZ$2,OFFSET('Position Data Citi SS final'!$A160,0,MATCH(BZ$1,'Position Data Citi SS final'!$1:$1,0)-1),"")</f>
        <v/>
      </c>
      <c r="CA184" s="185" t="str">
        <f ca="1">IF($C184=CA$2,OFFSET('Position Data Citi SS final'!$A160,0,MATCH(CA$1,'Position Data Citi SS final'!$1:$1,0)-1),"")</f>
        <v/>
      </c>
      <c r="CB184" s="176" t="str">
        <f ca="1">IF($C184=CB$2,OFFSET('Position Data Citi SS final'!$A160,0,MATCH(CB$1,'Position Data Citi SS final'!$1:$1,0)-1),"")</f>
        <v/>
      </c>
      <c r="CC184" s="183" t="str">
        <f ca="1">IF($C184=CC$2,OFFSET('Position Data Citi SS final'!$A160,0,MATCH(CC$1,'Position Data Citi SS final'!$1:$1,0)-1),"")</f>
        <v/>
      </c>
      <c r="CD184" s="183" t="str">
        <f ca="1">IF($C184=CD$2,OFFSET('Position Data Citi SS final'!$A160,0,MATCH(CD$1,'Position Data Citi SS final'!$1:$1,0)-1),"")</f>
        <v/>
      </c>
      <c r="CE184" s="181" t="str">
        <f ca="1">IF($C184=CE$2,OFFSET('Position Data Citi SS final'!$A160,0,MATCH(CE$1,'Position Data Citi SS final'!$1:$1,0)-1),"")</f>
        <v/>
      </c>
      <c r="CF184" s="181" t="str">
        <f ca="1">IF($C184=CF$2,OFFSET('Position Data Citi SS final'!$A160,0,MATCH(CF$1,'Position Data Citi SS final'!$1:$1,0)-1),"")</f>
        <v/>
      </c>
      <c r="CG184" s="181" t="str">
        <f ca="1">IF($C184=CG$2,OFFSET('Position Data Citi SS final'!$A160,0,MATCH(CG$1,'Position Data Citi SS final'!$1:$1,0)-1),"")</f>
        <v/>
      </c>
      <c r="CH184" s="181" t="str">
        <f ca="1">IF($C184=CH$2,OFFSET('Position Data Citi SS final'!$A160,0,MATCH(CH$1,'Position Data Citi SS final'!$1:$1,0)-1),"")</f>
        <v/>
      </c>
      <c r="CI184" s="181" t="str">
        <f ca="1">IF($C184=CI$2,OFFSET('Position Data Citi SS final'!$A160,0,MATCH(CI$1,'Position Data Citi SS final'!$1:$1,0)-1),"")</f>
        <v/>
      </c>
      <c r="CJ184" s="184" t="str">
        <f ca="1">IF($C184=CJ$2,OFFSET('Position Data Citi SS final'!$A160,0,MATCH(CJ$1,'Position Data Citi SS final'!$1:$1,0)-1),"")</f>
        <v/>
      </c>
      <c r="CK184" s="186" t="str">
        <f ca="1">IF($C184=CK$2,OFFSET('Position Data Citi SS final'!$A160,0,MATCH(CK$1,'Position Data Citi SS final'!$1:$1,0)-1),"")</f>
        <v/>
      </c>
      <c r="CL184" s="174" t="str">
        <f ca="1">IF($C184=CL$2,OFFSET('Position Data Citi SS final'!$A160,0,MATCH(CL$1,'Position Data Citi SS final'!$1:$1,0)-1),"")</f>
        <v/>
      </c>
      <c r="CM184" s="199" t="str">
        <f ca="1">IF($C184=CM$2,OFFSET('Position Data Citi SS final'!$A160,0,MATCH(CM$1,'Position Data Citi SS final'!$1:$1,0)-1),"")</f>
        <v/>
      </c>
      <c r="CN184" s="174" t="str">
        <f ca="1">IF($C184=CN$2,OFFSET('Position Data Citi SS final'!$A160,0,MATCH(CN$1,'Position Data Citi SS final'!$1:$1,0)-1),"")</f>
        <v/>
      </c>
      <c r="CO184" s="186" t="str">
        <f ca="1">IF($C184=CO$2,OFFSET('Position Data Citi SS final'!$A160,0,MATCH(CO$1,'Position Data Citi SS final'!$1:$1,0)-1),"")</f>
        <v/>
      </c>
      <c r="CP184" s="199" t="str">
        <f ca="1">IF($C184=CP$2,OFFSET('Position Data Citi SS final'!$A160,0,MATCH(CP$1,'Position Data Citi SS final'!$1:$1,0)-1),"")</f>
        <v/>
      </c>
      <c r="CQ184" s="187" t="str">
        <f ca="1">IF($C184=CQ$2,OFFSET('Position Data Citi SS final'!$A160,0,MATCH(CQ$1,'Position Data Citi SS final'!$1:$1,0)-1),"")</f>
        <v/>
      </c>
      <c r="CR184" s="174" t="str">
        <f ca="1">IF($C184=CR$2,OFFSET('Position Data Citi SS final'!$A160,0,MATCH(CR$1,'Position Data Citi SS final'!$1:$1,0)-1),"")</f>
        <v/>
      </c>
      <c r="CS184" s="188" t="str">
        <f ca="1">IF($C184=CS$2,OFFSET('Position Data Citi SS final'!$A160,0,MATCH(CS$1,'Position Data Citi SS final'!$1:$1,0)-1),"")</f>
        <v/>
      </c>
      <c r="CT184" s="188" t="str">
        <f ca="1">IF($C184=CT$2,OFFSET('Position Data Citi SS final'!$A160,0,MATCH(CT$1,'Position Data Citi SS final'!$1:$1,0)-1),"")</f>
        <v/>
      </c>
      <c r="CU184" s="184" t="str">
        <f ca="1">IF($C184=CU$2,OFFSET('Position Data Citi SS final'!$A160,0,MATCH(CU$1,'Position Data Citi SS final'!$1:$1,0)-1),"")</f>
        <v/>
      </c>
      <c r="CV184" s="175" t="str">
        <f ca="1">IF($C184=CV$2,OFFSET('Position Data Citi SS final'!$A160,0,MATCH(CV$1,'Position Data Citi SS final'!$1:$1,0)-1),"")</f>
        <v/>
      </c>
      <c r="CW184" s="175" t="str">
        <f ca="1">IF($C184=CW$2,OFFSET('Position Data Citi SS final'!$A160,0,MATCH(CW$1,'Position Data Citi SS final'!$1:$1,0)-1),"")</f>
        <v/>
      </c>
      <c r="CX184" s="199" t="str">
        <f ca="1">IF($C184=CX$2,OFFSET('Position Data Citi SS final'!$A160,0,MATCH(CX$1,'Position Data Citi SS final'!$1:$1,0)-1),"")</f>
        <v/>
      </c>
      <c r="CY184" s="175" t="str">
        <f ca="1">IF($C184=CY$2,OFFSET('Position Data Citi SS final'!$A160,0,MATCH(CY$1,'Position Data Citi SS final'!$1:$1,0)-1),"")</f>
        <v/>
      </c>
      <c r="CZ184" s="175" t="str">
        <f ca="1">IF($C184=CZ$2,OFFSET('Position Data Citi SS final'!$A160,0,MATCH(CZ$1,'Position Data Citi SS final'!$1:$1,0)-1),"")</f>
        <v/>
      </c>
      <c r="DA184" s="175" t="str">
        <f ca="1">IF($C184=DA$2,OFFSET('Position Data Citi SS final'!$A160,0,MATCH(DA$1,'Position Data Citi SS final'!$1:$1,0)-1),"")</f>
        <v/>
      </c>
      <c r="DB184" s="189" t="str">
        <f ca="1">IF($C184=DB$2,OFFSET('Position Data Citi SS final'!$A160,0,MATCH(DB$1,'Position Data Citi SS final'!$1:$1,0)-1),"")</f>
        <v/>
      </c>
      <c r="DC184" s="175" t="str">
        <f ca="1">IF($C184=DC$2,OFFSET('Position Data Citi SS final'!$A160,0,MATCH(DC$1,'Position Data Citi SS final'!$1:$1,0)-1),"")</f>
        <v/>
      </c>
      <c r="DD184" s="175" t="str">
        <f ca="1">IF($C184=DD$2,OFFSET('Position Data Citi SS final'!$A160,0,MATCH(DD$1,'Position Data Citi SS final'!$1:$1,0)-1),"")</f>
        <v/>
      </c>
      <c r="DE184" s="190" t="str">
        <f ca="1">IF($C184=DE$2,OFFSET('Position Data Citi SS final'!$A160,0,MATCH(DE$1,'Position Data Citi SS final'!$1:$1,0)-1),"")</f>
        <v/>
      </c>
      <c r="DF184" s="189" t="str">
        <f ca="1">IF($C184=DF$2,OFFSET('Position Data Citi SS final'!$A160,0,MATCH(DF$1,'Position Data Citi SS final'!$1:$1,0)-1),"")</f>
        <v/>
      </c>
      <c r="DG184" s="190" t="str">
        <f ca="1">IF($C184=DG$2,OFFSET('Position Data Citi SS final'!$A160,0,MATCH(DG$1,'Position Data Citi SS final'!$1:$1,0)-1),"")</f>
        <v/>
      </c>
      <c r="DH184" s="175" t="str">
        <f ca="1">IF($C184=DH$2,OFFSET('Position Data Citi SS final'!$A160,0,MATCH(DH$1,'Position Data Citi SS final'!$1:$1,0)-1),"")</f>
        <v/>
      </c>
      <c r="DI184" s="191" t="str">
        <f ca="1">IF($C184=DI$2,OFFSET('Position Data Citi SS final'!$A160,0,MATCH(DI$1,'Position Data Citi SS final'!$1:$1,0)-1),"")</f>
        <v/>
      </c>
      <c r="DJ184" s="192" t="str">
        <f ca="1">IF($C184=DJ$2,OFFSET('Position Data Citi SS final'!$A160,0,MATCH(DJ$1,'Position Data Citi SS final'!$1:$1,0)-1),"")</f>
        <v/>
      </c>
      <c r="DK184" s="193" t="str">
        <f ca="1">IF($C184=DK$2,OFFSET('Position Data Citi SS final'!$A160,0,MATCH(DK$1,'Position Data Citi SS final'!$1:$1,0)-1),"")</f>
        <v/>
      </c>
      <c r="DL184" s="200" t="str">
        <f ca="1">IF($C184=DL$2,OFFSET('Position Data Citi SS final'!$A160,0,MATCH(DL$1,'Position Data Citi SS final'!$1:$1,0)-1),"")</f>
        <v/>
      </c>
      <c r="DM184" s="175" t="str">
        <f ca="1">IF($C184=DM$2,OFFSET('Position Data Citi SS final'!$A160,0,MATCH(DM$1,'Position Data Citi SS final'!$1:$1,0)-1),"")</f>
        <v/>
      </c>
    </row>
    <row r="185" spans="2:117" s="179" customFormat="1">
      <c r="B185" s="179" t="s">
        <v>2746</v>
      </c>
      <c r="C185" s="170" t="str">
        <f>'Position Data Citi SS final'!C161</f>
        <v>Money Market Instruments</v>
      </c>
      <c r="D185" s="171" t="str">
        <f>'Position Data Citi SS final'!F161</f>
        <v>A.6.1 - A.6.20</v>
      </c>
      <c r="E185" s="172" t="str">
        <f>'Position Data Citi SS final'!D161</f>
        <v>Commercial Paper</v>
      </c>
      <c r="F185" s="213">
        <f>'Position Data Citi SS final'!E161</f>
        <v>0</v>
      </c>
      <c r="G185" s="173">
        <f>'Position Data Citi SS final'!AG161</f>
        <v>28055160</v>
      </c>
      <c r="H185" s="173">
        <f>'Position Data Citi SS final'!AF161</f>
        <v>28055160</v>
      </c>
      <c r="I185" s="194" t="str">
        <f>'Position Data Citi SS final'!A161</f>
        <v>ABEK</v>
      </c>
      <c r="J185" s="195" t="str">
        <f ca="1">IF($C185=J$2,OFFSET('Position Data Citi SS final'!$A161,0,MATCH(J$1,'Position Data Citi SS final'!$1:$1,0)-1),"")</f>
        <v>MoneyMarketInstrument</v>
      </c>
      <c r="K185" s="195" t="str">
        <f ca="1">IF($C185=K$2,OFFSET('Position Data Citi SS final'!$A161,0,MATCH(K$1,'Position Data Citi SS final'!$1:$1,0)-1),"")</f>
        <v>ABU DHABI COMMERCIAL BANK 05/20 ZCP</v>
      </c>
      <c r="L185" s="195" t="str">
        <f ca="1">IF($C185=L$2,OFFSET('Position Data Citi SS final'!$A161,0,MATCH(L$1,'Position Data Citi SS final'!$1:$1,0)-1),"")</f>
        <v>XS2078671794</v>
      </c>
      <c r="M185" s="174" t="str">
        <f ca="1">IF($C185=M$2,OFFSET('Position Data Citi SS final'!$A161,0,MATCH(M$1,'Position Data Citi SS final'!$1:$1,0)-1),"")</f>
        <v>DYXXXX</v>
      </c>
      <c r="N185" s="175">
        <f ca="1">IF($C185=N$2,OFFSET('Position Data Citi SS final'!$A161,0,MATCH(N$1,'Position Data Citi SS final'!$1:$1,0)-1),"")</f>
        <v>0</v>
      </c>
      <c r="O185" s="195">
        <f ca="1">IF($C185=O$2,OFFSET('Position Data Citi SS final'!$A161,0,MATCH(O$1,'Position Data Citi SS final'!$1:$1,0)-1),"")</f>
        <v>0</v>
      </c>
      <c r="P185" s="196">
        <f ca="1">IF($C185=P$2,OFFSET('Position Data Citi SS final'!$A161,0,MATCH(P$1,'Position Data Citi SS final'!$1:$1,0)-1),"")</f>
        <v>0</v>
      </c>
      <c r="Q185" s="196" t="str">
        <f ca="1">IF($C185=Q$2,OFFSET('Position Data Citi SS final'!$A161,0,MATCH(Q$1,'Position Data Citi SS final'!$1:$1,0)-1),"")</f>
        <v>AE</v>
      </c>
      <c r="R185" s="178">
        <f ca="1">IF($C185=R$2,OFFSET('Position Data Citi SS final'!$A161,0,MATCH(R$1,'Position Data Citi SS final'!$1:$1,0)-1),"")</f>
        <v>43957</v>
      </c>
      <c r="S185" s="178" t="str">
        <f ca="1">IF($C185=S$2,OFFSET('Position Data Citi SS final'!$A161,0,MATCH(S$1,'Position Data Citi SS final'!$1:$1,0)-1),"")</f>
        <v>EUR</v>
      </c>
      <c r="T185" s="177">
        <f ca="1">IF($C185=T$2,OFFSET('Position Data Citi SS final'!$A161,0,MATCH(T$1,'Position Data Citi SS final'!$1:$1,0)-1),"")</f>
        <v>28000000</v>
      </c>
      <c r="U185" s="177">
        <f ca="1">IF($C185=U$2,OFFSET('Position Data Citi SS final'!$A161,0,MATCH(U$1,'Position Data Citi SS final'!$1:$1,0)-1),"")</f>
        <v>100.197</v>
      </c>
      <c r="V185" s="197">
        <f ca="1">IF($C185=V$2,OFFSET('Position Data Citi SS final'!$A161,0,MATCH(V$1,'Position Data Citi SS final'!$1:$1,0)-1),"")</f>
        <v>100.197</v>
      </c>
      <c r="W185" s="177">
        <f ca="1">IF($C185=W$2,OFFSET('Position Data Citi SS final'!$A161,0,MATCH(W$1,'Position Data Citi SS final'!$1:$1,0)-1),"")</f>
        <v>0</v>
      </c>
      <c r="X185" s="177">
        <f ca="1">IF($C185=X$2,OFFSET('Position Data Citi SS final'!$A161,0,MATCH(X$1,'Position Data Citi SS final'!$1:$1,0)-1),"")</f>
        <v>0</v>
      </c>
      <c r="Y185" s="177">
        <f ca="1">IF($C185=Y$2,OFFSET('Position Data Citi SS final'!$A161,0,MATCH(Y$1,'Position Data Citi SS final'!$1:$1,0)-1),"")</f>
        <v>28055160</v>
      </c>
      <c r="Z185" s="177">
        <f ca="1">IF($C185=Z$2,OFFSET('Position Data Citi SS final'!$A161,0,MATCH(Z$1,'Position Data Citi SS final'!$1:$1,0)-1),"")</f>
        <v>28055160</v>
      </c>
      <c r="AA185" s="198" t="str">
        <f ca="1">IF($C185=AA$2,OFFSET('Position Data Citi SS final'!$A161,0,MATCH(AA$1,'Position Data Citi SS final'!$1:$1,0)-1),"")</f>
        <v>MarkToMarket</v>
      </c>
      <c r="AB185" s="177">
        <f ca="1">IF($C185=AB$2,OFFSET('Position Data Citi SS final'!$A161,0,MATCH(AB$1,'Position Data Citi SS final'!$1:$1,0)-1),"")</f>
        <v>0</v>
      </c>
      <c r="AC185" s="178" t="str">
        <f ca="1">IF($C185=AC$2,OFFSET('Position Data Citi SS final'!$A161,0,MATCH(AC$1,'Position Data Citi SS final'!$1:$1,0)-1),"")</f>
        <v/>
      </c>
      <c r="AD185" s="76" t="str">
        <f ca="1">IF($C185=AD$2,OFFSET('Position Data Citi SS final'!$A161,0,MATCH(AD$1,'Position Data Citi SS final'!$1:$1,0)-1),"")</f>
        <v/>
      </c>
      <c r="AE185" s="179" t="str">
        <f ca="1">IF($C185=AE$2,OFFSET('Position Data Citi SS final'!$A161,0,MATCH(AE$1,'Position Data Citi SS final'!$1:$1,0)-1),"")</f>
        <v/>
      </c>
      <c r="AF185" s="177" t="str">
        <f ca="1">IF($C185=AF$2,OFFSET('Position Data Citi SS final'!$A161,0,MATCH(AF$1,'Position Data Citi SS final'!$1:$1,0)-1),"")</f>
        <v/>
      </c>
      <c r="AG185" s="177" t="str">
        <f ca="1">IF($C185=AG$2,OFFSET('Position Data Citi SS final'!$A161,0,MATCH(AG$1,'Position Data Citi SS final'!$1:$1,0)-1),"")</f>
        <v/>
      </c>
      <c r="AH185" s="175" t="str">
        <f ca="1">IF($C185=AH$2,OFFSET('Position Data Citi SS final'!$A161,0,MATCH(AH$1,'Position Data Citi SS final'!$1:$1,0)-1),"")</f>
        <v/>
      </c>
      <c r="AI185" s="175" t="str">
        <f ca="1">IF($C185=AI$2,OFFSET('Position Data Citi SS final'!$A161,0,MATCH(AI$1,'Position Data Citi SS final'!$1:$1,0)-1),"")</f>
        <v/>
      </c>
      <c r="AJ185" s="175" t="str">
        <f ca="1">IF($C185=AJ$2,OFFSET('Position Data Citi SS final'!$A161,0,MATCH(AJ$1,'Position Data Citi SS final'!$1:$1,0)-1),"")</f>
        <v/>
      </c>
      <c r="AK185" s="177" t="str">
        <f ca="1">IF($C185=AK$2,OFFSET('Position Data Citi SS final'!$A161,0,MATCH(AK$1,'Position Data Citi SS final'!$1:$1,0)-1),"")</f>
        <v/>
      </c>
      <c r="AL185" s="178" t="str">
        <f ca="1">IF($C185=AL$2,OFFSET('Position Data Citi SS final'!$A161,0,MATCH(AL$1,'Position Data Citi SS final'!$1:$1,0)-1),"")</f>
        <v/>
      </c>
      <c r="AM185" s="177" t="str">
        <f ca="1">IF($C185=AM$2,OFFSET('Position Data Citi SS final'!$A161,0,MATCH(AM$1,'Position Data Citi SS final'!$1:$1,0)-1),"")</f>
        <v/>
      </c>
      <c r="AN185" s="177" t="str">
        <f ca="1">IF($C185=AN$2,OFFSET('Position Data Citi SS final'!$A161,0,MATCH(AN$1,'Position Data Citi SS final'!$1:$1,0)-1),"")</f>
        <v/>
      </c>
      <c r="AO185" s="177" t="str">
        <f ca="1">IF($C185=AO$2,OFFSET('Position Data Citi SS final'!$A161,0,MATCH(AO$1,'Position Data Citi SS final'!$1:$1,0)-1),"")</f>
        <v/>
      </c>
      <c r="AP185" s="177" t="str">
        <f ca="1">IF($C185=AP$2,OFFSET('Position Data Citi SS final'!$A161,0,MATCH(AP$1,'Position Data Citi SS final'!$1:$1,0)-1),"")</f>
        <v/>
      </c>
      <c r="AQ185" s="177" t="str">
        <f ca="1">IF($C185=AQ$2,OFFSET('Position Data Citi SS final'!$A161,0,MATCH(AQ$1,'Position Data Citi SS final'!$1:$1,0)-1),"")</f>
        <v/>
      </c>
      <c r="AR185" s="177" t="str">
        <f ca="1">IF($C185=AR$2,OFFSET('Position Data Citi SS final'!$A161,0,MATCH(AR$1,'Position Data Citi SS final'!$1:$1,0)-1),"")</f>
        <v/>
      </c>
      <c r="AS185" s="177" t="str">
        <f ca="1">IF($C185=AS$2,OFFSET('Position Data Citi SS final'!$A161,0,MATCH(AS$1,'Position Data Citi SS final'!$1:$1,0)-1),"")</f>
        <v/>
      </c>
      <c r="AT185" s="177" t="str">
        <f ca="1">IF($C185=AT$2,OFFSET('Position Data Citi SS final'!$A161,0,MATCH(AT$1,'Position Data Citi SS final'!$1:$1,0)-1),"")</f>
        <v/>
      </c>
      <c r="AU185" s="198" t="str">
        <f ca="1">IF($C185=AU$2,OFFSET('Position Data Citi SS final'!$A161,0,MATCH(AU$1,'Position Data Citi SS final'!$1:$1,0)-1),"")</f>
        <v/>
      </c>
      <c r="AV185" s="177" t="str">
        <f ca="1">IF($C185=AV$2,OFFSET('Position Data Citi SS final'!$A161,0,MATCH(AV$1,'Position Data Citi SS final'!$1:$1,0)-1),"")</f>
        <v/>
      </c>
      <c r="AW185" s="179" t="str">
        <f ca="1">IF($C185=AW$2,OFFSET('Position Data Citi SS final'!$A161,0,MATCH(AW$1,'Position Data Citi SS final'!$1:$1,0)-1),"")</f>
        <v/>
      </c>
      <c r="AX185" s="170" t="str">
        <f ca="1">IF($C185=AX$2,OFFSET('Position Data Citi SS final'!$A161,0,MATCH(AX$1,'Position Data Citi SS final'!$1:$1,0)-1),"")</f>
        <v/>
      </c>
      <c r="AY185" s="180" t="str">
        <f ca="1">IF($C185=AY$2,OFFSET('Position Data Citi SS final'!$A161,0,MATCH(AY$1,'Position Data Citi SS final'!$1:$1,0)-1),"")</f>
        <v/>
      </c>
      <c r="AZ185" s="181" t="str">
        <f ca="1">IF($C185=AZ$2,OFFSET('Position Data Citi SS final'!$A161,0,MATCH(AZ$1,'Position Data Citi SS final'!$1:$1,0)-1),"")</f>
        <v/>
      </c>
      <c r="BA185" s="179" t="str">
        <f ca="1">IF($C185=BA$2,OFFSET('Position Data Citi SS final'!$A161,0,MATCH(BA$1,'Position Data Citi SS final'!$1:$1,0)-1),"")</f>
        <v/>
      </c>
      <c r="BB185" s="182" t="str">
        <f ca="1">IF($C185=BB$2,OFFSET('Position Data Citi SS final'!$A161,0,MATCH(BB$1,'Position Data Citi SS final'!$1:$1,0)-1),"")</f>
        <v/>
      </c>
      <c r="BC185" s="181" t="str">
        <f ca="1">IF($C185=BC$2,OFFSET('Position Data Citi SS final'!$A161,0,MATCH(BC$1,'Position Data Citi SS final'!$1:$1,0)-1),"")</f>
        <v/>
      </c>
      <c r="BD185" s="175" t="str">
        <f ca="1">IF($C185=BD$2,OFFSET('Position Data Citi SS final'!$A161,0,MATCH(BD$1,'Position Data Citi SS final'!$1:$1,0)-1),"")</f>
        <v/>
      </c>
      <c r="BE185" s="175" t="str">
        <f ca="1">IF($C185=BE$2,OFFSET('Position Data Citi SS final'!$A161,0,MATCH(BE$1,'Position Data Citi SS final'!$1:$1,0)-1),"")</f>
        <v/>
      </c>
      <c r="BF185" s="175" t="str">
        <f ca="1">IF($C185=BF$2,OFFSET('Position Data Citi SS final'!$A161,0,MATCH(BF$1,'Position Data Citi SS final'!$1:$1,0)-1),"")</f>
        <v/>
      </c>
      <c r="BG185" s="175" t="str">
        <f ca="1">IF($C185=BG$2,OFFSET('Position Data Citi SS final'!$A161,0,MATCH(BG$1,'Position Data Citi SS final'!$1:$1,0)-1),"")</f>
        <v/>
      </c>
      <c r="BH185" s="175" t="str">
        <f ca="1">IF($C185=BH$2,OFFSET('Position Data Citi SS final'!$A161,0,MATCH(BH$1,'Position Data Citi SS final'!$1:$1,0)-1),"")</f>
        <v/>
      </c>
      <c r="BI185" s="175" t="str">
        <f ca="1">IF($C185=BI$2,OFFSET('Position Data Citi SS final'!$A161,0,MATCH(BI$1,'Position Data Citi SS final'!$1:$1,0)-1),"")</f>
        <v/>
      </c>
      <c r="BJ185" s="175" t="str">
        <f ca="1">IF($C185=BJ$2,OFFSET('Position Data Citi SS final'!$A161,0,MATCH(BJ$1,'Position Data Citi SS final'!$1:$1,0)-1),"")</f>
        <v/>
      </c>
      <c r="BK185" s="175" t="str">
        <f ca="1">IF($C185=BK$2,OFFSET('Position Data Citi SS final'!$A161,0,MATCH(BK$1,'Position Data Citi SS final'!$1:$1,0)-1),"")</f>
        <v/>
      </c>
      <c r="BL185" s="175" t="str">
        <f ca="1">IF($C185=BL$2,OFFSET('Position Data Citi SS final'!$A161,0,MATCH(BL$1,'Position Data Citi SS final'!$1:$1,0)-1),"")</f>
        <v/>
      </c>
      <c r="BM185" s="175" t="str">
        <f ca="1">IF($C185=BM$2,OFFSET('Position Data Citi SS final'!$A161,0,MATCH(BM$1,'Position Data Citi SS final'!$1:$1,0)-1),"")</f>
        <v/>
      </c>
      <c r="BN185" s="178" t="str">
        <f ca="1">IF($C185=BN$2,OFFSET('Position Data Citi SS final'!$A161,0,MATCH(BN$1,'Position Data Citi SS final'!$1:$1,0)-1),"")</f>
        <v/>
      </c>
      <c r="BO185" s="177" t="str">
        <f ca="1">IF($C185=BO$2,OFFSET('Position Data Citi SS final'!$A161,0,MATCH(BO$1,'Position Data Citi SS final'!$1:$1,0)-1),"")</f>
        <v/>
      </c>
      <c r="BP185" s="177" t="str">
        <f ca="1">IF($C185=BP$2,OFFSET('Position Data Citi SS final'!$A161,0,MATCH(BP$1,'Position Data Citi SS final'!$1:$1,0)-1),"")</f>
        <v/>
      </c>
      <c r="BQ185" s="177" t="str">
        <f ca="1">IF($C185=BQ$2,OFFSET('Position Data Citi SS final'!$A161,0,MATCH(BQ$1,'Position Data Citi SS final'!$1:$1,0)-1),"")</f>
        <v/>
      </c>
      <c r="BR185" s="177" t="str">
        <f ca="1">IF($C185=BR$2,OFFSET('Position Data Citi SS final'!$A161,0,MATCH(BR$1,'Position Data Citi SS final'!$1:$1,0)-1),"")</f>
        <v/>
      </c>
      <c r="BS185" s="177" t="str">
        <f ca="1">IF($C185=BS$2,OFFSET('Position Data Citi SS final'!$A161,0,MATCH(BS$1,'Position Data Citi SS final'!$1:$1,0)-1),"")</f>
        <v/>
      </c>
      <c r="BT185" s="175" t="str">
        <f ca="1">IF($C185=BT$2,OFFSET('Position Data Citi SS final'!$A161,0,MATCH(BT$1,'Position Data Citi SS final'!$1:$1,0)-1),"")</f>
        <v/>
      </c>
      <c r="BU185" s="178" t="str">
        <f ca="1">IF($C185=BU$2,OFFSET('Position Data Citi SS final'!$A161,0,MATCH(BU$1,'Position Data Citi SS final'!$1:$1,0)-1),"")</f>
        <v/>
      </c>
      <c r="BV185" s="183" t="str">
        <f ca="1">IF($C185=BV$2,OFFSET('Position Data Citi SS final'!$A161,0,MATCH(BV$1,'Position Data Citi SS final'!$1:$1,0)-1),"")</f>
        <v/>
      </c>
      <c r="BW185" s="175" t="str">
        <f ca="1">IF($C185=BW$2,OFFSET('Position Data Citi SS final'!$A161,0,MATCH(BW$1,'Position Data Citi SS final'!$1:$1,0)-1),"")</f>
        <v/>
      </c>
      <c r="BX185" s="184" t="str">
        <f ca="1">IF($C185=BX$2,OFFSET('Position Data Citi SS final'!$A161,0,MATCH(BX$1,'Position Data Citi SS final'!$1:$1,0)-1),"")</f>
        <v/>
      </c>
      <c r="BY185" s="183" t="str">
        <f ca="1">IF($C185=BY$2,OFFSET('Position Data Citi SS final'!$A161,0,MATCH(BY$1,'Position Data Citi SS final'!$1:$1,0)-1),"")</f>
        <v/>
      </c>
      <c r="BZ185" s="183" t="str">
        <f ca="1">IF($C185=BZ$2,OFFSET('Position Data Citi SS final'!$A161,0,MATCH(BZ$1,'Position Data Citi SS final'!$1:$1,0)-1),"")</f>
        <v/>
      </c>
      <c r="CA185" s="185" t="str">
        <f ca="1">IF($C185=CA$2,OFFSET('Position Data Citi SS final'!$A161,0,MATCH(CA$1,'Position Data Citi SS final'!$1:$1,0)-1),"")</f>
        <v/>
      </c>
      <c r="CB185" s="176" t="str">
        <f ca="1">IF($C185=CB$2,OFFSET('Position Data Citi SS final'!$A161,0,MATCH(CB$1,'Position Data Citi SS final'!$1:$1,0)-1),"")</f>
        <v/>
      </c>
      <c r="CC185" s="183" t="str">
        <f ca="1">IF($C185=CC$2,OFFSET('Position Data Citi SS final'!$A161,0,MATCH(CC$1,'Position Data Citi SS final'!$1:$1,0)-1),"")</f>
        <v/>
      </c>
      <c r="CD185" s="183" t="str">
        <f ca="1">IF($C185=CD$2,OFFSET('Position Data Citi SS final'!$A161,0,MATCH(CD$1,'Position Data Citi SS final'!$1:$1,0)-1),"")</f>
        <v/>
      </c>
      <c r="CE185" s="181" t="str">
        <f ca="1">IF($C185=CE$2,OFFSET('Position Data Citi SS final'!$A161,0,MATCH(CE$1,'Position Data Citi SS final'!$1:$1,0)-1),"")</f>
        <v/>
      </c>
      <c r="CF185" s="181" t="str">
        <f ca="1">IF($C185=CF$2,OFFSET('Position Data Citi SS final'!$A161,0,MATCH(CF$1,'Position Data Citi SS final'!$1:$1,0)-1),"")</f>
        <v/>
      </c>
      <c r="CG185" s="181" t="str">
        <f ca="1">IF($C185=CG$2,OFFSET('Position Data Citi SS final'!$A161,0,MATCH(CG$1,'Position Data Citi SS final'!$1:$1,0)-1),"")</f>
        <v/>
      </c>
      <c r="CH185" s="181" t="str">
        <f ca="1">IF($C185=CH$2,OFFSET('Position Data Citi SS final'!$A161,0,MATCH(CH$1,'Position Data Citi SS final'!$1:$1,0)-1),"")</f>
        <v/>
      </c>
      <c r="CI185" s="181" t="str">
        <f ca="1">IF($C185=CI$2,OFFSET('Position Data Citi SS final'!$A161,0,MATCH(CI$1,'Position Data Citi SS final'!$1:$1,0)-1),"")</f>
        <v/>
      </c>
      <c r="CJ185" s="184" t="str">
        <f ca="1">IF($C185=CJ$2,OFFSET('Position Data Citi SS final'!$A161,0,MATCH(CJ$1,'Position Data Citi SS final'!$1:$1,0)-1),"")</f>
        <v/>
      </c>
      <c r="CK185" s="186" t="str">
        <f ca="1">IF($C185=CK$2,OFFSET('Position Data Citi SS final'!$A161,0,MATCH(CK$1,'Position Data Citi SS final'!$1:$1,0)-1),"")</f>
        <v/>
      </c>
      <c r="CL185" s="174" t="str">
        <f ca="1">IF($C185=CL$2,OFFSET('Position Data Citi SS final'!$A161,0,MATCH(CL$1,'Position Data Citi SS final'!$1:$1,0)-1),"")</f>
        <v/>
      </c>
      <c r="CM185" s="199" t="str">
        <f ca="1">IF($C185=CM$2,OFFSET('Position Data Citi SS final'!$A161,0,MATCH(CM$1,'Position Data Citi SS final'!$1:$1,0)-1),"")</f>
        <v/>
      </c>
      <c r="CN185" s="174" t="str">
        <f ca="1">IF($C185=CN$2,OFFSET('Position Data Citi SS final'!$A161,0,MATCH(CN$1,'Position Data Citi SS final'!$1:$1,0)-1),"")</f>
        <v/>
      </c>
      <c r="CO185" s="186" t="str">
        <f ca="1">IF($C185=CO$2,OFFSET('Position Data Citi SS final'!$A161,0,MATCH(CO$1,'Position Data Citi SS final'!$1:$1,0)-1),"")</f>
        <v/>
      </c>
      <c r="CP185" s="199" t="str">
        <f ca="1">IF($C185=CP$2,OFFSET('Position Data Citi SS final'!$A161,0,MATCH(CP$1,'Position Data Citi SS final'!$1:$1,0)-1),"")</f>
        <v/>
      </c>
      <c r="CQ185" s="187" t="str">
        <f ca="1">IF($C185=CQ$2,OFFSET('Position Data Citi SS final'!$A161,0,MATCH(CQ$1,'Position Data Citi SS final'!$1:$1,0)-1),"")</f>
        <v/>
      </c>
      <c r="CR185" s="174" t="str">
        <f ca="1">IF($C185=CR$2,OFFSET('Position Data Citi SS final'!$A161,0,MATCH(CR$1,'Position Data Citi SS final'!$1:$1,0)-1),"")</f>
        <v/>
      </c>
      <c r="CS185" s="188" t="str">
        <f ca="1">IF($C185=CS$2,OFFSET('Position Data Citi SS final'!$A161,0,MATCH(CS$1,'Position Data Citi SS final'!$1:$1,0)-1),"")</f>
        <v/>
      </c>
      <c r="CT185" s="188" t="str">
        <f ca="1">IF($C185=CT$2,OFFSET('Position Data Citi SS final'!$A161,0,MATCH(CT$1,'Position Data Citi SS final'!$1:$1,0)-1),"")</f>
        <v/>
      </c>
      <c r="CU185" s="184" t="str">
        <f ca="1">IF($C185=CU$2,OFFSET('Position Data Citi SS final'!$A161,0,MATCH(CU$1,'Position Data Citi SS final'!$1:$1,0)-1),"")</f>
        <v/>
      </c>
      <c r="CV185" s="175" t="str">
        <f ca="1">IF($C185=CV$2,OFFSET('Position Data Citi SS final'!$A161,0,MATCH(CV$1,'Position Data Citi SS final'!$1:$1,0)-1),"")</f>
        <v/>
      </c>
      <c r="CW185" s="175" t="str">
        <f ca="1">IF($C185=CW$2,OFFSET('Position Data Citi SS final'!$A161,0,MATCH(CW$1,'Position Data Citi SS final'!$1:$1,0)-1),"")</f>
        <v/>
      </c>
      <c r="CX185" s="199" t="str">
        <f ca="1">IF($C185=CX$2,OFFSET('Position Data Citi SS final'!$A161,0,MATCH(CX$1,'Position Data Citi SS final'!$1:$1,0)-1),"")</f>
        <v/>
      </c>
      <c r="CY185" s="175" t="str">
        <f ca="1">IF($C185=CY$2,OFFSET('Position Data Citi SS final'!$A161,0,MATCH(CY$1,'Position Data Citi SS final'!$1:$1,0)-1),"")</f>
        <v/>
      </c>
      <c r="CZ185" s="175" t="str">
        <f ca="1">IF($C185=CZ$2,OFFSET('Position Data Citi SS final'!$A161,0,MATCH(CZ$1,'Position Data Citi SS final'!$1:$1,0)-1),"")</f>
        <v/>
      </c>
      <c r="DA185" s="175" t="str">
        <f ca="1">IF($C185=DA$2,OFFSET('Position Data Citi SS final'!$A161,0,MATCH(DA$1,'Position Data Citi SS final'!$1:$1,0)-1),"")</f>
        <v/>
      </c>
      <c r="DB185" s="189" t="str">
        <f ca="1">IF($C185=DB$2,OFFSET('Position Data Citi SS final'!$A161,0,MATCH(DB$1,'Position Data Citi SS final'!$1:$1,0)-1),"")</f>
        <v/>
      </c>
      <c r="DC185" s="175" t="str">
        <f ca="1">IF($C185=DC$2,OFFSET('Position Data Citi SS final'!$A161,0,MATCH(DC$1,'Position Data Citi SS final'!$1:$1,0)-1),"")</f>
        <v/>
      </c>
      <c r="DD185" s="175" t="str">
        <f ca="1">IF($C185=DD$2,OFFSET('Position Data Citi SS final'!$A161,0,MATCH(DD$1,'Position Data Citi SS final'!$1:$1,0)-1),"")</f>
        <v/>
      </c>
      <c r="DE185" s="190" t="str">
        <f ca="1">IF($C185=DE$2,OFFSET('Position Data Citi SS final'!$A161,0,MATCH(DE$1,'Position Data Citi SS final'!$1:$1,0)-1),"")</f>
        <v/>
      </c>
      <c r="DF185" s="189" t="str">
        <f ca="1">IF($C185=DF$2,OFFSET('Position Data Citi SS final'!$A161,0,MATCH(DF$1,'Position Data Citi SS final'!$1:$1,0)-1),"")</f>
        <v/>
      </c>
      <c r="DG185" s="190" t="str">
        <f ca="1">IF($C185=DG$2,OFFSET('Position Data Citi SS final'!$A161,0,MATCH(DG$1,'Position Data Citi SS final'!$1:$1,0)-1),"")</f>
        <v/>
      </c>
      <c r="DH185" s="175" t="str">
        <f ca="1">IF($C185=DH$2,OFFSET('Position Data Citi SS final'!$A161,0,MATCH(DH$1,'Position Data Citi SS final'!$1:$1,0)-1),"")</f>
        <v/>
      </c>
      <c r="DI185" s="191" t="str">
        <f ca="1">IF($C185=DI$2,OFFSET('Position Data Citi SS final'!$A161,0,MATCH(DI$1,'Position Data Citi SS final'!$1:$1,0)-1),"")</f>
        <v/>
      </c>
      <c r="DJ185" s="192" t="str">
        <f ca="1">IF($C185=DJ$2,OFFSET('Position Data Citi SS final'!$A161,0,MATCH(DJ$1,'Position Data Citi SS final'!$1:$1,0)-1),"")</f>
        <v/>
      </c>
      <c r="DK185" s="193" t="str">
        <f ca="1">IF($C185=DK$2,OFFSET('Position Data Citi SS final'!$A161,0,MATCH(DK$1,'Position Data Citi SS final'!$1:$1,0)-1),"")</f>
        <v/>
      </c>
      <c r="DL185" s="200" t="str">
        <f ca="1">IF($C185=DL$2,OFFSET('Position Data Citi SS final'!$A161,0,MATCH(DL$1,'Position Data Citi SS final'!$1:$1,0)-1),"")</f>
        <v/>
      </c>
      <c r="DM185" s="175" t="str">
        <f ca="1">IF($C185=DM$2,OFFSET('Position Data Citi SS final'!$A161,0,MATCH(DM$1,'Position Data Citi SS final'!$1:$1,0)-1),"")</f>
        <v/>
      </c>
    </row>
    <row r="186" spans="2:117" s="179" customFormat="1">
      <c r="B186" s="179" t="s">
        <v>2746</v>
      </c>
      <c r="C186" s="170" t="str">
        <f>'Position Data Citi SS final'!C162</f>
        <v>Money Market Instruments</v>
      </c>
      <c r="D186" s="171" t="str">
        <f>'Position Data Citi SS final'!F162</f>
        <v>A.6.1 - A.6.20</v>
      </c>
      <c r="E186" s="172" t="str">
        <f>'Position Data Citi SS final'!D162</f>
        <v>Certificate of Deposit</v>
      </c>
      <c r="F186" s="213">
        <f>'Position Data Citi SS final'!E162</f>
        <v>0</v>
      </c>
      <c r="G186" s="173">
        <f>'Position Data Citi SS final'!AG162</f>
        <v>25018250</v>
      </c>
      <c r="H186" s="173">
        <f>'Position Data Citi SS final'!AF162</f>
        <v>25018250</v>
      </c>
      <c r="I186" s="194" t="str">
        <f>'Position Data Citi SS final'!A162</f>
        <v>ABEK</v>
      </c>
      <c r="J186" s="195" t="str">
        <f ca="1">IF($C186=J$2,OFFSET('Position Data Citi SS final'!$A162,0,MATCH(J$1,'Position Data Citi SS final'!$1:$1,0)-1),"")</f>
        <v>MoneyMarketInstrument</v>
      </c>
      <c r="K186" s="195" t="str">
        <f ca="1">IF($C186=K$2,OFFSET('Position Data Citi SS final'!$A162,0,MATCH(K$1,'Position Data Citi SS final'!$1:$1,0)-1),"")</f>
        <v>IND. AND COM. BK OF CHINA 02/20 0</v>
      </c>
      <c r="L186" s="195" t="str">
        <f ca="1">IF($C186=L$2,OFFSET('Position Data Citi SS final'!$A162,0,MATCH(L$1,'Position Data Citi SS final'!$1:$1,0)-1),"")</f>
        <v>XS2079117987</v>
      </c>
      <c r="M186" s="174" t="str">
        <f ca="1">IF($C186=M$2,OFFSET('Position Data Citi SS final'!$A162,0,MATCH(M$1,'Position Data Citi SS final'!$1:$1,0)-1),"")</f>
        <v>DYXXXX</v>
      </c>
      <c r="N186" s="175">
        <f ca="1">IF($C186=N$2,OFFSET('Position Data Citi SS final'!$A162,0,MATCH(N$1,'Position Data Citi SS final'!$1:$1,0)-1),"")</f>
        <v>0</v>
      </c>
      <c r="O186" s="195">
        <f ca="1">IF($C186=O$2,OFFSET('Position Data Citi SS final'!$A162,0,MATCH(O$1,'Position Data Citi SS final'!$1:$1,0)-1),"")</f>
        <v>0</v>
      </c>
      <c r="P186" s="196">
        <f ca="1">IF($C186=P$2,OFFSET('Position Data Citi SS final'!$A162,0,MATCH(P$1,'Position Data Citi SS final'!$1:$1,0)-1),"")</f>
        <v>0</v>
      </c>
      <c r="Q186" s="196" t="str">
        <f ca="1">IF($C186=Q$2,OFFSET('Position Data Citi SS final'!$A162,0,MATCH(Q$1,'Position Data Citi SS final'!$1:$1,0)-1),"")</f>
        <v>CN</v>
      </c>
      <c r="R186" s="178">
        <f ca="1">IF($C186=R$2,OFFSET('Position Data Citi SS final'!$A162,0,MATCH(R$1,'Position Data Citi SS final'!$1:$1,0)-1),"")</f>
        <v>43871</v>
      </c>
      <c r="S186" s="178" t="str">
        <f ca="1">IF($C186=S$2,OFFSET('Position Data Citi SS final'!$A162,0,MATCH(S$1,'Position Data Citi SS final'!$1:$1,0)-1),"")</f>
        <v>EUR</v>
      </c>
      <c r="T186" s="177">
        <f ca="1">IF($C186=T$2,OFFSET('Position Data Citi SS final'!$A162,0,MATCH(T$1,'Position Data Citi SS final'!$1:$1,0)-1),"")</f>
        <v>25000000</v>
      </c>
      <c r="U186" s="177">
        <f ca="1">IF($C186=U$2,OFFSET('Position Data Citi SS final'!$A162,0,MATCH(U$1,'Position Data Citi SS final'!$1:$1,0)-1),"")</f>
        <v>100.07299999999999</v>
      </c>
      <c r="V186" s="197">
        <f ca="1">IF($C186=V$2,OFFSET('Position Data Citi SS final'!$A162,0,MATCH(V$1,'Position Data Citi SS final'!$1:$1,0)-1),"")</f>
        <v>100.07299999999999</v>
      </c>
      <c r="W186" s="177">
        <f ca="1">IF($C186=W$2,OFFSET('Position Data Citi SS final'!$A162,0,MATCH(W$1,'Position Data Citi SS final'!$1:$1,0)-1),"")</f>
        <v>0</v>
      </c>
      <c r="X186" s="177">
        <f ca="1">IF($C186=X$2,OFFSET('Position Data Citi SS final'!$A162,0,MATCH(X$1,'Position Data Citi SS final'!$1:$1,0)-1),"")</f>
        <v>0</v>
      </c>
      <c r="Y186" s="177">
        <f ca="1">IF($C186=Y$2,OFFSET('Position Data Citi SS final'!$A162,0,MATCH(Y$1,'Position Data Citi SS final'!$1:$1,0)-1),"")</f>
        <v>25018250</v>
      </c>
      <c r="Z186" s="177">
        <f ca="1">IF($C186=Z$2,OFFSET('Position Data Citi SS final'!$A162,0,MATCH(Z$1,'Position Data Citi SS final'!$1:$1,0)-1),"")</f>
        <v>25018250</v>
      </c>
      <c r="AA186" s="198" t="str">
        <f ca="1">IF($C186=AA$2,OFFSET('Position Data Citi SS final'!$A162,0,MATCH(AA$1,'Position Data Citi SS final'!$1:$1,0)-1),"")</f>
        <v>MarkToMarket</v>
      </c>
      <c r="AB186" s="177">
        <f ca="1">IF($C186=AB$2,OFFSET('Position Data Citi SS final'!$A162,0,MATCH(AB$1,'Position Data Citi SS final'!$1:$1,0)-1),"")</f>
        <v>0</v>
      </c>
      <c r="AC186" s="178" t="str">
        <f ca="1">IF($C186=AC$2,OFFSET('Position Data Citi SS final'!$A162,0,MATCH(AC$1,'Position Data Citi SS final'!$1:$1,0)-1),"")</f>
        <v/>
      </c>
      <c r="AD186" s="76" t="str">
        <f ca="1">IF($C186=AD$2,OFFSET('Position Data Citi SS final'!$A162,0,MATCH(AD$1,'Position Data Citi SS final'!$1:$1,0)-1),"")</f>
        <v/>
      </c>
      <c r="AE186" s="179" t="str">
        <f ca="1">IF($C186=AE$2,OFFSET('Position Data Citi SS final'!$A162,0,MATCH(AE$1,'Position Data Citi SS final'!$1:$1,0)-1),"")</f>
        <v/>
      </c>
      <c r="AF186" s="177" t="str">
        <f ca="1">IF($C186=AF$2,OFFSET('Position Data Citi SS final'!$A162,0,MATCH(AF$1,'Position Data Citi SS final'!$1:$1,0)-1),"")</f>
        <v/>
      </c>
      <c r="AG186" s="177" t="str">
        <f ca="1">IF($C186=AG$2,OFFSET('Position Data Citi SS final'!$A162,0,MATCH(AG$1,'Position Data Citi SS final'!$1:$1,0)-1),"")</f>
        <v/>
      </c>
      <c r="AH186" s="175" t="str">
        <f ca="1">IF($C186=AH$2,OFFSET('Position Data Citi SS final'!$A162,0,MATCH(AH$1,'Position Data Citi SS final'!$1:$1,0)-1),"")</f>
        <v/>
      </c>
      <c r="AI186" s="175" t="str">
        <f ca="1">IF($C186=AI$2,OFFSET('Position Data Citi SS final'!$A162,0,MATCH(AI$1,'Position Data Citi SS final'!$1:$1,0)-1),"")</f>
        <v/>
      </c>
      <c r="AJ186" s="175" t="str">
        <f ca="1">IF($C186=AJ$2,OFFSET('Position Data Citi SS final'!$A162,0,MATCH(AJ$1,'Position Data Citi SS final'!$1:$1,0)-1),"")</f>
        <v/>
      </c>
      <c r="AK186" s="177" t="str">
        <f ca="1">IF($C186=AK$2,OFFSET('Position Data Citi SS final'!$A162,0,MATCH(AK$1,'Position Data Citi SS final'!$1:$1,0)-1),"")</f>
        <v/>
      </c>
      <c r="AL186" s="178" t="str">
        <f ca="1">IF($C186=AL$2,OFFSET('Position Data Citi SS final'!$A162,0,MATCH(AL$1,'Position Data Citi SS final'!$1:$1,0)-1),"")</f>
        <v/>
      </c>
      <c r="AM186" s="177" t="str">
        <f ca="1">IF($C186=AM$2,OFFSET('Position Data Citi SS final'!$A162,0,MATCH(AM$1,'Position Data Citi SS final'!$1:$1,0)-1),"")</f>
        <v/>
      </c>
      <c r="AN186" s="177" t="str">
        <f ca="1">IF($C186=AN$2,OFFSET('Position Data Citi SS final'!$A162,0,MATCH(AN$1,'Position Data Citi SS final'!$1:$1,0)-1),"")</f>
        <v/>
      </c>
      <c r="AO186" s="177" t="str">
        <f ca="1">IF($C186=AO$2,OFFSET('Position Data Citi SS final'!$A162,0,MATCH(AO$1,'Position Data Citi SS final'!$1:$1,0)-1),"")</f>
        <v/>
      </c>
      <c r="AP186" s="177" t="str">
        <f ca="1">IF($C186=AP$2,OFFSET('Position Data Citi SS final'!$A162,0,MATCH(AP$1,'Position Data Citi SS final'!$1:$1,0)-1),"")</f>
        <v/>
      </c>
      <c r="AQ186" s="177" t="str">
        <f ca="1">IF($C186=AQ$2,OFFSET('Position Data Citi SS final'!$A162,0,MATCH(AQ$1,'Position Data Citi SS final'!$1:$1,0)-1),"")</f>
        <v/>
      </c>
      <c r="AR186" s="177" t="str">
        <f ca="1">IF($C186=AR$2,OFFSET('Position Data Citi SS final'!$A162,0,MATCH(AR$1,'Position Data Citi SS final'!$1:$1,0)-1),"")</f>
        <v/>
      </c>
      <c r="AS186" s="177" t="str">
        <f ca="1">IF($C186=AS$2,OFFSET('Position Data Citi SS final'!$A162,0,MATCH(AS$1,'Position Data Citi SS final'!$1:$1,0)-1),"")</f>
        <v/>
      </c>
      <c r="AT186" s="177" t="str">
        <f ca="1">IF($C186=AT$2,OFFSET('Position Data Citi SS final'!$A162,0,MATCH(AT$1,'Position Data Citi SS final'!$1:$1,0)-1),"")</f>
        <v/>
      </c>
      <c r="AU186" s="198" t="str">
        <f ca="1">IF($C186=AU$2,OFFSET('Position Data Citi SS final'!$A162,0,MATCH(AU$1,'Position Data Citi SS final'!$1:$1,0)-1),"")</f>
        <v/>
      </c>
      <c r="AV186" s="177" t="str">
        <f ca="1">IF($C186=AV$2,OFFSET('Position Data Citi SS final'!$A162,0,MATCH(AV$1,'Position Data Citi SS final'!$1:$1,0)-1),"")</f>
        <v/>
      </c>
      <c r="AW186" s="179" t="str">
        <f ca="1">IF($C186=AW$2,OFFSET('Position Data Citi SS final'!$A162,0,MATCH(AW$1,'Position Data Citi SS final'!$1:$1,0)-1),"")</f>
        <v/>
      </c>
      <c r="AX186" s="170" t="str">
        <f ca="1">IF($C186=AX$2,OFFSET('Position Data Citi SS final'!$A162,0,MATCH(AX$1,'Position Data Citi SS final'!$1:$1,0)-1),"")</f>
        <v/>
      </c>
      <c r="AY186" s="180" t="str">
        <f ca="1">IF($C186=AY$2,OFFSET('Position Data Citi SS final'!$A162,0,MATCH(AY$1,'Position Data Citi SS final'!$1:$1,0)-1),"")</f>
        <v/>
      </c>
      <c r="AZ186" s="181" t="str">
        <f ca="1">IF($C186=AZ$2,OFFSET('Position Data Citi SS final'!$A162,0,MATCH(AZ$1,'Position Data Citi SS final'!$1:$1,0)-1),"")</f>
        <v/>
      </c>
      <c r="BA186" s="179" t="str">
        <f ca="1">IF($C186=BA$2,OFFSET('Position Data Citi SS final'!$A162,0,MATCH(BA$1,'Position Data Citi SS final'!$1:$1,0)-1),"")</f>
        <v/>
      </c>
      <c r="BB186" s="182" t="str">
        <f ca="1">IF($C186=BB$2,OFFSET('Position Data Citi SS final'!$A162,0,MATCH(BB$1,'Position Data Citi SS final'!$1:$1,0)-1),"")</f>
        <v/>
      </c>
      <c r="BC186" s="181" t="str">
        <f ca="1">IF($C186=BC$2,OFFSET('Position Data Citi SS final'!$A162,0,MATCH(BC$1,'Position Data Citi SS final'!$1:$1,0)-1),"")</f>
        <v/>
      </c>
      <c r="BD186" s="175" t="str">
        <f ca="1">IF($C186=BD$2,OFFSET('Position Data Citi SS final'!$A162,0,MATCH(BD$1,'Position Data Citi SS final'!$1:$1,0)-1),"")</f>
        <v/>
      </c>
      <c r="BE186" s="175" t="str">
        <f ca="1">IF($C186=BE$2,OFFSET('Position Data Citi SS final'!$A162,0,MATCH(BE$1,'Position Data Citi SS final'!$1:$1,0)-1),"")</f>
        <v/>
      </c>
      <c r="BF186" s="175" t="str">
        <f ca="1">IF($C186=BF$2,OFFSET('Position Data Citi SS final'!$A162,0,MATCH(BF$1,'Position Data Citi SS final'!$1:$1,0)-1),"")</f>
        <v/>
      </c>
      <c r="BG186" s="175" t="str">
        <f ca="1">IF($C186=BG$2,OFFSET('Position Data Citi SS final'!$A162,0,MATCH(BG$1,'Position Data Citi SS final'!$1:$1,0)-1),"")</f>
        <v/>
      </c>
      <c r="BH186" s="175" t="str">
        <f ca="1">IF($C186=BH$2,OFFSET('Position Data Citi SS final'!$A162,0,MATCH(BH$1,'Position Data Citi SS final'!$1:$1,0)-1),"")</f>
        <v/>
      </c>
      <c r="BI186" s="175" t="str">
        <f ca="1">IF($C186=BI$2,OFFSET('Position Data Citi SS final'!$A162,0,MATCH(BI$1,'Position Data Citi SS final'!$1:$1,0)-1),"")</f>
        <v/>
      </c>
      <c r="BJ186" s="175" t="str">
        <f ca="1">IF($C186=BJ$2,OFFSET('Position Data Citi SS final'!$A162,0,MATCH(BJ$1,'Position Data Citi SS final'!$1:$1,0)-1),"")</f>
        <v/>
      </c>
      <c r="BK186" s="175" t="str">
        <f ca="1">IF($C186=BK$2,OFFSET('Position Data Citi SS final'!$A162,0,MATCH(BK$1,'Position Data Citi SS final'!$1:$1,0)-1),"")</f>
        <v/>
      </c>
      <c r="BL186" s="175" t="str">
        <f ca="1">IF($C186=BL$2,OFFSET('Position Data Citi SS final'!$A162,0,MATCH(BL$1,'Position Data Citi SS final'!$1:$1,0)-1),"")</f>
        <v/>
      </c>
      <c r="BM186" s="175" t="str">
        <f ca="1">IF($C186=BM$2,OFFSET('Position Data Citi SS final'!$A162,0,MATCH(BM$1,'Position Data Citi SS final'!$1:$1,0)-1),"")</f>
        <v/>
      </c>
      <c r="BN186" s="178" t="str">
        <f ca="1">IF($C186=BN$2,OFFSET('Position Data Citi SS final'!$A162,0,MATCH(BN$1,'Position Data Citi SS final'!$1:$1,0)-1),"")</f>
        <v/>
      </c>
      <c r="BO186" s="177" t="str">
        <f ca="1">IF($C186=BO$2,OFFSET('Position Data Citi SS final'!$A162,0,MATCH(BO$1,'Position Data Citi SS final'!$1:$1,0)-1),"")</f>
        <v/>
      </c>
      <c r="BP186" s="177" t="str">
        <f ca="1">IF($C186=BP$2,OFFSET('Position Data Citi SS final'!$A162,0,MATCH(BP$1,'Position Data Citi SS final'!$1:$1,0)-1),"")</f>
        <v/>
      </c>
      <c r="BQ186" s="177" t="str">
        <f ca="1">IF($C186=BQ$2,OFFSET('Position Data Citi SS final'!$A162,0,MATCH(BQ$1,'Position Data Citi SS final'!$1:$1,0)-1),"")</f>
        <v/>
      </c>
      <c r="BR186" s="177" t="str">
        <f ca="1">IF($C186=BR$2,OFFSET('Position Data Citi SS final'!$A162,0,MATCH(BR$1,'Position Data Citi SS final'!$1:$1,0)-1),"")</f>
        <v/>
      </c>
      <c r="BS186" s="177" t="str">
        <f ca="1">IF($C186=BS$2,OFFSET('Position Data Citi SS final'!$A162,0,MATCH(BS$1,'Position Data Citi SS final'!$1:$1,0)-1),"")</f>
        <v/>
      </c>
      <c r="BT186" s="175" t="str">
        <f ca="1">IF($C186=BT$2,OFFSET('Position Data Citi SS final'!$A162,0,MATCH(BT$1,'Position Data Citi SS final'!$1:$1,0)-1),"")</f>
        <v/>
      </c>
      <c r="BU186" s="178" t="str">
        <f ca="1">IF($C186=BU$2,OFFSET('Position Data Citi SS final'!$A162,0,MATCH(BU$1,'Position Data Citi SS final'!$1:$1,0)-1),"")</f>
        <v/>
      </c>
      <c r="BV186" s="183" t="str">
        <f ca="1">IF($C186=BV$2,OFFSET('Position Data Citi SS final'!$A162,0,MATCH(BV$1,'Position Data Citi SS final'!$1:$1,0)-1),"")</f>
        <v/>
      </c>
      <c r="BW186" s="175" t="str">
        <f ca="1">IF($C186=BW$2,OFFSET('Position Data Citi SS final'!$A162,0,MATCH(BW$1,'Position Data Citi SS final'!$1:$1,0)-1),"")</f>
        <v/>
      </c>
      <c r="BX186" s="184" t="str">
        <f ca="1">IF($C186=BX$2,OFFSET('Position Data Citi SS final'!$A162,0,MATCH(BX$1,'Position Data Citi SS final'!$1:$1,0)-1),"")</f>
        <v/>
      </c>
      <c r="BY186" s="183" t="str">
        <f ca="1">IF($C186=BY$2,OFFSET('Position Data Citi SS final'!$A162,0,MATCH(BY$1,'Position Data Citi SS final'!$1:$1,0)-1),"")</f>
        <v/>
      </c>
      <c r="BZ186" s="183" t="str">
        <f ca="1">IF($C186=BZ$2,OFFSET('Position Data Citi SS final'!$A162,0,MATCH(BZ$1,'Position Data Citi SS final'!$1:$1,0)-1),"")</f>
        <v/>
      </c>
      <c r="CA186" s="185" t="str">
        <f ca="1">IF($C186=CA$2,OFFSET('Position Data Citi SS final'!$A162,0,MATCH(CA$1,'Position Data Citi SS final'!$1:$1,0)-1),"")</f>
        <v/>
      </c>
      <c r="CB186" s="176" t="str">
        <f ca="1">IF($C186=CB$2,OFFSET('Position Data Citi SS final'!$A162,0,MATCH(CB$1,'Position Data Citi SS final'!$1:$1,0)-1),"")</f>
        <v/>
      </c>
      <c r="CC186" s="183" t="str">
        <f ca="1">IF($C186=CC$2,OFFSET('Position Data Citi SS final'!$A162,0,MATCH(CC$1,'Position Data Citi SS final'!$1:$1,0)-1),"")</f>
        <v/>
      </c>
      <c r="CD186" s="183" t="str">
        <f ca="1">IF($C186=CD$2,OFFSET('Position Data Citi SS final'!$A162,0,MATCH(CD$1,'Position Data Citi SS final'!$1:$1,0)-1),"")</f>
        <v/>
      </c>
      <c r="CE186" s="181" t="str">
        <f ca="1">IF($C186=CE$2,OFFSET('Position Data Citi SS final'!$A162,0,MATCH(CE$1,'Position Data Citi SS final'!$1:$1,0)-1),"")</f>
        <v/>
      </c>
      <c r="CF186" s="181" t="str">
        <f ca="1">IF($C186=CF$2,OFFSET('Position Data Citi SS final'!$A162,0,MATCH(CF$1,'Position Data Citi SS final'!$1:$1,0)-1),"")</f>
        <v/>
      </c>
      <c r="CG186" s="181" t="str">
        <f ca="1">IF($C186=CG$2,OFFSET('Position Data Citi SS final'!$A162,0,MATCH(CG$1,'Position Data Citi SS final'!$1:$1,0)-1),"")</f>
        <v/>
      </c>
      <c r="CH186" s="181" t="str">
        <f ca="1">IF($C186=CH$2,OFFSET('Position Data Citi SS final'!$A162,0,MATCH(CH$1,'Position Data Citi SS final'!$1:$1,0)-1),"")</f>
        <v/>
      </c>
      <c r="CI186" s="181" t="str">
        <f ca="1">IF($C186=CI$2,OFFSET('Position Data Citi SS final'!$A162,0,MATCH(CI$1,'Position Data Citi SS final'!$1:$1,0)-1),"")</f>
        <v/>
      </c>
      <c r="CJ186" s="184" t="str">
        <f ca="1">IF($C186=CJ$2,OFFSET('Position Data Citi SS final'!$A162,0,MATCH(CJ$1,'Position Data Citi SS final'!$1:$1,0)-1),"")</f>
        <v/>
      </c>
      <c r="CK186" s="186" t="str">
        <f ca="1">IF($C186=CK$2,OFFSET('Position Data Citi SS final'!$A162,0,MATCH(CK$1,'Position Data Citi SS final'!$1:$1,0)-1),"")</f>
        <v/>
      </c>
      <c r="CL186" s="174" t="str">
        <f ca="1">IF($C186=CL$2,OFFSET('Position Data Citi SS final'!$A162,0,MATCH(CL$1,'Position Data Citi SS final'!$1:$1,0)-1),"")</f>
        <v/>
      </c>
      <c r="CM186" s="199" t="str">
        <f ca="1">IF($C186=CM$2,OFFSET('Position Data Citi SS final'!$A162,0,MATCH(CM$1,'Position Data Citi SS final'!$1:$1,0)-1),"")</f>
        <v/>
      </c>
      <c r="CN186" s="174" t="str">
        <f ca="1">IF($C186=CN$2,OFFSET('Position Data Citi SS final'!$A162,0,MATCH(CN$1,'Position Data Citi SS final'!$1:$1,0)-1),"")</f>
        <v/>
      </c>
      <c r="CO186" s="186" t="str">
        <f ca="1">IF($C186=CO$2,OFFSET('Position Data Citi SS final'!$A162,0,MATCH(CO$1,'Position Data Citi SS final'!$1:$1,0)-1),"")</f>
        <v/>
      </c>
      <c r="CP186" s="199" t="str">
        <f ca="1">IF($C186=CP$2,OFFSET('Position Data Citi SS final'!$A162,0,MATCH(CP$1,'Position Data Citi SS final'!$1:$1,0)-1),"")</f>
        <v/>
      </c>
      <c r="CQ186" s="187" t="str">
        <f ca="1">IF($C186=CQ$2,OFFSET('Position Data Citi SS final'!$A162,0,MATCH(CQ$1,'Position Data Citi SS final'!$1:$1,0)-1),"")</f>
        <v/>
      </c>
      <c r="CR186" s="174" t="str">
        <f ca="1">IF($C186=CR$2,OFFSET('Position Data Citi SS final'!$A162,0,MATCH(CR$1,'Position Data Citi SS final'!$1:$1,0)-1),"")</f>
        <v/>
      </c>
      <c r="CS186" s="188" t="str">
        <f ca="1">IF($C186=CS$2,OFFSET('Position Data Citi SS final'!$A162,0,MATCH(CS$1,'Position Data Citi SS final'!$1:$1,0)-1),"")</f>
        <v/>
      </c>
      <c r="CT186" s="188" t="str">
        <f ca="1">IF($C186=CT$2,OFFSET('Position Data Citi SS final'!$A162,0,MATCH(CT$1,'Position Data Citi SS final'!$1:$1,0)-1),"")</f>
        <v/>
      </c>
      <c r="CU186" s="184" t="str">
        <f ca="1">IF($C186=CU$2,OFFSET('Position Data Citi SS final'!$A162,0,MATCH(CU$1,'Position Data Citi SS final'!$1:$1,0)-1),"")</f>
        <v/>
      </c>
      <c r="CV186" s="175" t="str">
        <f ca="1">IF($C186=CV$2,OFFSET('Position Data Citi SS final'!$A162,0,MATCH(CV$1,'Position Data Citi SS final'!$1:$1,0)-1),"")</f>
        <v/>
      </c>
      <c r="CW186" s="175" t="str">
        <f ca="1">IF($C186=CW$2,OFFSET('Position Data Citi SS final'!$A162,0,MATCH(CW$1,'Position Data Citi SS final'!$1:$1,0)-1),"")</f>
        <v/>
      </c>
      <c r="CX186" s="199" t="str">
        <f ca="1">IF($C186=CX$2,OFFSET('Position Data Citi SS final'!$A162,0,MATCH(CX$1,'Position Data Citi SS final'!$1:$1,0)-1),"")</f>
        <v/>
      </c>
      <c r="CY186" s="175" t="str">
        <f ca="1">IF($C186=CY$2,OFFSET('Position Data Citi SS final'!$A162,0,MATCH(CY$1,'Position Data Citi SS final'!$1:$1,0)-1),"")</f>
        <v/>
      </c>
      <c r="CZ186" s="175" t="str">
        <f ca="1">IF($C186=CZ$2,OFFSET('Position Data Citi SS final'!$A162,0,MATCH(CZ$1,'Position Data Citi SS final'!$1:$1,0)-1),"")</f>
        <v/>
      </c>
      <c r="DA186" s="175" t="str">
        <f ca="1">IF($C186=DA$2,OFFSET('Position Data Citi SS final'!$A162,0,MATCH(DA$1,'Position Data Citi SS final'!$1:$1,0)-1),"")</f>
        <v/>
      </c>
      <c r="DB186" s="189" t="str">
        <f ca="1">IF($C186=DB$2,OFFSET('Position Data Citi SS final'!$A162,0,MATCH(DB$1,'Position Data Citi SS final'!$1:$1,0)-1),"")</f>
        <v/>
      </c>
      <c r="DC186" s="175" t="str">
        <f ca="1">IF($C186=DC$2,OFFSET('Position Data Citi SS final'!$A162,0,MATCH(DC$1,'Position Data Citi SS final'!$1:$1,0)-1),"")</f>
        <v/>
      </c>
      <c r="DD186" s="175" t="str">
        <f ca="1">IF($C186=DD$2,OFFSET('Position Data Citi SS final'!$A162,0,MATCH(DD$1,'Position Data Citi SS final'!$1:$1,0)-1),"")</f>
        <v/>
      </c>
      <c r="DE186" s="190" t="str">
        <f ca="1">IF($C186=DE$2,OFFSET('Position Data Citi SS final'!$A162,0,MATCH(DE$1,'Position Data Citi SS final'!$1:$1,0)-1),"")</f>
        <v/>
      </c>
      <c r="DF186" s="189" t="str">
        <f ca="1">IF($C186=DF$2,OFFSET('Position Data Citi SS final'!$A162,0,MATCH(DF$1,'Position Data Citi SS final'!$1:$1,0)-1),"")</f>
        <v/>
      </c>
      <c r="DG186" s="190" t="str">
        <f ca="1">IF($C186=DG$2,OFFSET('Position Data Citi SS final'!$A162,0,MATCH(DG$1,'Position Data Citi SS final'!$1:$1,0)-1),"")</f>
        <v/>
      </c>
      <c r="DH186" s="175" t="str">
        <f ca="1">IF($C186=DH$2,OFFSET('Position Data Citi SS final'!$A162,0,MATCH(DH$1,'Position Data Citi SS final'!$1:$1,0)-1),"")</f>
        <v/>
      </c>
      <c r="DI186" s="191" t="str">
        <f ca="1">IF($C186=DI$2,OFFSET('Position Data Citi SS final'!$A162,0,MATCH(DI$1,'Position Data Citi SS final'!$1:$1,0)-1),"")</f>
        <v/>
      </c>
      <c r="DJ186" s="192" t="str">
        <f ca="1">IF($C186=DJ$2,OFFSET('Position Data Citi SS final'!$A162,0,MATCH(DJ$1,'Position Data Citi SS final'!$1:$1,0)-1),"")</f>
        <v/>
      </c>
      <c r="DK186" s="193" t="str">
        <f ca="1">IF($C186=DK$2,OFFSET('Position Data Citi SS final'!$A162,0,MATCH(DK$1,'Position Data Citi SS final'!$1:$1,0)-1),"")</f>
        <v/>
      </c>
      <c r="DL186" s="200" t="str">
        <f ca="1">IF($C186=DL$2,OFFSET('Position Data Citi SS final'!$A162,0,MATCH(DL$1,'Position Data Citi SS final'!$1:$1,0)-1),"")</f>
        <v/>
      </c>
      <c r="DM186" s="175" t="str">
        <f ca="1">IF($C186=DM$2,OFFSET('Position Data Citi SS final'!$A162,0,MATCH(DM$1,'Position Data Citi SS final'!$1:$1,0)-1),"")</f>
        <v/>
      </c>
    </row>
    <row r="187" spans="2:117" s="179" customFormat="1">
      <c r="B187" s="179" t="s">
        <v>2746</v>
      </c>
      <c r="C187" s="170" t="str">
        <f>'Position Data Citi SS final'!C163</f>
        <v>Money Market Instruments</v>
      </c>
      <c r="D187" s="171" t="str">
        <f>'Position Data Citi SS final'!F163</f>
        <v>A.6.1 - A.6.20</v>
      </c>
      <c r="E187" s="172" t="str">
        <f>'Position Data Citi SS final'!D163</f>
        <v>Certificate of Deposit</v>
      </c>
      <c r="F187" s="213">
        <f>'Position Data Citi SS final'!E163</f>
        <v>0</v>
      </c>
      <c r="G187" s="173">
        <f>'Position Data Citi SS final'!AG163</f>
        <v>25045932.25</v>
      </c>
      <c r="H187" s="173">
        <f>'Position Data Citi SS final'!AF163</f>
        <v>25045932.25</v>
      </c>
      <c r="I187" s="194" t="str">
        <f>'Position Data Citi SS final'!A163</f>
        <v>ABEK</v>
      </c>
      <c r="J187" s="195" t="str">
        <f ca="1">IF($C187=J$2,OFFSET('Position Data Citi SS final'!$A163,0,MATCH(J$1,'Position Data Citi SS final'!$1:$1,0)-1),"")</f>
        <v>MoneyMarketInstrument</v>
      </c>
      <c r="K187" s="195" t="str">
        <f ca="1">IF($C187=K$2,OFFSET('Position Data Citi SS final'!$A163,0,MATCH(K$1,'Position Data Citi SS final'!$1:$1,0)-1),"")</f>
        <v>NORDEA BANK ABP 05/20 0</v>
      </c>
      <c r="L187" s="195" t="str">
        <f ca="1">IF($C187=L$2,OFFSET('Position Data Citi SS final'!$A163,0,MATCH(L$1,'Position Data Citi SS final'!$1:$1,0)-1),"")</f>
        <v>XS2079321597</v>
      </c>
      <c r="M187" s="174" t="str">
        <f ca="1">IF($C187=M$2,OFFSET('Position Data Citi SS final'!$A163,0,MATCH(M$1,'Position Data Citi SS final'!$1:$1,0)-1),"")</f>
        <v>DYXXXX</v>
      </c>
      <c r="N187" s="175">
        <f ca="1">IF($C187=N$2,OFFSET('Position Data Citi SS final'!$A163,0,MATCH(N$1,'Position Data Citi SS final'!$1:$1,0)-1),"")</f>
        <v>0</v>
      </c>
      <c r="O187" s="195">
        <f ca="1">IF($C187=O$2,OFFSET('Position Data Citi SS final'!$A163,0,MATCH(O$1,'Position Data Citi SS final'!$1:$1,0)-1),"")</f>
        <v>0</v>
      </c>
      <c r="P187" s="196">
        <f ca="1">IF($C187=P$2,OFFSET('Position Data Citi SS final'!$A163,0,MATCH(P$1,'Position Data Citi SS final'!$1:$1,0)-1),"")</f>
        <v>0</v>
      </c>
      <c r="Q187" s="196" t="str">
        <f ca="1">IF($C187=Q$2,OFFSET('Position Data Citi SS final'!$A163,0,MATCH(Q$1,'Position Data Citi SS final'!$1:$1,0)-1),"")</f>
        <v>FI</v>
      </c>
      <c r="R187" s="178">
        <f ca="1">IF($C187=R$2,OFFSET('Position Data Citi SS final'!$A163,0,MATCH(R$1,'Position Data Citi SS final'!$1:$1,0)-1),"")</f>
        <v>43959</v>
      </c>
      <c r="S187" s="178" t="str">
        <f ca="1">IF($C187=S$2,OFFSET('Position Data Citi SS final'!$A163,0,MATCH(S$1,'Position Data Citi SS final'!$1:$1,0)-1),"")</f>
        <v>EUR</v>
      </c>
      <c r="T187" s="177">
        <f ca="1">IF($C187=T$2,OFFSET('Position Data Citi SS final'!$A163,0,MATCH(T$1,'Position Data Citi SS final'!$1:$1,0)-1),"")</f>
        <v>25000000</v>
      </c>
      <c r="U187" s="177">
        <f ca="1">IF($C187=U$2,OFFSET('Position Data Citi SS final'!$A163,0,MATCH(U$1,'Position Data Citi SS final'!$1:$1,0)-1),"")</f>
        <v>100.183729</v>
      </c>
      <c r="V187" s="197">
        <f ca="1">IF($C187=V$2,OFFSET('Position Data Citi SS final'!$A163,0,MATCH(V$1,'Position Data Citi SS final'!$1:$1,0)-1),"")</f>
        <v>100.183729</v>
      </c>
      <c r="W187" s="177">
        <f ca="1">IF($C187=W$2,OFFSET('Position Data Citi SS final'!$A163,0,MATCH(W$1,'Position Data Citi SS final'!$1:$1,0)-1),"")</f>
        <v>0</v>
      </c>
      <c r="X187" s="177">
        <f ca="1">IF($C187=X$2,OFFSET('Position Data Citi SS final'!$A163,0,MATCH(X$1,'Position Data Citi SS final'!$1:$1,0)-1),"")</f>
        <v>0</v>
      </c>
      <c r="Y187" s="177">
        <f ca="1">IF($C187=Y$2,OFFSET('Position Data Citi SS final'!$A163,0,MATCH(Y$1,'Position Data Citi SS final'!$1:$1,0)-1),"")</f>
        <v>25045932.25</v>
      </c>
      <c r="Z187" s="177">
        <f ca="1">IF($C187=Z$2,OFFSET('Position Data Citi SS final'!$A163,0,MATCH(Z$1,'Position Data Citi SS final'!$1:$1,0)-1),"")</f>
        <v>25045932.25</v>
      </c>
      <c r="AA187" s="198" t="str">
        <f ca="1">IF($C187=AA$2,OFFSET('Position Data Citi SS final'!$A163,0,MATCH(AA$1,'Position Data Citi SS final'!$1:$1,0)-1),"")</f>
        <v>MarkToMarket</v>
      </c>
      <c r="AB187" s="177">
        <f ca="1">IF($C187=AB$2,OFFSET('Position Data Citi SS final'!$A163,0,MATCH(AB$1,'Position Data Citi SS final'!$1:$1,0)-1),"")</f>
        <v>0</v>
      </c>
      <c r="AC187" s="178" t="str">
        <f ca="1">IF($C187=AC$2,OFFSET('Position Data Citi SS final'!$A163,0,MATCH(AC$1,'Position Data Citi SS final'!$1:$1,0)-1),"")</f>
        <v/>
      </c>
      <c r="AD187" s="76" t="str">
        <f ca="1">IF($C187=AD$2,OFFSET('Position Data Citi SS final'!$A163,0,MATCH(AD$1,'Position Data Citi SS final'!$1:$1,0)-1),"")</f>
        <v/>
      </c>
      <c r="AE187" s="179" t="str">
        <f ca="1">IF($C187=AE$2,OFFSET('Position Data Citi SS final'!$A163,0,MATCH(AE$1,'Position Data Citi SS final'!$1:$1,0)-1),"")</f>
        <v/>
      </c>
      <c r="AF187" s="177" t="str">
        <f ca="1">IF($C187=AF$2,OFFSET('Position Data Citi SS final'!$A163,0,MATCH(AF$1,'Position Data Citi SS final'!$1:$1,0)-1),"")</f>
        <v/>
      </c>
      <c r="AG187" s="177" t="str">
        <f ca="1">IF($C187=AG$2,OFFSET('Position Data Citi SS final'!$A163,0,MATCH(AG$1,'Position Data Citi SS final'!$1:$1,0)-1),"")</f>
        <v/>
      </c>
      <c r="AH187" s="175" t="str">
        <f ca="1">IF($C187=AH$2,OFFSET('Position Data Citi SS final'!$A163,0,MATCH(AH$1,'Position Data Citi SS final'!$1:$1,0)-1),"")</f>
        <v/>
      </c>
      <c r="AI187" s="175" t="str">
        <f ca="1">IF($C187=AI$2,OFFSET('Position Data Citi SS final'!$A163,0,MATCH(AI$1,'Position Data Citi SS final'!$1:$1,0)-1),"")</f>
        <v/>
      </c>
      <c r="AJ187" s="175" t="str">
        <f ca="1">IF($C187=AJ$2,OFFSET('Position Data Citi SS final'!$A163,0,MATCH(AJ$1,'Position Data Citi SS final'!$1:$1,0)-1),"")</f>
        <v/>
      </c>
      <c r="AK187" s="177" t="str">
        <f ca="1">IF($C187=AK$2,OFFSET('Position Data Citi SS final'!$A163,0,MATCH(AK$1,'Position Data Citi SS final'!$1:$1,0)-1),"")</f>
        <v/>
      </c>
      <c r="AL187" s="178" t="str">
        <f ca="1">IF($C187=AL$2,OFFSET('Position Data Citi SS final'!$A163,0,MATCH(AL$1,'Position Data Citi SS final'!$1:$1,0)-1),"")</f>
        <v/>
      </c>
      <c r="AM187" s="177" t="str">
        <f ca="1">IF($C187=AM$2,OFFSET('Position Data Citi SS final'!$A163,0,MATCH(AM$1,'Position Data Citi SS final'!$1:$1,0)-1),"")</f>
        <v/>
      </c>
      <c r="AN187" s="177" t="str">
        <f ca="1">IF($C187=AN$2,OFFSET('Position Data Citi SS final'!$A163,0,MATCH(AN$1,'Position Data Citi SS final'!$1:$1,0)-1),"")</f>
        <v/>
      </c>
      <c r="AO187" s="177" t="str">
        <f ca="1">IF($C187=AO$2,OFFSET('Position Data Citi SS final'!$A163,0,MATCH(AO$1,'Position Data Citi SS final'!$1:$1,0)-1),"")</f>
        <v/>
      </c>
      <c r="AP187" s="177" t="str">
        <f ca="1">IF($C187=AP$2,OFFSET('Position Data Citi SS final'!$A163,0,MATCH(AP$1,'Position Data Citi SS final'!$1:$1,0)-1),"")</f>
        <v/>
      </c>
      <c r="AQ187" s="177" t="str">
        <f ca="1">IF($C187=AQ$2,OFFSET('Position Data Citi SS final'!$A163,0,MATCH(AQ$1,'Position Data Citi SS final'!$1:$1,0)-1),"")</f>
        <v/>
      </c>
      <c r="AR187" s="177" t="str">
        <f ca="1">IF($C187=AR$2,OFFSET('Position Data Citi SS final'!$A163,0,MATCH(AR$1,'Position Data Citi SS final'!$1:$1,0)-1),"")</f>
        <v/>
      </c>
      <c r="AS187" s="177" t="str">
        <f ca="1">IF($C187=AS$2,OFFSET('Position Data Citi SS final'!$A163,0,MATCH(AS$1,'Position Data Citi SS final'!$1:$1,0)-1),"")</f>
        <v/>
      </c>
      <c r="AT187" s="177" t="str">
        <f ca="1">IF($C187=AT$2,OFFSET('Position Data Citi SS final'!$A163,0,MATCH(AT$1,'Position Data Citi SS final'!$1:$1,0)-1),"")</f>
        <v/>
      </c>
      <c r="AU187" s="198" t="str">
        <f ca="1">IF($C187=AU$2,OFFSET('Position Data Citi SS final'!$A163,0,MATCH(AU$1,'Position Data Citi SS final'!$1:$1,0)-1),"")</f>
        <v/>
      </c>
      <c r="AV187" s="177" t="str">
        <f ca="1">IF($C187=AV$2,OFFSET('Position Data Citi SS final'!$A163,0,MATCH(AV$1,'Position Data Citi SS final'!$1:$1,0)-1),"")</f>
        <v/>
      </c>
      <c r="AW187" s="179" t="str">
        <f ca="1">IF($C187=AW$2,OFFSET('Position Data Citi SS final'!$A163,0,MATCH(AW$1,'Position Data Citi SS final'!$1:$1,0)-1),"")</f>
        <v/>
      </c>
      <c r="AX187" s="170" t="str">
        <f ca="1">IF($C187=AX$2,OFFSET('Position Data Citi SS final'!$A163,0,MATCH(AX$1,'Position Data Citi SS final'!$1:$1,0)-1),"")</f>
        <v/>
      </c>
      <c r="AY187" s="180" t="str">
        <f ca="1">IF($C187=AY$2,OFFSET('Position Data Citi SS final'!$A163,0,MATCH(AY$1,'Position Data Citi SS final'!$1:$1,0)-1),"")</f>
        <v/>
      </c>
      <c r="AZ187" s="181" t="str">
        <f ca="1">IF($C187=AZ$2,OFFSET('Position Data Citi SS final'!$A163,0,MATCH(AZ$1,'Position Data Citi SS final'!$1:$1,0)-1),"")</f>
        <v/>
      </c>
      <c r="BA187" s="179" t="str">
        <f ca="1">IF($C187=BA$2,OFFSET('Position Data Citi SS final'!$A163,0,MATCH(BA$1,'Position Data Citi SS final'!$1:$1,0)-1),"")</f>
        <v/>
      </c>
      <c r="BB187" s="182" t="str">
        <f ca="1">IF($C187=BB$2,OFFSET('Position Data Citi SS final'!$A163,0,MATCH(BB$1,'Position Data Citi SS final'!$1:$1,0)-1),"")</f>
        <v/>
      </c>
      <c r="BC187" s="181" t="str">
        <f ca="1">IF($C187=BC$2,OFFSET('Position Data Citi SS final'!$A163,0,MATCH(BC$1,'Position Data Citi SS final'!$1:$1,0)-1),"")</f>
        <v/>
      </c>
      <c r="BD187" s="175" t="str">
        <f ca="1">IF($C187=BD$2,OFFSET('Position Data Citi SS final'!$A163,0,MATCH(BD$1,'Position Data Citi SS final'!$1:$1,0)-1),"")</f>
        <v/>
      </c>
      <c r="BE187" s="175" t="str">
        <f ca="1">IF($C187=BE$2,OFFSET('Position Data Citi SS final'!$A163,0,MATCH(BE$1,'Position Data Citi SS final'!$1:$1,0)-1),"")</f>
        <v/>
      </c>
      <c r="BF187" s="175" t="str">
        <f ca="1">IF($C187=BF$2,OFFSET('Position Data Citi SS final'!$A163,0,MATCH(BF$1,'Position Data Citi SS final'!$1:$1,0)-1),"")</f>
        <v/>
      </c>
      <c r="BG187" s="175" t="str">
        <f ca="1">IF($C187=BG$2,OFFSET('Position Data Citi SS final'!$A163,0,MATCH(BG$1,'Position Data Citi SS final'!$1:$1,0)-1),"")</f>
        <v/>
      </c>
      <c r="BH187" s="175" t="str">
        <f ca="1">IF($C187=BH$2,OFFSET('Position Data Citi SS final'!$A163,0,MATCH(BH$1,'Position Data Citi SS final'!$1:$1,0)-1),"")</f>
        <v/>
      </c>
      <c r="BI187" s="175" t="str">
        <f ca="1">IF($C187=BI$2,OFFSET('Position Data Citi SS final'!$A163,0,MATCH(BI$1,'Position Data Citi SS final'!$1:$1,0)-1),"")</f>
        <v/>
      </c>
      <c r="BJ187" s="175" t="str">
        <f ca="1">IF($C187=BJ$2,OFFSET('Position Data Citi SS final'!$A163,0,MATCH(BJ$1,'Position Data Citi SS final'!$1:$1,0)-1),"")</f>
        <v/>
      </c>
      <c r="BK187" s="175" t="str">
        <f ca="1">IF($C187=BK$2,OFFSET('Position Data Citi SS final'!$A163,0,MATCH(BK$1,'Position Data Citi SS final'!$1:$1,0)-1),"")</f>
        <v/>
      </c>
      <c r="BL187" s="175" t="str">
        <f ca="1">IF($C187=BL$2,OFFSET('Position Data Citi SS final'!$A163,0,MATCH(BL$1,'Position Data Citi SS final'!$1:$1,0)-1),"")</f>
        <v/>
      </c>
      <c r="BM187" s="175" t="str">
        <f ca="1">IF($C187=BM$2,OFFSET('Position Data Citi SS final'!$A163,0,MATCH(BM$1,'Position Data Citi SS final'!$1:$1,0)-1),"")</f>
        <v/>
      </c>
      <c r="BN187" s="178" t="str">
        <f ca="1">IF($C187=BN$2,OFFSET('Position Data Citi SS final'!$A163,0,MATCH(BN$1,'Position Data Citi SS final'!$1:$1,0)-1),"")</f>
        <v/>
      </c>
      <c r="BO187" s="177" t="str">
        <f ca="1">IF($C187=BO$2,OFFSET('Position Data Citi SS final'!$A163,0,MATCH(BO$1,'Position Data Citi SS final'!$1:$1,0)-1),"")</f>
        <v/>
      </c>
      <c r="BP187" s="177" t="str">
        <f ca="1">IF($C187=BP$2,OFFSET('Position Data Citi SS final'!$A163,0,MATCH(BP$1,'Position Data Citi SS final'!$1:$1,0)-1),"")</f>
        <v/>
      </c>
      <c r="BQ187" s="177" t="str">
        <f ca="1">IF($C187=BQ$2,OFFSET('Position Data Citi SS final'!$A163,0,MATCH(BQ$1,'Position Data Citi SS final'!$1:$1,0)-1),"")</f>
        <v/>
      </c>
      <c r="BR187" s="177" t="str">
        <f ca="1">IF($C187=BR$2,OFFSET('Position Data Citi SS final'!$A163,0,MATCH(BR$1,'Position Data Citi SS final'!$1:$1,0)-1),"")</f>
        <v/>
      </c>
      <c r="BS187" s="177" t="str">
        <f ca="1">IF($C187=BS$2,OFFSET('Position Data Citi SS final'!$A163,0,MATCH(BS$1,'Position Data Citi SS final'!$1:$1,0)-1),"")</f>
        <v/>
      </c>
      <c r="BT187" s="175" t="str">
        <f ca="1">IF($C187=BT$2,OFFSET('Position Data Citi SS final'!$A163,0,MATCH(BT$1,'Position Data Citi SS final'!$1:$1,0)-1),"")</f>
        <v/>
      </c>
      <c r="BU187" s="178" t="str">
        <f ca="1">IF($C187=BU$2,OFFSET('Position Data Citi SS final'!$A163,0,MATCH(BU$1,'Position Data Citi SS final'!$1:$1,0)-1),"")</f>
        <v/>
      </c>
      <c r="BV187" s="183" t="str">
        <f ca="1">IF($C187=BV$2,OFFSET('Position Data Citi SS final'!$A163,0,MATCH(BV$1,'Position Data Citi SS final'!$1:$1,0)-1),"")</f>
        <v/>
      </c>
      <c r="BW187" s="175" t="str">
        <f ca="1">IF($C187=BW$2,OFFSET('Position Data Citi SS final'!$A163,0,MATCH(BW$1,'Position Data Citi SS final'!$1:$1,0)-1),"")</f>
        <v/>
      </c>
      <c r="BX187" s="184" t="str">
        <f ca="1">IF($C187=BX$2,OFFSET('Position Data Citi SS final'!$A163,0,MATCH(BX$1,'Position Data Citi SS final'!$1:$1,0)-1),"")</f>
        <v/>
      </c>
      <c r="BY187" s="183" t="str">
        <f ca="1">IF($C187=BY$2,OFFSET('Position Data Citi SS final'!$A163,0,MATCH(BY$1,'Position Data Citi SS final'!$1:$1,0)-1),"")</f>
        <v/>
      </c>
      <c r="BZ187" s="183" t="str">
        <f ca="1">IF($C187=BZ$2,OFFSET('Position Data Citi SS final'!$A163,0,MATCH(BZ$1,'Position Data Citi SS final'!$1:$1,0)-1),"")</f>
        <v/>
      </c>
      <c r="CA187" s="185" t="str">
        <f ca="1">IF($C187=CA$2,OFFSET('Position Data Citi SS final'!$A163,0,MATCH(CA$1,'Position Data Citi SS final'!$1:$1,0)-1),"")</f>
        <v/>
      </c>
      <c r="CB187" s="176" t="str">
        <f ca="1">IF($C187=CB$2,OFFSET('Position Data Citi SS final'!$A163,0,MATCH(CB$1,'Position Data Citi SS final'!$1:$1,0)-1),"")</f>
        <v/>
      </c>
      <c r="CC187" s="183" t="str">
        <f ca="1">IF($C187=CC$2,OFFSET('Position Data Citi SS final'!$A163,0,MATCH(CC$1,'Position Data Citi SS final'!$1:$1,0)-1),"")</f>
        <v/>
      </c>
      <c r="CD187" s="183" t="str">
        <f ca="1">IF($C187=CD$2,OFFSET('Position Data Citi SS final'!$A163,0,MATCH(CD$1,'Position Data Citi SS final'!$1:$1,0)-1),"")</f>
        <v/>
      </c>
      <c r="CE187" s="181" t="str">
        <f ca="1">IF($C187=CE$2,OFFSET('Position Data Citi SS final'!$A163,0,MATCH(CE$1,'Position Data Citi SS final'!$1:$1,0)-1),"")</f>
        <v/>
      </c>
      <c r="CF187" s="181" t="str">
        <f ca="1">IF($C187=CF$2,OFFSET('Position Data Citi SS final'!$A163,0,MATCH(CF$1,'Position Data Citi SS final'!$1:$1,0)-1),"")</f>
        <v/>
      </c>
      <c r="CG187" s="181" t="str">
        <f ca="1">IF($C187=CG$2,OFFSET('Position Data Citi SS final'!$A163,0,MATCH(CG$1,'Position Data Citi SS final'!$1:$1,0)-1),"")</f>
        <v/>
      </c>
      <c r="CH187" s="181" t="str">
        <f ca="1">IF($C187=CH$2,OFFSET('Position Data Citi SS final'!$A163,0,MATCH(CH$1,'Position Data Citi SS final'!$1:$1,0)-1),"")</f>
        <v/>
      </c>
      <c r="CI187" s="181" t="str">
        <f ca="1">IF($C187=CI$2,OFFSET('Position Data Citi SS final'!$A163,0,MATCH(CI$1,'Position Data Citi SS final'!$1:$1,0)-1),"")</f>
        <v/>
      </c>
      <c r="CJ187" s="184" t="str">
        <f ca="1">IF($C187=CJ$2,OFFSET('Position Data Citi SS final'!$A163,0,MATCH(CJ$1,'Position Data Citi SS final'!$1:$1,0)-1),"")</f>
        <v/>
      </c>
      <c r="CK187" s="186" t="str">
        <f ca="1">IF($C187=CK$2,OFFSET('Position Data Citi SS final'!$A163,0,MATCH(CK$1,'Position Data Citi SS final'!$1:$1,0)-1),"")</f>
        <v/>
      </c>
      <c r="CL187" s="174" t="str">
        <f ca="1">IF($C187=CL$2,OFFSET('Position Data Citi SS final'!$A163,0,MATCH(CL$1,'Position Data Citi SS final'!$1:$1,0)-1),"")</f>
        <v/>
      </c>
      <c r="CM187" s="199" t="str">
        <f ca="1">IF($C187=CM$2,OFFSET('Position Data Citi SS final'!$A163,0,MATCH(CM$1,'Position Data Citi SS final'!$1:$1,0)-1),"")</f>
        <v/>
      </c>
      <c r="CN187" s="174" t="str">
        <f ca="1">IF($C187=CN$2,OFFSET('Position Data Citi SS final'!$A163,0,MATCH(CN$1,'Position Data Citi SS final'!$1:$1,0)-1),"")</f>
        <v/>
      </c>
      <c r="CO187" s="186" t="str">
        <f ca="1">IF($C187=CO$2,OFFSET('Position Data Citi SS final'!$A163,0,MATCH(CO$1,'Position Data Citi SS final'!$1:$1,0)-1),"")</f>
        <v/>
      </c>
      <c r="CP187" s="199" t="str">
        <f ca="1">IF($C187=CP$2,OFFSET('Position Data Citi SS final'!$A163,0,MATCH(CP$1,'Position Data Citi SS final'!$1:$1,0)-1),"")</f>
        <v/>
      </c>
      <c r="CQ187" s="187" t="str">
        <f ca="1">IF($C187=CQ$2,OFFSET('Position Data Citi SS final'!$A163,0,MATCH(CQ$1,'Position Data Citi SS final'!$1:$1,0)-1),"")</f>
        <v/>
      </c>
      <c r="CR187" s="174" t="str">
        <f ca="1">IF($C187=CR$2,OFFSET('Position Data Citi SS final'!$A163,0,MATCH(CR$1,'Position Data Citi SS final'!$1:$1,0)-1),"")</f>
        <v/>
      </c>
      <c r="CS187" s="188" t="str">
        <f ca="1">IF($C187=CS$2,OFFSET('Position Data Citi SS final'!$A163,0,MATCH(CS$1,'Position Data Citi SS final'!$1:$1,0)-1),"")</f>
        <v/>
      </c>
      <c r="CT187" s="188" t="str">
        <f ca="1">IF($C187=CT$2,OFFSET('Position Data Citi SS final'!$A163,0,MATCH(CT$1,'Position Data Citi SS final'!$1:$1,0)-1),"")</f>
        <v/>
      </c>
      <c r="CU187" s="184" t="str">
        <f ca="1">IF($C187=CU$2,OFFSET('Position Data Citi SS final'!$A163,0,MATCH(CU$1,'Position Data Citi SS final'!$1:$1,0)-1),"")</f>
        <v/>
      </c>
      <c r="CV187" s="175" t="str">
        <f ca="1">IF($C187=CV$2,OFFSET('Position Data Citi SS final'!$A163,0,MATCH(CV$1,'Position Data Citi SS final'!$1:$1,0)-1),"")</f>
        <v/>
      </c>
      <c r="CW187" s="175" t="str">
        <f ca="1">IF($C187=CW$2,OFFSET('Position Data Citi SS final'!$A163,0,MATCH(CW$1,'Position Data Citi SS final'!$1:$1,0)-1),"")</f>
        <v/>
      </c>
      <c r="CX187" s="199" t="str">
        <f ca="1">IF($C187=CX$2,OFFSET('Position Data Citi SS final'!$A163,0,MATCH(CX$1,'Position Data Citi SS final'!$1:$1,0)-1),"")</f>
        <v/>
      </c>
      <c r="CY187" s="175" t="str">
        <f ca="1">IF($C187=CY$2,OFFSET('Position Data Citi SS final'!$A163,0,MATCH(CY$1,'Position Data Citi SS final'!$1:$1,0)-1),"")</f>
        <v/>
      </c>
      <c r="CZ187" s="175" t="str">
        <f ca="1">IF($C187=CZ$2,OFFSET('Position Data Citi SS final'!$A163,0,MATCH(CZ$1,'Position Data Citi SS final'!$1:$1,0)-1),"")</f>
        <v/>
      </c>
      <c r="DA187" s="175" t="str">
        <f ca="1">IF($C187=DA$2,OFFSET('Position Data Citi SS final'!$A163,0,MATCH(DA$1,'Position Data Citi SS final'!$1:$1,0)-1),"")</f>
        <v/>
      </c>
      <c r="DB187" s="189" t="str">
        <f ca="1">IF($C187=DB$2,OFFSET('Position Data Citi SS final'!$A163,0,MATCH(DB$1,'Position Data Citi SS final'!$1:$1,0)-1),"")</f>
        <v/>
      </c>
      <c r="DC187" s="175" t="str">
        <f ca="1">IF($C187=DC$2,OFFSET('Position Data Citi SS final'!$A163,0,MATCH(DC$1,'Position Data Citi SS final'!$1:$1,0)-1),"")</f>
        <v/>
      </c>
      <c r="DD187" s="175" t="str">
        <f ca="1">IF($C187=DD$2,OFFSET('Position Data Citi SS final'!$A163,0,MATCH(DD$1,'Position Data Citi SS final'!$1:$1,0)-1),"")</f>
        <v/>
      </c>
      <c r="DE187" s="190" t="str">
        <f ca="1">IF($C187=DE$2,OFFSET('Position Data Citi SS final'!$A163,0,MATCH(DE$1,'Position Data Citi SS final'!$1:$1,0)-1),"")</f>
        <v/>
      </c>
      <c r="DF187" s="189" t="str">
        <f ca="1">IF($C187=DF$2,OFFSET('Position Data Citi SS final'!$A163,0,MATCH(DF$1,'Position Data Citi SS final'!$1:$1,0)-1),"")</f>
        <v/>
      </c>
      <c r="DG187" s="190" t="str">
        <f ca="1">IF($C187=DG$2,OFFSET('Position Data Citi SS final'!$A163,0,MATCH(DG$1,'Position Data Citi SS final'!$1:$1,0)-1),"")</f>
        <v/>
      </c>
      <c r="DH187" s="175" t="str">
        <f ca="1">IF($C187=DH$2,OFFSET('Position Data Citi SS final'!$A163,0,MATCH(DH$1,'Position Data Citi SS final'!$1:$1,0)-1),"")</f>
        <v/>
      </c>
      <c r="DI187" s="191" t="str">
        <f ca="1">IF($C187=DI$2,OFFSET('Position Data Citi SS final'!$A163,0,MATCH(DI$1,'Position Data Citi SS final'!$1:$1,0)-1),"")</f>
        <v/>
      </c>
      <c r="DJ187" s="192" t="str">
        <f ca="1">IF($C187=DJ$2,OFFSET('Position Data Citi SS final'!$A163,0,MATCH(DJ$1,'Position Data Citi SS final'!$1:$1,0)-1),"")</f>
        <v/>
      </c>
      <c r="DK187" s="193" t="str">
        <f ca="1">IF($C187=DK$2,OFFSET('Position Data Citi SS final'!$A163,0,MATCH(DK$1,'Position Data Citi SS final'!$1:$1,0)-1),"")</f>
        <v/>
      </c>
      <c r="DL187" s="200" t="str">
        <f ca="1">IF($C187=DL$2,OFFSET('Position Data Citi SS final'!$A163,0,MATCH(DL$1,'Position Data Citi SS final'!$1:$1,0)-1),"")</f>
        <v/>
      </c>
      <c r="DM187" s="175" t="str">
        <f ca="1">IF($C187=DM$2,OFFSET('Position Data Citi SS final'!$A163,0,MATCH(DM$1,'Position Data Citi SS final'!$1:$1,0)-1),"")</f>
        <v/>
      </c>
    </row>
    <row r="188" spans="2:117" s="179" customFormat="1">
      <c r="B188" s="179" t="s">
        <v>2746</v>
      </c>
      <c r="C188" s="170" t="str">
        <f>'Position Data Citi SS final'!C164</f>
        <v>Money Market Instruments</v>
      </c>
      <c r="D188" s="171" t="str">
        <f>'Position Data Citi SS final'!F164</f>
        <v>A.6.1 - A.6.20</v>
      </c>
      <c r="E188" s="172" t="str">
        <f>'Position Data Citi SS final'!D164</f>
        <v>Commercial Paper</v>
      </c>
      <c r="F188" s="213">
        <f>'Position Data Citi SS final'!E164</f>
        <v>0</v>
      </c>
      <c r="G188" s="173">
        <f>'Position Data Citi SS final'!AG164</f>
        <v>28013020</v>
      </c>
      <c r="H188" s="173">
        <f>'Position Data Citi SS final'!AF164</f>
        <v>28013020</v>
      </c>
      <c r="I188" s="194" t="str">
        <f>'Position Data Citi SS final'!A164</f>
        <v>ABEK</v>
      </c>
      <c r="J188" s="195" t="str">
        <f ca="1">IF($C188=J$2,OFFSET('Position Data Citi SS final'!$A164,0,MATCH(J$1,'Position Data Citi SS final'!$1:$1,0)-1),"")</f>
        <v>MoneyMarketInstrument</v>
      </c>
      <c r="K188" s="195" t="str">
        <f ca="1">IF($C188=K$2,OFFSET('Position Data Citi SS final'!$A164,0,MATCH(K$1,'Position Data Citi SS final'!$1:$1,0)-1),"")</f>
        <v>ERSTE ABWICKLUNGSANSTALT 12/19 ZCP</v>
      </c>
      <c r="L188" s="195" t="str">
        <f ca="1">IF($C188=L$2,OFFSET('Position Data Citi SS final'!$A164,0,MATCH(L$1,'Position Data Citi SS final'!$1:$1,0)-1),"")</f>
        <v>XS2078915928</v>
      </c>
      <c r="M188" s="174" t="str">
        <f ca="1">IF($C188=M$2,OFFSET('Position Data Citi SS final'!$A164,0,MATCH(M$1,'Position Data Citi SS final'!$1:$1,0)-1),"")</f>
        <v>DYXXXX</v>
      </c>
      <c r="N188" s="175">
        <f ca="1">IF($C188=N$2,OFFSET('Position Data Citi SS final'!$A164,0,MATCH(N$1,'Position Data Citi SS final'!$1:$1,0)-1),"")</f>
        <v>0</v>
      </c>
      <c r="O188" s="195">
        <f ca="1">IF($C188=O$2,OFFSET('Position Data Citi SS final'!$A164,0,MATCH(O$1,'Position Data Citi SS final'!$1:$1,0)-1),"")</f>
        <v>0</v>
      </c>
      <c r="P188" s="196">
        <f ca="1">IF($C188=P$2,OFFSET('Position Data Citi SS final'!$A164,0,MATCH(P$1,'Position Data Citi SS final'!$1:$1,0)-1),"")</f>
        <v>0</v>
      </c>
      <c r="Q188" s="196" t="str">
        <f ca="1">IF($C188=Q$2,OFFSET('Position Data Citi SS final'!$A164,0,MATCH(Q$1,'Position Data Citi SS final'!$1:$1,0)-1),"")</f>
        <v>DE</v>
      </c>
      <c r="R188" s="178">
        <f ca="1">IF($C188=R$2,OFFSET('Position Data Citi SS final'!$A164,0,MATCH(R$1,'Position Data Citi SS final'!$1:$1,0)-1),"")</f>
        <v>43808</v>
      </c>
      <c r="S188" s="178" t="str">
        <f ca="1">IF($C188=S$2,OFFSET('Position Data Citi SS final'!$A164,0,MATCH(S$1,'Position Data Citi SS final'!$1:$1,0)-1),"")</f>
        <v>EUR</v>
      </c>
      <c r="T188" s="177">
        <f ca="1">IF($C188=T$2,OFFSET('Position Data Citi SS final'!$A164,0,MATCH(T$1,'Position Data Citi SS final'!$1:$1,0)-1),"")</f>
        <v>28000000</v>
      </c>
      <c r="U188" s="177">
        <f ca="1">IF($C188=U$2,OFFSET('Position Data Citi SS final'!$A164,0,MATCH(U$1,'Position Data Citi SS final'!$1:$1,0)-1),"")</f>
        <v>100.04649999999999</v>
      </c>
      <c r="V188" s="197">
        <f ca="1">IF($C188=V$2,OFFSET('Position Data Citi SS final'!$A164,0,MATCH(V$1,'Position Data Citi SS final'!$1:$1,0)-1),"")</f>
        <v>100.04649999999999</v>
      </c>
      <c r="W188" s="177">
        <f ca="1">IF($C188=W$2,OFFSET('Position Data Citi SS final'!$A164,0,MATCH(W$1,'Position Data Citi SS final'!$1:$1,0)-1),"")</f>
        <v>0</v>
      </c>
      <c r="X188" s="177">
        <f ca="1">IF($C188=X$2,OFFSET('Position Data Citi SS final'!$A164,0,MATCH(X$1,'Position Data Citi SS final'!$1:$1,0)-1),"")</f>
        <v>0</v>
      </c>
      <c r="Y188" s="177">
        <f ca="1">IF($C188=Y$2,OFFSET('Position Data Citi SS final'!$A164,0,MATCH(Y$1,'Position Data Citi SS final'!$1:$1,0)-1),"")</f>
        <v>28013020</v>
      </c>
      <c r="Z188" s="177">
        <f ca="1">IF($C188=Z$2,OFFSET('Position Data Citi SS final'!$A164,0,MATCH(Z$1,'Position Data Citi SS final'!$1:$1,0)-1),"")</f>
        <v>28013020</v>
      </c>
      <c r="AA188" s="198" t="str">
        <f ca="1">IF($C188=AA$2,OFFSET('Position Data Citi SS final'!$A164,0,MATCH(AA$1,'Position Data Citi SS final'!$1:$1,0)-1),"")</f>
        <v>MarkToMarket</v>
      </c>
      <c r="AB188" s="177">
        <f ca="1">IF($C188=AB$2,OFFSET('Position Data Citi SS final'!$A164,0,MATCH(AB$1,'Position Data Citi SS final'!$1:$1,0)-1),"")</f>
        <v>0</v>
      </c>
      <c r="AC188" s="178" t="str">
        <f ca="1">IF($C188=AC$2,OFFSET('Position Data Citi SS final'!$A164,0,MATCH(AC$1,'Position Data Citi SS final'!$1:$1,0)-1),"")</f>
        <v/>
      </c>
      <c r="AD188" s="76" t="str">
        <f ca="1">IF($C188=AD$2,OFFSET('Position Data Citi SS final'!$A164,0,MATCH(AD$1,'Position Data Citi SS final'!$1:$1,0)-1),"")</f>
        <v/>
      </c>
      <c r="AE188" s="179" t="str">
        <f ca="1">IF($C188=AE$2,OFFSET('Position Data Citi SS final'!$A164,0,MATCH(AE$1,'Position Data Citi SS final'!$1:$1,0)-1),"")</f>
        <v/>
      </c>
      <c r="AF188" s="177" t="str">
        <f ca="1">IF($C188=AF$2,OFFSET('Position Data Citi SS final'!$A164,0,MATCH(AF$1,'Position Data Citi SS final'!$1:$1,0)-1),"")</f>
        <v/>
      </c>
      <c r="AG188" s="177" t="str">
        <f ca="1">IF($C188=AG$2,OFFSET('Position Data Citi SS final'!$A164,0,MATCH(AG$1,'Position Data Citi SS final'!$1:$1,0)-1),"")</f>
        <v/>
      </c>
      <c r="AH188" s="175" t="str">
        <f ca="1">IF($C188=AH$2,OFFSET('Position Data Citi SS final'!$A164,0,MATCH(AH$1,'Position Data Citi SS final'!$1:$1,0)-1),"")</f>
        <v/>
      </c>
      <c r="AI188" s="175" t="str">
        <f ca="1">IF($C188=AI$2,OFFSET('Position Data Citi SS final'!$A164,0,MATCH(AI$1,'Position Data Citi SS final'!$1:$1,0)-1),"")</f>
        <v/>
      </c>
      <c r="AJ188" s="175" t="str">
        <f ca="1">IF($C188=AJ$2,OFFSET('Position Data Citi SS final'!$A164,0,MATCH(AJ$1,'Position Data Citi SS final'!$1:$1,0)-1),"")</f>
        <v/>
      </c>
      <c r="AK188" s="177" t="str">
        <f ca="1">IF($C188=AK$2,OFFSET('Position Data Citi SS final'!$A164,0,MATCH(AK$1,'Position Data Citi SS final'!$1:$1,0)-1),"")</f>
        <v/>
      </c>
      <c r="AL188" s="178" t="str">
        <f ca="1">IF($C188=AL$2,OFFSET('Position Data Citi SS final'!$A164,0,MATCH(AL$1,'Position Data Citi SS final'!$1:$1,0)-1),"")</f>
        <v/>
      </c>
      <c r="AM188" s="177" t="str">
        <f ca="1">IF($C188=AM$2,OFFSET('Position Data Citi SS final'!$A164,0,MATCH(AM$1,'Position Data Citi SS final'!$1:$1,0)-1),"")</f>
        <v/>
      </c>
      <c r="AN188" s="177" t="str">
        <f ca="1">IF($C188=AN$2,OFFSET('Position Data Citi SS final'!$A164,0,MATCH(AN$1,'Position Data Citi SS final'!$1:$1,0)-1),"")</f>
        <v/>
      </c>
      <c r="AO188" s="177" t="str">
        <f ca="1">IF($C188=AO$2,OFFSET('Position Data Citi SS final'!$A164,0,MATCH(AO$1,'Position Data Citi SS final'!$1:$1,0)-1),"")</f>
        <v/>
      </c>
      <c r="AP188" s="177" t="str">
        <f ca="1">IF($C188=AP$2,OFFSET('Position Data Citi SS final'!$A164,0,MATCH(AP$1,'Position Data Citi SS final'!$1:$1,0)-1),"")</f>
        <v/>
      </c>
      <c r="AQ188" s="177" t="str">
        <f ca="1">IF($C188=AQ$2,OFFSET('Position Data Citi SS final'!$A164,0,MATCH(AQ$1,'Position Data Citi SS final'!$1:$1,0)-1),"")</f>
        <v/>
      </c>
      <c r="AR188" s="177" t="str">
        <f ca="1">IF($C188=AR$2,OFFSET('Position Data Citi SS final'!$A164,0,MATCH(AR$1,'Position Data Citi SS final'!$1:$1,0)-1),"")</f>
        <v/>
      </c>
      <c r="AS188" s="177" t="str">
        <f ca="1">IF($C188=AS$2,OFFSET('Position Data Citi SS final'!$A164,0,MATCH(AS$1,'Position Data Citi SS final'!$1:$1,0)-1),"")</f>
        <v/>
      </c>
      <c r="AT188" s="177" t="str">
        <f ca="1">IF($C188=AT$2,OFFSET('Position Data Citi SS final'!$A164,0,MATCH(AT$1,'Position Data Citi SS final'!$1:$1,0)-1),"")</f>
        <v/>
      </c>
      <c r="AU188" s="198" t="str">
        <f ca="1">IF($C188=AU$2,OFFSET('Position Data Citi SS final'!$A164,0,MATCH(AU$1,'Position Data Citi SS final'!$1:$1,0)-1),"")</f>
        <v/>
      </c>
      <c r="AV188" s="177" t="str">
        <f ca="1">IF($C188=AV$2,OFFSET('Position Data Citi SS final'!$A164,0,MATCH(AV$1,'Position Data Citi SS final'!$1:$1,0)-1),"")</f>
        <v/>
      </c>
      <c r="AW188" s="179" t="str">
        <f ca="1">IF($C188=AW$2,OFFSET('Position Data Citi SS final'!$A164,0,MATCH(AW$1,'Position Data Citi SS final'!$1:$1,0)-1),"")</f>
        <v/>
      </c>
      <c r="AX188" s="170" t="str">
        <f ca="1">IF($C188=AX$2,OFFSET('Position Data Citi SS final'!$A164,0,MATCH(AX$1,'Position Data Citi SS final'!$1:$1,0)-1),"")</f>
        <v/>
      </c>
      <c r="AY188" s="180" t="str">
        <f ca="1">IF($C188=AY$2,OFFSET('Position Data Citi SS final'!$A164,0,MATCH(AY$1,'Position Data Citi SS final'!$1:$1,0)-1),"")</f>
        <v/>
      </c>
      <c r="AZ188" s="181" t="str">
        <f ca="1">IF($C188=AZ$2,OFFSET('Position Data Citi SS final'!$A164,0,MATCH(AZ$1,'Position Data Citi SS final'!$1:$1,0)-1),"")</f>
        <v/>
      </c>
      <c r="BA188" s="179" t="str">
        <f ca="1">IF($C188=BA$2,OFFSET('Position Data Citi SS final'!$A164,0,MATCH(BA$1,'Position Data Citi SS final'!$1:$1,0)-1),"")</f>
        <v/>
      </c>
      <c r="BB188" s="182" t="str">
        <f ca="1">IF($C188=BB$2,OFFSET('Position Data Citi SS final'!$A164,0,MATCH(BB$1,'Position Data Citi SS final'!$1:$1,0)-1),"")</f>
        <v/>
      </c>
      <c r="BC188" s="181" t="str">
        <f ca="1">IF($C188=BC$2,OFFSET('Position Data Citi SS final'!$A164,0,MATCH(BC$1,'Position Data Citi SS final'!$1:$1,0)-1),"")</f>
        <v/>
      </c>
      <c r="BD188" s="175" t="str">
        <f ca="1">IF($C188=BD$2,OFFSET('Position Data Citi SS final'!$A164,0,MATCH(BD$1,'Position Data Citi SS final'!$1:$1,0)-1),"")</f>
        <v/>
      </c>
      <c r="BE188" s="175" t="str">
        <f ca="1">IF($C188=BE$2,OFFSET('Position Data Citi SS final'!$A164,0,MATCH(BE$1,'Position Data Citi SS final'!$1:$1,0)-1),"")</f>
        <v/>
      </c>
      <c r="BF188" s="175" t="str">
        <f ca="1">IF($C188=BF$2,OFFSET('Position Data Citi SS final'!$A164,0,MATCH(BF$1,'Position Data Citi SS final'!$1:$1,0)-1),"")</f>
        <v/>
      </c>
      <c r="BG188" s="175" t="str">
        <f ca="1">IF($C188=BG$2,OFFSET('Position Data Citi SS final'!$A164,0,MATCH(BG$1,'Position Data Citi SS final'!$1:$1,0)-1),"")</f>
        <v/>
      </c>
      <c r="BH188" s="175" t="str">
        <f ca="1">IF($C188=BH$2,OFFSET('Position Data Citi SS final'!$A164,0,MATCH(BH$1,'Position Data Citi SS final'!$1:$1,0)-1),"")</f>
        <v/>
      </c>
      <c r="BI188" s="175" t="str">
        <f ca="1">IF($C188=BI$2,OFFSET('Position Data Citi SS final'!$A164,0,MATCH(BI$1,'Position Data Citi SS final'!$1:$1,0)-1),"")</f>
        <v/>
      </c>
      <c r="BJ188" s="175" t="str">
        <f ca="1">IF($C188=BJ$2,OFFSET('Position Data Citi SS final'!$A164,0,MATCH(BJ$1,'Position Data Citi SS final'!$1:$1,0)-1),"")</f>
        <v/>
      </c>
      <c r="BK188" s="175" t="str">
        <f ca="1">IF($C188=BK$2,OFFSET('Position Data Citi SS final'!$A164,0,MATCH(BK$1,'Position Data Citi SS final'!$1:$1,0)-1),"")</f>
        <v/>
      </c>
      <c r="BL188" s="175" t="str">
        <f ca="1">IF($C188=BL$2,OFFSET('Position Data Citi SS final'!$A164,0,MATCH(BL$1,'Position Data Citi SS final'!$1:$1,0)-1),"")</f>
        <v/>
      </c>
      <c r="BM188" s="175" t="str">
        <f ca="1">IF($C188=BM$2,OFFSET('Position Data Citi SS final'!$A164,0,MATCH(BM$1,'Position Data Citi SS final'!$1:$1,0)-1),"")</f>
        <v/>
      </c>
      <c r="BN188" s="178" t="str">
        <f ca="1">IF($C188=BN$2,OFFSET('Position Data Citi SS final'!$A164,0,MATCH(BN$1,'Position Data Citi SS final'!$1:$1,0)-1),"")</f>
        <v/>
      </c>
      <c r="BO188" s="177" t="str">
        <f ca="1">IF($C188=BO$2,OFFSET('Position Data Citi SS final'!$A164,0,MATCH(BO$1,'Position Data Citi SS final'!$1:$1,0)-1),"")</f>
        <v/>
      </c>
      <c r="BP188" s="177" t="str">
        <f ca="1">IF($C188=BP$2,OFFSET('Position Data Citi SS final'!$A164,0,MATCH(BP$1,'Position Data Citi SS final'!$1:$1,0)-1),"")</f>
        <v/>
      </c>
      <c r="BQ188" s="177" t="str">
        <f ca="1">IF($C188=BQ$2,OFFSET('Position Data Citi SS final'!$A164,0,MATCH(BQ$1,'Position Data Citi SS final'!$1:$1,0)-1),"")</f>
        <v/>
      </c>
      <c r="BR188" s="177" t="str">
        <f ca="1">IF($C188=BR$2,OFFSET('Position Data Citi SS final'!$A164,0,MATCH(BR$1,'Position Data Citi SS final'!$1:$1,0)-1),"")</f>
        <v/>
      </c>
      <c r="BS188" s="177" t="str">
        <f ca="1">IF($C188=BS$2,OFFSET('Position Data Citi SS final'!$A164,0,MATCH(BS$1,'Position Data Citi SS final'!$1:$1,0)-1),"")</f>
        <v/>
      </c>
      <c r="BT188" s="175" t="str">
        <f ca="1">IF($C188=BT$2,OFFSET('Position Data Citi SS final'!$A164,0,MATCH(BT$1,'Position Data Citi SS final'!$1:$1,0)-1),"")</f>
        <v/>
      </c>
      <c r="BU188" s="178" t="str">
        <f ca="1">IF($C188=BU$2,OFFSET('Position Data Citi SS final'!$A164,0,MATCH(BU$1,'Position Data Citi SS final'!$1:$1,0)-1),"")</f>
        <v/>
      </c>
      <c r="BV188" s="183" t="str">
        <f ca="1">IF($C188=BV$2,OFFSET('Position Data Citi SS final'!$A164,0,MATCH(BV$1,'Position Data Citi SS final'!$1:$1,0)-1),"")</f>
        <v/>
      </c>
      <c r="BW188" s="175" t="str">
        <f ca="1">IF($C188=BW$2,OFFSET('Position Data Citi SS final'!$A164,0,MATCH(BW$1,'Position Data Citi SS final'!$1:$1,0)-1),"")</f>
        <v/>
      </c>
      <c r="BX188" s="184" t="str">
        <f ca="1">IF($C188=BX$2,OFFSET('Position Data Citi SS final'!$A164,0,MATCH(BX$1,'Position Data Citi SS final'!$1:$1,0)-1),"")</f>
        <v/>
      </c>
      <c r="BY188" s="183" t="str">
        <f ca="1">IF($C188=BY$2,OFFSET('Position Data Citi SS final'!$A164,0,MATCH(BY$1,'Position Data Citi SS final'!$1:$1,0)-1),"")</f>
        <v/>
      </c>
      <c r="BZ188" s="183" t="str">
        <f ca="1">IF($C188=BZ$2,OFFSET('Position Data Citi SS final'!$A164,0,MATCH(BZ$1,'Position Data Citi SS final'!$1:$1,0)-1),"")</f>
        <v/>
      </c>
      <c r="CA188" s="185" t="str">
        <f ca="1">IF($C188=CA$2,OFFSET('Position Data Citi SS final'!$A164,0,MATCH(CA$1,'Position Data Citi SS final'!$1:$1,0)-1),"")</f>
        <v/>
      </c>
      <c r="CB188" s="176" t="str">
        <f ca="1">IF($C188=CB$2,OFFSET('Position Data Citi SS final'!$A164,0,MATCH(CB$1,'Position Data Citi SS final'!$1:$1,0)-1),"")</f>
        <v/>
      </c>
      <c r="CC188" s="183" t="str">
        <f ca="1">IF($C188=CC$2,OFFSET('Position Data Citi SS final'!$A164,0,MATCH(CC$1,'Position Data Citi SS final'!$1:$1,0)-1),"")</f>
        <v/>
      </c>
      <c r="CD188" s="183" t="str">
        <f ca="1">IF($C188=CD$2,OFFSET('Position Data Citi SS final'!$A164,0,MATCH(CD$1,'Position Data Citi SS final'!$1:$1,0)-1),"")</f>
        <v/>
      </c>
      <c r="CE188" s="181" t="str">
        <f ca="1">IF($C188=CE$2,OFFSET('Position Data Citi SS final'!$A164,0,MATCH(CE$1,'Position Data Citi SS final'!$1:$1,0)-1),"")</f>
        <v/>
      </c>
      <c r="CF188" s="181" t="str">
        <f ca="1">IF($C188=CF$2,OFFSET('Position Data Citi SS final'!$A164,0,MATCH(CF$1,'Position Data Citi SS final'!$1:$1,0)-1),"")</f>
        <v/>
      </c>
      <c r="CG188" s="181" t="str">
        <f ca="1">IF($C188=CG$2,OFFSET('Position Data Citi SS final'!$A164,0,MATCH(CG$1,'Position Data Citi SS final'!$1:$1,0)-1),"")</f>
        <v/>
      </c>
      <c r="CH188" s="181" t="str">
        <f ca="1">IF($C188=CH$2,OFFSET('Position Data Citi SS final'!$A164,0,MATCH(CH$1,'Position Data Citi SS final'!$1:$1,0)-1),"")</f>
        <v/>
      </c>
      <c r="CI188" s="181" t="str">
        <f ca="1">IF($C188=CI$2,OFFSET('Position Data Citi SS final'!$A164,0,MATCH(CI$1,'Position Data Citi SS final'!$1:$1,0)-1),"")</f>
        <v/>
      </c>
      <c r="CJ188" s="184" t="str">
        <f ca="1">IF($C188=CJ$2,OFFSET('Position Data Citi SS final'!$A164,0,MATCH(CJ$1,'Position Data Citi SS final'!$1:$1,0)-1),"")</f>
        <v/>
      </c>
      <c r="CK188" s="186" t="str">
        <f ca="1">IF($C188=CK$2,OFFSET('Position Data Citi SS final'!$A164,0,MATCH(CK$1,'Position Data Citi SS final'!$1:$1,0)-1),"")</f>
        <v/>
      </c>
      <c r="CL188" s="174" t="str">
        <f ca="1">IF($C188=CL$2,OFFSET('Position Data Citi SS final'!$A164,0,MATCH(CL$1,'Position Data Citi SS final'!$1:$1,0)-1),"")</f>
        <v/>
      </c>
      <c r="CM188" s="199" t="str">
        <f ca="1">IF($C188=CM$2,OFFSET('Position Data Citi SS final'!$A164,0,MATCH(CM$1,'Position Data Citi SS final'!$1:$1,0)-1),"")</f>
        <v/>
      </c>
      <c r="CN188" s="174" t="str">
        <f ca="1">IF($C188=CN$2,OFFSET('Position Data Citi SS final'!$A164,0,MATCH(CN$1,'Position Data Citi SS final'!$1:$1,0)-1),"")</f>
        <v/>
      </c>
      <c r="CO188" s="186" t="str">
        <f ca="1">IF($C188=CO$2,OFFSET('Position Data Citi SS final'!$A164,0,MATCH(CO$1,'Position Data Citi SS final'!$1:$1,0)-1),"")</f>
        <v/>
      </c>
      <c r="CP188" s="199" t="str">
        <f ca="1">IF($C188=CP$2,OFFSET('Position Data Citi SS final'!$A164,0,MATCH(CP$1,'Position Data Citi SS final'!$1:$1,0)-1),"")</f>
        <v/>
      </c>
      <c r="CQ188" s="187" t="str">
        <f ca="1">IF($C188=CQ$2,OFFSET('Position Data Citi SS final'!$A164,0,MATCH(CQ$1,'Position Data Citi SS final'!$1:$1,0)-1),"")</f>
        <v/>
      </c>
      <c r="CR188" s="174" t="str">
        <f ca="1">IF($C188=CR$2,OFFSET('Position Data Citi SS final'!$A164,0,MATCH(CR$1,'Position Data Citi SS final'!$1:$1,0)-1),"")</f>
        <v/>
      </c>
      <c r="CS188" s="188" t="str">
        <f ca="1">IF($C188=CS$2,OFFSET('Position Data Citi SS final'!$A164,0,MATCH(CS$1,'Position Data Citi SS final'!$1:$1,0)-1),"")</f>
        <v/>
      </c>
      <c r="CT188" s="188" t="str">
        <f ca="1">IF($C188=CT$2,OFFSET('Position Data Citi SS final'!$A164,0,MATCH(CT$1,'Position Data Citi SS final'!$1:$1,0)-1),"")</f>
        <v/>
      </c>
      <c r="CU188" s="184" t="str">
        <f ca="1">IF($C188=CU$2,OFFSET('Position Data Citi SS final'!$A164,0,MATCH(CU$1,'Position Data Citi SS final'!$1:$1,0)-1),"")</f>
        <v/>
      </c>
      <c r="CV188" s="175" t="str">
        <f ca="1">IF($C188=CV$2,OFFSET('Position Data Citi SS final'!$A164,0,MATCH(CV$1,'Position Data Citi SS final'!$1:$1,0)-1),"")</f>
        <v/>
      </c>
      <c r="CW188" s="175" t="str">
        <f ca="1">IF($C188=CW$2,OFFSET('Position Data Citi SS final'!$A164,0,MATCH(CW$1,'Position Data Citi SS final'!$1:$1,0)-1),"")</f>
        <v/>
      </c>
      <c r="CX188" s="199" t="str">
        <f ca="1">IF($C188=CX$2,OFFSET('Position Data Citi SS final'!$A164,0,MATCH(CX$1,'Position Data Citi SS final'!$1:$1,0)-1),"")</f>
        <v/>
      </c>
      <c r="CY188" s="175" t="str">
        <f ca="1">IF($C188=CY$2,OFFSET('Position Data Citi SS final'!$A164,0,MATCH(CY$1,'Position Data Citi SS final'!$1:$1,0)-1),"")</f>
        <v/>
      </c>
      <c r="CZ188" s="175" t="str">
        <f ca="1">IF($C188=CZ$2,OFFSET('Position Data Citi SS final'!$A164,0,MATCH(CZ$1,'Position Data Citi SS final'!$1:$1,0)-1),"")</f>
        <v/>
      </c>
      <c r="DA188" s="175" t="str">
        <f ca="1">IF($C188=DA$2,OFFSET('Position Data Citi SS final'!$A164,0,MATCH(DA$1,'Position Data Citi SS final'!$1:$1,0)-1),"")</f>
        <v/>
      </c>
      <c r="DB188" s="189" t="str">
        <f ca="1">IF($C188=DB$2,OFFSET('Position Data Citi SS final'!$A164,0,MATCH(DB$1,'Position Data Citi SS final'!$1:$1,0)-1),"")</f>
        <v/>
      </c>
      <c r="DC188" s="175" t="str">
        <f ca="1">IF($C188=DC$2,OFFSET('Position Data Citi SS final'!$A164,0,MATCH(DC$1,'Position Data Citi SS final'!$1:$1,0)-1),"")</f>
        <v/>
      </c>
      <c r="DD188" s="175" t="str">
        <f ca="1">IF($C188=DD$2,OFFSET('Position Data Citi SS final'!$A164,0,MATCH(DD$1,'Position Data Citi SS final'!$1:$1,0)-1),"")</f>
        <v/>
      </c>
      <c r="DE188" s="190" t="str">
        <f ca="1">IF($C188=DE$2,OFFSET('Position Data Citi SS final'!$A164,0,MATCH(DE$1,'Position Data Citi SS final'!$1:$1,0)-1),"")</f>
        <v/>
      </c>
      <c r="DF188" s="189" t="str">
        <f ca="1">IF($C188=DF$2,OFFSET('Position Data Citi SS final'!$A164,0,MATCH(DF$1,'Position Data Citi SS final'!$1:$1,0)-1),"")</f>
        <v/>
      </c>
      <c r="DG188" s="190" t="str">
        <f ca="1">IF($C188=DG$2,OFFSET('Position Data Citi SS final'!$A164,0,MATCH(DG$1,'Position Data Citi SS final'!$1:$1,0)-1),"")</f>
        <v/>
      </c>
      <c r="DH188" s="175" t="str">
        <f ca="1">IF($C188=DH$2,OFFSET('Position Data Citi SS final'!$A164,0,MATCH(DH$1,'Position Data Citi SS final'!$1:$1,0)-1),"")</f>
        <v/>
      </c>
      <c r="DI188" s="191" t="str">
        <f ca="1">IF($C188=DI$2,OFFSET('Position Data Citi SS final'!$A164,0,MATCH(DI$1,'Position Data Citi SS final'!$1:$1,0)-1),"")</f>
        <v/>
      </c>
      <c r="DJ188" s="192" t="str">
        <f ca="1">IF($C188=DJ$2,OFFSET('Position Data Citi SS final'!$A164,0,MATCH(DJ$1,'Position Data Citi SS final'!$1:$1,0)-1),"")</f>
        <v/>
      </c>
      <c r="DK188" s="193" t="str">
        <f ca="1">IF($C188=DK$2,OFFSET('Position Data Citi SS final'!$A164,0,MATCH(DK$1,'Position Data Citi SS final'!$1:$1,0)-1),"")</f>
        <v/>
      </c>
      <c r="DL188" s="200" t="str">
        <f ca="1">IF($C188=DL$2,OFFSET('Position Data Citi SS final'!$A164,0,MATCH(DL$1,'Position Data Citi SS final'!$1:$1,0)-1),"")</f>
        <v/>
      </c>
      <c r="DM188" s="175" t="str">
        <f ca="1">IF($C188=DM$2,OFFSET('Position Data Citi SS final'!$A164,0,MATCH(DM$1,'Position Data Citi SS final'!$1:$1,0)-1),"")</f>
        <v/>
      </c>
    </row>
    <row r="189" spans="2:117" s="179" customFormat="1">
      <c r="B189" s="179" t="s">
        <v>2746</v>
      </c>
      <c r="C189" s="170" t="str">
        <f>'Position Data Citi SS final'!C165</f>
        <v>Money Market Instruments</v>
      </c>
      <c r="D189" s="171" t="str">
        <f>'Position Data Citi SS final'!F165</f>
        <v>A.6.1 - A.6.20</v>
      </c>
      <c r="E189" s="172" t="str">
        <f>'Position Data Citi SS final'!D165</f>
        <v>Commercial Paper</v>
      </c>
      <c r="F189" s="213">
        <f>'Position Data Citi SS final'!E165</f>
        <v>0</v>
      </c>
      <c r="G189" s="173">
        <f>'Position Data Citi SS final'!AG165</f>
        <v>10010162.800000001</v>
      </c>
      <c r="H189" s="173">
        <f>'Position Data Citi SS final'!AF165</f>
        <v>10010162.800000001</v>
      </c>
      <c r="I189" s="194" t="str">
        <f>'Position Data Citi SS final'!A165</f>
        <v>ABEK</v>
      </c>
      <c r="J189" s="195" t="str">
        <f ca="1">IF($C189=J$2,OFFSET('Position Data Citi SS final'!$A165,0,MATCH(J$1,'Position Data Citi SS final'!$1:$1,0)-1),"")</f>
        <v>MoneyMarketInstrument</v>
      </c>
      <c r="K189" s="195" t="str">
        <f ca="1">IF($C189=K$2,OFFSET('Position Data Citi SS final'!$A165,0,MATCH(K$1,'Position Data Citi SS final'!$1:$1,0)-1),"")</f>
        <v>HONEYWELL INTERNATIONAL INC 02/20 ZCP</v>
      </c>
      <c r="L189" s="195" t="str">
        <f ca="1">IF($C189=L$2,OFFSET('Position Data Citi SS final'!$A165,0,MATCH(L$1,'Position Data Citi SS final'!$1:$1,0)-1),"")</f>
        <v>XS2079281601</v>
      </c>
      <c r="M189" s="174" t="str">
        <f ca="1">IF($C189=M$2,OFFSET('Position Data Citi SS final'!$A165,0,MATCH(M$1,'Position Data Citi SS final'!$1:$1,0)-1),"")</f>
        <v>DYXXXX</v>
      </c>
      <c r="N189" s="175">
        <f ca="1">IF($C189=N$2,OFFSET('Position Data Citi SS final'!$A165,0,MATCH(N$1,'Position Data Citi SS final'!$1:$1,0)-1),"")</f>
        <v>0</v>
      </c>
      <c r="O189" s="195">
        <f ca="1">IF($C189=O$2,OFFSET('Position Data Citi SS final'!$A165,0,MATCH(O$1,'Position Data Citi SS final'!$1:$1,0)-1),"")</f>
        <v>0</v>
      </c>
      <c r="P189" s="196">
        <f ca="1">IF($C189=P$2,OFFSET('Position Data Citi SS final'!$A165,0,MATCH(P$1,'Position Data Citi SS final'!$1:$1,0)-1),"")</f>
        <v>0</v>
      </c>
      <c r="Q189" s="196" t="str">
        <f ca="1">IF($C189=Q$2,OFFSET('Position Data Citi SS final'!$A165,0,MATCH(Q$1,'Position Data Citi SS final'!$1:$1,0)-1),"")</f>
        <v>US</v>
      </c>
      <c r="R189" s="178">
        <f ca="1">IF($C189=R$2,OFFSET('Position Data Citi SS final'!$A165,0,MATCH(R$1,'Position Data Citi SS final'!$1:$1,0)-1),"")</f>
        <v>43875</v>
      </c>
      <c r="S189" s="178" t="str">
        <f ca="1">IF($C189=S$2,OFFSET('Position Data Citi SS final'!$A165,0,MATCH(S$1,'Position Data Citi SS final'!$1:$1,0)-1),"")</f>
        <v>EUR</v>
      </c>
      <c r="T189" s="177">
        <f ca="1">IF($C189=T$2,OFFSET('Position Data Citi SS final'!$A165,0,MATCH(T$1,'Position Data Citi SS final'!$1:$1,0)-1),"")</f>
        <v>10000000</v>
      </c>
      <c r="U189" s="177">
        <f ca="1">IF($C189=U$2,OFFSET('Position Data Citi SS final'!$A165,0,MATCH(U$1,'Position Data Citi SS final'!$1:$1,0)-1),"")</f>
        <v>100.10162800000001</v>
      </c>
      <c r="V189" s="197">
        <f ca="1">IF($C189=V$2,OFFSET('Position Data Citi SS final'!$A165,0,MATCH(V$1,'Position Data Citi SS final'!$1:$1,0)-1),"")</f>
        <v>100.10162800000001</v>
      </c>
      <c r="W189" s="177">
        <f ca="1">IF($C189=W$2,OFFSET('Position Data Citi SS final'!$A165,0,MATCH(W$1,'Position Data Citi SS final'!$1:$1,0)-1),"")</f>
        <v>0</v>
      </c>
      <c r="X189" s="177">
        <f ca="1">IF($C189=X$2,OFFSET('Position Data Citi SS final'!$A165,0,MATCH(X$1,'Position Data Citi SS final'!$1:$1,0)-1),"")</f>
        <v>0</v>
      </c>
      <c r="Y189" s="177">
        <f ca="1">IF($C189=Y$2,OFFSET('Position Data Citi SS final'!$A165,0,MATCH(Y$1,'Position Data Citi SS final'!$1:$1,0)-1),"")</f>
        <v>10010162.800000001</v>
      </c>
      <c r="Z189" s="177">
        <f ca="1">IF($C189=Z$2,OFFSET('Position Data Citi SS final'!$A165,0,MATCH(Z$1,'Position Data Citi SS final'!$1:$1,0)-1),"")</f>
        <v>10010162.800000001</v>
      </c>
      <c r="AA189" s="198" t="str">
        <f ca="1">IF($C189=AA$2,OFFSET('Position Data Citi SS final'!$A165,0,MATCH(AA$1,'Position Data Citi SS final'!$1:$1,0)-1),"")</f>
        <v>MarkToMarket</v>
      </c>
      <c r="AB189" s="177">
        <f ca="1">IF($C189=AB$2,OFFSET('Position Data Citi SS final'!$A165,0,MATCH(AB$1,'Position Data Citi SS final'!$1:$1,0)-1),"")</f>
        <v>0</v>
      </c>
      <c r="AC189" s="178" t="str">
        <f ca="1">IF($C189=AC$2,OFFSET('Position Data Citi SS final'!$A165,0,MATCH(AC$1,'Position Data Citi SS final'!$1:$1,0)-1),"")</f>
        <v/>
      </c>
      <c r="AD189" s="76" t="str">
        <f ca="1">IF($C189=AD$2,OFFSET('Position Data Citi SS final'!$A165,0,MATCH(AD$1,'Position Data Citi SS final'!$1:$1,0)-1),"")</f>
        <v/>
      </c>
      <c r="AE189" s="179" t="str">
        <f ca="1">IF($C189=AE$2,OFFSET('Position Data Citi SS final'!$A165,0,MATCH(AE$1,'Position Data Citi SS final'!$1:$1,0)-1),"")</f>
        <v/>
      </c>
      <c r="AF189" s="177" t="str">
        <f ca="1">IF($C189=AF$2,OFFSET('Position Data Citi SS final'!$A165,0,MATCH(AF$1,'Position Data Citi SS final'!$1:$1,0)-1),"")</f>
        <v/>
      </c>
      <c r="AG189" s="177" t="str">
        <f ca="1">IF($C189=AG$2,OFFSET('Position Data Citi SS final'!$A165,0,MATCH(AG$1,'Position Data Citi SS final'!$1:$1,0)-1),"")</f>
        <v/>
      </c>
      <c r="AH189" s="175" t="str">
        <f ca="1">IF($C189=AH$2,OFFSET('Position Data Citi SS final'!$A165,0,MATCH(AH$1,'Position Data Citi SS final'!$1:$1,0)-1),"")</f>
        <v/>
      </c>
      <c r="AI189" s="175" t="str">
        <f ca="1">IF($C189=AI$2,OFFSET('Position Data Citi SS final'!$A165,0,MATCH(AI$1,'Position Data Citi SS final'!$1:$1,0)-1),"")</f>
        <v/>
      </c>
      <c r="AJ189" s="175" t="str">
        <f ca="1">IF($C189=AJ$2,OFFSET('Position Data Citi SS final'!$A165,0,MATCH(AJ$1,'Position Data Citi SS final'!$1:$1,0)-1),"")</f>
        <v/>
      </c>
      <c r="AK189" s="177" t="str">
        <f ca="1">IF($C189=AK$2,OFFSET('Position Data Citi SS final'!$A165,0,MATCH(AK$1,'Position Data Citi SS final'!$1:$1,0)-1),"")</f>
        <v/>
      </c>
      <c r="AL189" s="178" t="str">
        <f ca="1">IF($C189=AL$2,OFFSET('Position Data Citi SS final'!$A165,0,MATCH(AL$1,'Position Data Citi SS final'!$1:$1,0)-1),"")</f>
        <v/>
      </c>
      <c r="AM189" s="177" t="str">
        <f ca="1">IF($C189=AM$2,OFFSET('Position Data Citi SS final'!$A165,0,MATCH(AM$1,'Position Data Citi SS final'!$1:$1,0)-1),"")</f>
        <v/>
      </c>
      <c r="AN189" s="177" t="str">
        <f ca="1">IF($C189=AN$2,OFFSET('Position Data Citi SS final'!$A165,0,MATCH(AN$1,'Position Data Citi SS final'!$1:$1,0)-1),"")</f>
        <v/>
      </c>
      <c r="AO189" s="177" t="str">
        <f ca="1">IF($C189=AO$2,OFFSET('Position Data Citi SS final'!$A165,0,MATCH(AO$1,'Position Data Citi SS final'!$1:$1,0)-1),"")</f>
        <v/>
      </c>
      <c r="AP189" s="177" t="str">
        <f ca="1">IF($C189=AP$2,OFFSET('Position Data Citi SS final'!$A165,0,MATCH(AP$1,'Position Data Citi SS final'!$1:$1,0)-1),"")</f>
        <v/>
      </c>
      <c r="AQ189" s="177" t="str">
        <f ca="1">IF($C189=AQ$2,OFFSET('Position Data Citi SS final'!$A165,0,MATCH(AQ$1,'Position Data Citi SS final'!$1:$1,0)-1),"")</f>
        <v/>
      </c>
      <c r="AR189" s="177" t="str">
        <f ca="1">IF($C189=AR$2,OFFSET('Position Data Citi SS final'!$A165,0,MATCH(AR$1,'Position Data Citi SS final'!$1:$1,0)-1),"")</f>
        <v/>
      </c>
      <c r="AS189" s="177" t="str">
        <f ca="1">IF($C189=AS$2,OFFSET('Position Data Citi SS final'!$A165,0,MATCH(AS$1,'Position Data Citi SS final'!$1:$1,0)-1),"")</f>
        <v/>
      </c>
      <c r="AT189" s="177" t="str">
        <f ca="1">IF($C189=AT$2,OFFSET('Position Data Citi SS final'!$A165,0,MATCH(AT$1,'Position Data Citi SS final'!$1:$1,0)-1),"")</f>
        <v/>
      </c>
      <c r="AU189" s="198" t="str">
        <f ca="1">IF($C189=AU$2,OFFSET('Position Data Citi SS final'!$A165,0,MATCH(AU$1,'Position Data Citi SS final'!$1:$1,0)-1),"")</f>
        <v/>
      </c>
      <c r="AV189" s="177" t="str">
        <f ca="1">IF($C189=AV$2,OFFSET('Position Data Citi SS final'!$A165,0,MATCH(AV$1,'Position Data Citi SS final'!$1:$1,0)-1),"")</f>
        <v/>
      </c>
      <c r="AW189" s="179" t="str">
        <f ca="1">IF($C189=AW$2,OFFSET('Position Data Citi SS final'!$A165,0,MATCH(AW$1,'Position Data Citi SS final'!$1:$1,0)-1),"")</f>
        <v/>
      </c>
      <c r="AX189" s="170" t="str">
        <f ca="1">IF($C189=AX$2,OFFSET('Position Data Citi SS final'!$A165,0,MATCH(AX$1,'Position Data Citi SS final'!$1:$1,0)-1),"")</f>
        <v/>
      </c>
      <c r="AY189" s="180" t="str">
        <f ca="1">IF($C189=AY$2,OFFSET('Position Data Citi SS final'!$A165,0,MATCH(AY$1,'Position Data Citi SS final'!$1:$1,0)-1),"")</f>
        <v/>
      </c>
      <c r="AZ189" s="181" t="str">
        <f ca="1">IF($C189=AZ$2,OFFSET('Position Data Citi SS final'!$A165,0,MATCH(AZ$1,'Position Data Citi SS final'!$1:$1,0)-1),"")</f>
        <v/>
      </c>
      <c r="BA189" s="179" t="str">
        <f ca="1">IF($C189=BA$2,OFFSET('Position Data Citi SS final'!$A165,0,MATCH(BA$1,'Position Data Citi SS final'!$1:$1,0)-1),"")</f>
        <v/>
      </c>
      <c r="BB189" s="182" t="str">
        <f ca="1">IF($C189=BB$2,OFFSET('Position Data Citi SS final'!$A165,0,MATCH(BB$1,'Position Data Citi SS final'!$1:$1,0)-1),"")</f>
        <v/>
      </c>
      <c r="BC189" s="181" t="str">
        <f ca="1">IF($C189=BC$2,OFFSET('Position Data Citi SS final'!$A165,0,MATCH(BC$1,'Position Data Citi SS final'!$1:$1,0)-1),"")</f>
        <v/>
      </c>
      <c r="BD189" s="175" t="str">
        <f ca="1">IF($C189=BD$2,OFFSET('Position Data Citi SS final'!$A165,0,MATCH(BD$1,'Position Data Citi SS final'!$1:$1,0)-1),"")</f>
        <v/>
      </c>
      <c r="BE189" s="175" t="str">
        <f ca="1">IF($C189=BE$2,OFFSET('Position Data Citi SS final'!$A165,0,MATCH(BE$1,'Position Data Citi SS final'!$1:$1,0)-1),"")</f>
        <v/>
      </c>
      <c r="BF189" s="175" t="str">
        <f ca="1">IF($C189=BF$2,OFFSET('Position Data Citi SS final'!$A165,0,MATCH(BF$1,'Position Data Citi SS final'!$1:$1,0)-1),"")</f>
        <v/>
      </c>
      <c r="BG189" s="175" t="str">
        <f ca="1">IF($C189=BG$2,OFFSET('Position Data Citi SS final'!$A165,0,MATCH(BG$1,'Position Data Citi SS final'!$1:$1,0)-1),"")</f>
        <v/>
      </c>
      <c r="BH189" s="175" t="str">
        <f ca="1">IF($C189=BH$2,OFFSET('Position Data Citi SS final'!$A165,0,MATCH(BH$1,'Position Data Citi SS final'!$1:$1,0)-1),"")</f>
        <v/>
      </c>
      <c r="BI189" s="175" t="str">
        <f ca="1">IF($C189=BI$2,OFFSET('Position Data Citi SS final'!$A165,0,MATCH(BI$1,'Position Data Citi SS final'!$1:$1,0)-1),"")</f>
        <v/>
      </c>
      <c r="BJ189" s="175" t="str">
        <f ca="1">IF($C189=BJ$2,OFFSET('Position Data Citi SS final'!$A165,0,MATCH(BJ$1,'Position Data Citi SS final'!$1:$1,0)-1),"")</f>
        <v/>
      </c>
      <c r="BK189" s="175" t="str">
        <f ca="1">IF($C189=BK$2,OFFSET('Position Data Citi SS final'!$A165,0,MATCH(BK$1,'Position Data Citi SS final'!$1:$1,0)-1),"")</f>
        <v/>
      </c>
      <c r="BL189" s="175" t="str">
        <f ca="1">IF($C189=BL$2,OFFSET('Position Data Citi SS final'!$A165,0,MATCH(BL$1,'Position Data Citi SS final'!$1:$1,0)-1),"")</f>
        <v/>
      </c>
      <c r="BM189" s="175" t="str">
        <f ca="1">IF($C189=BM$2,OFFSET('Position Data Citi SS final'!$A165,0,MATCH(BM$1,'Position Data Citi SS final'!$1:$1,0)-1),"")</f>
        <v/>
      </c>
      <c r="BN189" s="178" t="str">
        <f ca="1">IF($C189=BN$2,OFFSET('Position Data Citi SS final'!$A165,0,MATCH(BN$1,'Position Data Citi SS final'!$1:$1,0)-1),"")</f>
        <v/>
      </c>
      <c r="BO189" s="177" t="str">
        <f ca="1">IF($C189=BO$2,OFFSET('Position Data Citi SS final'!$A165,0,MATCH(BO$1,'Position Data Citi SS final'!$1:$1,0)-1),"")</f>
        <v/>
      </c>
      <c r="BP189" s="177" t="str">
        <f ca="1">IF($C189=BP$2,OFFSET('Position Data Citi SS final'!$A165,0,MATCH(BP$1,'Position Data Citi SS final'!$1:$1,0)-1),"")</f>
        <v/>
      </c>
      <c r="BQ189" s="177" t="str">
        <f ca="1">IF($C189=BQ$2,OFFSET('Position Data Citi SS final'!$A165,0,MATCH(BQ$1,'Position Data Citi SS final'!$1:$1,0)-1),"")</f>
        <v/>
      </c>
      <c r="BR189" s="177" t="str">
        <f ca="1">IF($C189=BR$2,OFFSET('Position Data Citi SS final'!$A165,0,MATCH(BR$1,'Position Data Citi SS final'!$1:$1,0)-1),"")</f>
        <v/>
      </c>
      <c r="BS189" s="177" t="str">
        <f ca="1">IF($C189=BS$2,OFFSET('Position Data Citi SS final'!$A165,0,MATCH(BS$1,'Position Data Citi SS final'!$1:$1,0)-1),"")</f>
        <v/>
      </c>
      <c r="BT189" s="175" t="str">
        <f ca="1">IF($C189=BT$2,OFFSET('Position Data Citi SS final'!$A165,0,MATCH(BT$1,'Position Data Citi SS final'!$1:$1,0)-1),"")</f>
        <v/>
      </c>
      <c r="BU189" s="178" t="str">
        <f ca="1">IF($C189=BU$2,OFFSET('Position Data Citi SS final'!$A165,0,MATCH(BU$1,'Position Data Citi SS final'!$1:$1,0)-1),"")</f>
        <v/>
      </c>
      <c r="BV189" s="183" t="str">
        <f ca="1">IF($C189=BV$2,OFFSET('Position Data Citi SS final'!$A165,0,MATCH(BV$1,'Position Data Citi SS final'!$1:$1,0)-1),"")</f>
        <v/>
      </c>
      <c r="BW189" s="175" t="str">
        <f ca="1">IF($C189=BW$2,OFFSET('Position Data Citi SS final'!$A165,0,MATCH(BW$1,'Position Data Citi SS final'!$1:$1,0)-1),"")</f>
        <v/>
      </c>
      <c r="BX189" s="184" t="str">
        <f ca="1">IF($C189=BX$2,OFFSET('Position Data Citi SS final'!$A165,0,MATCH(BX$1,'Position Data Citi SS final'!$1:$1,0)-1),"")</f>
        <v/>
      </c>
      <c r="BY189" s="183" t="str">
        <f ca="1">IF($C189=BY$2,OFFSET('Position Data Citi SS final'!$A165,0,MATCH(BY$1,'Position Data Citi SS final'!$1:$1,0)-1),"")</f>
        <v/>
      </c>
      <c r="BZ189" s="183" t="str">
        <f ca="1">IF($C189=BZ$2,OFFSET('Position Data Citi SS final'!$A165,0,MATCH(BZ$1,'Position Data Citi SS final'!$1:$1,0)-1),"")</f>
        <v/>
      </c>
      <c r="CA189" s="185" t="str">
        <f ca="1">IF($C189=CA$2,OFFSET('Position Data Citi SS final'!$A165,0,MATCH(CA$1,'Position Data Citi SS final'!$1:$1,0)-1),"")</f>
        <v/>
      </c>
      <c r="CB189" s="176" t="str">
        <f ca="1">IF($C189=CB$2,OFFSET('Position Data Citi SS final'!$A165,0,MATCH(CB$1,'Position Data Citi SS final'!$1:$1,0)-1),"")</f>
        <v/>
      </c>
      <c r="CC189" s="183" t="str">
        <f ca="1">IF($C189=CC$2,OFFSET('Position Data Citi SS final'!$A165,0,MATCH(CC$1,'Position Data Citi SS final'!$1:$1,0)-1),"")</f>
        <v/>
      </c>
      <c r="CD189" s="183" t="str">
        <f ca="1">IF($C189=CD$2,OFFSET('Position Data Citi SS final'!$A165,0,MATCH(CD$1,'Position Data Citi SS final'!$1:$1,0)-1),"")</f>
        <v/>
      </c>
      <c r="CE189" s="181" t="str">
        <f ca="1">IF($C189=CE$2,OFFSET('Position Data Citi SS final'!$A165,0,MATCH(CE$1,'Position Data Citi SS final'!$1:$1,0)-1),"")</f>
        <v/>
      </c>
      <c r="CF189" s="181" t="str">
        <f ca="1">IF($C189=CF$2,OFFSET('Position Data Citi SS final'!$A165,0,MATCH(CF$1,'Position Data Citi SS final'!$1:$1,0)-1),"")</f>
        <v/>
      </c>
      <c r="CG189" s="181" t="str">
        <f ca="1">IF($C189=CG$2,OFFSET('Position Data Citi SS final'!$A165,0,MATCH(CG$1,'Position Data Citi SS final'!$1:$1,0)-1),"")</f>
        <v/>
      </c>
      <c r="CH189" s="181" t="str">
        <f ca="1">IF($C189=CH$2,OFFSET('Position Data Citi SS final'!$A165,0,MATCH(CH$1,'Position Data Citi SS final'!$1:$1,0)-1),"")</f>
        <v/>
      </c>
      <c r="CI189" s="181" t="str">
        <f ca="1">IF($C189=CI$2,OFFSET('Position Data Citi SS final'!$A165,0,MATCH(CI$1,'Position Data Citi SS final'!$1:$1,0)-1),"")</f>
        <v/>
      </c>
      <c r="CJ189" s="184" t="str">
        <f ca="1">IF($C189=CJ$2,OFFSET('Position Data Citi SS final'!$A165,0,MATCH(CJ$1,'Position Data Citi SS final'!$1:$1,0)-1),"")</f>
        <v/>
      </c>
      <c r="CK189" s="186" t="str">
        <f ca="1">IF($C189=CK$2,OFFSET('Position Data Citi SS final'!$A165,0,MATCH(CK$1,'Position Data Citi SS final'!$1:$1,0)-1),"")</f>
        <v/>
      </c>
      <c r="CL189" s="174" t="str">
        <f ca="1">IF($C189=CL$2,OFFSET('Position Data Citi SS final'!$A165,0,MATCH(CL$1,'Position Data Citi SS final'!$1:$1,0)-1),"")</f>
        <v/>
      </c>
      <c r="CM189" s="199" t="str">
        <f ca="1">IF($C189=CM$2,OFFSET('Position Data Citi SS final'!$A165,0,MATCH(CM$1,'Position Data Citi SS final'!$1:$1,0)-1),"")</f>
        <v/>
      </c>
      <c r="CN189" s="174" t="str">
        <f ca="1">IF($C189=CN$2,OFFSET('Position Data Citi SS final'!$A165,0,MATCH(CN$1,'Position Data Citi SS final'!$1:$1,0)-1),"")</f>
        <v/>
      </c>
      <c r="CO189" s="186" t="str">
        <f ca="1">IF($C189=CO$2,OFFSET('Position Data Citi SS final'!$A165,0,MATCH(CO$1,'Position Data Citi SS final'!$1:$1,0)-1),"")</f>
        <v/>
      </c>
      <c r="CP189" s="199" t="str">
        <f ca="1">IF($C189=CP$2,OFFSET('Position Data Citi SS final'!$A165,0,MATCH(CP$1,'Position Data Citi SS final'!$1:$1,0)-1),"")</f>
        <v/>
      </c>
      <c r="CQ189" s="187" t="str">
        <f ca="1">IF($C189=CQ$2,OFFSET('Position Data Citi SS final'!$A165,0,MATCH(CQ$1,'Position Data Citi SS final'!$1:$1,0)-1),"")</f>
        <v/>
      </c>
      <c r="CR189" s="174" t="str">
        <f ca="1">IF($C189=CR$2,OFFSET('Position Data Citi SS final'!$A165,0,MATCH(CR$1,'Position Data Citi SS final'!$1:$1,0)-1),"")</f>
        <v/>
      </c>
      <c r="CS189" s="188" t="str">
        <f ca="1">IF($C189=CS$2,OFFSET('Position Data Citi SS final'!$A165,0,MATCH(CS$1,'Position Data Citi SS final'!$1:$1,0)-1),"")</f>
        <v/>
      </c>
      <c r="CT189" s="188" t="str">
        <f ca="1">IF($C189=CT$2,OFFSET('Position Data Citi SS final'!$A165,0,MATCH(CT$1,'Position Data Citi SS final'!$1:$1,0)-1),"")</f>
        <v/>
      </c>
      <c r="CU189" s="184" t="str">
        <f ca="1">IF($C189=CU$2,OFFSET('Position Data Citi SS final'!$A165,0,MATCH(CU$1,'Position Data Citi SS final'!$1:$1,0)-1),"")</f>
        <v/>
      </c>
      <c r="CV189" s="175" t="str">
        <f ca="1">IF($C189=CV$2,OFFSET('Position Data Citi SS final'!$A165,0,MATCH(CV$1,'Position Data Citi SS final'!$1:$1,0)-1),"")</f>
        <v/>
      </c>
      <c r="CW189" s="175" t="str">
        <f ca="1">IF($C189=CW$2,OFFSET('Position Data Citi SS final'!$A165,0,MATCH(CW$1,'Position Data Citi SS final'!$1:$1,0)-1),"")</f>
        <v/>
      </c>
      <c r="CX189" s="199" t="str">
        <f ca="1">IF($C189=CX$2,OFFSET('Position Data Citi SS final'!$A165,0,MATCH(CX$1,'Position Data Citi SS final'!$1:$1,0)-1),"")</f>
        <v/>
      </c>
      <c r="CY189" s="175" t="str">
        <f ca="1">IF($C189=CY$2,OFFSET('Position Data Citi SS final'!$A165,0,MATCH(CY$1,'Position Data Citi SS final'!$1:$1,0)-1),"")</f>
        <v/>
      </c>
      <c r="CZ189" s="175" t="str">
        <f ca="1">IF($C189=CZ$2,OFFSET('Position Data Citi SS final'!$A165,0,MATCH(CZ$1,'Position Data Citi SS final'!$1:$1,0)-1),"")</f>
        <v/>
      </c>
      <c r="DA189" s="175" t="str">
        <f ca="1">IF($C189=DA$2,OFFSET('Position Data Citi SS final'!$A165,0,MATCH(DA$1,'Position Data Citi SS final'!$1:$1,0)-1),"")</f>
        <v/>
      </c>
      <c r="DB189" s="189" t="str">
        <f ca="1">IF($C189=DB$2,OFFSET('Position Data Citi SS final'!$A165,0,MATCH(DB$1,'Position Data Citi SS final'!$1:$1,0)-1),"")</f>
        <v/>
      </c>
      <c r="DC189" s="175" t="str">
        <f ca="1">IF($C189=DC$2,OFFSET('Position Data Citi SS final'!$A165,0,MATCH(DC$1,'Position Data Citi SS final'!$1:$1,0)-1),"")</f>
        <v/>
      </c>
      <c r="DD189" s="175" t="str">
        <f ca="1">IF($C189=DD$2,OFFSET('Position Data Citi SS final'!$A165,0,MATCH(DD$1,'Position Data Citi SS final'!$1:$1,0)-1),"")</f>
        <v/>
      </c>
      <c r="DE189" s="190" t="str">
        <f ca="1">IF($C189=DE$2,OFFSET('Position Data Citi SS final'!$A165,0,MATCH(DE$1,'Position Data Citi SS final'!$1:$1,0)-1),"")</f>
        <v/>
      </c>
      <c r="DF189" s="189" t="str">
        <f ca="1">IF($C189=DF$2,OFFSET('Position Data Citi SS final'!$A165,0,MATCH(DF$1,'Position Data Citi SS final'!$1:$1,0)-1),"")</f>
        <v/>
      </c>
      <c r="DG189" s="190" t="str">
        <f ca="1">IF($C189=DG$2,OFFSET('Position Data Citi SS final'!$A165,0,MATCH(DG$1,'Position Data Citi SS final'!$1:$1,0)-1),"")</f>
        <v/>
      </c>
      <c r="DH189" s="175" t="str">
        <f ca="1">IF($C189=DH$2,OFFSET('Position Data Citi SS final'!$A165,0,MATCH(DH$1,'Position Data Citi SS final'!$1:$1,0)-1),"")</f>
        <v/>
      </c>
      <c r="DI189" s="191" t="str">
        <f ca="1">IF($C189=DI$2,OFFSET('Position Data Citi SS final'!$A165,0,MATCH(DI$1,'Position Data Citi SS final'!$1:$1,0)-1),"")</f>
        <v/>
      </c>
      <c r="DJ189" s="192" t="str">
        <f ca="1">IF($C189=DJ$2,OFFSET('Position Data Citi SS final'!$A165,0,MATCH(DJ$1,'Position Data Citi SS final'!$1:$1,0)-1),"")</f>
        <v/>
      </c>
      <c r="DK189" s="193" t="str">
        <f ca="1">IF($C189=DK$2,OFFSET('Position Data Citi SS final'!$A165,0,MATCH(DK$1,'Position Data Citi SS final'!$1:$1,0)-1),"")</f>
        <v/>
      </c>
      <c r="DL189" s="200" t="str">
        <f ca="1">IF($C189=DL$2,OFFSET('Position Data Citi SS final'!$A165,0,MATCH(DL$1,'Position Data Citi SS final'!$1:$1,0)-1),"")</f>
        <v/>
      </c>
      <c r="DM189" s="175" t="str">
        <f ca="1">IF($C189=DM$2,OFFSET('Position Data Citi SS final'!$A165,0,MATCH(DM$1,'Position Data Citi SS final'!$1:$1,0)-1),"")</f>
        <v/>
      </c>
    </row>
    <row r="190" spans="2:117" s="179" customFormat="1">
      <c r="B190" s="179" t="s">
        <v>2746</v>
      </c>
      <c r="C190" s="170" t="str">
        <f>'Position Data Citi SS final'!C166</f>
        <v>ABCP</v>
      </c>
      <c r="D190" s="171" t="str">
        <f>'Position Data Citi SS final'!F166</f>
        <v>A.6.1, A.6.21- A.6.37</v>
      </c>
      <c r="E190" s="172" t="str">
        <f>'Position Data Citi SS final'!D166</f>
        <v>ABCP</v>
      </c>
      <c r="F190" s="213">
        <f>'Position Data Citi SS final'!E166</f>
        <v>0</v>
      </c>
      <c r="G190" s="173">
        <f>'Position Data Citi SS final'!AG166</f>
        <v>30013500</v>
      </c>
      <c r="H190" s="173">
        <f>'Position Data Citi SS final'!AF166</f>
        <v>30013500</v>
      </c>
      <c r="I190" s="194" t="str">
        <f>'Position Data Citi SS final'!A166</f>
        <v>ABEK</v>
      </c>
      <c r="J190" s="195" t="str">
        <f ca="1">IF($C190=J$2,OFFSET('Position Data Citi SS final'!$A166,0,MATCH(J$1,'Position Data Citi SS final'!$1:$1,0)-1),"")</f>
        <v/>
      </c>
      <c r="K190" s="195" t="str">
        <f ca="1">IF($C190=K$2,OFFSET('Position Data Citi SS final'!$A166,0,MATCH(K$1,'Position Data Citi SS final'!$1:$1,0)-1),"")</f>
        <v/>
      </c>
      <c r="L190" s="195" t="str">
        <f ca="1">IF($C190=L$2,OFFSET('Position Data Citi SS final'!$A166,0,MATCH(L$1,'Position Data Citi SS final'!$1:$1,0)-1),"")</f>
        <v/>
      </c>
      <c r="M190" s="174" t="str">
        <f ca="1">IF($C190=M$2,OFFSET('Position Data Citi SS final'!$A166,0,MATCH(M$1,'Position Data Citi SS final'!$1:$1,0)-1),"")</f>
        <v/>
      </c>
      <c r="N190" s="175" t="str">
        <f ca="1">IF($C190=N$2,OFFSET('Position Data Citi SS final'!$A166,0,MATCH(N$1,'Position Data Citi SS final'!$1:$1,0)-1),"")</f>
        <v/>
      </c>
      <c r="O190" s="195" t="str">
        <f ca="1">IF($C190=O$2,OFFSET('Position Data Citi SS final'!$A166,0,MATCH(O$1,'Position Data Citi SS final'!$1:$1,0)-1),"")</f>
        <v/>
      </c>
      <c r="P190" s="196" t="str">
        <f ca="1">IF($C190=P$2,OFFSET('Position Data Citi SS final'!$A166,0,MATCH(P$1,'Position Data Citi SS final'!$1:$1,0)-1),"")</f>
        <v/>
      </c>
      <c r="Q190" s="196" t="str">
        <f ca="1">IF($C190=Q$2,OFFSET('Position Data Citi SS final'!$A166,0,MATCH(Q$1,'Position Data Citi SS final'!$1:$1,0)-1),"")</f>
        <v/>
      </c>
      <c r="R190" s="178" t="str">
        <f ca="1">IF($C190=R$2,OFFSET('Position Data Citi SS final'!$A166,0,MATCH(R$1,'Position Data Citi SS final'!$1:$1,0)-1),"")</f>
        <v/>
      </c>
      <c r="S190" s="178" t="str">
        <f ca="1">IF($C190=S$2,OFFSET('Position Data Citi SS final'!$A166,0,MATCH(S$1,'Position Data Citi SS final'!$1:$1,0)-1),"")</f>
        <v/>
      </c>
      <c r="T190" s="177" t="str">
        <f ca="1">IF($C190=T$2,OFFSET('Position Data Citi SS final'!$A166,0,MATCH(T$1,'Position Data Citi SS final'!$1:$1,0)-1),"")</f>
        <v/>
      </c>
      <c r="U190" s="177" t="str">
        <f ca="1">IF($C190=U$2,OFFSET('Position Data Citi SS final'!$A166,0,MATCH(U$1,'Position Data Citi SS final'!$1:$1,0)-1),"")</f>
        <v/>
      </c>
      <c r="V190" s="197" t="str">
        <f ca="1">IF($C190=V$2,OFFSET('Position Data Citi SS final'!$A166,0,MATCH(V$1,'Position Data Citi SS final'!$1:$1,0)-1),"")</f>
        <v/>
      </c>
      <c r="W190" s="177" t="str">
        <f ca="1">IF($C190=W$2,OFFSET('Position Data Citi SS final'!$A166,0,MATCH(W$1,'Position Data Citi SS final'!$1:$1,0)-1),"")</f>
        <v/>
      </c>
      <c r="X190" s="177" t="str">
        <f ca="1">IF($C190=X$2,OFFSET('Position Data Citi SS final'!$A166,0,MATCH(X$1,'Position Data Citi SS final'!$1:$1,0)-1),"")</f>
        <v/>
      </c>
      <c r="Y190" s="177" t="str">
        <f ca="1">IF($C190=Y$2,OFFSET('Position Data Citi SS final'!$A166,0,MATCH(Y$1,'Position Data Citi SS final'!$1:$1,0)-1),"")</f>
        <v/>
      </c>
      <c r="Z190" s="177" t="str">
        <f ca="1">IF($C190=Z$2,OFFSET('Position Data Citi SS final'!$A166,0,MATCH(Z$1,'Position Data Citi SS final'!$1:$1,0)-1),"")</f>
        <v/>
      </c>
      <c r="AA190" s="198" t="str">
        <f ca="1">IF($C190=AA$2,OFFSET('Position Data Citi SS final'!$A166,0,MATCH(AA$1,'Position Data Citi SS final'!$1:$1,0)-1),"")</f>
        <v/>
      </c>
      <c r="AB190" s="177" t="str">
        <f ca="1">IF($C190=AB$2,OFFSET('Position Data Citi SS final'!$A166,0,MATCH(AB$1,'Position Data Citi SS final'!$1:$1,0)-1),"")</f>
        <v/>
      </c>
      <c r="AC190" s="178" t="str">
        <f ca="1">IF($C190=AC$2,OFFSET('Position Data Citi SS final'!$A166,0,MATCH(AC$1,'Position Data Citi SS final'!$1:$1,0)-1),"")</f>
        <v/>
      </c>
      <c r="AD190" s="76" t="str">
        <f ca="1">IF($C190=AD$2,OFFSET('Position Data Citi SS final'!$A166,0,MATCH(AD$1,'Position Data Citi SS final'!$1:$1,0)-1),"")</f>
        <v/>
      </c>
      <c r="AE190" s="179" t="str">
        <f ca="1">IF($C190=AE$2,OFFSET('Position Data Citi SS final'!$A166,0,MATCH(AE$1,'Position Data Citi SS final'!$1:$1,0)-1),"")</f>
        <v/>
      </c>
      <c r="AF190" s="177" t="str">
        <f ca="1">IF($C190=AF$2,OFFSET('Position Data Citi SS final'!$A166,0,MATCH(AF$1,'Position Data Citi SS final'!$1:$1,0)-1),"")</f>
        <v>ANTALIS SA 12/19 ZCP</v>
      </c>
      <c r="AG190" s="177" t="str">
        <f ca="1">IF($C190=AG$2,OFFSET('Position Data Citi SS final'!$A166,0,MATCH(AG$1,'Position Data Citi SS final'!$1:$1,0)-1),"")</f>
        <v>XS2079691924</v>
      </c>
      <c r="AH190" s="175" t="str">
        <f ca="1">IF($C190=AH$2,OFFSET('Position Data Citi SS final'!$A166,0,MATCH(AH$1,'Position Data Citi SS final'!$1:$1,0)-1),"")</f>
        <v>FR</v>
      </c>
      <c r="AI190" s="175">
        <f ca="1">IF($C190=AI$2,OFFSET('Position Data Citi SS final'!$A166,0,MATCH(AI$1,'Position Data Citi SS final'!$1:$1,0)-1),"")</f>
        <v>0</v>
      </c>
      <c r="AJ190" s="175">
        <f ca="1">IF($C190=AJ$2,OFFSET('Position Data Citi SS final'!$A166,0,MATCH(AJ$1,'Position Data Citi SS final'!$1:$1,0)-1),"")</f>
        <v>0</v>
      </c>
      <c r="AK190" s="177" t="str">
        <f ca="1">IF($C190=AK$2,OFFSET('Position Data Citi SS final'!$A166,0,MATCH(AK$1,'Position Data Citi SS final'!$1:$1,0)-1),"")</f>
        <v>OtherAsset</v>
      </c>
      <c r="AL190" s="178">
        <f ca="1">IF($C190=AL$2,OFFSET('Position Data Citi SS final'!$A166,0,MATCH(AL$1,'Position Data Citi SS final'!$1:$1,0)-1),"")</f>
        <v>43810</v>
      </c>
      <c r="AM190" s="177" t="str">
        <f ca="1">IF($C190=AM$2,OFFSET('Position Data Citi SS final'!$A166,0,MATCH(AM$1,'Position Data Citi SS final'!$1:$1,0)-1),"")</f>
        <v>EUR</v>
      </c>
      <c r="AN190" s="177">
        <f ca="1">IF($C190=AN$2,OFFSET('Position Data Citi SS final'!$A166,0,MATCH(AN$1,'Position Data Citi SS final'!$1:$1,0)-1),"")</f>
        <v>30000000</v>
      </c>
      <c r="AO190" s="177">
        <f ca="1">IF($C190=AO$2,OFFSET('Position Data Citi SS final'!$A166,0,MATCH(AO$1,'Position Data Citi SS final'!$1:$1,0)-1),"")</f>
        <v>100.045</v>
      </c>
      <c r="AP190" s="177">
        <f ca="1">IF($C190=AP$2,OFFSET('Position Data Citi SS final'!$A166,0,MATCH(AP$1,'Position Data Citi SS final'!$1:$1,0)-1),"")</f>
        <v>100.045</v>
      </c>
      <c r="AQ190" s="177">
        <f ca="1">IF($C190=AQ$2,OFFSET('Position Data Citi SS final'!$A166,0,MATCH(AQ$1,'Position Data Citi SS final'!$1:$1,0)-1),"")</f>
        <v>0</v>
      </c>
      <c r="AR190" s="177">
        <f ca="1">IF($C190=AR$2,OFFSET('Position Data Citi SS final'!$A166,0,MATCH(AR$1,'Position Data Citi SS final'!$1:$1,0)-1),"")</f>
        <v>0</v>
      </c>
      <c r="AS190" s="177">
        <f ca="1">IF($C190=AS$2,OFFSET('Position Data Citi SS final'!$A166,0,MATCH(AS$1,'Position Data Citi SS final'!$1:$1,0)-1),"")</f>
        <v>30013500</v>
      </c>
      <c r="AT190" s="177">
        <f ca="1">IF($C190=AT$2,OFFSET('Position Data Citi SS final'!$A166,0,MATCH(AT$1,'Position Data Citi SS final'!$1:$1,0)-1),"")</f>
        <v>30013500</v>
      </c>
      <c r="AU190" s="198" t="str">
        <f ca="1">IF($C190=AU$2,OFFSET('Position Data Citi SS final'!$A166,0,MATCH(AU$1,'Position Data Citi SS final'!$1:$1,0)-1),"")</f>
        <v>MarkToMarket</v>
      </c>
      <c r="AV190" s="177">
        <f ca="1">IF($C190=AV$2,OFFSET('Position Data Citi SS final'!$A166,0,MATCH(AV$1,'Position Data Citi SS final'!$1:$1,0)-1),"")</f>
        <v>0</v>
      </c>
      <c r="AW190" s="179" t="str">
        <f ca="1">IF($C190=AW$2,OFFSET('Position Data Citi SS final'!$A166,0,MATCH(AW$1,'Position Data Citi SS final'!$1:$1,0)-1),"")</f>
        <v/>
      </c>
      <c r="AX190" s="170" t="str">
        <f ca="1">IF($C190=AX$2,OFFSET('Position Data Citi SS final'!$A166,0,MATCH(AX$1,'Position Data Citi SS final'!$1:$1,0)-1),"")</f>
        <v/>
      </c>
      <c r="AY190" s="180" t="str">
        <f ca="1">IF($C190=AY$2,OFFSET('Position Data Citi SS final'!$A166,0,MATCH(AY$1,'Position Data Citi SS final'!$1:$1,0)-1),"")</f>
        <v/>
      </c>
      <c r="AZ190" s="181" t="str">
        <f ca="1">IF($C190=AZ$2,OFFSET('Position Data Citi SS final'!$A166,0,MATCH(AZ$1,'Position Data Citi SS final'!$1:$1,0)-1),"")</f>
        <v/>
      </c>
      <c r="BA190" s="179" t="str">
        <f ca="1">IF($C190=BA$2,OFFSET('Position Data Citi SS final'!$A166,0,MATCH(BA$1,'Position Data Citi SS final'!$1:$1,0)-1),"")</f>
        <v/>
      </c>
      <c r="BB190" s="182" t="str">
        <f ca="1">IF($C190=BB$2,OFFSET('Position Data Citi SS final'!$A166,0,MATCH(BB$1,'Position Data Citi SS final'!$1:$1,0)-1),"")</f>
        <v/>
      </c>
      <c r="BC190" s="181" t="str">
        <f ca="1">IF($C190=BC$2,OFFSET('Position Data Citi SS final'!$A166,0,MATCH(BC$1,'Position Data Citi SS final'!$1:$1,0)-1),"")</f>
        <v/>
      </c>
      <c r="BD190" s="175" t="str">
        <f ca="1">IF($C190=BD$2,OFFSET('Position Data Citi SS final'!$A166,0,MATCH(BD$1,'Position Data Citi SS final'!$1:$1,0)-1),"")</f>
        <v/>
      </c>
      <c r="BE190" s="175" t="str">
        <f ca="1">IF($C190=BE$2,OFFSET('Position Data Citi SS final'!$A166,0,MATCH(BE$1,'Position Data Citi SS final'!$1:$1,0)-1),"")</f>
        <v/>
      </c>
      <c r="BF190" s="175" t="str">
        <f ca="1">IF($C190=BF$2,OFFSET('Position Data Citi SS final'!$A166,0,MATCH(BF$1,'Position Data Citi SS final'!$1:$1,0)-1),"")</f>
        <v/>
      </c>
      <c r="BG190" s="175" t="str">
        <f ca="1">IF($C190=BG$2,OFFSET('Position Data Citi SS final'!$A166,0,MATCH(BG$1,'Position Data Citi SS final'!$1:$1,0)-1),"")</f>
        <v/>
      </c>
      <c r="BH190" s="175" t="str">
        <f ca="1">IF($C190=BH$2,OFFSET('Position Data Citi SS final'!$A166,0,MATCH(BH$1,'Position Data Citi SS final'!$1:$1,0)-1),"")</f>
        <v/>
      </c>
      <c r="BI190" s="175" t="str">
        <f ca="1">IF($C190=BI$2,OFFSET('Position Data Citi SS final'!$A166,0,MATCH(BI$1,'Position Data Citi SS final'!$1:$1,0)-1),"")</f>
        <v/>
      </c>
      <c r="BJ190" s="175" t="str">
        <f ca="1">IF($C190=BJ$2,OFFSET('Position Data Citi SS final'!$A166,0,MATCH(BJ$1,'Position Data Citi SS final'!$1:$1,0)-1),"")</f>
        <v/>
      </c>
      <c r="BK190" s="175" t="str">
        <f ca="1">IF($C190=BK$2,OFFSET('Position Data Citi SS final'!$A166,0,MATCH(BK$1,'Position Data Citi SS final'!$1:$1,0)-1),"")</f>
        <v/>
      </c>
      <c r="BL190" s="175" t="str">
        <f ca="1">IF($C190=BL$2,OFFSET('Position Data Citi SS final'!$A166,0,MATCH(BL$1,'Position Data Citi SS final'!$1:$1,0)-1),"")</f>
        <v/>
      </c>
      <c r="BM190" s="175" t="str">
        <f ca="1">IF($C190=BM$2,OFFSET('Position Data Citi SS final'!$A166,0,MATCH(BM$1,'Position Data Citi SS final'!$1:$1,0)-1),"")</f>
        <v/>
      </c>
      <c r="BN190" s="178" t="str">
        <f ca="1">IF($C190=BN$2,OFFSET('Position Data Citi SS final'!$A166,0,MATCH(BN$1,'Position Data Citi SS final'!$1:$1,0)-1),"")</f>
        <v/>
      </c>
      <c r="BO190" s="177" t="str">
        <f ca="1">IF($C190=BO$2,OFFSET('Position Data Citi SS final'!$A166,0,MATCH(BO$1,'Position Data Citi SS final'!$1:$1,0)-1),"")</f>
        <v/>
      </c>
      <c r="BP190" s="177" t="str">
        <f ca="1">IF($C190=BP$2,OFFSET('Position Data Citi SS final'!$A166,0,MATCH(BP$1,'Position Data Citi SS final'!$1:$1,0)-1),"")</f>
        <v/>
      </c>
      <c r="BQ190" s="177" t="str">
        <f ca="1">IF($C190=BQ$2,OFFSET('Position Data Citi SS final'!$A166,0,MATCH(BQ$1,'Position Data Citi SS final'!$1:$1,0)-1),"")</f>
        <v/>
      </c>
      <c r="BR190" s="177" t="str">
        <f ca="1">IF($C190=BR$2,OFFSET('Position Data Citi SS final'!$A166,0,MATCH(BR$1,'Position Data Citi SS final'!$1:$1,0)-1),"")</f>
        <v/>
      </c>
      <c r="BS190" s="177" t="str">
        <f ca="1">IF($C190=BS$2,OFFSET('Position Data Citi SS final'!$A166,0,MATCH(BS$1,'Position Data Citi SS final'!$1:$1,0)-1),"")</f>
        <v/>
      </c>
      <c r="BT190" s="175" t="str">
        <f ca="1">IF($C190=BT$2,OFFSET('Position Data Citi SS final'!$A166,0,MATCH(BT$1,'Position Data Citi SS final'!$1:$1,0)-1),"")</f>
        <v/>
      </c>
      <c r="BU190" s="178" t="str">
        <f ca="1">IF($C190=BU$2,OFFSET('Position Data Citi SS final'!$A166,0,MATCH(BU$1,'Position Data Citi SS final'!$1:$1,0)-1),"")</f>
        <v/>
      </c>
      <c r="BV190" s="183" t="str">
        <f ca="1">IF($C190=BV$2,OFFSET('Position Data Citi SS final'!$A166,0,MATCH(BV$1,'Position Data Citi SS final'!$1:$1,0)-1),"")</f>
        <v/>
      </c>
      <c r="BW190" s="175" t="str">
        <f ca="1">IF($C190=BW$2,OFFSET('Position Data Citi SS final'!$A166,0,MATCH(BW$1,'Position Data Citi SS final'!$1:$1,0)-1),"")</f>
        <v/>
      </c>
      <c r="BX190" s="184" t="str">
        <f ca="1">IF($C190=BX$2,OFFSET('Position Data Citi SS final'!$A166,0,MATCH(BX$1,'Position Data Citi SS final'!$1:$1,0)-1),"")</f>
        <v/>
      </c>
      <c r="BY190" s="183" t="str">
        <f ca="1">IF($C190=BY$2,OFFSET('Position Data Citi SS final'!$A166,0,MATCH(BY$1,'Position Data Citi SS final'!$1:$1,0)-1),"")</f>
        <v/>
      </c>
      <c r="BZ190" s="183" t="str">
        <f ca="1">IF($C190=BZ$2,OFFSET('Position Data Citi SS final'!$A166,0,MATCH(BZ$1,'Position Data Citi SS final'!$1:$1,0)-1),"")</f>
        <v/>
      </c>
      <c r="CA190" s="185" t="str">
        <f ca="1">IF($C190=CA$2,OFFSET('Position Data Citi SS final'!$A166,0,MATCH(CA$1,'Position Data Citi SS final'!$1:$1,0)-1),"")</f>
        <v/>
      </c>
      <c r="CB190" s="176" t="str">
        <f ca="1">IF($C190=CB$2,OFFSET('Position Data Citi SS final'!$A166,0,MATCH(CB$1,'Position Data Citi SS final'!$1:$1,0)-1),"")</f>
        <v/>
      </c>
      <c r="CC190" s="183" t="str">
        <f ca="1">IF($C190=CC$2,OFFSET('Position Data Citi SS final'!$A166,0,MATCH(CC$1,'Position Data Citi SS final'!$1:$1,0)-1),"")</f>
        <v/>
      </c>
      <c r="CD190" s="183" t="str">
        <f ca="1">IF($C190=CD$2,OFFSET('Position Data Citi SS final'!$A166,0,MATCH(CD$1,'Position Data Citi SS final'!$1:$1,0)-1),"")</f>
        <v/>
      </c>
      <c r="CE190" s="181" t="str">
        <f ca="1">IF($C190=CE$2,OFFSET('Position Data Citi SS final'!$A166,0,MATCH(CE$1,'Position Data Citi SS final'!$1:$1,0)-1),"")</f>
        <v/>
      </c>
      <c r="CF190" s="181" t="str">
        <f ca="1">IF($C190=CF$2,OFFSET('Position Data Citi SS final'!$A166,0,MATCH(CF$1,'Position Data Citi SS final'!$1:$1,0)-1),"")</f>
        <v/>
      </c>
      <c r="CG190" s="181" t="str">
        <f ca="1">IF($C190=CG$2,OFFSET('Position Data Citi SS final'!$A166,0,MATCH(CG$1,'Position Data Citi SS final'!$1:$1,0)-1),"")</f>
        <v/>
      </c>
      <c r="CH190" s="181" t="str">
        <f ca="1">IF($C190=CH$2,OFFSET('Position Data Citi SS final'!$A166,0,MATCH(CH$1,'Position Data Citi SS final'!$1:$1,0)-1),"")</f>
        <v/>
      </c>
      <c r="CI190" s="181" t="str">
        <f ca="1">IF($C190=CI$2,OFFSET('Position Data Citi SS final'!$A166,0,MATCH(CI$1,'Position Data Citi SS final'!$1:$1,0)-1),"")</f>
        <v/>
      </c>
      <c r="CJ190" s="184" t="str">
        <f ca="1">IF($C190=CJ$2,OFFSET('Position Data Citi SS final'!$A166,0,MATCH(CJ$1,'Position Data Citi SS final'!$1:$1,0)-1),"")</f>
        <v/>
      </c>
      <c r="CK190" s="186" t="str">
        <f ca="1">IF($C190=CK$2,OFFSET('Position Data Citi SS final'!$A166,0,MATCH(CK$1,'Position Data Citi SS final'!$1:$1,0)-1),"")</f>
        <v/>
      </c>
      <c r="CL190" s="174" t="str">
        <f ca="1">IF($C190=CL$2,OFFSET('Position Data Citi SS final'!$A166,0,MATCH(CL$1,'Position Data Citi SS final'!$1:$1,0)-1),"")</f>
        <v/>
      </c>
      <c r="CM190" s="199" t="str">
        <f ca="1">IF($C190=CM$2,OFFSET('Position Data Citi SS final'!$A166,0,MATCH(CM$1,'Position Data Citi SS final'!$1:$1,0)-1),"")</f>
        <v/>
      </c>
      <c r="CN190" s="174" t="str">
        <f ca="1">IF($C190=CN$2,OFFSET('Position Data Citi SS final'!$A166,0,MATCH(CN$1,'Position Data Citi SS final'!$1:$1,0)-1),"")</f>
        <v/>
      </c>
      <c r="CO190" s="186" t="str">
        <f ca="1">IF($C190=CO$2,OFFSET('Position Data Citi SS final'!$A166,0,MATCH(CO$1,'Position Data Citi SS final'!$1:$1,0)-1),"")</f>
        <v/>
      </c>
      <c r="CP190" s="199" t="str">
        <f ca="1">IF($C190=CP$2,OFFSET('Position Data Citi SS final'!$A166,0,MATCH(CP$1,'Position Data Citi SS final'!$1:$1,0)-1),"")</f>
        <v/>
      </c>
      <c r="CQ190" s="187" t="str">
        <f ca="1">IF($C190=CQ$2,OFFSET('Position Data Citi SS final'!$A166,0,MATCH(CQ$1,'Position Data Citi SS final'!$1:$1,0)-1),"")</f>
        <v/>
      </c>
      <c r="CR190" s="174" t="str">
        <f ca="1">IF($C190=CR$2,OFFSET('Position Data Citi SS final'!$A166,0,MATCH(CR$1,'Position Data Citi SS final'!$1:$1,0)-1),"")</f>
        <v/>
      </c>
      <c r="CS190" s="188" t="str">
        <f ca="1">IF($C190=CS$2,OFFSET('Position Data Citi SS final'!$A166,0,MATCH(CS$1,'Position Data Citi SS final'!$1:$1,0)-1),"")</f>
        <v/>
      </c>
      <c r="CT190" s="188" t="str">
        <f ca="1">IF($C190=CT$2,OFFSET('Position Data Citi SS final'!$A166,0,MATCH(CT$1,'Position Data Citi SS final'!$1:$1,0)-1),"")</f>
        <v/>
      </c>
      <c r="CU190" s="184" t="str">
        <f ca="1">IF($C190=CU$2,OFFSET('Position Data Citi SS final'!$A166,0,MATCH(CU$1,'Position Data Citi SS final'!$1:$1,0)-1),"")</f>
        <v/>
      </c>
      <c r="CV190" s="175" t="str">
        <f ca="1">IF($C190=CV$2,OFFSET('Position Data Citi SS final'!$A166,0,MATCH(CV$1,'Position Data Citi SS final'!$1:$1,0)-1),"")</f>
        <v/>
      </c>
      <c r="CW190" s="175" t="str">
        <f ca="1">IF($C190=CW$2,OFFSET('Position Data Citi SS final'!$A166,0,MATCH(CW$1,'Position Data Citi SS final'!$1:$1,0)-1),"")</f>
        <v/>
      </c>
      <c r="CX190" s="199" t="str">
        <f ca="1">IF($C190=CX$2,OFFSET('Position Data Citi SS final'!$A166,0,MATCH(CX$1,'Position Data Citi SS final'!$1:$1,0)-1),"")</f>
        <v/>
      </c>
      <c r="CY190" s="175" t="str">
        <f ca="1">IF($C190=CY$2,OFFSET('Position Data Citi SS final'!$A166,0,MATCH(CY$1,'Position Data Citi SS final'!$1:$1,0)-1),"")</f>
        <v/>
      </c>
      <c r="CZ190" s="175" t="str">
        <f ca="1">IF($C190=CZ$2,OFFSET('Position Data Citi SS final'!$A166,0,MATCH(CZ$1,'Position Data Citi SS final'!$1:$1,0)-1),"")</f>
        <v/>
      </c>
      <c r="DA190" s="175" t="str">
        <f ca="1">IF($C190=DA$2,OFFSET('Position Data Citi SS final'!$A166,0,MATCH(DA$1,'Position Data Citi SS final'!$1:$1,0)-1),"")</f>
        <v/>
      </c>
      <c r="DB190" s="189" t="str">
        <f ca="1">IF($C190=DB$2,OFFSET('Position Data Citi SS final'!$A166,0,MATCH(DB$1,'Position Data Citi SS final'!$1:$1,0)-1),"")</f>
        <v/>
      </c>
      <c r="DC190" s="175" t="str">
        <f ca="1">IF($C190=DC$2,OFFSET('Position Data Citi SS final'!$A166,0,MATCH(DC$1,'Position Data Citi SS final'!$1:$1,0)-1),"")</f>
        <v/>
      </c>
      <c r="DD190" s="175" t="str">
        <f ca="1">IF($C190=DD$2,OFFSET('Position Data Citi SS final'!$A166,0,MATCH(DD$1,'Position Data Citi SS final'!$1:$1,0)-1),"")</f>
        <v/>
      </c>
      <c r="DE190" s="190" t="str">
        <f ca="1">IF($C190=DE$2,OFFSET('Position Data Citi SS final'!$A166,0,MATCH(DE$1,'Position Data Citi SS final'!$1:$1,0)-1),"")</f>
        <v/>
      </c>
      <c r="DF190" s="189" t="str">
        <f ca="1">IF($C190=DF$2,OFFSET('Position Data Citi SS final'!$A166,0,MATCH(DF$1,'Position Data Citi SS final'!$1:$1,0)-1),"")</f>
        <v/>
      </c>
      <c r="DG190" s="190" t="str">
        <f ca="1">IF($C190=DG$2,OFFSET('Position Data Citi SS final'!$A166,0,MATCH(DG$1,'Position Data Citi SS final'!$1:$1,0)-1),"")</f>
        <v/>
      </c>
      <c r="DH190" s="175" t="str">
        <f ca="1">IF($C190=DH$2,OFFSET('Position Data Citi SS final'!$A166,0,MATCH(DH$1,'Position Data Citi SS final'!$1:$1,0)-1),"")</f>
        <v/>
      </c>
      <c r="DI190" s="191" t="str">
        <f ca="1">IF($C190=DI$2,OFFSET('Position Data Citi SS final'!$A166,0,MATCH(DI$1,'Position Data Citi SS final'!$1:$1,0)-1),"")</f>
        <v/>
      </c>
      <c r="DJ190" s="192" t="str">
        <f ca="1">IF($C190=DJ$2,OFFSET('Position Data Citi SS final'!$A166,0,MATCH(DJ$1,'Position Data Citi SS final'!$1:$1,0)-1),"")</f>
        <v/>
      </c>
      <c r="DK190" s="193" t="str">
        <f ca="1">IF($C190=DK$2,OFFSET('Position Data Citi SS final'!$A166,0,MATCH(DK$1,'Position Data Citi SS final'!$1:$1,0)-1),"")</f>
        <v/>
      </c>
      <c r="DL190" s="200" t="str">
        <f ca="1">IF($C190=DL$2,OFFSET('Position Data Citi SS final'!$A166,0,MATCH(DL$1,'Position Data Citi SS final'!$1:$1,0)-1),"")</f>
        <v/>
      </c>
      <c r="DM190" s="175" t="str">
        <f ca="1">IF($C190=DM$2,OFFSET('Position Data Citi SS final'!$A166,0,MATCH(DM$1,'Position Data Citi SS final'!$1:$1,0)-1),"")</f>
        <v/>
      </c>
    </row>
    <row r="191" spans="2:117" s="179" customFormat="1">
      <c r="B191" s="179" t="s">
        <v>2746</v>
      </c>
      <c r="C191" s="170" t="str">
        <f>'Position Data Citi SS final'!C167</f>
        <v>Other Assets - Deposit or ancillary liquid asset</v>
      </c>
      <c r="D191" s="171" t="str">
        <f>'Position Data Citi SS final'!F167</f>
        <v>A.6.38, A.6.72- A.6.81</v>
      </c>
      <c r="E191" s="172" t="str">
        <f>'Position Data Citi SS final'!D167</f>
        <v>Time Deposit</v>
      </c>
      <c r="F191" s="213">
        <f>'Position Data Citi SS final'!E167</f>
        <v>0</v>
      </c>
      <c r="G191" s="173">
        <f>'Position Data Citi SS final'!AG167</f>
        <v>50899854.200000003</v>
      </c>
      <c r="H191" s="173">
        <f>'Position Data Citi SS final'!AF167</f>
        <v>50899854.200000003</v>
      </c>
      <c r="I191" s="194" t="str">
        <f>'Position Data Citi SS final'!A167</f>
        <v>ABEK</v>
      </c>
      <c r="J191" s="195" t="str">
        <f ca="1">IF($C191=J$2,OFFSET('Position Data Citi SS final'!$A167,0,MATCH(J$1,'Position Data Citi SS final'!$1:$1,0)-1),"")</f>
        <v/>
      </c>
      <c r="K191" s="195" t="str">
        <f ca="1">IF($C191=K$2,OFFSET('Position Data Citi SS final'!$A167,0,MATCH(K$1,'Position Data Citi SS final'!$1:$1,0)-1),"")</f>
        <v/>
      </c>
      <c r="L191" s="195" t="str">
        <f ca="1">IF($C191=L$2,OFFSET('Position Data Citi SS final'!$A167,0,MATCH(L$1,'Position Data Citi SS final'!$1:$1,0)-1),"")</f>
        <v/>
      </c>
      <c r="M191" s="174" t="str">
        <f ca="1">IF($C191=M$2,OFFSET('Position Data Citi SS final'!$A167,0,MATCH(M$1,'Position Data Citi SS final'!$1:$1,0)-1),"")</f>
        <v/>
      </c>
      <c r="N191" s="175" t="str">
        <f ca="1">IF($C191=N$2,OFFSET('Position Data Citi SS final'!$A167,0,MATCH(N$1,'Position Data Citi SS final'!$1:$1,0)-1),"")</f>
        <v/>
      </c>
      <c r="O191" s="195" t="str">
        <f ca="1">IF($C191=O$2,OFFSET('Position Data Citi SS final'!$A167,0,MATCH(O$1,'Position Data Citi SS final'!$1:$1,0)-1),"")</f>
        <v/>
      </c>
      <c r="P191" s="196" t="str">
        <f ca="1">IF($C191=P$2,OFFSET('Position Data Citi SS final'!$A167,0,MATCH(P$1,'Position Data Citi SS final'!$1:$1,0)-1),"")</f>
        <v/>
      </c>
      <c r="Q191" s="196" t="str">
        <f ca="1">IF($C191=Q$2,OFFSET('Position Data Citi SS final'!$A167,0,MATCH(Q$1,'Position Data Citi SS final'!$1:$1,0)-1),"")</f>
        <v/>
      </c>
      <c r="R191" s="178" t="str">
        <f ca="1">IF($C191=R$2,OFFSET('Position Data Citi SS final'!$A167,0,MATCH(R$1,'Position Data Citi SS final'!$1:$1,0)-1),"")</f>
        <v/>
      </c>
      <c r="S191" s="178" t="str">
        <f ca="1">IF($C191=S$2,OFFSET('Position Data Citi SS final'!$A167,0,MATCH(S$1,'Position Data Citi SS final'!$1:$1,0)-1),"")</f>
        <v/>
      </c>
      <c r="T191" s="177" t="str">
        <f ca="1">IF($C191=T$2,OFFSET('Position Data Citi SS final'!$A167,0,MATCH(T$1,'Position Data Citi SS final'!$1:$1,0)-1),"")</f>
        <v/>
      </c>
      <c r="U191" s="177" t="str">
        <f ca="1">IF($C191=U$2,OFFSET('Position Data Citi SS final'!$A167,0,MATCH(U$1,'Position Data Citi SS final'!$1:$1,0)-1),"")</f>
        <v/>
      </c>
      <c r="V191" s="197" t="str">
        <f ca="1">IF($C191=V$2,OFFSET('Position Data Citi SS final'!$A167,0,MATCH(V$1,'Position Data Citi SS final'!$1:$1,0)-1),"")</f>
        <v/>
      </c>
      <c r="W191" s="177" t="str">
        <f ca="1">IF($C191=W$2,OFFSET('Position Data Citi SS final'!$A167,0,MATCH(W$1,'Position Data Citi SS final'!$1:$1,0)-1),"")</f>
        <v/>
      </c>
      <c r="X191" s="177" t="str">
        <f ca="1">IF($C191=X$2,OFFSET('Position Data Citi SS final'!$A167,0,MATCH(X$1,'Position Data Citi SS final'!$1:$1,0)-1),"")</f>
        <v/>
      </c>
      <c r="Y191" s="177" t="str">
        <f ca="1">IF($C191=Y$2,OFFSET('Position Data Citi SS final'!$A167,0,MATCH(Y$1,'Position Data Citi SS final'!$1:$1,0)-1),"")</f>
        <v/>
      </c>
      <c r="Z191" s="177" t="str">
        <f ca="1">IF($C191=Z$2,OFFSET('Position Data Citi SS final'!$A167,0,MATCH(Z$1,'Position Data Citi SS final'!$1:$1,0)-1),"")</f>
        <v/>
      </c>
      <c r="AA191" s="198" t="str">
        <f ca="1">IF($C191=AA$2,OFFSET('Position Data Citi SS final'!$A167,0,MATCH(AA$1,'Position Data Citi SS final'!$1:$1,0)-1),"")</f>
        <v/>
      </c>
      <c r="AB191" s="177" t="str">
        <f ca="1">IF($C191=AB$2,OFFSET('Position Data Citi SS final'!$A167,0,MATCH(AB$1,'Position Data Citi SS final'!$1:$1,0)-1),"")</f>
        <v/>
      </c>
      <c r="AC191" s="178" t="str">
        <f ca="1">IF($C191=AC$2,OFFSET('Position Data Citi SS final'!$A167,0,MATCH(AC$1,'Position Data Citi SS final'!$1:$1,0)-1),"")</f>
        <v/>
      </c>
      <c r="AD191" s="76" t="str">
        <f ca="1">IF($C191=AD$2,OFFSET('Position Data Citi SS final'!$A167,0,MATCH(AD$1,'Position Data Citi SS final'!$1:$1,0)-1),"")</f>
        <v/>
      </c>
      <c r="AE191" s="179" t="str">
        <f ca="1">IF($C191=AE$2,OFFSET('Position Data Citi SS final'!$A167,0,MATCH(AE$1,'Position Data Citi SS final'!$1:$1,0)-1),"")</f>
        <v/>
      </c>
      <c r="AF191" s="177" t="str">
        <f ca="1">IF($C191=AF$2,OFFSET('Position Data Citi SS final'!$A167,0,MATCH(AF$1,'Position Data Citi SS final'!$1:$1,0)-1),"")</f>
        <v/>
      </c>
      <c r="AG191" s="177" t="str">
        <f ca="1">IF($C191=AG$2,OFFSET('Position Data Citi SS final'!$A167,0,MATCH(AG$1,'Position Data Citi SS final'!$1:$1,0)-1),"")</f>
        <v/>
      </c>
      <c r="AH191" s="175" t="str">
        <f ca="1">IF($C191=AH$2,OFFSET('Position Data Citi SS final'!$A167,0,MATCH(AH$1,'Position Data Citi SS final'!$1:$1,0)-1),"")</f>
        <v/>
      </c>
      <c r="AI191" s="175" t="str">
        <f ca="1">IF($C191=AI$2,OFFSET('Position Data Citi SS final'!$A167,0,MATCH(AI$1,'Position Data Citi SS final'!$1:$1,0)-1),"")</f>
        <v/>
      </c>
      <c r="AJ191" s="175" t="str">
        <f ca="1">IF($C191=AJ$2,OFFSET('Position Data Citi SS final'!$A167,0,MATCH(AJ$1,'Position Data Citi SS final'!$1:$1,0)-1),"")</f>
        <v/>
      </c>
      <c r="AK191" s="177" t="str">
        <f ca="1">IF($C191=AK$2,OFFSET('Position Data Citi SS final'!$A167,0,MATCH(AK$1,'Position Data Citi SS final'!$1:$1,0)-1),"")</f>
        <v/>
      </c>
      <c r="AL191" s="178" t="str">
        <f ca="1">IF($C191=AL$2,OFFSET('Position Data Citi SS final'!$A167,0,MATCH(AL$1,'Position Data Citi SS final'!$1:$1,0)-1),"")</f>
        <v/>
      </c>
      <c r="AM191" s="177" t="str">
        <f ca="1">IF($C191=AM$2,OFFSET('Position Data Citi SS final'!$A167,0,MATCH(AM$1,'Position Data Citi SS final'!$1:$1,0)-1),"")</f>
        <v/>
      </c>
      <c r="AN191" s="177" t="str">
        <f ca="1">IF($C191=AN$2,OFFSET('Position Data Citi SS final'!$A167,0,MATCH(AN$1,'Position Data Citi SS final'!$1:$1,0)-1),"")</f>
        <v/>
      </c>
      <c r="AO191" s="177" t="str">
        <f ca="1">IF($C191=AO$2,OFFSET('Position Data Citi SS final'!$A167,0,MATCH(AO$1,'Position Data Citi SS final'!$1:$1,0)-1),"")</f>
        <v/>
      </c>
      <c r="AP191" s="177" t="str">
        <f ca="1">IF($C191=AP$2,OFFSET('Position Data Citi SS final'!$A167,0,MATCH(AP$1,'Position Data Citi SS final'!$1:$1,0)-1),"")</f>
        <v/>
      </c>
      <c r="AQ191" s="177" t="str">
        <f ca="1">IF($C191=AQ$2,OFFSET('Position Data Citi SS final'!$A167,0,MATCH(AQ$1,'Position Data Citi SS final'!$1:$1,0)-1),"")</f>
        <v/>
      </c>
      <c r="AR191" s="177" t="str">
        <f ca="1">IF($C191=AR$2,OFFSET('Position Data Citi SS final'!$A167,0,MATCH(AR$1,'Position Data Citi SS final'!$1:$1,0)-1),"")</f>
        <v/>
      </c>
      <c r="AS191" s="177" t="str">
        <f ca="1">IF($C191=AS$2,OFFSET('Position Data Citi SS final'!$A167,0,MATCH(AS$1,'Position Data Citi SS final'!$1:$1,0)-1),"")</f>
        <v/>
      </c>
      <c r="AT191" s="177" t="str">
        <f ca="1">IF($C191=AT$2,OFFSET('Position Data Citi SS final'!$A167,0,MATCH(AT$1,'Position Data Citi SS final'!$1:$1,0)-1),"")</f>
        <v/>
      </c>
      <c r="AU191" s="198" t="str">
        <f ca="1">IF($C191=AU$2,OFFSET('Position Data Citi SS final'!$A167,0,MATCH(AU$1,'Position Data Citi SS final'!$1:$1,0)-1),"")</f>
        <v/>
      </c>
      <c r="AV191" s="177" t="str">
        <f ca="1">IF($C191=AV$2,OFFSET('Position Data Citi SS final'!$A167,0,MATCH(AV$1,'Position Data Citi SS final'!$1:$1,0)-1),"")</f>
        <v/>
      </c>
      <c r="AW191" s="179" t="str">
        <f ca="1">IF($C191=AW$2,OFFSET('Position Data Citi SS final'!$A167,0,MATCH(AW$1,'Position Data Citi SS final'!$1:$1,0)-1),"")</f>
        <v/>
      </c>
      <c r="AX191" s="170" t="str">
        <f ca="1">IF($C191=AX$2,OFFSET('Position Data Citi SS final'!$A167,0,MATCH(AX$1,'Position Data Citi SS final'!$1:$1,0)-1),"")</f>
        <v/>
      </c>
      <c r="AY191" s="180" t="str">
        <f ca="1">IF($C191=AY$2,OFFSET('Position Data Citi SS final'!$A167,0,MATCH(AY$1,'Position Data Citi SS final'!$1:$1,0)-1),"")</f>
        <v/>
      </c>
      <c r="AZ191" s="181" t="str">
        <f ca="1">IF($C191=AZ$2,OFFSET('Position Data Citi SS final'!$A167,0,MATCH(AZ$1,'Position Data Citi SS final'!$1:$1,0)-1),"")</f>
        <v/>
      </c>
      <c r="BA191" s="179" t="str">
        <f ca="1">IF($C191=BA$2,OFFSET('Position Data Citi SS final'!$A167,0,MATCH(BA$1,'Position Data Citi SS final'!$1:$1,0)-1),"")</f>
        <v/>
      </c>
      <c r="BB191" s="182" t="str">
        <f ca="1">IF($C191=BB$2,OFFSET('Position Data Citi SS final'!$A167,0,MATCH(BB$1,'Position Data Citi SS final'!$1:$1,0)-1),"")</f>
        <v/>
      </c>
      <c r="BC191" s="181" t="str">
        <f ca="1">IF($C191=BC$2,OFFSET('Position Data Citi SS final'!$A167,0,MATCH(BC$1,'Position Data Citi SS final'!$1:$1,0)-1),"")</f>
        <v/>
      </c>
      <c r="BD191" s="175" t="str">
        <f ca="1">IF($C191=BD$2,OFFSET('Position Data Citi SS final'!$A167,0,MATCH(BD$1,'Position Data Citi SS final'!$1:$1,0)-1),"")</f>
        <v/>
      </c>
      <c r="BE191" s="175" t="str">
        <f ca="1">IF($C191=BE$2,OFFSET('Position Data Citi SS final'!$A167,0,MATCH(BE$1,'Position Data Citi SS final'!$1:$1,0)-1),"")</f>
        <v/>
      </c>
      <c r="BF191" s="175" t="str">
        <f ca="1">IF($C191=BF$2,OFFSET('Position Data Citi SS final'!$A167,0,MATCH(BF$1,'Position Data Citi SS final'!$1:$1,0)-1),"")</f>
        <v/>
      </c>
      <c r="BG191" s="175" t="str">
        <f ca="1">IF($C191=BG$2,OFFSET('Position Data Citi SS final'!$A167,0,MATCH(BG$1,'Position Data Citi SS final'!$1:$1,0)-1),"")</f>
        <v/>
      </c>
      <c r="BH191" s="175" t="str">
        <f ca="1">IF($C191=BH$2,OFFSET('Position Data Citi SS final'!$A167,0,MATCH(BH$1,'Position Data Citi SS final'!$1:$1,0)-1),"")</f>
        <v/>
      </c>
      <c r="BI191" s="175" t="str">
        <f ca="1">IF($C191=BI$2,OFFSET('Position Data Citi SS final'!$A167,0,MATCH(BI$1,'Position Data Citi SS final'!$1:$1,0)-1),"")</f>
        <v/>
      </c>
      <c r="BJ191" s="175" t="str">
        <f ca="1">IF($C191=BJ$2,OFFSET('Position Data Citi SS final'!$A167,0,MATCH(BJ$1,'Position Data Citi SS final'!$1:$1,0)-1),"")</f>
        <v/>
      </c>
      <c r="BK191" s="175" t="str">
        <f ca="1">IF($C191=BK$2,OFFSET('Position Data Citi SS final'!$A167,0,MATCH(BK$1,'Position Data Citi SS final'!$1:$1,0)-1),"")</f>
        <v/>
      </c>
      <c r="BL191" s="175" t="str">
        <f ca="1">IF($C191=BL$2,OFFSET('Position Data Citi SS final'!$A167,0,MATCH(BL$1,'Position Data Citi SS final'!$1:$1,0)-1),"")</f>
        <v/>
      </c>
      <c r="BM191" s="175" t="str">
        <f ca="1">IF($C191=BM$2,OFFSET('Position Data Citi SS final'!$A167,0,MATCH(BM$1,'Position Data Citi SS final'!$1:$1,0)-1),"")</f>
        <v/>
      </c>
      <c r="BN191" s="178" t="str">
        <f ca="1">IF($C191=BN$2,OFFSET('Position Data Citi SS final'!$A167,0,MATCH(BN$1,'Position Data Citi SS final'!$1:$1,0)-1),"")</f>
        <v/>
      </c>
      <c r="BO191" s="177" t="str">
        <f ca="1">IF($C191=BO$2,OFFSET('Position Data Citi SS final'!$A167,0,MATCH(BO$1,'Position Data Citi SS final'!$1:$1,0)-1),"")</f>
        <v/>
      </c>
      <c r="BP191" s="177" t="str">
        <f ca="1">IF($C191=BP$2,OFFSET('Position Data Citi SS final'!$A167,0,MATCH(BP$1,'Position Data Citi SS final'!$1:$1,0)-1),"")</f>
        <v/>
      </c>
      <c r="BQ191" s="177" t="str">
        <f ca="1">IF($C191=BQ$2,OFFSET('Position Data Citi SS final'!$A167,0,MATCH(BQ$1,'Position Data Citi SS final'!$1:$1,0)-1),"")</f>
        <v/>
      </c>
      <c r="BR191" s="177" t="str">
        <f ca="1">IF($C191=BR$2,OFFSET('Position Data Citi SS final'!$A167,0,MATCH(BR$1,'Position Data Citi SS final'!$1:$1,0)-1),"")</f>
        <v/>
      </c>
      <c r="BS191" s="177" t="str">
        <f ca="1">IF($C191=BS$2,OFFSET('Position Data Citi SS final'!$A167,0,MATCH(BS$1,'Position Data Citi SS final'!$1:$1,0)-1),"")</f>
        <v/>
      </c>
      <c r="BT191" s="175" t="str">
        <f ca="1">IF($C191=BT$2,OFFSET('Position Data Citi SS final'!$A167,0,MATCH(BT$1,'Position Data Citi SS final'!$1:$1,0)-1),"")</f>
        <v/>
      </c>
      <c r="BU191" s="178" t="str">
        <f ca="1">IF($C191=BU$2,OFFSET('Position Data Citi SS final'!$A167,0,MATCH(BU$1,'Position Data Citi SS final'!$1:$1,0)-1),"")</f>
        <v/>
      </c>
      <c r="BV191" s="183" t="str">
        <f ca="1">IF($C191=BV$2,OFFSET('Position Data Citi SS final'!$A167,0,MATCH(BV$1,'Position Data Citi SS final'!$1:$1,0)-1),"")</f>
        <v/>
      </c>
      <c r="BW191" s="175" t="str">
        <f ca="1">IF($C191=BW$2,OFFSET('Position Data Citi SS final'!$A167,0,MATCH(BW$1,'Position Data Citi SS final'!$1:$1,0)-1),"")</f>
        <v/>
      </c>
      <c r="BX191" s="184" t="str">
        <f ca="1">IF($C191=BX$2,OFFSET('Position Data Citi SS final'!$A167,0,MATCH(BX$1,'Position Data Citi SS final'!$1:$1,0)-1),"")</f>
        <v/>
      </c>
      <c r="BY191" s="183" t="str">
        <f ca="1">IF($C191=BY$2,OFFSET('Position Data Citi SS final'!$A167,0,MATCH(BY$1,'Position Data Citi SS final'!$1:$1,0)-1),"")</f>
        <v/>
      </c>
      <c r="BZ191" s="183" t="str">
        <f ca="1">IF($C191=BZ$2,OFFSET('Position Data Citi SS final'!$A167,0,MATCH(BZ$1,'Position Data Citi SS final'!$1:$1,0)-1),"")</f>
        <v/>
      </c>
      <c r="CA191" s="185" t="str">
        <f ca="1">IF($C191=CA$2,OFFSET('Position Data Citi SS final'!$A167,0,MATCH(CA$1,'Position Data Citi SS final'!$1:$1,0)-1),"")</f>
        <v/>
      </c>
      <c r="CB191" s="176" t="str">
        <f ca="1">IF($C191=CB$2,OFFSET('Position Data Citi SS final'!$A167,0,MATCH(CB$1,'Position Data Citi SS final'!$1:$1,0)-1),"")</f>
        <v/>
      </c>
      <c r="CC191" s="183" t="str">
        <f ca="1">IF($C191=CC$2,OFFSET('Position Data Citi SS final'!$A167,0,MATCH(CC$1,'Position Data Citi SS final'!$1:$1,0)-1),"")</f>
        <v/>
      </c>
      <c r="CD191" s="183" t="str">
        <f ca="1">IF($C191=CD$2,OFFSET('Position Data Citi SS final'!$A167,0,MATCH(CD$1,'Position Data Citi SS final'!$1:$1,0)-1),"")</f>
        <v/>
      </c>
      <c r="CE191" s="181" t="str">
        <f ca="1">IF($C191=CE$2,OFFSET('Position Data Citi SS final'!$A167,0,MATCH(CE$1,'Position Data Citi SS final'!$1:$1,0)-1),"")</f>
        <v/>
      </c>
      <c r="CF191" s="181" t="str">
        <f ca="1">IF($C191=CF$2,OFFSET('Position Data Citi SS final'!$A167,0,MATCH(CF$1,'Position Data Citi SS final'!$1:$1,0)-1),"")</f>
        <v/>
      </c>
      <c r="CG191" s="181" t="str">
        <f ca="1">IF($C191=CG$2,OFFSET('Position Data Citi SS final'!$A167,0,MATCH(CG$1,'Position Data Citi SS final'!$1:$1,0)-1),"")</f>
        <v/>
      </c>
      <c r="CH191" s="181" t="str">
        <f ca="1">IF($C191=CH$2,OFFSET('Position Data Citi SS final'!$A167,0,MATCH(CH$1,'Position Data Citi SS final'!$1:$1,0)-1),"")</f>
        <v/>
      </c>
      <c r="CI191" s="181" t="str">
        <f ca="1">IF($C191=CI$2,OFFSET('Position Data Citi SS final'!$A167,0,MATCH(CI$1,'Position Data Citi SS final'!$1:$1,0)-1),"")</f>
        <v/>
      </c>
      <c r="CJ191" s="184" t="str">
        <f ca="1">IF($C191=CJ$2,OFFSET('Position Data Citi SS final'!$A167,0,MATCH(CJ$1,'Position Data Citi SS final'!$1:$1,0)-1),"")</f>
        <v/>
      </c>
      <c r="CK191" s="186" t="str">
        <f ca="1">IF($C191=CK$2,OFFSET('Position Data Citi SS final'!$A167,0,MATCH(CK$1,'Position Data Citi SS final'!$1:$1,0)-1),"")</f>
        <v>KBC BANK NV TIME DEPOSIT</v>
      </c>
      <c r="CL191" s="174">
        <f ca="1">IF($C191=CL$2,OFFSET('Position Data Citi SS final'!$A167,0,MATCH(CL$1,'Position Data Citi SS final'!$1:$1,0)-1),"")</f>
        <v>0</v>
      </c>
      <c r="CM191" s="199" t="str">
        <f ca="1">IF($C191=CM$2,OFFSET('Position Data Citi SS final'!$A167,0,MATCH(CM$1,'Position Data Citi SS final'!$1:$1,0)-1),"")</f>
        <v>DYXXXX</v>
      </c>
      <c r="CN191" s="174" t="str">
        <f ca="1">IF($C191=CN$2,OFFSET('Position Data Citi SS final'!$A167,0,MATCH(CN$1,'Position Data Citi SS final'!$1:$1,0)-1),"")</f>
        <v>BE</v>
      </c>
      <c r="CO191" s="186">
        <f ca="1">IF($C191=CO$2,OFFSET('Position Data Citi SS final'!$A167,0,MATCH(CO$1,'Position Data Citi SS final'!$1:$1,0)-1),"")</f>
        <v>0</v>
      </c>
      <c r="CP191" s="199">
        <f ca="1">IF($C191=CP$2,OFFSET('Position Data Citi SS final'!$A167,0,MATCH(CP$1,'Position Data Citi SS final'!$1:$1,0)-1),"")</f>
        <v>0</v>
      </c>
      <c r="CQ191" s="187">
        <f ca="1">IF($C191=CQ$2,OFFSET('Position Data Citi SS final'!$A167,0,MATCH(CQ$1,'Position Data Citi SS final'!$1:$1,0)-1),"")</f>
        <v>43783</v>
      </c>
      <c r="CR191" s="174" t="str">
        <f ca="1">IF($C191=CR$2,OFFSET('Position Data Citi SS final'!$A167,0,MATCH(CR$1,'Position Data Citi SS final'!$1:$1,0)-1),"")</f>
        <v>EUR</v>
      </c>
      <c r="CS191" s="188">
        <f ca="1">IF($C191=CS$2,OFFSET('Position Data Citi SS final'!$A167,0,MATCH(CS$1,'Position Data Citi SS final'!$1:$1,0)-1),"")</f>
        <v>50899854.200000003</v>
      </c>
      <c r="CT191" s="188">
        <f ca="1">IF($C191=CT$2,OFFSET('Position Data Citi SS final'!$A167,0,MATCH(CT$1,'Position Data Citi SS final'!$1:$1,0)-1),"")</f>
        <v>50899854.200000003</v>
      </c>
      <c r="CU191" s="184" t="str">
        <f ca="1">IF($C191=CU$2,OFFSET('Position Data Citi SS final'!$A167,0,MATCH(CU$1,'Position Data Citi SS final'!$1:$1,0)-1),"")</f>
        <v/>
      </c>
      <c r="CV191" s="175" t="str">
        <f ca="1">IF($C191=CV$2,OFFSET('Position Data Citi SS final'!$A167,0,MATCH(CV$1,'Position Data Citi SS final'!$1:$1,0)-1),"")</f>
        <v/>
      </c>
      <c r="CW191" s="175" t="str">
        <f ca="1">IF($C191=CW$2,OFFSET('Position Data Citi SS final'!$A167,0,MATCH(CW$1,'Position Data Citi SS final'!$1:$1,0)-1),"")</f>
        <v/>
      </c>
      <c r="CX191" s="199" t="str">
        <f ca="1">IF($C191=CX$2,OFFSET('Position Data Citi SS final'!$A167,0,MATCH(CX$1,'Position Data Citi SS final'!$1:$1,0)-1),"")</f>
        <v/>
      </c>
      <c r="CY191" s="175" t="str">
        <f ca="1">IF($C191=CY$2,OFFSET('Position Data Citi SS final'!$A167,0,MATCH(CY$1,'Position Data Citi SS final'!$1:$1,0)-1),"")</f>
        <v/>
      </c>
      <c r="CZ191" s="175" t="str">
        <f ca="1">IF($C191=CZ$2,OFFSET('Position Data Citi SS final'!$A167,0,MATCH(CZ$1,'Position Data Citi SS final'!$1:$1,0)-1),"")</f>
        <v/>
      </c>
      <c r="DA191" s="175" t="str">
        <f ca="1">IF($C191=DA$2,OFFSET('Position Data Citi SS final'!$A167,0,MATCH(DA$1,'Position Data Citi SS final'!$1:$1,0)-1),"")</f>
        <v/>
      </c>
      <c r="DB191" s="189" t="str">
        <f ca="1">IF($C191=DB$2,OFFSET('Position Data Citi SS final'!$A167,0,MATCH(DB$1,'Position Data Citi SS final'!$1:$1,0)-1),"")</f>
        <v/>
      </c>
      <c r="DC191" s="175" t="str">
        <f ca="1">IF($C191=DC$2,OFFSET('Position Data Citi SS final'!$A167,0,MATCH(DC$1,'Position Data Citi SS final'!$1:$1,0)-1),"")</f>
        <v/>
      </c>
      <c r="DD191" s="175" t="str">
        <f ca="1">IF($C191=DD$2,OFFSET('Position Data Citi SS final'!$A167,0,MATCH(DD$1,'Position Data Citi SS final'!$1:$1,0)-1),"")</f>
        <v/>
      </c>
      <c r="DE191" s="190" t="str">
        <f ca="1">IF($C191=DE$2,OFFSET('Position Data Citi SS final'!$A167,0,MATCH(DE$1,'Position Data Citi SS final'!$1:$1,0)-1),"")</f>
        <v/>
      </c>
      <c r="DF191" s="189" t="str">
        <f ca="1">IF($C191=DF$2,OFFSET('Position Data Citi SS final'!$A167,0,MATCH(DF$1,'Position Data Citi SS final'!$1:$1,0)-1),"")</f>
        <v/>
      </c>
      <c r="DG191" s="190" t="str">
        <f ca="1">IF($C191=DG$2,OFFSET('Position Data Citi SS final'!$A167,0,MATCH(DG$1,'Position Data Citi SS final'!$1:$1,0)-1),"")</f>
        <v/>
      </c>
      <c r="DH191" s="175" t="str">
        <f ca="1">IF($C191=DH$2,OFFSET('Position Data Citi SS final'!$A167,0,MATCH(DH$1,'Position Data Citi SS final'!$1:$1,0)-1),"")</f>
        <v/>
      </c>
      <c r="DI191" s="191" t="str">
        <f ca="1">IF($C191=DI$2,OFFSET('Position Data Citi SS final'!$A167,0,MATCH(DI$1,'Position Data Citi SS final'!$1:$1,0)-1),"")</f>
        <v/>
      </c>
      <c r="DJ191" s="192" t="str">
        <f ca="1">IF($C191=DJ$2,OFFSET('Position Data Citi SS final'!$A167,0,MATCH(DJ$1,'Position Data Citi SS final'!$1:$1,0)-1),"")</f>
        <v/>
      </c>
      <c r="DK191" s="193" t="str">
        <f ca="1">IF($C191=DK$2,OFFSET('Position Data Citi SS final'!$A167,0,MATCH(DK$1,'Position Data Citi SS final'!$1:$1,0)-1),"")</f>
        <v/>
      </c>
      <c r="DL191" s="200" t="str">
        <f ca="1">IF($C191=DL$2,OFFSET('Position Data Citi SS final'!$A167,0,MATCH(DL$1,'Position Data Citi SS final'!$1:$1,0)-1),"")</f>
        <v/>
      </c>
      <c r="DM191" s="175" t="str">
        <f ca="1">IF($C191=DM$2,OFFSET('Position Data Citi SS final'!$A167,0,MATCH(DM$1,'Position Data Citi SS final'!$1:$1,0)-1),"")</f>
        <v/>
      </c>
    </row>
    <row r="192" spans="2:117" s="179" customFormat="1">
      <c r="B192" s="179" t="s">
        <v>2746</v>
      </c>
      <c r="C192" s="170" t="str">
        <f>'Position Data Citi SS final'!C168</f>
        <v>Other Assets - Deposit or ancillary liquid asset</v>
      </c>
      <c r="D192" s="171" t="str">
        <f>'Position Data Citi SS final'!F168</f>
        <v>A.6.38, A.6.72- A.6.81</v>
      </c>
      <c r="E192" s="172" t="str">
        <f>'Position Data Citi SS final'!D168</f>
        <v>Time Deposit</v>
      </c>
      <c r="F192" s="213">
        <f>'Position Data Citi SS final'!E168</f>
        <v>0</v>
      </c>
      <c r="G192" s="173">
        <f>'Position Data Citi SS final'!AG168</f>
        <v>99692301.920000002</v>
      </c>
      <c r="H192" s="173">
        <f>'Position Data Citi SS final'!AF168</f>
        <v>99692301.920000002</v>
      </c>
      <c r="I192" s="194" t="str">
        <f>'Position Data Citi SS final'!A168</f>
        <v>ABEK</v>
      </c>
      <c r="J192" s="195" t="str">
        <f ca="1">IF($C192=J$2,OFFSET('Position Data Citi SS final'!$A168,0,MATCH(J$1,'Position Data Citi SS final'!$1:$1,0)-1),"")</f>
        <v/>
      </c>
      <c r="K192" s="195" t="str">
        <f ca="1">IF($C192=K$2,OFFSET('Position Data Citi SS final'!$A168,0,MATCH(K$1,'Position Data Citi SS final'!$1:$1,0)-1),"")</f>
        <v/>
      </c>
      <c r="L192" s="195" t="str">
        <f ca="1">IF($C192=L$2,OFFSET('Position Data Citi SS final'!$A168,0,MATCH(L$1,'Position Data Citi SS final'!$1:$1,0)-1),"")</f>
        <v/>
      </c>
      <c r="M192" s="174" t="str">
        <f ca="1">IF($C192=M$2,OFFSET('Position Data Citi SS final'!$A168,0,MATCH(M$1,'Position Data Citi SS final'!$1:$1,0)-1),"")</f>
        <v/>
      </c>
      <c r="N192" s="175" t="str">
        <f ca="1">IF($C192=N$2,OFFSET('Position Data Citi SS final'!$A168,0,MATCH(N$1,'Position Data Citi SS final'!$1:$1,0)-1),"")</f>
        <v/>
      </c>
      <c r="O192" s="195" t="str">
        <f ca="1">IF($C192=O$2,OFFSET('Position Data Citi SS final'!$A168,0,MATCH(O$1,'Position Data Citi SS final'!$1:$1,0)-1),"")</f>
        <v/>
      </c>
      <c r="P192" s="196" t="str">
        <f ca="1">IF($C192=P$2,OFFSET('Position Data Citi SS final'!$A168,0,MATCH(P$1,'Position Data Citi SS final'!$1:$1,0)-1),"")</f>
        <v/>
      </c>
      <c r="Q192" s="196" t="str">
        <f ca="1">IF($C192=Q$2,OFFSET('Position Data Citi SS final'!$A168,0,MATCH(Q$1,'Position Data Citi SS final'!$1:$1,0)-1),"")</f>
        <v/>
      </c>
      <c r="R192" s="178" t="str">
        <f ca="1">IF($C192=R$2,OFFSET('Position Data Citi SS final'!$A168,0,MATCH(R$1,'Position Data Citi SS final'!$1:$1,0)-1),"")</f>
        <v/>
      </c>
      <c r="S192" s="178" t="str">
        <f ca="1">IF($C192=S$2,OFFSET('Position Data Citi SS final'!$A168,0,MATCH(S$1,'Position Data Citi SS final'!$1:$1,0)-1),"")</f>
        <v/>
      </c>
      <c r="T192" s="177" t="str">
        <f ca="1">IF($C192=T$2,OFFSET('Position Data Citi SS final'!$A168,0,MATCH(T$1,'Position Data Citi SS final'!$1:$1,0)-1),"")</f>
        <v/>
      </c>
      <c r="U192" s="177" t="str">
        <f ca="1">IF($C192=U$2,OFFSET('Position Data Citi SS final'!$A168,0,MATCH(U$1,'Position Data Citi SS final'!$1:$1,0)-1),"")</f>
        <v/>
      </c>
      <c r="V192" s="197" t="str">
        <f ca="1">IF($C192=V$2,OFFSET('Position Data Citi SS final'!$A168,0,MATCH(V$1,'Position Data Citi SS final'!$1:$1,0)-1),"")</f>
        <v/>
      </c>
      <c r="W192" s="177" t="str">
        <f ca="1">IF($C192=W$2,OFFSET('Position Data Citi SS final'!$A168,0,MATCH(W$1,'Position Data Citi SS final'!$1:$1,0)-1),"")</f>
        <v/>
      </c>
      <c r="X192" s="177" t="str">
        <f ca="1">IF($C192=X$2,OFFSET('Position Data Citi SS final'!$A168,0,MATCH(X$1,'Position Data Citi SS final'!$1:$1,0)-1),"")</f>
        <v/>
      </c>
      <c r="Y192" s="177" t="str">
        <f ca="1">IF($C192=Y$2,OFFSET('Position Data Citi SS final'!$A168,0,MATCH(Y$1,'Position Data Citi SS final'!$1:$1,0)-1),"")</f>
        <v/>
      </c>
      <c r="Z192" s="177" t="str">
        <f ca="1">IF($C192=Z$2,OFFSET('Position Data Citi SS final'!$A168,0,MATCH(Z$1,'Position Data Citi SS final'!$1:$1,0)-1),"")</f>
        <v/>
      </c>
      <c r="AA192" s="198" t="str">
        <f ca="1">IF($C192=AA$2,OFFSET('Position Data Citi SS final'!$A168,0,MATCH(AA$1,'Position Data Citi SS final'!$1:$1,0)-1),"")</f>
        <v/>
      </c>
      <c r="AB192" s="177" t="str">
        <f ca="1">IF($C192=AB$2,OFFSET('Position Data Citi SS final'!$A168,0,MATCH(AB$1,'Position Data Citi SS final'!$1:$1,0)-1),"")</f>
        <v/>
      </c>
      <c r="AC192" s="178" t="str">
        <f ca="1">IF($C192=AC$2,OFFSET('Position Data Citi SS final'!$A168,0,MATCH(AC$1,'Position Data Citi SS final'!$1:$1,0)-1),"")</f>
        <v/>
      </c>
      <c r="AD192" s="76" t="str">
        <f ca="1">IF($C192=AD$2,OFFSET('Position Data Citi SS final'!$A168,0,MATCH(AD$1,'Position Data Citi SS final'!$1:$1,0)-1),"")</f>
        <v/>
      </c>
      <c r="AE192" s="179" t="str">
        <f ca="1">IF($C192=AE$2,OFFSET('Position Data Citi SS final'!$A168,0,MATCH(AE$1,'Position Data Citi SS final'!$1:$1,0)-1),"")</f>
        <v/>
      </c>
      <c r="AF192" s="177" t="str">
        <f ca="1">IF($C192=AF$2,OFFSET('Position Data Citi SS final'!$A168,0,MATCH(AF$1,'Position Data Citi SS final'!$1:$1,0)-1),"")</f>
        <v/>
      </c>
      <c r="AG192" s="177" t="str">
        <f ca="1">IF($C192=AG$2,OFFSET('Position Data Citi SS final'!$A168,0,MATCH(AG$1,'Position Data Citi SS final'!$1:$1,0)-1),"")</f>
        <v/>
      </c>
      <c r="AH192" s="175" t="str">
        <f ca="1">IF($C192=AH$2,OFFSET('Position Data Citi SS final'!$A168,0,MATCH(AH$1,'Position Data Citi SS final'!$1:$1,0)-1),"")</f>
        <v/>
      </c>
      <c r="AI192" s="175" t="str">
        <f ca="1">IF($C192=AI$2,OFFSET('Position Data Citi SS final'!$A168,0,MATCH(AI$1,'Position Data Citi SS final'!$1:$1,0)-1),"")</f>
        <v/>
      </c>
      <c r="AJ192" s="175" t="str">
        <f ca="1">IF($C192=AJ$2,OFFSET('Position Data Citi SS final'!$A168,0,MATCH(AJ$1,'Position Data Citi SS final'!$1:$1,0)-1),"")</f>
        <v/>
      </c>
      <c r="AK192" s="177" t="str">
        <f ca="1">IF($C192=AK$2,OFFSET('Position Data Citi SS final'!$A168,0,MATCH(AK$1,'Position Data Citi SS final'!$1:$1,0)-1),"")</f>
        <v/>
      </c>
      <c r="AL192" s="178" t="str">
        <f ca="1">IF($C192=AL$2,OFFSET('Position Data Citi SS final'!$A168,0,MATCH(AL$1,'Position Data Citi SS final'!$1:$1,0)-1),"")</f>
        <v/>
      </c>
      <c r="AM192" s="177" t="str">
        <f ca="1">IF($C192=AM$2,OFFSET('Position Data Citi SS final'!$A168,0,MATCH(AM$1,'Position Data Citi SS final'!$1:$1,0)-1),"")</f>
        <v/>
      </c>
      <c r="AN192" s="177" t="str">
        <f ca="1">IF($C192=AN$2,OFFSET('Position Data Citi SS final'!$A168,0,MATCH(AN$1,'Position Data Citi SS final'!$1:$1,0)-1),"")</f>
        <v/>
      </c>
      <c r="AO192" s="177" t="str">
        <f ca="1">IF($C192=AO$2,OFFSET('Position Data Citi SS final'!$A168,0,MATCH(AO$1,'Position Data Citi SS final'!$1:$1,0)-1),"")</f>
        <v/>
      </c>
      <c r="AP192" s="177" t="str">
        <f ca="1">IF($C192=AP$2,OFFSET('Position Data Citi SS final'!$A168,0,MATCH(AP$1,'Position Data Citi SS final'!$1:$1,0)-1),"")</f>
        <v/>
      </c>
      <c r="AQ192" s="177" t="str">
        <f ca="1">IF($C192=AQ$2,OFFSET('Position Data Citi SS final'!$A168,0,MATCH(AQ$1,'Position Data Citi SS final'!$1:$1,0)-1),"")</f>
        <v/>
      </c>
      <c r="AR192" s="177" t="str">
        <f ca="1">IF($C192=AR$2,OFFSET('Position Data Citi SS final'!$A168,0,MATCH(AR$1,'Position Data Citi SS final'!$1:$1,0)-1),"")</f>
        <v/>
      </c>
      <c r="AS192" s="177" t="str">
        <f ca="1">IF($C192=AS$2,OFFSET('Position Data Citi SS final'!$A168,0,MATCH(AS$1,'Position Data Citi SS final'!$1:$1,0)-1),"")</f>
        <v/>
      </c>
      <c r="AT192" s="177" t="str">
        <f ca="1">IF($C192=AT$2,OFFSET('Position Data Citi SS final'!$A168,0,MATCH(AT$1,'Position Data Citi SS final'!$1:$1,0)-1),"")</f>
        <v/>
      </c>
      <c r="AU192" s="198" t="str">
        <f ca="1">IF($C192=AU$2,OFFSET('Position Data Citi SS final'!$A168,0,MATCH(AU$1,'Position Data Citi SS final'!$1:$1,0)-1),"")</f>
        <v/>
      </c>
      <c r="AV192" s="177" t="str">
        <f ca="1">IF($C192=AV$2,OFFSET('Position Data Citi SS final'!$A168,0,MATCH(AV$1,'Position Data Citi SS final'!$1:$1,0)-1),"")</f>
        <v/>
      </c>
      <c r="AW192" s="179" t="str">
        <f ca="1">IF($C192=AW$2,OFFSET('Position Data Citi SS final'!$A168,0,MATCH(AW$1,'Position Data Citi SS final'!$1:$1,0)-1),"")</f>
        <v/>
      </c>
      <c r="AX192" s="170" t="str">
        <f ca="1">IF($C192=AX$2,OFFSET('Position Data Citi SS final'!$A168,0,MATCH(AX$1,'Position Data Citi SS final'!$1:$1,0)-1),"")</f>
        <v/>
      </c>
      <c r="AY192" s="180" t="str">
        <f ca="1">IF($C192=AY$2,OFFSET('Position Data Citi SS final'!$A168,0,MATCH(AY$1,'Position Data Citi SS final'!$1:$1,0)-1),"")</f>
        <v/>
      </c>
      <c r="AZ192" s="181" t="str">
        <f ca="1">IF($C192=AZ$2,OFFSET('Position Data Citi SS final'!$A168,0,MATCH(AZ$1,'Position Data Citi SS final'!$1:$1,0)-1),"")</f>
        <v/>
      </c>
      <c r="BA192" s="179" t="str">
        <f ca="1">IF($C192=BA$2,OFFSET('Position Data Citi SS final'!$A168,0,MATCH(BA$1,'Position Data Citi SS final'!$1:$1,0)-1),"")</f>
        <v/>
      </c>
      <c r="BB192" s="182" t="str">
        <f ca="1">IF($C192=BB$2,OFFSET('Position Data Citi SS final'!$A168,0,MATCH(BB$1,'Position Data Citi SS final'!$1:$1,0)-1),"")</f>
        <v/>
      </c>
      <c r="BC192" s="181" t="str">
        <f ca="1">IF($C192=BC$2,OFFSET('Position Data Citi SS final'!$A168,0,MATCH(BC$1,'Position Data Citi SS final'!$1:$1,0)-1),"")</f>
        <v/>
      </c>
      <c r="BD192" s="175" t="str">
        <f ca="1">IF($C192=BD$2,OFFSET('Position Data Citi SS final'!$A168,0,MATCH(BD$1,'Position Data Citi SS final'!$1:$1,0)-1),"")</f>
        <v/>
      </c>
      <c r="BE192" s="175" t="str">
        <f ca="1">IF($C192=BE$2,OFFSET('Position Data Citi SS final'!$A168,0,MATCH(BE$1,'Position Data Citi SS final'!$1:$1,0)-1),"")</f>
        <v/>
      </c>
      <c r="BF192" s="175" t="str">
        <f ca="1">IF($C192=BF$2,OFFSET('Position Data Citi SS final'!$A168,0,MATCH(BF$1,'Position Data Citi SS final'!$1:$1,0)-1),"")</f>
        <v/>
      </c>
      <c r="BG192" s="175" t="str">
        <f ca="1">IF($C192=BG$2,OFFSET('Position Data Citi SS final'!$A168,0,MATCH(BG$1,'Position Data Citi SS final'!$1:$1,0)-1),"")</f>
        <v/>
      </c>
      <c r="BH192" s="175" t="str">
        <f ca="1">IF($C192=BH$2,OFFSET('Position Data Citi SS final'!$A168,0,MATCH(BH$1,'Position Data Citi SS final'!$1:$1,0)-1),"")</f>
        <v/>
      </c>
      <c r="BI192" s="175" t="str">
        <f ca="1">IF($C192=BI$2,OFFSET('Position Data Citi SS final'!$A168,0,MATCH(BI$1,'Position Data Citi SS final'!$1:$1,0)-1),"")</f>
        <v/>
      </c>
      <c r="BJ192" s="175" t="str">
        <f ca="1">IF($C192=BJ$2,OFFSET('Position Data Citi SS final'!$A168,0,MATCH(BJ$1,'Position Data Citi SS final'!$1:$1,0)-1),"")</f>
        <v/>
      </c>
      <c r="BK192" s="175" t="str">
        <f ca="1">IF($C192=BK$2,OFFSET('Position Data Citi SS final'!$A168,0,MATCH(BK$1,'Position Data Citi SS final'!$1:$1,0)-1),"")</f>
        <v/>
      </c>
      <c r="BL192" s="175" t="str">
        <f ca="1">IF($C192=BL$2,OFFSET('Position Data Citi SS final'!$A168,0,MATCH(BL$1,'Position Data Citi SS final'!$1:$1,0)-1),"")</f>
        <v/>
      </c>
      <c r="BM192" s="175" t="str">
        <f ca="1">IF($C192=BM$2,OFFSET('Position Data Citi SS final'!$A168,0,MATCH(BM$1,'Position Data Citi SS final'!$1:$1,0)-1),"")</f>
        <v/>
      </c>
      <c r="BN192" s="178" t="str">
        <f ca="1">IF($C192=BN$2,OFFSET('Position Data Citi SS final'!$A168,0,MATCH(BN$1,'Position Data Citi SS final'!$1:$1,0)-1),"")</f>
        <v/>
      </c>
      <c r="BO192" s="177" t="str">
        <f ca="1">IF($C192=BO$2,OFFSET('Position Data Citi SS final'!$A168,0,MATCH(BO$1,'Position Data Citi SS final'!$1:$1,0)-1),"")</f>
        <v/>
      </c>
      <c r="BP192" s="177" t="str">
        <f ca="1">IF($C192=BP$2,OFFSET('Position Data Citi SS final'!$A168,0,MATCH(BP$1,'Position Data Citi SS final'!$1:$1,0)-1),"")</f>
        <v/>
      </c>
      <c r="BQ192" s="177" t="str">
        <f ca="1">IF($C192=BQ$2,OFFSET('Position Data Citi SS final'!$A168,0,MATCH(BQ$1,'Position Data Citi SS final'!$1:$1,0)-1),"")</f>
        <v/>
      </c>
      <c r="BR192" s="177" t="str">
        <f ca="1">IF($C192=BR$2,OFFSET('Position Data Citi SS final'!$A168,0,MATCH(BR$1,'Position Data Citi SS final'!$1:$1,0)-1),"")</f>
        <v/>
      </c>
      <c r="BS192" s="177" t="str">
        <f ca="1">IF($C192=BS$2,OFFSET('Position Data Citi SS final'!$A168,0,MATCH(BS$1,'Position Data Citi SS final'!$1:$1,0)-1),"")</f>
        <v/>
      </c>
      <c r="BT192" s="175" t="str">
        <f ca="1">IF($C192=BT$2,OFFSET('Position Data Citi SS final'!$A168,0,MATCH(BT$1,'Position Data Citi SS final'!$1:$1,0)-1),"")</f>
        <v/>
      </c>
      <c r="BU192" s="178" t="str">
        <f ca="1">IF($C192=BU$2,OFFSET('Position Data Citi SS final'!$A168,0,MATCH(BU$1,'Position Data Citi SS final'!$1:$1,0)-1),"")</f>
        <v/>
      </c>
      <c r="BV192" s="183" t="str">
        <f ca="1">IF($C192=BV$2,OFFSET('Position Data Citi SS final'!$A168,0,MATCH(BV$1,'Position Data Citi SS final'!$1:$1,0)-1),"")</f>
        <v/>
      </c>
      <c r="BW192" s="175" t="str">
        <f ca="1">IF($C192=BW$2,OFFSET('Position Data Citi SS final'!$A168,0,MATCH(BW$1,'Position Data Citi SS final'!$1:$1,0)-1),"")</f>
        <v/>
      </c>
      <c r="BX192" s="184" t="str">
        <f ca="1">IF($C192=BX$2,OFFSET('Position Data Citi SS final'!$A168,0,MATCH(BX$1,'Position Data Citi SS final'!$1:$1,0)-1),"")</f>
        <v/>
      </c>
      <c r="BY192" s="183" t="str">
        <f ca="1">IF($C192=BY$2,OFFSET('Position Data Citi SS final'!$A168,0,MATCH(BY$1,'Position Data Citi SS final'!$1:$1,0)-1),"")</f>
        <v/>
      </c>
      <c r="BZ192" s="183" t="str">
        <f ca="1">IF($C192=BZ$2,OFFSET('Position Data Citi SS final'!$A168,0,MATCH(BZ$1,'Position Data Citi SS final'!$1:$1,0)-1),"")</f>
        <v/>
      </c>
      <c r="CA192" s="185" t="str">
        <f ca="1">IF($C192=CA$2,OFFSET('Position Data Citi SS final'!$A168,0,MATCH(CA$1,'Position Data Citi SS final'!$1:$1,0)-1),"")</f>
        <v/>
      </c>
      <c r="CB192" s="176" t="str">
        <f ca="1">IF($C192=CB$2,OFFSET('Position Data Citi SS final'!$A168,0,MATCH(CB$1,'Position Data Citi SS final'!$1:$1,0)-1),"")</f>
        <v/>
      </c>
      <c r="CC192" s="183" t="str">
        <f ca="1">IF($C192=CC$2,OFFSET('Position Data Citi SS final'!$A168,0,MATCH(CC$1,'Position Data Citi SS final'!$1:$1,0)-1),"")</f>
        <v/>
      </c>
      <c r="CD192" s="183" t="str">
        <f ca="1">IF($C192=CD$2,OFFSET('Position Data Citi SS final'!$A168,0,MATCH(CD$1,'Position Data Citi SS final'!$1:$1,0)-1),"")</f>
        <v/>
      </c>
      <c r="CE192" s="181" t="str">
        <f ca="1">IF($C192=CE$2,OFFSET('Position Data Citi SS final'!$A168,0,MATCH(CE$1,'Position Data Citi SS final'!$1:$1,0)-1),"")</f>
        <v/>
      </c>
      <c r="CF192" s="181" t="str">
        <f ca="1">IF($C192=CF$2,OFFSET('Position Data Citi SS final'!$A168,0,MATCH(CF$1,'Position Data Citi SS final'!$1:$1,0)-1),"")</f>
        <v/>
      </c>
      <c r="CG192" s="181" t="str">
        <f ca="1">IF($C192=CG$2,OFFSET('Position Data Citi SS final'!$A168,0,MATCH(CG$1,'Position Data Citi SS final'!$1:$1,0)-1),"")</f>
        <v/>
      </c>
      <c r="CH192" s="181" t="str">
        <f ca="1">IF($C192=CH$2,OFFSET('Position Data Citi SS final'!$A168,0,MATCH(CH$1,'Position Data Citi SS final'!$1:$1,0)-1),"")</f>
        <v/>
      </c>
      <c r="CI192" s="181" t="str">
        <f ca="1">IF($C192=CI$2,OFFSET('Position Data Citi SS final'!$A168,0,MATCH(CI$1,'Position Data Citi SS final'!$1:$1,0)-1),"")</f>
        <v/>
      </c>
      <c r="CJ192" s="184" t="str">
        <f ca="1">IF($C192=CJ$2,OFFSET('Position Data Citi SS final'!$A168,0,MATCH(CJ$1,'Position Data Citi SS final'!$1:$1,0)-1),"")</f>
        <v/>
      </c>
      <c r="CK192" s="186" t="str">
        <f ca="1">IF($C192=CK$2,OFFSET('Position Data Citi SS final'!$A168,0,MATCH(CK$1,'Position Data Citi SS final'!$1:$1,0)-1),"")</f>
        <v>NATIXIS TD EUR TIME DEPOSIT</v>
      </c>
      <c r="CL192" s="174">
        <f ca="1">IF($C192=CL$2,OFFSET('Position Data Citi SS final'!$A168,0,MATCH(CL$1,'Position Data Citi SS final'!$1:$1,0)-1),"")</f>
        <v>0</v>
      </c>
      <c r="CM192" s="199" t="str">
        <f ca="1">IF($C192=CM$2,OFFSET('Position Data Citi SS final'!$A168,0,MATCH(CM$1,'Position Data Citi SS final'!$1:$1,0)-1),"")</f>
        <v>DYXXXX</v>
      </c>
      <c r="CN192" s="174" t="str">
        <f ca="1">IF($C192=CN$2,OFFSET('Position Data Citi SS final'!$A168,0,MATCH(CN$1,'Position Data Citi SS final'!$1:$1,0)-1),"")</f>
        <v>FR</v>
      </c>
      <c r="CO192" s="186">
        <f ca="1">IF($C192=CO$2,OFFSET('Position Data Citi SS final'!$A168,0,MATCH(CO$1,'Position Data Citi SS final'!$1:$1,0)-1),"")</f>
        <v>0</v>
      </c>
      <c r="CP192" s="199">
        <f ca="1">IF($C192=CP$2,OFFSET('Position Data Citi SS final'!$A168,0,MATCH(CP$1,'Position Data Citi SS final'!$1:$1,0)-1),"")</f>
        <v>0</v>
      </c>
      <c r="CQ192" s="187">
        <f ca="1">IF($C192=CQ$2,OFFSET('Position Data Citi SS final'!$A168,0,MATCH(CQ$1,'Position Data Citi SS final'!$1:$1,0)-1),"")</f>
        <v>43783</v>
      </c>
      <c r="CR192" s="174" t="str">
        <f ca="1">IF($C192=CR$2,OFFSET('Position Data Citi SS final'!$A168,0,MATCH(CR$1,'Position Data Citi SS final'!$1:$1,0)-1),"")</f>
        <v>EUR</v>
      </c>
      <c r="CS192" s="188">
        <f ca="1">IF($C192=CS$2,OFFSET('Position Data Citi SS final'!$A168,0,MATCH(CS$1,'Position Data Citi SS final'!$1:$1,0)-1),"")</f>
        <v>99692301.920000002</v>
      </c>
      <c r="CT192" s="188">
        <f ca="1">IF($C192=CT$2,OFFSET('Position Data Citi SS final'!$A168,0,MATCH(CT$1,'Position Data Citi SS final'!$1:$1,0)-1),"")</f>
        <v>99692301.920000002</v>
      </c>
      <c r="CU192" s="184" t="str">
        <f ca="1">IF($C192=CU$2,OFFSET('Position Data Citi SS final'!$A168,0,MATCH(CU$1,'Position Data Citi SS final'!$1:$1,0)-1),"")</f>
        <v/>
      </c>
      <c r="CV192" s="175" t="str">
        <f ca="1">IF($C192=CV$2,OFFSET('Position Data Citi SS final'!$A168,0,MATCH(CV$1,'Position Data Citi SS final'!$1:$1,0)-1),"")</f>
        <v/>
      </c>
      <c r="CW192" s="175" t="str">
        <f ca="1">IF($C192=CW$2,OFFSET('Position Data Citi SS final'!$A168,0,MATCH(CW$1,'Position Data Citi SS final'!$1:$1,0)-1),"")</f>
        <v/>
      </c>
      <c r="CX192" s="199" t="str">
        <f ca="1">IF($C192=CX$2,OFFSET('Position Data Citi SS final'!$A168,0,MATCH(CX$1,'Position Data Citi SS final'!$1:$1,0)-1),"")</f>
        <v/>
      </c>
      <c r="CY192" s="175" t="str">
        <f ca="1">IF($C192=CY$2,OFFSET('Position Data Citi SS final'!$A168,0,MATCH(CY$1,'Position Data Citi SS final'!$1:$1,0)-1),"")</f>
        <v/>
      </c>
      <c r="CZ192" s="175" t="str">
        <f ca="1">IF($C192=CZ$2,OFFSET('Position Data Citi SS final'!$A168,0,MATCH(CZ$1,'Position Data Citi SS final'!$1:$1,0)-1),"")</f>
        <v/>
      </c>
      <c r="DA192" s="175" t="str">
        <f ca="1">IF($C192=DA$2,OFFSET('Position Data Citi SS final'!$A168,0,MATCH(DA$1,'Position Data Citi SS final'!$1:$1,0)-1),"")</f>
        <v/>
      </c>
      <c r="DB192" s="189" t="str">
        <f ca="1">IF($C192=DB$2,OFFSET('Position Data Citi SS final'!$A168,0,MATCH(DB$1,'Position Data Citi SS final'!$1:$1,0)-1),"")</f>
        <v/>
      </c>
      <c r="DC192" s="175" t="str">
        <f ca="1">IF($C192=DC$2,OFFSET('Position Data Citi SS final'!$A168,0,MATCH(DC$1,'Position Data Citi SS final'!$1:$1,0)-1),"")</f>
        <v/>
      </c>
      <c r="DD192" s="175" t="str">
        <f ca="1">IF($C192=DD$2,OFFSET('Position Data Citi SS final'!$A168,0,MATCH(DD$1,'Position Data Citi SS final'!$1:$1,0)-1),"")</f>
        <v/>
      </c>
      <c r="DE192" s="190" t="str">
        <f ca="1">IF($C192=DE$2,OFFSET('Position Data Citi SS final'!$A168,0,MATCH(DE$1,'Position Data Citi SS final'!$1:$1,0)-1),"")</f>
        <v/>
      </c>
      <c r="DF192" s="189" t="str">
        <f ca="1">IF($C192=DF$2,OFFSET('Position Data Citi SS final'!$A168,0,MATCH(DF$1,'Position Data Citi SS final'!$1:$1,0)-1),"")</f>
        <v/>
      </c>
      <c r="DG192" s="190" t="str">
        <f ca="1">IF($C192=DG$2,OFFSET('Position Data Citi SS final'!$A168,0,MATCH(DG$1,'Position Data Citi SS final'!$1:$1,0)-1),"")</f>
        <v/>
      </c>
      <c r="DH192" s="175" t="str">
        <f ca="1">IF($C192=DH$2,OFFSET('Position Data Citi SS final'!$A168,0,MATCH(DH$1,'Position Data Citi SS final'!$1:$1,0)-1),"")</f>
        <v/>
      </c>
      <c r="DI192" s="191" t="str">
        <f ca="1">IF($C192=DI$2,OFFSET('Position Data Citi SS final'!$A168,0,MATCH(DI$1,'Position Data Citi SS final'!$1:$1,0)-1),"")</f>
        <v/>
      </c>
      <c r="DJ192" s="192" t="str">
        <f ca="1">IF($C192=DJ$2,OFFSET('Position Data Citi SS final'!$A168,0,MATCH(DJ$1,'Position Data Citi SS final'!$1:$1,0)-1),"")</f>
        <v/>
      </c>
      <c r="DK192" s="193" t="str">
        <f ca="1">IF($C192=DK$2,OFFSET('Position Data Citi SS final'!$A168,0,MATCH(DK$1,'Position Data Citi SS final'!$1:$1,0)-1),"")</f>
        <v/>
      </c>
      <c r="DL192" s="200" t="str">
        <f ca="1">IF($C192=DL$2,OFFSET('Position Data Citi SS final'!$A168,0,MATCH(DL$1,'Position Data Citi SS final'!$1:$1,0)-1),"")</f>
        <v/>
      </c>
      <c r="DM192" s="175" t="str">
        <f ca="1">IF($C192=DM$2,OFFSET('Position Data Citi SS final'!$A168,0,MATCH(DM$1,'Position Data Citi SS final'!$1:$1,0)-1),"")</f>
        <v/>
      </c>
    </row>
    <row r="193" spans="2:117" s="179" customFormat="1">
      <c r="B193" s="179" t="s">
        <v>2746</v>
      </c>
      <c r="C193" s="170" t="str">
        <f>'Position Data Citi SS final'!C169</f>
        <v>Other Assets - Deposit or ancillary liquid asset</v>
      </c>
      <c r="D193" s="171" t="str">
        <f>'Position Data Citi SS final'!F169</f>
        <v>A.6.38, A.6.72- A.6.81</v>
      </c>
      <c r="E193" s="172" t="str">
        <f>'Position Data Citi SS final'!D169</f>
        <v>Cash</v>
      </c>
      <c r="F193" s="213">
        <f>'Position Data Citi SS final'!E169</f>
        <v>0</v>
      </c>
      <c r="G193" s="173">
        <f>'Position Data Citi SS final'!AG169</f>
        <v>126204.2</v>
      </c>
      <c r="H193" s="173">
        <f>'Position Data Citi SS final'!AF169</f>
        <v>126204.2</v>
      </c>
      <c r="I193" s="194" t="str">
        <f>'Position Data Citi SS final'!A169</f>
        <v>ABEK</v>
      </c>
      <c r="J193" s="195" t="str">
        <f ca="1">IF($C193=J$2,OFFSET('Position Data Citi SS final'!$A169,0,MATCH(J$1,'Position Data Citi SS final'!$1:$1,0)-1),"")</f>
        <v/>
      </c>
      <c r="K193" s="195" t="str">
        <f ca="1">IF($C193=K$2,OFFSET('Position Data Citi SS final'!$A169,0,MATCH(K$1,'Position Data Citi SS final'!$1:$1,0)-1),"")</f>
        <v/>
      </c>
      <c r="L193" s="195" t="str">
        <f ca="1">IF($C193=L$2,OFFSET('Position Data Citi SS final'!$A169,0,MATCH(L$1,'Position Data Citi SS final'!$1:$1,0)-1),"")</f>
        <v/>
      </c>
      <c r="M193" s="174" t="str">
        <f ca="1">IF($C193=M$2,OFFSET('Position Data Citi SS final'!$A169,0,MATCH(M$1,'Position Data Citi SS final'!$1:$1,0)-1),"")</f>
        <v/>
      </c>
      <c r="N193" s="175" t="str">
        <f ca="1">IF($C193=N$2,OFFSET('Position Data Citi SS final'!$A169,0,MATCH(N$1,'Position Data Citi SS final'!$1:$1,0)-1),"")</f>
        <v/>
      </c>
      <c r="O193" s="195" t="str">
        <f ca="1">IF($C193=O$2,OFFSET('Position Data Citi SS final'!$A169,0,MATCH(O$1,'Position Data Citi SS final'!$1:$1,0)-1),"")</f>
        <v/>
      </c>
      <c r="P193" s="196" t="str">
        <f ca="1">IF($C193=P$2,OFFSET('Position Data Citi SS final'!$A169,0,MATCH(P$1,'Position Data Citi SS final'!$1:$1,0)-1),"")</f>
        <v/>
      </c>
      <c r="Q193" s="196" t="str">
        <f ca="1">IF($C193=Q$2,OFFSET('Position Data Citi SS final'!$A169,0,MATCH(Q$1,'Position Data Citi SS final'!$1:$1,0)-1),"")</f>
        <v/>
      </c>
      <c r="R193" s="178" t="str">
        <f ca="1">IF($C193=R$2,OFFSET('Position Data Citi SS final'!$A169,0,MATCH(R$1,'Position Data Citi SS final'!$1:$1,0)-1),"")</f>
        <v/>
      </c>
      <c r="S193" s="178" t="str">
        <f ca="1">IF($C193=S$2,OFFSET('Position Data Citi SS final'!$A169,0,MATCH(S$1,'Position Data Citi SS final'!$1:$1,0)-1),"")</f>
        <v/>
      </c>
      <c r="T193" s="177" t="str">
        <f ca="1">IF($C193=T$2,OFFSET('Position Data Citi SS final'!$A169,0,MATCH(T$1,'Position Data Citi SS final'!$1:$1,0)-1),"")</f>
        <v/>
      </c>
      <c r="U193" s="177" t="str">
        <f ca="1">IF($C193=U$2,OFFSET('Position Data Citi SS final'!$A169,0,MATCH(U$1,'Position Data Citi SS final'!$1:$1,0)-1),"")</f>
        <v/>
      </c>
      <c r="V193" s="197" t="str">
        <f ca="1">IF($C193=V$2,OFFSET('Position Data Citi SS final'!$A169,0,MATCH(V$1,'Position Data Citi SS final'!$1:$1,0)-1),"")</f>
        <v/>
      </c>
      <c r="W193" s="177" t="str">
        <f ca="1">IF($C193=W$2,OFFSET('Position Data Citi SS final'!$A169,0,MATCH(W$1,'Position Data Citi SS final'!$1:$1,0)-1),"")</f>
        <v/>
      </c>
      <c r="X193" s="177" t="str">
        <f ca="1">IF($C193=X$2,OFFSET('Position Data Citi SS final'!$A169,0,MATCH(X$1,'Position Data Citi SS final'!$1:$1,0)-1),"")</f>
        <v/>
      </c>
      <c r="Y193" s="177" t="str">
        <f ca="1">IF($C193=Y$2,OFFSET('Position Data Citi SS final'!$A169,0,MATCH(Y$1,'Position Data Citi SS final'!$1:$1,0)-1),"")</f>
        <v/>
      </c>
      <c r="Z193" s="177" t="str">
        <f ca="1">IF($C193=Z$2,OFFSET('Position Data Citi SS final'!$A169,0,MATCH(Z$1,'Position Data Citi SS final'!$1:$1,0)-1),"")</f>
        <v/>
      </c>
      <c r="AA193" s="198" t="str">
        <f ca="1">IF($C193=AA$2,OFFSET('Position Data Citi SS final'!$A169,0,MATCH(AA$1,'Position Data Citi SS final'!$1:$1,0)-1),"")</f>
        <v/>
      </c>
      <c r="AB193" s="177" t="str">
        <f ca="1">IF($C193=AB$2,OFFSET('Position Data Citi SS final'!$A169,0,MATCH(AB$1,'Position Data Citi SS final'!$1:$1,0)-1),"")</f>
        <v/>
      </c>
      <c r="AC193" s="178" t="str">
        <f ca="1">IF($C193=AC$2,OFFSET('Position Data Citi SS final'!$A169,0,MATCH(AC$1,'Position Data Citi SS final'!$1:$1,0)-1),"")</f>
        <v/>
      </c>
      <c r="AD193" s="76" t="str">
        <f ca="1">IF($C193=AD$2,OFFSET('Position Data Citi SS final'!$A169,0,MATCH(AD$1,'Position Data Citi SS final'!$1:$1,0)-1),"")</f>
        <v/>
      </c>
      <c r="AE193" s="179" t="str">
        <f ca="1">IF($C193=AE$2,OFFSET('Position Data Citi SS final'!$A169,0,MATCH(AE$1,'Position Data Citi SS final'!$1:$1,0)-1),"")</f>
        <v/>
      </c>
      <c r="AF193" s="177" t="str">
        <f ca="1">IF($C193=AF$2,OFFSET('Position Data Citi SS final'!$A169,0,MATCH(AF$1,'Position Data Citi SS final'!$1:$1,0)-1),"")</f>
        <v/>
      </c>
      <c r="AG193" s="177" t="str">
        <f ca="1">IF($C193=AG$2,OFFSET('Position Data Citi SS final'!$A169,0,MATCH(AG$1,'Position Data Citi SS final'!$1:$1,0)-1),"")</f>
        <v/>
      </c>
      <c r="AH193" s="175" t="str">
        <f ca="1">IF($C193=AH$2,OFFSET('Position Data Citi SS final'!$A169,0,MATCH(AH$1,'Position Data Citi SS final'!$1:$1,0)-1),"")</f>
        <v/>
      </c>
      <c r="AI193" s="175" t="str">
        <f ca="1">IF($C193=AI$2,OFFSET('Position Data Citi SS final'!$A169,0,MATCH(AI$1,'Position Data Citi SS final'!$1:$1,0)-1),"")</f>
        <v/>
      </c>
      <c r="AJ193" s="175" t="str">
        <f ca="1">IF($C193=AJ$2,OFFSET('Position Data Citi SS final'!$A169,0,MATCH(AJ$1,'Position Data Citi SS final'!$1:$1,0)-1),"")</f>
        <v/>
      </c>
      <c r="AK193" s="177" t="str">
        <f ca="1">IF($C193=AK$2,OFFSET('Position Data Citi SS final'!$A169,0,MATCH(AK$1,'Position Data Citi SS final'!$1:$1,0)-1),"")</f>
        <v/>
      </c>
      <c r="AL193" s="178" t="str">
        <f ca="1">IF($C193=AL$2,OFFSET('Position Data Citi SS final'!$A169,0,MATCH(AL$1,'Position Data Citi SS final'!$1:$1,0)-1),"")</f>
        <v/>
      </c>
      <c r="AM193" s="177" t="str">
        <f ca="1">IF($C193=AM$2,OFFSET('Position Data Citi SS final'!$A169,0,MATCH(AM$1,'Position Data Citi SS final'!$1:$1,0)-1),"")</f>
        <v/>
      </c>
      <c r="AN193" s="177" t="str">
        <f ca="1">IF($C193=AN$2,OFFSET('Position Data Citi SS final'!$A169,0,MATCH(AN$1,'Position Data Citi SS final'!$1:$1,0)-1),"")</f>
        <v/>
      </c>
      <c r="AO193" s="177" t="str">
        <f ca="1">IF($C193=AO$2,OFFSET('Position Data Citi SS final'!$A169,0,MATCH(AO$1,'Position Data Citi SS final'!$1:$1,0)-1),"")</f>
        <v/>
      </c>
      <c r="AP193" s="177" t="str">
        <f ca="1">IF($C193=AP$2,OFFSET('Position Data Citi SS final'!$A169,0,MATCH(AP$1,'Position Data Citi SS final'!$1:$1,0)-1),"")</f>
        <v/>
      </c>
      <c r="AQ193" s="177" t="str">
        <f ca="1">IF($C193=AQ$2,OFFSET('Position Data Citi SS final'!$A169,0,MATCH(AQ$1,'Position Data Citi SS final'!$1:$1,0)-1),"")</f>
        <v/>
      </c>
      <c r="AR193" s="177" t="str">
        <f ca="1">IF($C193=AR$2,OFFSET('Position Data Citi SS final'!$A169,0,MATCH(AR$1,'Position Data Citi SS final'!$1:$1,0)-1),"")</f>
        <v/>
      </c>
      <c r="AS193" s="177" t="str">
        <f ca="1">IF($C193=AS$2,OFFSET('Position Data Citi SS final'!$A169,0,MATCH(AS$1,'Position Data Citi SS final'!$1:$1,0)-1),"")</f>
        <v/>
      </c>
      <c r="AT193" s="177" t="str">
        <f ca="1">IF($C193=AT$2,OFFSET('Position Data Citi SS final'!$A169,0,MATCH(AT$1,'Position Data Citi SS final'!$1:$1,0)-1),"")</f>
        <v/>
      </c>
      <c r="AU193" s="198" t="str">
        <f ca="1">IF($C193=AU$2,OFFSET('Position Data Citi SS final'!$A169,0,MATCH(AU$1,'Position Data Citi SS final'!$1:$1,0)-1),"")</f>
        <v/>
      </c>
      <c r="AV193" s="177" t="str">
        <f ca="1">IF($C193=AV$2,OFFSET('Position Data Citi SS final'!$A169,0,MATCH(AV$1,'Position Data Citi SS final'!$1:$1,0)-1),"")</f>
        <v/>
      </c>
      <c r="AW193" s="179" t="str">
        <f ca="1">IF($C193=AW$2,OFFSET('Position Data Citi SS final'!$A169,0,MATCH(AW$1,'Position Data Citi SS final'!$1:$1,0)-1),"")</f>
        <v/>
      </c>
      <c r="AX193" s="170" t="str">
        <f ca="1">IF($C193=AX$2,OFFSET('Position Data Citi SS final'!$A169,0,MATCH(AX$1,'Position Data Citi SS final'!$1:$1,0)-1),"")</f>
        <v/>
      </c>
      <c r="AY193" s="180" t="str">
        <f ca="1">IF($C193=AY$2,OFFSET('Position Data Citi SS final'!$A169,0,MATCH(AY$1,'Position Data Citi SS final'!$1:$1,0)-1),"")</f>
        <v/>
      </c>
      <c r="AZ193" s="181" t="str">
        <f ca="1">IF($C193=AZ$2,OFFSET('Position Data Citi SS final'!$A169,0,MATCH(AZ$1,'Position Data Citi SS final'!$1:$1,0)-1),"")</f>
        <v/>
      </c>
      <c r="BA193" s="179" t="str">
        <f ca="1">IF($C193=BA$2,OFFSET('Position Data Citi SS final'!$A169,0,MATCH(BA$1,'Position Data Citi SS final'!$1:$1,0)-1),"")</f>
        <v/>
      </c>
      <c r="BB193" s="182" t="str">
        <f ca="1">IF($C193=BB$2,OFFSET('Position Data Citi SS final'!$A169,0,MATCH(BB$1,'Position Data Citi SS final'!$1:$1,0)-1),"")</f>
        <v/>
      </c>
      <c r="BC193" s="181" t="str">
        <f ca="1">IF($C193=BC$2,OFFSET('Position Data Citi SS final'!$A169,0,MATCH(BC$1,'Position Data Citi SS final'!$1:$1,0)-1),"")</f>
        <v/>
      </c>
      <c r="BD193" s="175" t="str">
        <f ca="1">IF($C193=BD$2,OFFSET('Position Data Citi SS final'!$A169,0,MATCH(BD$1,'Position Data Citi SS final'!$1:$1,0)-1),"")</f>
        <v/>
      </c>
      <c r="BE193" s="175" t="str">
        <f ca="1">IF($C193=BE$2,OFFSET('Position Data Citi SS final'!$A169,0,MATCH(BE$1,'Position Data Citi SS final'!$1:$1,0)-1),"")</f>
        <v/>
      </c>
      <c r="BF193" s="175" t="str">
        <f ca="1">IF($C193=BF$2,OFFSET('Position Data Citi SS final'!$A169,0,MATCH(BF$1,'Position Data Citi SS final'!$1:$1,0)-1),"")</f>
        <v/>
      </c>
      <c r="BG193" s="175" t="str">
        <f ca="1">IF($C193=BG$2,OFFSET('Position Data Citi SS final'!$A169,0,MATCH(BG$1,'Position Data Citi SS final'!$1:$1,0)-1),"")</f>
        <v/>
      </c>
      <c r="BH193" s="175" t="str">
        <f ca="1">IF($C193=BH$2,OFFSET('Position Data Citi SS final'!$A169,0,MATCH(BH$1,'Position Data Citi SS final'!$1:$1,0)-1),"")</f>
        <v/>
      </c>
      <c r="BI193" s="175" t="str">
        <f ca="1">IF($C193=BI$2,OFFSET('Position Data Citi SS final'!$A169,0,MATCH(BI$1,'Position Data Citi SS final'!$1:$1,0)-1),"")</f>
        <v/>
      </c>
      <c r="BJ193" s="175" t="str">
        <f ca="1">IF($C193=BJ$2,OFFSET('Position Data Citi SS final'!$A169,0,MATCH(BJ$1,'Position Data Citi SS final'!$1:$1,0)-1),"")</f>
        <v/>
      </c>
      <c r="BK193" s="175" t="str">
        <f ca="1">IF($C193=BK$2,OFFSET('Position Data Citi SS final'!$A169,0,MATCH(BK$1,'Position Data Citi SS final'!$1:$1,0)-1),"")</f>
        <v/>
      </c>
      <c r="BL193" s="175" t="str">
        <f ca="1">IF($C193=BL$2,OFFSET('Position Data Citi SS final'!$A169,0,MATCH(BL$1,'Position Data Citi SS final'!$1:$1,0)-1),"")</f>
        <v/>
      </c>
      <c r="BM193" s="175" t="str">
        <f ca="1">IF($C193=BM$2,OFFSET('Position Data Citi SS final'!$A169,0,MATCH(BM$1,'Position Data Citi SS final'!$1:$1,0)-1),"")</f>
        <v/>
      </c>
      <c r="BN193" s="178" t="str">
        <f ca="1">IF($C193=BN$2,OFFSET('Position Data Citi SS final'!$A169,0,MATCH(BN$1,'Position Data Citi SS final'!$1:$1,0)-1),"")</f>
        <v/>
      </c>
      <c r="BO193" s="177" t="str">
        <f ca="1">IF($C193=BO$2,OFFSET('Position Data Citi SS final'!$A169,0,MATCH(BO$1,'Position Data Citi SS final'!$1:$1,0)-1),"")</f>
        <v/>
      </c>
      <c r="BP193" s="177" t="str">
        <f ca="1">IF($C193=BP$2,OFFSET('Position Data Citi SS final'!$A169,0,MATCH(BP$1,'Position Data Citi SS final'!$1:$1,0)-1),"")</f>
        <v/>
      </c>
      <c r="BQ193" s="177" t="str">
        <f ca="1">IF($C193=BQ$2,OFFSET('Position Data Citi SS final'!$A169,0,MATCH(BQ$1,'Position Data Citi SS final'!$1:$1,0)-1),"")</f>
        <v/>
      </c>
      <c r="BR193" s="177" t="str">
        <f ca="1">IF($C193=BR$2,OFFSET('Position Data Citi SS final'!$A169,0,MATCH(BR$1,'Position Data Citi SS final'!$1:$1,0)-1),"")</f>
        <v/>
      </c>
      <c r="BS193" s="177" t="str">
        <f ca="1">IF($C193=BS$2,OFFSET('Position Data Citi SS final'!$A169,0,MATCH(BS$1,'Position Data Citi SS final'!$1:$1,0)-1),"")</f>
        <v/>
      </c>
      <c r="BT193" s="175" t="str">
        <f ca="1">IF($C193=BT$2,OFFSET('Position Data Citi SS final'!$A169,0,MATCH(BT$1,'Position Data Citi SS final'!$1:$1,0)-1),"")</f>
        <v/>
      </c>
      <c r="BU193" s="178" t="str">
        <f ca="1">IF($C193=BU$2,OFFSET('Position Data Citi SS final'!$A169,0,MATCH(BU$1,'Position Data Citi SS final'!$1:$1,0)-1),"")</f>
        <v/>
      </c>
      <c r="BV193" s="183" t="str">
        <f ca="1">IF($C193=BV$2,OFFSET('Position Data Citi SS final'!$A169,0,MATCH(BV$1,'Position Data Citi SS final'!$1:$1,0)-1),"")</f>
        <v/>
      </c>
      <c r="BW193" s="175" t="str">
        <f ca="1">IF($C193=BW$2,OFFSET('Position Data Citi SS final'!$A169,0,MATCH(BW$1,'Position Data Citi SS final'!$1:$1,0)-1),"")</f>
        <v/>
      </c>
      <c r="BX193" s="184" t="str">
        <f ca="1">IF($C193=BX$2,OFFSET('Position Data Citi SS final'!$A169,0,MATCH(BX$1,'Position Data Citi SS final'!$1:$1,0)-1),"")</f>
        <v/>
      </c>
      <c r="BY193" s="183" t="str">
        <f ca="1">IF($C193=BY$2,OFFSET('Position Data Citi SS final'!$A169,0,MATCH(BY$1,'Position Data Citi SS final'!$1:$1,0)-1),"")</f>
        <v/>
      </c>
      <c r="BZ193" s="183" t="str">
        <f ca="1">IF($C193=BZ$2,OFFSET('Position Data Citi SS final'!$A169,0,MATCH(BZ$1,'Position Data Citi SS final'!$1:$1,0)-1),"")</f>
        <v/>
      </c>
      <c r="CA193" s="185" t="str">
        <f ca="1">IF($C193=CA$2,OFFSET('Position Data Citi SS final'!$A169,0,MATCH(CA$1,'Position Data Citi SS final'!$1:$1,0)-1),"")</f>
        <v/>
      </c>
      <c r="CB193" s="176" t="str">
        <f ca="1">IF($C193=CB$2,OFFSET('Position Data Citi SS final'!$A169,0,MATCH(CB$1,'Position Data Citi SS final'!$1:$1,0)-1),"")</f>
        <v/>
      </c>
      <c r="CC193" s="183" t="str">
        <f ca="1">IF($C193=CC$2,OFFSET('Position Data Citi SS final'!$A169,0,MATCH(CC$1,'Position Data Citi SS final'!$1:$1,0)-1),"")</f>
        <v/>
      </c>
      <c r="CD193" s="183" t="str">
        <f ca="1">IF($C193=CD$2,OFFSET('Position Data Citi SS final'!$A169,0,MATCH(CD$1,'Position Data Citi SS final'!$1:$1,0)-1),"")</f>
        <v/>
      </c>
      <c r="CE193" s="181" t="str">
        <f ca="1">IF($C193=CE$2,OFFSET('Position Data Citi SS final'!$A169,0,MATCH(CE$1,'Position Data Citi SS final'!$1:$1,0)-1),"")</f>
        <v/>
      </c>
      <c r="CF193" s="181" t="str">
        <f ca="1">IF($C193=CF$2,OFFSET('Position Data Citi SS final'!$A169,0,MATCH(CF$1,'Position Data Citi SS final'!$1:$1,0)-1),"")</f>
        <v/>
      </c>
      <c r="CG193" s="181" t="str">
        <f ca="1">IF($C193=CG$2,OFFSET('Position Data Citi SS final'!$A169,0,MATCH(CG$1,'Position Data Citi SS final'!$1:$1,0)-1),"")</f>
        <v/>
      </c>
      <c r="CH193" s="181" t="str">
        <f ca="1">IF($C193=CH$2,OFFSET('Position Data Citi SS final'!$A169,0,MATCH(CH$1,'Position Data Citi SS final'!$1:$1,0)-1),"")</f>
        <v/>
      </c>
      <c r="CI193" s="181" t="str">
        <f ca="1">IF($C193=CI$2,OFFSET('Position Data Citi SS final'!$A169,0,MATCH(CI$1,'Position Data Citi SS final'!$1:$1,0)-1),"")</f>
        <v/>
      </c>
      <c r="CJ193" s="184" t="str">
        <f ca="1">IF($C193=CJ$2,OFFSET('Position Data Citi SS final'!$A169,0,MATCH(CJ$1,'Position Data Citi SS final'!$1:$1,0)-1),"")</f>
        <v/>
      </c>
      <c r="CK193" s="186" t="str">
        <f ca="1">IF($C193=CK$2,OFFSET('Position Data Citi SS final'!$A169,0,MATCH(CK$1,'Position Data Citi SS final'!$1:$1,0)-1),"")</f>
        <v>STATE STREET EUR CURRENT ACC 08/12 ZCP</v>
      </c>
      <c r="CL193" s="174">
        <f ca="1">IF($C193=CL$2,OFFSET('Position Data Citi SS final'!$A169,0,MATCH(CL$1,'Position Data Citi SS final'!$1:$1,0)-1),"")</f>
        <v>0</v>
      </c>
      <c r="CM193" s="199" t="str">
        <f ca="1">IF($C193=CM$2,OFFSET('Position Data Citi SS final'!$A169,0,MATCH(CM$1,'Position Data Citi SS final'!$1:$1,0)-1),"")</f>
        <v>DYXXXX</v>
      </c>
      <c r="CN193" s="174" t="str">
        <f ca="1">IF($C193=CN$2,OFFSET('Position Data Citi SS final'!$A169,0,MATCH(CN$1,'Position Data Citi SS final'!$1:$1,0)-1),"")</f>
        <v>DE</v>
      </c>
      <c r="CO193" s="186">
        <f ca="1">IF($C193=CO$2,OFFSET('Position Data Citi SS final'!$A169,0,MATCH(CO$1,'Position Data Citi SS final'!$1:$1,0)-1),"")</f>
        <v>0</v>
      </c>
      <c r="CP193" s="199">
        <f ca="1">IF($C193=CP$2,OFFSET('Position Data Citi SS final'!$A169,0,MATCH(CP$1,'Position Data Citi SS final'!$1:$1,0)-1),"")</f>
        <v>0</v>
      </c>
      <c r="CQ193" s="187">
        <f ca="1">IF($C193=CQ$2,OFFSET('Position Data Citi SS final'!$A169,0,MATCH(CQ$1,'Position Data Citi SS final'!$1:$1,0)-1),"")</f>
        <v>43783</v>
      </c>
      <c r="CR193" s="174" t="str">
        <f ca="1">IF($C193=CR$2,OFFSET('Position Data Citi SS final'!$A169,0,MATCH(CR$1,'Position Data Citi SS final'!$1:$1,0)-1),"")</f>
        <v>EUR</v>
      </c>
      <c r="CS193" s="188">
        <f ca="1">IF($C193=CS$2,OFFSET('Position Data Citi SS final'!$A169,0,MATCH(CS$1,'Position Data Citi SS final'!$1:$1,0)-1),"")</f>
        <v>126204.2</v>
      </c>
      <c r="CT193" s="188">
        <f ca="1">IF($C193=CT$2,OFFSET('Position Data Citi SS final'!$A169,0,MATCH(CT$1,'Position Data Citi SS final'!$1:$1,0)-1),"")</f>
        <v>126204.2</v>
      </c>
      <c r="CU193" s="184" t="str">
        <f ca="1">IF($C193=CU$2,OFFSET('Position Data Citi SS final'!$A169,0,MATCH(CU$1,'Position Data Citi SS final'!$1:$1,0)-1),"")</f>
        <v/>
      </c>
      <c r="CV193" s="175" t="str">
        <f ca="1">IF($C193=CV$2,OFFSET('Position Data Citi SS final'!$A169,0,MATCH(CV$1,'Position Data Citi SS final'!$1:$1,0)-1),"")</f>
        <v/>
      </c>
      <c r="CW193" s="175" t="str">
        <f ca="1">IF($C193=CW$2,OFFSET('Position Data Citi SS final'!$A169,0,MATCH(CW$1,'Position Data Citi SS final'!$1:$1,0)-1),"")</f>
        <v/>
      </c>
      <c r="CX193" s="199" t="str">
        <f ca="1">IF($C193=CX$2,OFFSET('Position Data Citi SS final'!$A169,0,MATCH(CX$1,'Position Data Citi SS final'!$1:$1,0)-1),"")</f>
        <v/>
      </c>
      <c r="CY193" s="175" t="str">
        <f ca="1">IF($C193=CY$2,OFFSET('Position Data Citi SS final'!$A169,0,MATCH(CY$1,'Position Data Citi SS final'!$1:$1,0)-1),"")</f>
        <v/>
      </c>
      <c r="CZ193" s="175" t="str">
        <f ca="1">IF($C193=CZ$2,OFFSET('Position Data Citi SS final'!$A169,0,MATCH(CZ$1,'Position Data Citi SS final'!$1:$1,0)-1),"")</f>
        <v/>
      </c>
      <c r="DA193" s="175" t="str">
        <f ca="1">IF($C193=DA$2,OFFSET('Position Data Citi SS final'!$A169,0,MATCH(DA$1,'Position Data Citi SS final'!$1:$1,0)-1),"")</f>
        <v/>
      </c>
      <c r="DB193" s="189" t="str">
        <f ca="1">IF($C193=DB$2,OFFSET('Position Data Citi SS final'!$A169,0,MATCH(DB$1,'Position Data Citi SS final'!$1:$1,0)-1),"")</f>
        <v/>
      </c>
      <c r="DC193" s="175" t="str">
        <f ca="1">IF($C193=DC$2,OFFSET('Position Data Citi SS final'!$A169,0,MATCH(DC$1,'Position Data Citi SS final'!$1:$1,0)-1),"")</f>
        <v/>
      </c>
      <c r="DD193" s="175" t="str">
        <f ca="1">IF($C193=DD$2,OFFSET('Position Data Citi SS final'!$A169,0,MATCH(DD$1,'Position Data Citi SS final'!$1:$1,0)-1),"")</f>
        <v/>
      </c>
      <c r="DE193" s="190" t="str">
        <f ca="1">IF($C193=DE$2,OFFSET('Position Data Citi SS final'!$A169,0,MATCH(DE$1,'Position Data Citi SS final'!$1:$1,0)-1),"")</f>
        <v/>
      </c>
      <c r="DF193" s="189" t="str">
        <f ca="1">IF($C193=DF$2,OFFSET('Position Data Citi SS final'!$A169,0,MATCH(DF$1,'Position Data Citi SS final'!$1:$1,0)-1),"")</f>
        <v/>
      </c>
      <c r="DG193" s="190" t="str">
        <f ca="1">IF($C193=DG$2,OFFSET('Position Data Citi SS final'!$A169,0,MATCH(DG$1,'Position Data Citi SS final'!$1:$1,0)-1),"")</f>
        <v/>
      </c>
      <c r="DH193" s="175" t="str">
        <f ca="1">IF($C193=DH$2,OFFSET('Position Data Citi SS final'!$A169,0,MATCH(DH$1,'Position Data Citi SS final'!$1:$1,0)-1),"")</f>
        <v/>
      </c>
      <c r="DI193" s="191" t="str">
        <f ca="1">IF($C193=DI$2,OFFSET('Position Data Citi SS final'!$A169,0,MATCH(DI$1,'Position Data Citi SS final'!$1:$1,0)-1),"")</f>
        <v/>
      </c>
      <c r="DJ193" s="192" t="str">
        <f ca="1">IF($C193=DJ$2,OFFSET('Position Data Citi SS final'!$A169,0,MATCH(DJ$1,'Position Data Citi SS final'!$1:$1,0)-1),"")</f>
        <v/>
      </c>
      <c r="DK193" s="193" t="str">
        <f ca="1">IF($C193=DK$2,OFFSET('Position Data Citi SS final'!$A169,0,MATCH(DK$1,'Position Data Citi SS final'!$1:$1,0)-1),"")</f>
        <v/>
      </c>
      <c r="DL193" s="200" t="str">
        <f ca="1">IF($C193=DL$2,OFFSET('Position Data Citi SS final'!$A169,0,MATCH(DL$1,'Position Data Citi SS final'!$1:$1,0)-1),"")</f>
        <v/>
      </c>
      <c r="DM193" s="175" t="str">
        <f ca="1">IF($C193=DM$2,OFFSET('Position Data Citi SS final'!$A169,0,MATCH(DM$1,'Position Data Citi SS final'!$1:$1,0)-1),"")</f>
        <v/>
      </c>
    </row>
    <row r="194" spans="2:117" s="179" customFormat="1">
      <c r="B194" s="179" t="s">
        <v>2746</v>
      </c>
      <c r="C194" s="170" t="str">
        <f>'Position Data Citi SS final'!C170</f>
        <v>Money Market Instruments</v>
      </c>
      <c r="D194" s="171" t="str">
        <f>'Position Data Citi SS final'!F170</f>
        <v>A.6.1 - A.6.20</v>
      </c>
      <c r="E194" s="172" t="str">
        <f>'Position Data Citi SS final'!D170</f>
        <v>Certificate of Deposit</v>
      </c>
      <c r="F194" s="213">
        <f>'Position Data Citi SS final'!E170</f>
        <v>0</v>
      </c>
      <c r="G194" s="173">
        <f>'Position Data Citi SS final'!AG170</f>
        <v>30031650</v>
      </c>
      <c r="H194" s="173">
        <f>'Position Data Citi SS final'!AF170</f>
        <v>30031650</v>
      </c>
      <c r="I194" s="194" t="str">
        <f>'Position Data Citi SS final'!A170</f>
        <v>ABEK</v>
      </c>
      <c r="J194" s="195" t="str">
        <f ca="1">IF($C194=J$2,OFFSET('Position Data Citi SS final'!$A170,0,MATCH(J$1,'Position Data Citi SS final'!$1:$1,0)-1),"")</f>
        <v>MoneyMarketInstrument</v>
      </c>
      <c r="K194" s="195" t="str">
        <f ca="1">IF($C194=K$2,OFFSET('Position Data Citi SS final'!$A170,0,MATCH(K$1,'Position Data Citi SS final'!$1:$1,0)-1),"")</f>
        <v>DZ BANK AG DEUTSCHE ZENTRAL 01/20 0</v>
      </c>
      <c r="L194" s="195" t="str">
        <f ca="1">IF($C194=L$2,OFFSET('Position Data Citi SS final'!$A170,0,MATCH(L$1,'Position Data Citi SS final'!$1:$1,0)-1),"")</f>
        <v>XS2055108422</v>
      </c>
      <c r="M194" s="174" t="str">
        <f ca="1">IF($C194=M$2,OFFSET('Position Data Citi SS final'!$A170,0,MATCH(M$1,'Position Data Citi SS final'!$1:$1,0)-1),"")</f>
        <v>DYXXXX</v>
      </c>
      <c r="N194" s="175">
        <f ca="1">IF($C194=N$2,OFFSET('Position Data Citi SS final'!$A170,0,MATCH(N$1,'Position Data Citi SS final'!$1:$1,0)-1),"")</f>
        <v>0</v>
      </c>
      <c r="O194" s="195">
        <f ca="1">IF($C194=O$2,OFFSET('Position Data Citi SS final'!$A170,0,MATCH(O$1,'Position Data Citi SS final'!$1:$1,0)-1),"")</f>
        <v>0</v>
      </c>
      <c r="P194" s="196">
        <f ca="1">IF($C194=P$2,OFFSET('Position Data Citi SS final'!$A170,0,MATCH(P$1,'Position Data Citi SS final'!$1:$1,0)-1),"")</f>
        <v>0</v>
      </c>
      <c r="Q194" s="196" t="str">
        <f ca="1">IF($C194=Q$2,OFFSET('Position Data Citi SS final'!$A170,0,MATCH(Q$1,'Position Data Citi SS final'!$1:$1,0)-1),"")</f>
        <v>DE</v>
      </c>
      <c r="R194" s="178">
        <f ca="1">IF($C194=R$2,OFFSET('Position Data Citi SS final'!$A170,0,MATCH(R$1,'Position Data Citi SS final'!$1:$1,0)-1),"")</f>
        <v>43851</v>
      </c>
      <c r="S194" s="178" t="str">
        <f ca="1">IF($C194=S$2,OFFSET('Position Data Citi SS final'!$A170,0,MATCH(S$1,'Position Data Citi SS final'!$1:$1,0)-1),"")</f>
        <v>EUR</v>
      </c>
      <c r="T194" s="177">
        <f ca="1">IF($C194=T$2,OFFSET('Position Data Citi SS final'!$A170,0,MATCH(T$1,'Position Data Citi SS final'!$1:$1,0)-1),"")</f>
        <v>30000000</v>
      </c>
      <c r="U194" s="177">
        <f ca="1">IF($C194=U$2,OFFSET('Position Data Citi SS final'!$A170,0,MATCH(U$1,'Position Data Citi SS final'!$1:$1,0)-1),"")</f>
        <v>100.10550000000001</v>
      </c>
      <c r="V194" s="197">
        <f ca="1">IF($C194=V$2,OFFSET('Position Data Citi SS final'!$A170,0,MATCH(V$1,'Position Data Citi SS final'!$1:$1,0)-1),"")</f>
        <v>100.10550000000001</v>
      </c>
      <c r="W194" s="177">
        <f ca="1">IF($C194=W$2,OFFSET('Position Data Citi SS final'!$A170,0,MATCH(W$1,'Position Data Citi SS final'!$1:$1,0)-1),"")</f>
        <v>0</v>
      </c>
      <c r="X194" s="177">
        <f ca="1">IF($C194=X$2,OFFSET('Position Data Citi SS final'!$A170,0,MATCH(X$1,'Position Data Citi SS final'!$1:$1,0)-1),"")</f>
        <v>0</v>
      </c>
      <c r="Y194" s="177">
        <f ca="1">IF($C194=Y$2,OFFSET('Position Data Citi SS final'!$A170,0,MATCH(Y$1,'Position Data Citi SS final'!$1:$1,0)-1),"")</f>
        <v>30031650</v>
      </c>
      <c r="Z194" s="177">
        <f ca="1">IF($C194=Z$2,OFFSET('Position Data Citi SS final'!$A170,0,MATCH(Z$1,'Position Data Citi SS final'!$1:$1,0)-1),"")</f>
        <v>30031650</v>
      </c>
      <c r="AA194" s="198" t="str">
        <f ca="1">IF($C194=AA$2,OFFSET('Position Data Citi SS final'!$A170,0,MATCH(AA$1,'Position Data Citi SS final'!$1:$1,0)-1),"")</f>
        <v>MarkToMarket</v>
      </c>
      <c r="AB194" s="177">
        <f ca="1">IF($C194=AB$2,OFFSET('Position Data Citi SS final'!$A170,0,MATCH(AB$1,'Position Data Citi SS final'!$1:$1,0)-1),"")</f>
        <v>0</v>
      </c>
      <c r="AC194" s="178" t="str">
        <f ca="1">IF($C194=AC$2,OFFSET('Position Data Citi SS final'!$A170,0,MATCH(AC$1,'Position Data Citi SS final'!$1:$1,0)-1),"")</f>
        <v/>
      </c>
      <c r="AD194" s="76" t="str">
        <f ca="1">IF($C194=AD$2,OFFSET('Position Data Citi SS final'!$A170,0,MATCH(AD$1,'Position Data Citi SS final'!$1:$1,0)-1),"")</f>
        <v/>
      </c>
      <c r="AE194" s="179" t="str">
        <f ca="1">IF($C194=AE$2,OFFSET('Position Data Citi SS final'!$A170,0,MATCH(AE$1,'Position Data Citi SS final'!$1:$1,0)-1),"")</f>
        <v/>
      </c>
      <c r="AF194" s="177" t="str">
        <f ca="1">IF($C194=AF$2,OFFSET('Position Data Citi SS final'!$A170,0,MATCH(AF$1,'Position Data Citi SS final'!$1:$1,0)-1),"")</f>
        <v/>
      </c>
      <c r="AG194" s="177" t="str">
        <f ca="1">IF($C194=AG$2,OFFSET('Position Data Citi SS final'!$A170,0,MATCH(AG$1,'Position Data Citi SS final'!$1:$1,0)-1),"")</f>
        <v/>
      </c>
      <c r="AH194" s="175" t="str">
        <f ca="1">IF($C194=AH$2,OFFSET('Position Data Citi SS final'!$A170,0,MATCH(AH$1,'Position Data Citi SS final'!$1:$1,0)-1),"")</f>
        <v/>
      </c>
      <c r="AI194" s="175" t="str">
        <f ca="1">IF($C194=AI$2,OFFSET('Position Data Citi SS final'!$A170,0,MATCH(AI$1,'Position Data Citi SS final'!$1:$1,0)-1),"")</f>
        <v/>
      </c>
      <c r="AJ194" s="175" t="str">
        <f ca="1">IF($C194=AJ$2,OFFSET('Position Data Citi SS final'!$A170,0,MATCH(AJ$1,'Position Data Citi SS final'!$1:$1,0)-1),"")</f>
        <v/>
      </c>
      <c r="AK194" s="177" t="str">
        <f ca="1">IF($C194=AK$2,OFFSET('Position Data Citi SS final'!$A170,0,MATCH(AK$1,'Position Data Citi SS final'!$1:$1,0)-1),"")</f>
        <v/>
      </c>
      <c r="AL194" s="178" t="str">
        <f ca="1">IF($C194=AL$2,OFFSET('Position Data Citi SS final'!$A170,0,MATCH(AL$1,'Position Data Citi SS final'!$1:$1,0)-1),"")</f>
        <v/>
      </c>
      <c r="AM194" s="177" t="str">
        <f ca="1">IF($C194=AM$2,OFFSET('Position Data Citi SS final'!$A170,0,MATCH(AM$1,'Position Data Citi SS final'!$1:$1,0)-1),"")</f>
        <v/>
      </c>
      <c r="AN194" s="177" t="str">
        <f ca="1">IF($C194=AN$2,OFFSET('Position Data Citi SS final'!$A170,0,MATCH(AN$1,'Position Data Citi SS final'!$1:$1,0)-1),"")</f>
        <v/>
      </c>
      <c r="AO194" s="177" t="str">
        <f ca="1">IF($C194=AO$2,OFFSET('Position Data Citi SS final'!$A170,0,MATCH(AO$1,'Position Data Citi SS final'!$1:$1,0)-1),"")</f>
        <v/>
      </c>
      <c r="AP194" s="177" t="str">
        <f ca="1">IF($C194=AP$2,OFFSET('Position Data Citi SS final'!$A170,0,MATCH(AP$1,'Position Data Citi SS final'!$1:$1,0)-1),"")</f>
        <v/>
      </c>
      <c r="AQ194" s="177" t="str">
        <f ca="1">IF($C194=AQ$2,OFFSET('Position Data Citi SS final'!$A170,0,MATCH(AQ$1,'Position Data Citi SS final'!$1:$1,0)-1),"")</f>
        <v/>
      </c>
      <c r="AR194" s="177" t="str">
        <f ca="1">IF($C194=AR$2,OFFSET('Position Data Citi SS final'!$A170,0,MATCH(AR$1,'Position Data Citi SS final'!$1:$1,0)-1),"")</f>
        <v/>
      </c>
      <c r="AS194" s="177" t="str">
        <f ca="1">IF($C194=AS$2,OFFSET('Position Data Citi SS final'!$A170,0,MATCH(AS$1,'Position Data Citi SS final'!$1:$1,0)-1),"")</f>
        <v/>
      </c>
      <c r="AT194" s="177" t="str">
        <f ca="1">IF($C194=AT$2,OFFSET('Position Data Citi SS final'!$A170,0,MATCH(AT$1,'Position Data Citi SS final'!$1:$1,0)-1),"")</f>
        <v/>
      </c>
      <c r="AU194" s="198" t="str">
        <f ca="1">IF($C194=AU$2,OFFSET('Position Data Citi SS final'!$A170,0,MATCH(AU$1,'Position Data Citi SS final'!$1:$1,0)-1),"")</f>
        <v/>
      </c>
      <c r="AV194" s="177" t="str">
        <f ca="1">IF($C194=AV$2,OFFSET('Position Data Citi SS final'!$A170,0,MATCH(AV$1,'Position Data Citi SS final'!$1:$1,0)-1),"")</f>
        <v/>
      </c>
      <c r="AW194" s="179" t="str">
        <f ca="1">IF($C194=AW$2,OFFSET('Position Data Citi SS final'!$A170,0,MATCH(AW$1,'Position Data Citi SS final'!$1:$1,0)-1),"")</f>
        <v/>
      </c>
      <c r="AX194" s="170" t="str">
        <f ca="1">IF($C194=AX$2,OFFSET('Position Data Citi SS final'!$A170,0,MATCH(AX$1,'Position Data Citi SS final'!$1:$1,0)-1),"")</f>
        <v/>
      </c>
      <c r="AY194" s="180" t="str">
        <f ca="1">IF($C194=AY$2,OFFSET('Position Data Citi SS final'!$A170,0,MATCH(AY$1,'Position Data Citi SS final'!$1:$1,0)-1),"")</f>
        <v/>
      </c>
      <c r="AZ194" s="181" t="str">
        <f ca="1">IF($C194=AZ$2,OFFSET('Position Data Citi SS final'!$A170,0,MATCH(AZ$1,'Position Data Citi SS final'!$1:$1,0)-1),"")</f>
        <v/>
      </c>
      <c r="BA194" s="179" t="str">
        <f ca="1">IF($C194=BA$2,OFFSET('Position Data Citi SS final'!$A170,0,MATCH(BA$1,'Position Data Citi SS final'!$1:$1,0)-1),"")</f>
        <v/>
      </c>
      <c r="BB194" s="182" t="str">
        <f ca="1">IF($C194=BB$2,OFFSET('Position Data Citi SS final'!$A170,0,MATCH(BB$1,'Position Data Citi SS final'!$1:$1,0)-1),"")</f>
        <v/>
      </c>
      <c r="BC194" s="181" t="str">
        <f ca="1">IF($C194=BC$2,OFFSET('Position Data Citi SS final'!$A170,0,MATCH(BC$1,'Position Data Citi SS final'!$1:$1,0)-1),"")</f>
        <v/>
      </c>
      <c r="BD194" s="175" t="str">
        <f ca="1">IF($C194=BD$2,OFFSET('Position Data Citi SS final'!$A170,0,MATCH(BD$1,'Position Data Citi SS final'!$1:$1,0)-1),"")</f>
        <v/>
      </c>
      <c r="BE194" s="175" t="str">
        <f ca="1">IF($C194=BE$2,OFFSET('Position Data Citi SS final'!$A170,0,MATCH(BE$1,'Position Data Citi SS final'!$1:$1,0)-1),"")</f>
        <v/>
      </c>
      <c r="BF194" s="175" t="str">
        <f ca="1">IF($C194=BF$2,OFFSET('Position Data Citi SS final'!$A170,0,MATCH(BF$1,'Position Data Citi SS final'!$1:$1,0)-1),"")</f>
        <v/>
      </c>
      <c r="BG194" s="175" t="str">
        <f ca="1">IF($C194=BG$2,OFFSET('Position Data Citi SS final'!$A170,0,MATCH(BG$1,'Position Data Citi SS final'!$1:$1,0)-1),"")</f>
        <v/>
      </c>
      <c r="BH194" s="175" t="str">
        <f ca="1">IF($C194=BH$2,OFFSET('Position Data Citi SS final'!$A170,0,MATCH(BH$1,'Position Data Citi SS final'!$1:$1,0)-1),"")</f>
        <v/>
      </c>
      <c r="BI194" s="175" t="str">
        <f ca="1">IF($C194=BI$2,OFFSET('Position Data Citi SS final'!$A170,0,MATCH(BI$1,'Position Data Citi SS final'!$1:$1,0)-1),"")</f>
        <v/>
      </c>
      <c r="BJ194" s="175" t="str">
        <f ca="1">IF($C194=BJ$2,OFFSET('Position Data Citi SS final'!$A170,0,MATCH(BJ$1,'Position Data Citi SS final'!$1:$1,0)-1),"")</f>
        <v/>
      </c>
      <c r="BK194" s="175" t="str">
        <f ca="1">IF($C194=BK$2,OFFSET('Position Data Citi SS final'!$A170,0,MATCH(BK$1,'Position Data Citi SS final'!$1:$1,0)-1),"")</f>
        <v/>
      </c>
      <c r="BL194" s="175" t="str">
        <f ca="1">IF($C194=BL$2,OFFSET('Position Data Citi SS final'!$A170,0,MATCH(BL$1,'Position Data Citi SS final'!$1:$1,0)-1),"")</f>
        <v/>
      </c>
      <c r="BM194" s="175" t="str">
        <f ca="1">IF($C194=BM$2,OFFSET('Position Data Citi SS final'!$A170,0,MATCH(BM$1,'Position Data Citi SS final'!$1:$1,0)-1),"")</f>
        <v/>
      </c>
      <c r="BN194" s="178" t="str">
        <f ca="1">IF($C194=BN$2,OFFSET('Position Data Citi SS final'!$A170,0,MATCH(BN$1,'Position Data Citi SS final'!$1:$1,0)-1),"")</f>
        <v/>
      </c>
      <c r="BO194" s="177" t="str">
        <f ca="1">IF($C194=BO$2,OFFSET('Position Data Citi SS final'!$A170,0,MATCH(BO$1,'Position Data Citi SS final'!$1:$1,0)-1),"")</f>
        <v/>
      </c>
      <c r="BP194" s="177" t="str">
        <f ca="1">IF($C194=BP$2,OFFSET('Position Data Citi SS final'!$A170,0,MATCH(BP$1,'Position Data Citi SS final'!$1:$1,0)-1),"")</f>
        <v/>
      </c>
      <c r="BQ194" s="177" t="str">
        <f ca="1">IF($C194=BQ$2,OFFSET('Position Data Citi SS final'!$A170,0,MATCH(BQ$1,'Position Data Citi SS final'!$1:$1,0)-1),"")</f>
        <v/>
      </c>
      <c r="BR194" s="177" t="str">
        <f ca="1">IF($C194=BR$2,OFFSET('Position Data Citi SS final'!$A170,0,MATCH(BR$1,'Position Data Citi SS final'!$1:$1,0)-1),"")</f>
        <v/>
      </c>
      <c r="BS194" s="177" t="str">
        <f ca="1">IF($C194=BS$2,OFFSET('Position Data Citi SS final'!$A170,0,MATCH(BS$1,'Position Data Citi SS final'!$1:$1,0)-1),"")</f>
        <v/>
      </c>
      <c r="BT194" s="175" t="str">
        <f ca="1">IF($C194=BT$2,OFFSET('Position Data Citi SS final'!$A170,0,MATCH(BT$1,'Position Data Citi SS final'!$1:$1,0)-1),"")</f>
        <v/>
      </c>
      <c r="BU194" s="178" t="str">
        <f ca="1">IF($C194=BU$2,OFFSET('Position Data Citi SS final'!$A170,0,MATCH(BU$1,'Position Data Citi SS final'!$1:$1,0)-1),"")</f>
        <v/>
      </c>
      <c r="BV194" s="183" t="str">
        <f ca="1">IF($C194=BV$2,OFFSET('Position Data Citi SS final'!$A170,0,MATCH(BV$1,'Position Data Citi SS final'!$1:$1,0)-1),"")</f>
        <v/>
      </c>
      <c r="BW194" s="175" t="str">
        <f ca="1">IF($C194=BW$2,OFFSET('Position Data Citi SS final'!$A170,0,MATCH(BW$1,'Position Data Citi SS final'!$1:$1,0)-1),"")</f>
        <v/>
      </c>
      <c r="BX194" s="184" t="str">
        <f ca="1">IF($C194=BX$2,OFFSET('Position Data Citi SS final'!$A170,0,MATCH(BX$1,'Position Data Citi SS final'!$1:$1,0)-1),"")</f>
        <v/>
      </c>
      <c r="BY194" s="183" t="str">
        <f ca="1">IF($C194=BY$2,OFFSET('Position Data Citi SS final'!$A170,0,MATCH(BY$1,'Position Data Citi SS final'!$1:$1,0)-1),"")</f>
        <v/>
      </c>
      <c r="BZ194" s="183" t="str">
        <f ca="1">IF($C194=BZ$2,OFFSET('Position Data Citi SS final'!$A170,0,MATCH(BZ$1,'Position Data Citi SS final'!$1:$1,0)-1),"")</f>
        <v/>
      </c>
      <c r="CA194" s="185" t="str">
        <f ca="1">IF($C194=CA$2,OFFSET('Position Data Citi SS final'!$A170,0,MATCH(CA$1,'Position Data Citi SS final'!$1:$1,0)-1),"")</f>
        <v/>
      </c>
      <c r="CB194" s="176" t="str">
        <f ca="1">IF($C194=CB$2,OFFSET('Position Data Citi SS final'!$A170,0,MATCH(CB$1,'Position Data Citi SS final'!$1:$1,0)-1),"")</f>
        <v/>
      </c>
      <c r="CC194" s="183" t="str">
        <f ca="1">IF($C194=CC$2,OFFSET('Position Data Citi SS final'!$A170,0,MATCH(CC$1,'Position Data Citi SS final'!$1:$1,0)-1),"")</f>
        <v/>
      </c>
      <c r="CD194" s="183" t="str">
        <f ca="1">IF($C194=CD$2,OFFSET('Position Data Citi SS final'!$A170,0,MATCH(CD$1,'Position Data Citi SS final'!$1:$1,0)-1),"")</f>
        <v/>
      </c>
      <c r="CE194" s="181" t="str">
        <f ca="1">IF($C194=CE$2,OFFSET('Position Data Citi SS final'!$A170,0,MATCH(CE$1,'Position Data Citi SS final'!$1:$1,0)-1),"")</f>
        <v/>
      </c>
      <c r="CF194" s="181" t="str">
        <f ca="1">IF($C194=CF$2,OFFSET('Position Data Citi SS final'!$A170,0,MATCH(CF$1,'Position Data Citi SS final'!$1:$1,0)-1),"")</f>
        <v/>
      </c>
      <c r="CG194" s="181" t="str">
        <f ca="1">IF($C194=CG$2,OFFSET('Position Data Citi SS final'!$A170,0,MATCH(CG$1,'Position Data Citi SS final'!$1:$1,0)-1),"")</f>
        <v/>
      </c>
      <c r="CH194" s="181" t="str">
        <f ca="1">IF($C194=CH$2,OFFSET('Position Data Citi SS final'!$A170,0,MATCH(CH$1,'Position Data Citi SS final'!$1:$1,0)-1),"")</f>
        <v/>
      </c>
      <c r="CI194" s="181" t="str">
        <f ca="1">IF($C194=CI$2,OFFSET('Position Data Citi SS final'!$A170,0,MATCH(CI$1,'Position Data Citi SS final'!$1:$1,0)-1),"")</f>
        <v/>
      </c>
      <c r="CJ194" s="184" t="str">
        <f ca="1">IF($C194=CJ$2,OFFSET('Position Data Citi SS final'!$A170,0,MATCH(CJ$1,'Position Data Citi SS final'!$1:$1,0)-1),"")</f>
        <v/>
      </c>
      <c r="CK194" s="186" t="str">
        <f ca="1">IF($C194=CK$2,OFFSET('Position Data Citi SS final'!$A170,0,MATCH(CK$1,'Position Data Citi SS final'!$1:$1,0)-1),"")</f>
        <v/>
      </c>
      <c r="CL194" s="174" t="str">
        <f ca="1">IF($C194=CL$2,OFFSET('Position Data Citi SS final'!$A170,0,MATCH(CL$1,'Position Data Citi SS final'!$1:$1,0)-1),"")</f>
        <v/>
      </c>
      <c r="CM194" s="199" t="str">
        <f ca="1">IF($C194=CM$2,OFFSET('Position Data Citi SS final'!$A170,0,MATCH(CM$1,'Position Data Citi SS final'!$1:$1,0)-1),"")</f>
        <v/>
      </c>
      <c r="CN194" s="174" t="str">
        <f ca="1">IF($C194=CN$2,OFFSET('Position Data Citi SS final'!$A170,0,MATCH(CN$1,'Position Data Citi SS final'!$1:$1,0)-1),"")</f>
        <v/>
      </c>
      <c r="CO194" s="186" t="str">
        <f ca="1">IF($C194=CO$2,OFFSET('Position Data Citi SS final'!$A170,0,MATCH(CO$1,'Position Data Citi SS final'!$1:$1,0)-1),"")</f>
        <v/>
      </c>
      <c r="CP194" s="199" t="str">
        <f ca="1">IF($C194=CP$2,OFFSET('Position Data Citi SS final'!$A170,0,MATCH(CP$1,'Position Data Citi SS final'!$1:$1,0)-1),"")</f>
        <v/>
      </c>
      <c r="CQ194" s="187" t="str">
        <f ca="1">IF($C194=CQ$2,OFFSET('Position Data Citi SS final'!$A170,0,MATCH(CQ$1,'Position Data Citi SS final'!$1:$1,0)-1),"")</f>
        <v/>
      </c>
      <c r="CR194" s="174" t="str">
        <f ca="1">IF($C194=CR$2,OFFSET('Position Data Citi SS final'!$A170,0,MATCH(CR$1,'Position Data Citi SS final'!$1:$1,0)-1),"")</f>
        <v/>
      </c>
      <c r="CS194" s="188" t="str">
        <f ca="1">IF($C194=CS$2,OFFSET('Position Data Citi SS final'!$A170,0,MATCH(CS$1,'Position Data Citi SS final'!$1:$1,0)-1),"")</f>
        <v/>
      </c>
      <c r="CT194" s="188" t="str">
        <f ca="1">IF($C194=CT$2,OFFSET('Position Data Citi SS final'!$A170,0,MATCH(CT$1,'Position Data Citi SS final'!$1:$1,0)-1),"")</f>
        <v/>
      </c>
      <c r="CU194" s="184" t="str">
        <f ca="1">IF($C194=CU$2,OFFSET('Position Data Citi SS final'!$A170,0,MATCH(CU$1,'Position Data Citi SS final'!$1:$1,0)-1),"")</f>
        <v/>
      </c>
      <c r="CV194" s="175" t="str">
        <f ca="1">IF($C194=CV$2,OFFSET('Position Data Citi SS final'!$A170,0,MATCH(CV$1,'Position Data Citi SS final'!$1:$1,0)-1),"")</f>
        <v/>
      </c>
      <c r="CW194" s="175" t="str">
        <f ca="1">IF($C194=CW$2,OFFSET('Position Data Citi SS final'!$A170,0,MATCH(CW$1,'Position Data Citi SS final'!$1:$1,0)-1),"")</f>
        <v/>
      </c>
      <c r="CX194" s="199" t="str">
        <f ca="1">IF($C194=CX$2,OFFSET('Position Data Citi SS final'!$A170,0,MATCH(CX$1,'Position Data Citi SS final'!$1:$1,0)-1),"")</f>
        <v/>
      </c>
      <c r="CY194" s="175" t="str">
        <f ca="1">IF($C194=CY$2,OFFSET('Position Data Citi SS final'!$A170,0,MATCH(CY$1,'Position Data Citi SS final'!$1:$1,0)-1),"")</f>
        <v/>
      </c>
      <c r="CZ194" s="175" t="str">
        <f ca="1">IF($C194=CZ$2,OFFSET('Position Data Citi SS final'!$A170,0,MATCH(CZ$1,'Position Data Citi SS final'!$1:$1,0)-1),"")</f>
        <v/>
      </c>
      <c r="DA194" s="175" t="str">
        <f ca="1">IF($C194=DA$2,OFFSET('Position Data Citi SS final'!$A170,0,MATCH(DA$1,'Position Data Citi SS final'!$1:$1,0)-1),"")</f>
        <v/>
      </c>
      <c r="DB194" s="189" t="str">
        <f ca="1">IF($C194=DB$2,OFFSET('Position Data Citi SS final'!$A170,0,MATCH(DB$1,'Position Data Citi SS final'!$1:$1,0)-1),"")</f>
        <v/>
      </c>
      <c r="DC194" s="175" t="str">
        <f ca="1">IF($C194=DC$2,OFFSET('Position Data Citi SS final'!$A170,0,MATCH(DC$1,'Position Data Citi SS final'!$1:$1,0)-1),"")</f>
        <v/>
      </c>
      <c r="DD194" s="175" t="str">
        <f ca="1">IF($C194=DD$2,OFFSET('Position Data Citi SS final'!$A170,0,MATCH(DD$1,'Position Data Citi SS final'!$1:$1,0)-1),"")</f>
        <v/>
      </c>
      <c r="DE194" s="190" t="str">
        <f ca="1">IF($C194=DE$2,OFFSET('Position Data Citi SS final'!$A170,0,MATCH(DE$1,'Position Data Citi SS final'!$1:$1,0)-1),"")</f>
        <v/>
      </c>
      <c r="DF194" s="189" t="str">
        <f ca="1">IF($C194=DF$2,OFFSET('Position Data Citi SS final'!$A170,0,MATCH(DF$1,'Position Data Citi SS final'!$1:$1,0)-1),"")</f>
        <v/>
      </c>
      <c r="DG194" s="190" t="str">
        <f ca="1">IF($C194=DG$2,OFFSET('Position Data Citi SS final'!$A170,0,MATCH(DG$1,'Position Data Citi SS final'!$1:$1,0)-1),"")</f>
        <v/>
      </c>
      <c r="DH194" s="175" t="str">
        <f ca="1">IF($C194=DH$2,OFFSET('Position Data Citi SS final'!$A170,0,MATCH(DH$1,'Position Data Citi SS final'!$1:$1,0)-1),"")</f>
        <v/>
      </c>
      <c r="DI194" s="191" t="str">
        <f ca="1">IF($C194=DI$2,OFFSET('Position Data Citi SS final'!$A170,0,MATCH(DI$1,'Position Data Citi SS final'!$1:$1,0)-1),"")</f>
        <v/>
      </c>
      <c r="DJ194" s="192" t="str">
        <f ca="1">IF($C194=DJ$2,OFFSET('Position Data Citi SS final'!$A170,0,MATCH(DJ$1,'Position Data Citi SS final'!$1:$1,0)-1),"")</f>
        <v/>
      </c>
      <c r="DK194" s="193" t="str">
        <f ca="1">IF($C194=DK$2,OFFSET('Position Data Citi SS final'!$A170,0,MATCH(DK$1,'Position Data Citi SS final'!$1:$1,0)-1),"")</f>
        <v/>
      </c>
      <c r="DL194" s="200" t="str">
        <f ca="1">IF($C194=DL$2,OFFSET('Position Data Citi SS final'!$A170,0,MATCH(DL$1,'Position Data Citi SS final'!$1:$1,0)-1),"")</f>
        <v/>
      </c>
      <c r="DM194" s="175" t="str">
        <f ca="1">IF($C194=DM$2,OFFSET('Position Data Citi SS final'!$A170,0,MATCH(DM$1,'Position Data Citi SS final'!$1:$1,0)-1),"")</f>
        <v/>
      </c>
    </row>
    <row r="195" spans="2:117" s="179" customFormat="1">
      <c r="B195" s="179" t="s">
        <v>2746</v>
      </c>
      <c r="C195" s="170" t="str">
        <f>'Position Data Citi SS final'!C171</f>
        <v>Money Market Instruments</v>
      </c>
      <c r="D195" s="171" t="str">
        <f>'Position Data Citi SS final'!F171</f>
        <v>A.6.1 - A.6.20</v>
      </c>
      <c r="E195" s="172" t="str">
        <f>'Position Data Citi SS final'!D171</f>
        <v>Commercial Paper</v>
      </c>
      <c r="F195" s="213">
        <f>'Position Data Citi SS final'!E171</f>
        <v>0</v>
      </c>
      <c r="G195" s="173">
        <f>'Position Data Citi SS final'!AG171</f>
        <v>25008324.25</v>
      </c>
      <c r="H195" s="173">
        <f>'Position Data Citi SS final'!AF171</f>
        <v>25008324.25</v>
      </c>
      <c r="I195" s="194" t="str">
        <f>'Position Data Citi SS final'!A171</f>
        <v>ABEK</v>
      </c>
      <c r="J195" s="195" t="str">
        <f ca="1">IF($C195=J$2,OFFSET('Position Data Citi SS final'!$A171,0,MATCH(J$1,'Position Data Citi SS final'!$1:$1,0)-1),"")</f>
        <v>MoneyMarketInstrument</v>
      </c>
      <c r="K195" s="195" t="str">
        <f ca="1">IF($C195=K$2,OFFSET('Position Data Citi SS final'!$A171,0,MATCH(K$1,'Position Data Citi SS final'!$1:$1,0)-1),"")</f>
        <v>LLOYDS BANK CORPORATE MARKETS 12/19 ZCP</v>
      </c>
      <c r="L195" s="195" t="str">
        <f ca="1">IF($C195=L$2,OFFSET('Position Data Citi SS final'!$A171,0,MATCH(L$1,'Position Data Citi SS final'!$1:$1,0)-1),"")</f>
        <v>XS2009861720</v>
      </c>
      <c r="M195" s="174" t="str">
        <f ca="1">IF($C195=M$2,OFFSET('Position Data Citi SS final'!$A171,0,MATCH(M$1,'Position Data Citi SS final'!$1:$1,0)-1),"")</f>
        <v>DYXXXX</v>
      </c>
      <c r="N195" s="175">
        <f ca="1">IF($C195=N$2,OFFSET('Position Data Citi SS final'!$A171,0,MATCH(N$1,'Position Data Citi SS final'!$1:$1,0)-1),"")</f>
        <v>0</v>
      </c>
      <c r="O195" s="195">
        <f ca="1">IF($C195=O$2,OFFSET('Position Data Citi SS final'!$A171,0,MATCH(O$1,'Position Data Citi SS final'!$1:$1,0)-1),"")</f>
        <v>0</v>
      </c>
      <c r="P195" s="196">
        <f ca="1">IF($C195=P$2,OFFSET('Position Data Citi SS final'!$A171,0,MATCH(P$1,'Position Data Citi SS final'!$1:$1,0)-1),"")</f>
        <v>0</v>
      </c>
      <c r="Q195" s="196" t="str">
        <f ca="1">IF($C195=Q$2,OFFSET('Position Data Citi SS final'!$A171,0,MATCH(Q$1,'Position Data Citi SS final'!$1:$1,0)-1),"")</f>
        <v>GB</v>
      </c>
      <c r="R195" s="178">
        <f ca="1">IF($C195=R$2,OFFSET('Position Data Citi SS final'!$A171,0,MATCH(R$1,'Position Data Citi SS final'!$1:$1,0)-1),"")</f>
        <v>43805</v>
      </c>
      <c r="S195" s="178" t="str">
        <f ca="1">IF($C195=S$2,OFFSET('Position Data Citi SS final'!$A171,0,MATCH(S$1,'Position Data Citi SS final'!$1:$1,0)-1),"")</f>
        <v>EUR</v>
      </c>
      <c r="T195" s="177">
        <f ca="1">IF($C195=T$2,OFFSET('Position Data Citi SS final'!$A171,0,MATCH(T$1,'Position Data Citi SS final'!$1:$1,0)-1),"")</f>
        <v>25000000</v>
      </c>
      <c r="U195" s="177">
        <f ca="1">IF($C195=U$2,OFFSET('Position Data Citi SS final'!$A171,0,MATCH(U$1,'Position Data Citi SS final'!$1:$1,0)-1),"")</f>
        <v>100.033297</v>
      </c>
      <c r="V195" s="197">
        <f ca="1">IF($C195=V$2,OFFSET('Position Data Citi SS final'!$A171,0,MATCH(V$1,'Position Data Citi SS final'!$1:$1,0)-1),"")</f>
        <v>100.033297</v>
      </c>
      <c r="W195" s="177">
        <f ca="1">IF($C195=W$2,OFFSET('Position Data Citi SS final'!$A171,0,MATCH(W$1,'Position Data Citi SS final'!$1:$1,0)-1),"")</f>
        <v>0</v>
      </c>
      <c r="X195" s="177">
        <f ca="1">IF($C195=X$2,OFFSET('Position Data Citi SS final'!$A171,0,MATCH(X$1,'Position Data Citi SS final'!$1:$1,0)-1),"")</f>
        <v>0</v>
      </c>
      <c r="Y195" s="177">
        <f ca="1">IF($C195=Y$2,OFFSET('Position Data Citi SS final'!$A171,0,MATCH(Y$1,'Position Data Citi SS final'!$1:$1,0)-1),"")</f>
        <v>25008324.25</v>
      </c>
      <c r="Z195" s="177">
        <f ca="1">IF($C195=Z$2,OFFSET('Position Data Citi SS final'!$A171,0,MATCH(Z$1,'Position Data Citi SS final'!$1:$1,0)-1),"")</f>
        <v>25008324.25</v>
      </c>
      <c r="AA195" s="198" t="str">
        <f ca="1">IF($C195=AA$2,OFFSET('Position Data Citi SS final'!$A171,0,MATCH(AA$1,'Position Data Citi SS final'!$1:$1,0)-1),"")</f>
        <v>MarkToMarket</v>
      </c>
      <c r="AB195" s="177">
        <f ca="1">IF($C195=AB$2,OFFSET('Position Data Citi SS final'!$A171,0,MATCH(AB$1,'Position Data Citi SS final'!$1:$1,0)-1),"")</f>
        <v>0</v>
      </c>
      <c r="AC195" s="178" t="str">
        <f ca="1">IF($C195=AC$2,OFFSET('Position Data Citi SS final'!$A171,0,MATCH(AC$1,'Position Data Citi SS final'!$1:$1,0)-1),"")</f>
        <v/>
      </c>
      <c r="AD195" s="76" t="str">
        <f ca="1">IF($C195=AD$2,OFFSET('Position Data Citi SS final'!$A171,0,MATCH(AD$1,'Position Data Citi SS final'!$1:$1,0)-1),"")</f>
        <v/>
      </c>
      <c r="AE195" s="179" t="str">
        <f ca="1">IF($C195=AE$2,OFFSET('Position Data Citi SS final'!$A171,0,MATCH(AE$1,'Position Data Citi SS final'!$1:$1,0)-1),"")</f>
        <v/>
      </c>
      <c r="AF195" s="177" t="str">
        <f ca="1">IF($C195=AF$2,OFFSET('Position Data Citi SS final'!$A171,0,MATCH(AF$1,'Position Data Citi SS final'!$1:$1,0)-1),"")</f>
        <v/>
      </c>
      <c r="AG195" s="177" t="str">
        <f ca="1">IF($C195=AG$2,OFFSET('Position Data Citi SS final'!$A171,0,MATCH(AG$1,'Position Data Citi SS final'!$1:$1,0)-1),"")</f>
        <v/>
      </c>
      <c r="AH195" s="175" t="str">
        <f ca="1">IF($C195=AH$2,OFFSET('Position Data Citi SS final'!$A171,0,MATCH(AH$1,'Position Data Citi SS final'!$1:$1,0)-1),"")</f>
        <v/>
      </c>
      <c r="AI195" s="175" t="str">
        <f ca="1">IF($C195=AI$2,OFFSET('Position Data Citi SS final'!$A171,0,MATCH(AI$1,'Position Data Citi SS final'!$1:$1,0)-1),"")</f>
        <v/>
      </c>
      <c r="AJ195" s="175" t="str">
        <f ca="1">IF($C195=AJ$2,OFFSET('Position Data Citi SS final'!$A171,0,MATCH(AJ$1,'Position Data Citi SS final'!$1:$1,0)-1),"")</f>
        <v/>
      </c>
      <c r="AK195" s="177" t="str">
        <f ca="1">IF($C195=AK$2,OFFSET('Position Data Citi SS final'!$A171,0,MATCH(AK$1,'Position Data Citi SS final'!$1:$1,0)-1),"")</f>
        <v/>
      </c>
      <c r="AL195" s="178" t="str">
        <f ca="1">IF($C195=AL$2,OFFSET('Position Data Citi SS final'!$A171,0,MATCH(AL$1,'Position Data Citi SS final'!$1:$1,0)-1),"")</f>
        <v/>
      </c>
      <c r="AM195" s="177" t="str">
        <f ca="1">IF($C195=AM$2,OFFSET('Position Data Citi SS final'!$A171,0,MATCH(AM$1,'Position Data Citi SS final'!$1:$1,0)-1),"")</f>
        <v/>
      </c>
      <c r="AN195" s="177" t="str">
        <f ca="1">IF($C195=AN$2,OFFSET('Position Data Citi SS final'!$A171,0,MATCH(AN$1,'Position Data Citi SS final'!$1:$1,0)-1),"")</f>
        <v/>
      </c>
      <c r="AO195" s="177" t="str">
        <f ca="1">IF($C195=AO$2,OFFSET('Position Data Citi SS final'!$A171,0,MATCH(AO$1,'Position Data Citi SS final'!$1:$1,0)-1),"")</f>
        <v/>
      </c>
      <c r="AP195" s="177" t="str">
        <f ca="1">IF($C195=AP$2,OFFSET('Position Data Citi SS final'!$A171,0,MATCH(AP$1,'Position Data Citi SS final'!$1:$1,0)-1),"")</f>
        <v/>
      </c>
      <c r="AQ195" s="177" t="str">
        <f ca="1">IF($C195=AQ$2,OFFSET('Position Data Citi SS final'!$A171,0,MATCH(AQ$1,'Position Data Citi SS final'!$1:$1,0)-1),"")</f>
        <v/>
      </c>
      <c r="AR195" s="177" t="str">
        <f ca="1">IF($C195=AR$2,OFFSET('Position Data Citi SS final'!$A171,0,MATCH(AR$1,'Position Data Citi SS final'!$1:$1,0)-1),"")</f>
        <v/>
      </c>
      <c r="AS195" s="177" t="str">
        <f ca="1">IF($C195=AS$2,OFFSET('Position Data Citi SS final'!$A171,0,MATCH(AS$1,'Position Data Citi SS final'!$1:$1,0)-1),"")</f>
        <v/>
      </c>
      <c r="AT195" s="177" t="str">
        <f ca="1">IF($C195=AT$2,OFFSET('Position Data Citi SS final'!$A171,0,MATCH(AT$1,'Position Data Citi SS final'!$1:$1,0)-1),"")</f>
        <v/>
      </c>
      <c r="AU195" s="198" t="str">
        <f ca="1">IF($C195=AU$2,OFFSET('Position Data Citi SS final'!$A171,0,MATCH(AU$1,'Position Data Citi SS final'!$1:$1,0)-1),"")</f>
        <v/>
      </c>
      <c r="AV195" s="177" t="str">
        <f ca="1">IF($C195=AV$2,OFFSET('Position Data Citi SS final'!$A171,0,MATCH(AV$1,'Position Data Citi SS final'!$1:$1,0)-1),"")</f>
        <v/>
      </c>
      <c r="AW195" s="179" t="str">
        <f ca="1">IF($C195=AW$2,OFFSET('Position Data Citi SS final'!$A171,0,MATCH(AW$1,'Position Data Citi SS final'!$1:$1,0)-1),"")</f>
        <v/>
      </c>
      <c r="AX195" s="170" t="str">
        <f ca="1">IF($C195=AX$2,OFFSET('Position Data Citi SS final'!$A171,0,MATCH(AX$1,'Position Data Citi SS final'!$1:$1,0)-1),"")</f>
        <v/>
      </c>
      <c r="AY195" s="180" t="str">
        <f ca="1">IF($C195=AY$2,OFFSET('Position Data Citi SS final'!$A171,0,MATCH(AY$1,'Position Data Citi SS final'!$1:$1,0)-1),"")</f>
        <v/>
      </c>
      <c r="AZ195" s="181" t="str">
        <f ca="1">IF($C195=AZ$2,OFFSET('Position Data Citi SS final'!$A171,0,MATCH(AZ$1,'Position Data Citi SS final'!$1:$1,0)-1),"")</f>
        <v/>
      </c>
      <c r="BA195" s="179" t="str">
        <f ca="1">IF($C195=BA$2,OFFSET('Position Data Citi SS final'!$A171,0,MATCH(BA$1,'Position Data Citi SS final'!$1:$1,0)-1),"")</f>
        <v/>
      </c>
      <c r="BB195" s="182" t="str">
        <f ca="1">IF($C195=BB$2,OFFSET('Position Data Citi SS final'!$A171,0,MATCH(BB$1,'Position Data Citi SS final'!$1:$1,0)-1),"")</f>
        <v/>
      </c>
      <c r="BC195" s="181" t="str">
        <f ca="1">IF($C195=BC$2,OFFSET('Position Data Citi SS final'!$A171,0,MATCH(BC$1,'Position Data Citi SS final'!$1:$1,0)-1),"")</f>
        <v/>
      </c>
      <c r="BD195" s="175" t="str">
        <f ca="1">IF($C195=BD$2,OFFSET('Position Data Citi SS final'!$A171,0,MATCH(BD$1,'Position Data Citi SS final'!$1:$1,0)-1),"")</f>
        <v/>
      </c>
      <c r="BE195" s="175" t="str">
        <f ca="1">IF($C195=BE$2,OFFSET('Position Data Citi SS final'!$A171,0,MATCH(BE$1,'Position Data Citi SS final'!$1:$1,0)-1),"")</f>
        <v/>
      </c>
      <c r="BF195" s="175" t="str">
        <f ca="1">IF($C195=BF$2,OFFSET('Position Data Citi SS final'!$A171,0,MATCH(BF$1,'Position Data Citi SS final'!$1:$1,0)-1),"")</f>
        <v/>
      </c>
      <c r="BG195" s="175" t="str">
        <f ca="1">IF($C195=BG$2,OFFSET('Position Data Citi SS final'!$A171,0,MATCH(BG$1,'Position Data Citi SS final'!$1:$1,0)-1),"")</f>
        <v/>
      </c>
      <c r="BH195" s="175" t="str">
        <f ca="1">IF($C195=BH$2,OFFSET('Position Data Citi SS final'!$A171,0,MATCH(BH$1,'Position Data Citi SS final'!$1:$1,0)-1),"")</f>
        <v/>
      </c>
      <c r="BI195" s="175" t="str">
        <f ca="1">IF($C195=BI$2,OFFSET('Position Data Citi SS final'!$A171,0,MATCH(BI$1,'Position Data Citi SS final'!$1:$1,0)-1),"")</f>
        <v/>
      </c>
      <c r="BJ195" s="175" t="str">
        <f ca="1">IF($C195=BJ$2,OFFSET('Position Data Citi SS final'!$A171,0,MATCH(BJ$1,'Position Data Citi SS final'!$1:$1,0)-1),"")</f>
        <v/>
      </c>
      <c r="BK195" s="175" t="str">
        <f ca="1">IF($C195=BK$2,OFFSET('Position Data Citi SS final'!$A171,0,MATCH(BK$1,'Position Data Citi SS final'!$1:$1,0)-1),"")</f>
        <v/>
      </c>
      <c r="BL195" s="175" t="str">
        <f ca="1">IF($C195=BL$2,OFFSET('Position Data Citi SS final'!$A171,0,MATCH(BL$1,'Position Data Citi SS final'!$1:$1,0)-1),"")</f>
        <v/>
      </c>
      <c r="BM195" s="175" t="str">
        <f ca="1">IF($C195=BM$2,OFFSET('Position Data Citi SS final'!$A171,0,MATCH(BM$1,'Position Data Citi SS final'!$1:$1,0)-1),"")</f>
        <v/>
      </c>
      <c r="BN195" s="178" t="str">
        <f ca="1">IF($C195=BN$2,OFFSET('Position Data Citi SS final'!$A171,0,MATCH(BN$1,'Position Data Citi SS final'!$1:$1,0)-1),"")</f>
        <v/>
      </c>
      <c r="BO195" s="177" t="str">
        <f ca="1">IF($C195=BO$2,OFFSET('Position Data Citi SS final'!$A171,0,MATCH(BO$1,'Position Data Citi SS final'!$1:$1,0)-1),"")</f>
        <v/>
      </c>
      <c r="BP195" s="177" t="str">
        <f ca="1">IF($C195=BP$2,OFFSET('Position Data Citi SS final'!$A171,0,MATCH(BP$1,'Position Data Citi SS final'!$1:$1,0)-1),"")</f>
        <v/>
      </c>
      <c r="BQ195" s="177" t="str">
        <f ca="1">IF($C195=BQ$2,OFFSET('Position Data Citi SS final'!$A171,0,MATCH(BQ$1,'Position Data Citi SS final'!$1:$1,0)-1),"")</f>
        <v/>
      </c>
      <c r="BR195" s="177" t="str">
        <f ca="1">IF($C195=BR$2,OFFSET('Position Data Citi SS final'!$A171,0,MATCH(BR$1,'Position Data Citi SS final'!$1:$1,0)-1),"")</f>
        <v/>
      </c>
      <c r="BS195" s="177" t="str">
        <f ca="1">IF($C195=BS$2,OFFSET('Position Data Citi SS final'!$A171,0,MATCH(BS$1,'Position Data Citi SS final'!$1:$1,0)-1),"")</f>
        <v/>
      </c>
      <c r="BT195" s="175" t="str">
        <f ca="1">IF($C195=BT$2,OFFSET('Position Data Citi SS final'!$A171,0,MATCH(BT$1,'Position Data Citi SS final'!$1:$1,0)-1),"")</f>
        <v/>
      </c>
      <c r="BU195" s="178" t="str">
        <f ca="1">IF($C195=BU$2,OFFSET('Position Data Citi SS final'!$A171,0,MATCH(BU$1,'Position Data Citi SS final'!$1:$1,0)-1),"")</f>
        <v/>
      </c>
      <c r="BV195" s="183" t="str">
        <f ca="1">IF($C195=BV$2,OFFSET('Position Data Citi SS final'!$A171,0,MATCH(BV$1,'Position Data Citi SS final'!$1:$1,0)-1),"")</f>
        <v/>
      </c>
      <c r="BW195" s="175" t="str">
        <f ca="1">IF($C195=BW$2,OFFSET('Position Data Citi SS final'!$A171,0,MATCH(BW$1,'Position Data Citi SS final'!$1:$1,0)-1),"")</f>
        <v/>
      </c>
      <c r="BX195" s="184" t="str">
        <f ca="1">IF($C195=BX$2,OFFSET('Position Data Citi SS final'!$A171,0,MATCH(BX$1,'Position Data Citi SS final'!$1:$1,0)-1),"")</f>
        <v/>
      </c>
      <c r="BY195" s="183" t="str">
        <f ca="1">IF($C195=BY$2,OFFSET('Position Data Citi SS final'!$A171,0,MATCH(BY$1,'Position Data Citi SS final'!$1:$1,0)-1),"")</f>
        <v/>
      </c>
      <c r="BZ195" s="183" t="str">
        <f ca="1">IF($C195=BZ$2,OFFSET('Position Data Citi SS final'!$A171,0,MATCH(BZ$1,'Position Data Citi SS final'!$1:$1,0)-1),"")</f>
        <v/>
      </c>
      <c r="CA195" s="185" t="str">
        <f ca="1">IF($C195=CA$2,OFFSET('Position Data Citi SS final'!$A171,0,MATCH(CA$1,'Position Data Citi SS final'!$1:$1,0)-1),"")</f>
        <v/>
      </c>
      <c r="CB195" s="176" t="str">
        <f ca="1">IF($C195=CB$2,OFFSET('Position Data Citi SS final'!$A171,0,MATCH(CB$1,'Position Data Citi SS final'!$1:$1,0)-1),"")</f>
        <v/>
      </c>
      <c r="CC195" s="183" t="str">
        <f ca="1">IF($C195=CC$2,OFFSET('Position Data Citi SS final'!$A171,0,MATCH(CC$1,'Position Data Citi SS final'!$1:$1,0)-1),"")</f>
        <v/>
      </c>
      <c r="CD195" s="183" t="str">
        <f ca="1">IF($C195=CD$2,OFFSET('Position Data Citi SS final'!$A171,0,MATCH(CD$1,'Position Data Citi SS final'!$1:$1,0)-1),"")</f>
        <v/>
      </c>
      <c r="CE195" s="181" t="str">
        <f ca="1">IF($C195=CE$2,OFFSET('Position Data Citi SS final'!$A171,0,MATCH(CE$1,'Position Data Citi SS final'!$1:$1,0)-1),"")</f>
        <v/>
      </c>
      <c r="CF195" s="181" t="str">
        <f ca="1">IF($C195=CF$2,OFFSET('Position Data Citi SS final'!$A171,0,MATCH(CF$1,'Position Data Citi SS final'!$1:$1,0)-1),"")</f>
        <v/>
      </c>
      <c r="CG195" s="181" t="str">
        <f ca="1">IF($C195=CG$2,OFFSET('Position Data Citi SS final'!$A171,0,MATCH(CG$1,'Position Data Citi SS final'!$1:$1,0)-1),"")</f>
        <v/>
      </c>
      <c r="CH195" s="181" t="str">
        <f ca="1">IF($C195=CH$2,OFFSET('Position Data Citi SS final'!$A171,0,MATCH(CH$1,'Position Data Citi SS final'!$1:$1,0)-1),"")</f>
        <v/>
      </c>
      <c r="CI195" s="181" t="str">
        <f ca="1">IF($C195=CI$2,OFFSET('Position Data Citi SS final'!$A171,0,MATCH(CI$1,'Position Data Citi SS final'!$1:$1,0)-1),"")</f>
        <v/>
      </c>
      <c r="CJ195" s="184" t="str">
        <f ca="1">IF($C195=CJ$2,OFFSET('Position Data Citi SS final'!$A171,0,MATCH(CJ$1,'Position Data Citi SS final'!$1:$1,0)-1),"")</f>
        <v/>
      </c>
      <c r="CK195" s="186" t="str">
        <f ca="1">IF($C195=CK$2,OFFSET('Position Data Citi SS final'!$A171,0,MATCH(CK$1,'Position Data Citi SS final'!$1:$1,0)-1),"")</f>
        <v/>
      </c>
      <c r="CL195" s="174" t="str">
        <f ca="1">IF($C195=CL$2,OFFSET('Position Data Citi SS final'!$A171,0,MATCH(CL$1,'Position Data Citi SS final'!$1:$1,0)-1),"")</f>
        <v/>
      </c>
      <c r="CM195" s="199" t="str">
        <f ca="1">IF($C195=CM$2,OFFSET('Position Data Citi SS final'!$A171,0,MATCH(CM$1,'Position Data Citi SS final'!$1:$1,0)-1),"")</f>
        <v/>
      </c>
      <c r="CN195" s="174" t="str">
        <f ca="1">IF($C195=CN$2,OFFSET('Position Data Citi SS final'!$A171,0,MATCH(CN$1,'Position Data Citi SS final'!$1:$1,0)-1),"")</f>
        <v/>
      </c>
      <c r="CO195" s="186" t="str">
        <f ca="1">IF($C195=CO$2,OFFSET('Position Data Citi SS final'!$A171,0,MATCH(CO$1,'Position Data Citi SS final'!$1:$1,0)-1),"")</f>
        <v/>
      </c>
      <c r="CP195" s="199" t="str">
        <f ca="1">IF($C195=CP$2,OFFSET('Position Data Citi SS final'!$A171,0,MATCH(CP$1,'Position Data Citi SS final'!$1:$1,0)-1),"")</f>
        <v/>
      </c>
      <c r="CQ195" s="187" t="str">
        <f ca="1">IF($C195=CQ$2,OFFSET('Position Data Citi SS final'!$A171,0,MATCH(CQ$1,'Position Data Citi SS final'!$1:$1,0)-1),"")</f>
        <v/>
      </c>
      <c r="CR195" s="174" t="str">
        <f ca="1">IF($C195=CR$2,OFFSET('Position Data Citi SS final'!$A171,0,MATCH(CR$1,'Position Data Citi SS final'!$1:$1,0)-1),"")</f>
        <v/>
      </c>
      <c r="CS195" s="188" t="str">
        <f ca="1">IF($C195=CS$2,OFFSET('Position Data Citi SS final'!$A171,0,MATCH(CS$1,'Position Data Citi SS final'!$1:$1,0)-1),"")</f>
        <v/>
      </c>
      <c r="CT195" s="188" t="str">
        <f ca="1">IF($C195=CT$2,OFFSET('Position Data Citi SS final'!$A171,0,MATCH(CT$1,'Position Data Citi SS final'!$1:$1,0)-1),"")</f>
        <v/>
      </c>
      <c r="CU195" s="184" t="str">
        <f ca="1">IF($C195=CU$2,OFFSET('Position Data Citi SS final'!$A171,0,MATCH(CU$1,'Position Data Citi SS final'!$1:$1,0)-1),"")</f>
        <v/>
      </c>
      <c r="CV195" s="175" t="str">
        <f ca="1">IF($C195=CV$2,OFFSET('Position Data Citi SS final'!$A171,0,MATCH(CV$1,'Position Data Citi SS final'!$1:$1,0)-1),"")</f>
        <v/>
      </c>
      <c r="CW195" s="175" t="str">
        <f ca="1">IF($C195=CW$2,OFFSET('Position Data Citi SS final'!$A171,0,MATCH(CW$1,'Position Data Citi SS final'!$1:$1,0)-1),"")</f>
        <v/>
      </c>
      <c r="CX195" s="199" t="str">
        <f ca="1">IF($C195=CX$2,OFFSET('Position Data Citi SS final'!$A171,0,MATCH(CX$1,'Position Data Citi SS final'!$1:$1,0)-1),"")</f>
        <v/>
      </c>
      <c r="CY195" s="175" t="str">
        <f ca="1">IF($C195=CY$2,OFFSET('Position Data Citi SS final'!$A171,0,MATCH(CY$1,'Position Data Citi SS final'!$1:$1,0)-1),"")</f>
        <v/>
      </c>
      <c r="CZ195" s="175" t="str">
        <f ca="1">IF($C195=CZ$2,OFFSET('Position Data Citi SS final'!$A171,0,MATCH(CZ$1,'Position Data Citi SS final'!$1:$1,0)-1),"")</f>
        <v/>
      </c>
      <c r="DA195" s="175" t="str">
        <f ca="1">IF($C195=DA$2,OFFSET('Position Data Citi SS final'!$A171,0,MATCH(DA$1,'Position Data Citi SS final'!$1:$1,0)-1),"")</f>
        <v/>
      </c>
      <c r="DB195" s="189" t="str">
        <f ca="1">IF($C195=DB$2,OFFSET('Position Data Citi SS final'!$A171,0,MATCH(DB$1,'Position Data Citi SS final'!$1:$1,0)-1),"")</f>
        <v/>
      </c>
      <c r="DC195" s="175" t="str">
        <f ca="1">IF($C195=DC$2,OFFSET('Position Data Citi SS final'!$A171,0,MATCH(DC$1,'Position Data Citi SS final'!$1:$1,0)-1),"")</f>
        <v/>
      </c>
      <c r="DD195" s="175" t="str">
        <f ca="1">IF($C195=DD$2,OFFSET('Position Data Citi SS final'!$A171,0,MATCH(DD$1,'Position Data Citi SS final'!$1:$1,0)-1),"")</f>
        <v/>
      </c>
      <c r="DE195" s="190" t="str">
        <f ca="1">IF($C195=DE$2,OFFSET('Position Data Citi SS final'!$A171,0,MATCH(DE$1,'Position Data Citi SS final'!$1:$1,0)-1),"")</f>
        <v/>
      </c>
      <c r="DF195" s="189" t="str">
        <f ca="1">IF($C195=DF$2,OFFSET('Position Data Citi SS final'!$A171,0,MATCH(DF$1,'Position Data Citi SS final'!$1:$1,0)-1),"")</f>
        <v/>
      </c>
      <c r="DG195" s="190" t="str">
        <f ca="1">IF($C195=DG$2,OFFSET('Position Data Citi SS final'!$A171,0,MATCH(DG$1,'Position Data Citi SS final'!$1:$1,0)-1),"")</f>
        <v/>
      </c>
      <c r="DH195" s="175" t="str">
        <f ca="1">IF($C195=DH$2,OFFSET('Position Data Citi SS final'!$A171,0,MATCH(DH$1,'Position Data Citi SS final'!$1:$1,0)-1),"")</f>
        <v/>
      </c>
      <c r="DI195" s="191" t="str">
        <f ca="1">IF($C195=DI$2,OFFSET('Position Data Citi SS final'!$A171,0,MATCH(DI$1,'Position Data Citi SS final'!$1:$1,0)-1),"")</f>
        <v/>
      </c>
      <c r="DJ195" s="192" t="str">
        <f ca="1">IF($C195=DJ$2,OFFSET('Position Data Citi SS final'!$A171,0,MATCH(DJ$1,'Position Data Citi SS final'!$1:$1,0)-1),"")</f>
        <v/>
      </c>
      <c r="DK195" s="193" t="str">
        <f ca="1">IF($C195=DK$2,OFFSET('Position Data Citi SS final'!$A171,0,MATCH(DK$1,'Position Data Citi SS final'!$1:$1,0)-1),"")</f>
        <v/>
      </c>
      <c r="DL195" s="200" t="str">
        <f ca="1">IF($C195=DL$2,OFFSET('Position Data Citi SS final'!$A171,0,MATCH(DL$1,'Position Data Citi SS final'!$1:$1,0)-1),"")</f>
        <v/>
      </c>
      <c r="DM195" s="175" t="str">
        <f ca="1">IF($C195=DM$2,OFFSET('Position Data Citi SS final'!$A171,0,MATCH(DM$1,'Position Data Citi SS final'!$1:$1,0)-1),"")</f>
        <v/>
      </c>
    </row>
    <row r="196" spans="2:117" s="179" customFormat="1">
      <c r="B196" s="179" t="s">
        <v>2746</v>
      </c>
      <c r="C196" s="170" t="str">
        <f>'Position Data Citi SS final'!C172</f>
        <v>Money Market Instruments</v>
      </c>
      <c r="D196" s="171" t="str">
        <f>'Position Data Citi SS final'!F172</f>
        <v>A.6.1 - A.6.20</v>
      </c>
      <c r="E196" s="172" t="str">
        <f>'Position Data Citi SS final'!D172</f>
        <v>Certificate of Deposit</v>
      </c>
      <c r="F196" s="213">
        <f>'Position Data Citi SS final'!E172</f>
        <v>0</v>
      </c>
      <c r="G196" s="173">
        <f>'Position Data Citi SS final'!AG172</f>
        <v>13003865.029999999</v>
      </c>
      <c r="H196" s="173">
        <f>'Position Data Citi SS final'!AF172</f>
        <v>13003865.029999999</v>
      </c>
      <c r="I196" s="194" t="str">
        <f>'Position Data Citi SS final'!A172</f>
        <v>ABEK</v>
      </c>
      <c r="J196" s="195" t="str">
        <f ca="1">IF($C196=J$2,OFFSET('Position Data Citi SS final'!$A172,0,MATCH(J$1,'Position Data Citi SS final'!$1:$1,0)-1),"")</f>
        <v>MoneyMarketInstrument</v>
      </c>
      <c r="K196" s="195" t="str">
        <f ca="1">IF($C196=K$2,OFFSET('Position Data Citi SS final'!$A172,0,MATCH(K$1,'Position Data Citi SS final'!$1:$1,0)-1),"")</f>
        <v>CREDIT AGRICOLE SA 12/19 0</v>
      </c>
      <c r="L196" s="195" t="str">
        <f ca="1">IF($C196=L$2,OFFSET('Position Data Citi SS final'!$A172,0,MATCH(L$1,'Position Data Citi SS final'!$1:$1,0)-1),"")</f>
        <v>XS2008766524</v>
      </c>
      <c r="M196" s="174" t="str">
        <f ca="1">IF($C196=M$2,OFFSET('Position Data Citi SS final'!$A172,0,MATCH(M$1,'Position Data Citi SS final'!$1:$1,0)-1),"")</f>
        <v>DYXXXX</v>
      </c>
      <c r="N196" s="175">
        <f ca="1">IF($C196=N$2,OFFSET('Position Data Citi SS final'!$A172,0,MATCH(N$1,'Position Data Citi SS final'!$1:$1,0)-1),"")</f>
        <v>0</v>
      </c>
      <c r="O196" s="195">
        <f ca="1">IF($C196=O$2,OFFSET('Position Data Citi SS final'!$A172,0,MATCH(O$1,'Position Data Citi SS final'!$1:$1,0)-1),"")</f>
        <v>0</v>
      </c>
      <c r="P196" s="196">
        <f ca="1">IF($C196=P$2,OFFSET('Position Data Citi SS final'!$A172,0,MATCH(P$1,'Position Data Citi SS final'!$1:$1,0)-1),"")</f>
        <v>0</v>
      </c>
      <c r="Q196" s="196" t="str">
        <f ca="1">IF($C196=Q$2,OFFSET('Position Data Citi SS final'!$A172,0,MATCH(Q$1,'Position Data Citi SS final'!$1:$1,0)-1),"")</f>
        <v>FR</v>
      </c>
      <c r="R196" s="178">
        <f ca="1">IF($C196=R$2,OFFSET('Position Data Citi SS final'!$A172,0,MATCH(R$1,'Position Data Citi SS final'!$1:$1,0)-1),"")</f>
        <v>43802</v>
      </c>
      <c r="S196" s="178" t="str">
        <f ca="1">IF($C196=S$2,OFFSET('Position Data Citi SS final'!$A172,0,MATCH(S$1,'Position Data Citi SS final'!$1:$1,0)-1),"")</f>
        <v>EUR</v>
      </c>
      <c r="T196" s="177">
        <f ca="1">IF($C196=T$2,OFFSET('Position Data Citi SS final'!$A172,0,MATCH(T$1,'Position Data Citi SS final'!$1:$1,0)-1),"")</f>
        <v>13000000</v>
      </c>
      <c r="U196" s="177">
        <f ca="1">IF($C196=U$2,OFFSET('Position Data Citi SS final'!$A172,0,MATCH(U$1,'Position Data Citi SS final'!$1:$1,0)-1),"")</f>
        <v>100.029731</v>
      </c>
      <c r="V196" s="197">
        <f ca="1">IF($C196=V$2,OFFSET('Position Data Citi SS final'!$A172,0,MATCH(V$1,'Position Data Citi SS final'!$1:$1,0)-1),"")</f>
        <v>100.029731</v>
      </c>
      <c r="W196" s="177">
        <f ca="1">IF($C196=W$2,OFFSET('Position Data Citi SS final'!$A172,0,MATCH(W$1,'Position Data Citi SS final'!$1:$1,0)-1),"")</f>
        <v>0</v>
      </c>
      <c r="X196" s="177">
        <f ca="1">IF($C196=X$2,OFFSET('Position Data Citi SS final'!$A172,0,MATCH(X$1,'Position Data Citi SS final'!$1:$1,0)-1),"")</f>
        <v>0</v>
      </c>
      <c r="Y196" s="177">
        <f ca="1">IF($C196=Y$2,OFFSET('Position Data Citi SS final'!$A172,0,MATCH(Y$1,'Position Data Citi SS final'!$1:$1,0)-1),"")</f>
        <v>13003865.029999999</v>
      </c>
      <c r="Z196" s="177">
        <f ca="1">IF($C196=Z$2,OFFSET('Position Data Citi SS final'!$A172,0,MATCH(Z$1,'Position Data Citi SS final'!$1:$1,0)-1),"")</f>
        <v>13003865.029999999</v>
      </c>
      <c r="AA196" s="198" t="str">
        <f ca="1">IF($C196=AA$2,OFFSET('Position Data Citi SS final'!$A172,0,MATCH(AA$1,'Position Data Citi SS final'!$1:$1,0)-1),"")</f>
        <v>MarkToMarket</v>
      </c>
      <c r="AB196" s="177">
        <f ca="1">IF($C196=AB$2,OFFSET('Position Data Citi SS final'!$A172,0,MATCH(AB$1,'Position Data Citi SS final'!$1:$1,0)-1),"")</f>
        <v>0</v>
      </c>
      <c r="AC196" s="178" t="str">
        <f ca="1">IF($C196=AC$2,OFFSET('Position Data Citi SS final'!$A172,0,MATCH(AC$1,'Position Data Citi SS final'!$1:$1,0)-1),"")</f>
        <v/>
      </c>
      <c r="AD196" s="76" t="str">
        <f ca="1">IF($C196=AD$2,OFFSET('Position Data Citi SS final'!$A172,0,MATCH(AD$1,'Position Data Citi SS final'!$1:$1,0)-1),"")</f>
        <v/>
      </c>
      <c r="AE196" s="179" t="str">
        <f ca="1">IF($C196=AE$2,OFFSET('Position Data Citi SS final'!$A172,0,MATCH(AE$1,'Position Data Citi SS final'!$1:$1,0)-1),"")</f>
        <v/>
      </c>
      <c r="AF196" s="177" t="str">
        <f ca="1">IF($C196=AF$2,OFFSET('Position Data Citi SS final'!$A172,0,MATCH(AF$1,'Position Data Citi SS final'!$1:$1,0)-1),"")</f>
        <v/>
      </c>
      <c r="AG196" s="177" t="str">
        <f ca="1">IF($C196=AG$2,OFFSET('Position Data Citi SS final'!$A172,0,MATCH(AG$1,'Position Data Citi SS final'!$1:$1,0)-1),"")</f>
        <v/>
      </c>
      <c r="AH196" s="175" t="str">
        <f ca="1">IF($C196=AH$2,OFFSET('Position Data Citi SS final'!$A172,0,MATCH(AH$1,'Position Data Citi SS final'!$1:$1,0)-1),"")</f>
        <v/>
      </c>
      <c r="AI196" s="175" t="str">
        <f ca="1">IF($C196=AI$2,OFFSET('Position Data Citi SS final'!$A172,0,MATCH(AI$1,'Position Data Citi SS final'!$1:$1,0)-1),"")</f>
        <v/>
      </c>
      <c r="AJ196" s="175" t="str">
        <f ca="1">IF($C196=AJ$2,OFFSET('Position Data Citi SS final'!$A172,0,MATCH(AJ$1,'Position Data Citi SS final'!$1:$1,0)-1),"")</f>
        <v/>
      </c>
      <c r="AK196" s="177" t="str">
        <f ca="1">IF($C196=AK$2,OFFSET('Position Data Citi SS final'!$A172,0,MATCH(AK$1,'Position Data Citi SS final'!$1:$1,0)-1),"")</f>
        <v/>
      </c>
      <c r="AL196" s="178" t="str">
        <f ca="1">IF($C196=AL$2,OFFSET('Position Data Citi SS final'!$A172,0,MATCH(AL$1,'Position Data Citi SS final'!$1:$1,0)-1),"")</f>
        <v/>
      </c>
      <c r="AM196" s="177" t="str">
        <f ca="1">IF($C196=AM$2,OFFSET('Position Data Citi SS final'!$A172,0,MATCH(AM$1,'Position Data Citi SS final'!$1:$1,0)-1),"")</f>
        <v/>
      </c>
      <c r="AN196" s="177" t="str">
        <f ca="1">IF($C196=AN$2,OFFSET('Position Data Citi SS final'!$A172,0,MATCH(AN$1,'Position Data Citi SS final'!$1:$1,0)-1),"")</f>
        <v/>
      </c>
      <c r="AO196" s="177" t="str">
        <f ca="1">IF($C196=AO$2,OFFSET('Position Data Citi SS final'!$A172,0,MATCH(AO$1,'Position Data Citi SS final'!$1:$1,0)-1),"")</f>
        <v/>
      </c>
      <c r="AP196" s="177" t="str">
        <f ca="1">IF($C196=AP$2,OFFSET('Position Data Citi SS final'!$A172,0,MATCH(AP$1,'Position Data Citi SS final'!$1:$1,0)-1),"")</f>
        <v/>
      </c>
      <c r="AQ196" s="177" t="str">
        <f ca="1">IF($C196=AQ$2,OFFSET('Position Data Citi SS final'!$A172,0,MATCH(AQ$1,'Position Data Citi SS final'!$1:$1,0)-1),"")</f>
        <v/>
      </c>
      <c r="AR196" s="177" t="str">
        <f ca="1">IF($C196=AR$2,OFFSET('Position Data Citi SS final'!$A172,0,MATCH(AR$1,'Position Data Citi SS final'!$1:$1,0)-1),"")</f>
        <v/>
      </c>
      <c r="AS196" s="177" t="str">
        <f ca="1">IF($C196=AS$2,OFFSET('Position Data Citi SS final'!$A172,0,MATCH(AS$1,'Position Data Citi SS final'!$1:$1,0)-1),"")</f>
        <v/>
      </c>
      <c r="AT196" s="177" t="str">
        <f ca="1">IF($C196=AT$2,OFFSET('Position Data Citi SS final'!$A172,0,MATCH(AT$1,'Position Data Citi SS final'!$1:$1,0)-1),"")</f>
        <v/>
      </c>
      <c r="AU196" s="198" t="str">
        <f ca="1">IF($C196=AU$2,OFFSET('Position Data Citi SS final'!$A172,0,MATCH(AU$1,'Position Data Citi SS final'!$1:$1,0)-1),"")</f>
        <v/>
      </c>
      <c r="AV196" s="177" t="str">
        <f ca="1">IF($C196=AV$2,OFFSET('Position Data Citi SS final'!$A172,0,MATCH(AV$1,'Position Data Citi SS final'!$1:$1,0)-1),"")</f>
        <v/>
      </c>
      <c r="AW196" s="179" t="str">
        <f ca="1">IF($C196=AW$2,OFFSET('Position Data Citi SS final'!$A172,0,MATCH(AW$1,'Position Data Citi SS final'!$1:$1,0)-1),"")</f>
        <v/>
      </c>
      <c r="AX196" s="170" t="str">
        <f ca="1">IF($C196=AX$2,OFFSET('Position Data Citi SS final'!$A172,0,MATCH(AX$1,'Position Data Citi SS final'!$1:$1,0)-1),"")</f>
        <v/>
      </c>
      <c r="AY196" s="180" t="str">
        <f ca="1">IF($C196=AY$2,OFFSET('Position Data Citi SS final'!$A172,0,MATCH(AY$1,'Position Data Citi SS final'!$1:$1,0)-1),"")</f>
        <v/>
      </c>
      <c r="AZ196" s="181" t="str">
        <f ca="1">IF($C196=AZ$2,OFFSET('Position Data Citi SS final'!$A172,0,MATCH(AZ$1,'Position Data Citi SS final'!$1:$1,0)-1),"")</f>
        <v/>
      </c>
      <c r="BA196" s="179" t="str">
        <f ca="1">IF($C196=BA$2,OFFSET('Position Data Citi SS final'!$A172,0,MATCH(BA$1,'Position Data Citi SS final'!$1:$1,0)-1),"")</f>
        <v/>
      </c>
      <c r="BB196" s="182" t="str">
        <f ca="1">IF($C196=BB$2,OFFSET('Position Data Citi SS final'!$A172,0,MATCH(BB$1,'Position Data Citi SS final'!$1:$1,0)-1),"")</f>
        <v/>
      </c>
      <c r="BC196" s="181" t="str">
        <f ca="1">IF($C196=BC$2,OFFSET('Position Data Citi SS final'!$A172,0,MATCH(BC$1,'Position Data Citi SS final'!$1:$1,0)-1),"")</f>
        <v/>
      </c>
      <c r="BD196" s="175" t="str">
        <f ca="1">IF($C196=BD$2,OFFSET('Position Data Citi SS final'!$A172,0,MATCH(BD$1,'Position Data Citi SS final'!$1:$1,0)-1),"")</f>
        <v/>
      </c>
      <c r="BE196" s="175" t="str">
        <f ca="1">IF($C196=BE$2,OFFSET('Position Data Citi SS final'!$A172,0,MATCH(BE$1,'Position Data Citi SS final'!$1:$1,0)-1),"")</f>
        <v/>
      </c>
      <c r="BF196" s="175" t="str">
        <f ca="1">IF($C196=BF$2,OFFSET('Position Data Citi SS final'!$A172,0,MATCH(BF$1,'Position Data Citi SS final'!$1:$1,0)-1),"")</f>
        <v/>
      </c>
      <c r="BG196" s="175" t="str">
        <f ca="1">IF($C196=BG$2,OFFSET('Position Data Citi SS final'!$A172,0,MATCH(BG$1,'Position Data Citi SS final'!$1:$1,0)-1),"")</f>
        <v/>
      </c>
      <c r="BH196" s="175" t="str">
        <f ca="1">IF($C196=BH$2,OFFSET('Position Data Citi SS final'!$A172,0,MATCH(BH$1,'Position Data Citi SS final'!$1:$1,0)-1),"")</f>
        <v/>
      </c>
      <c r="BI196" s="175" t="str">
        <f ca="1">IF($C196=BI$2,OFFSET('Position Data Citi SS final'!$A172,0,MATCH(BI$1,'Position Data Citi SS final'!$1:$1,0)-1),"")</f>
        <v/>
      </c>
      <c r="BJ196" s="175" t="str">
        <f ca="1">IF($C196=BJ$2,OFFSET('Position Data Citi SS final'!$A172,0,MATCH(BJ$1,'Position Data Citi SS final'!$1:$1,0)-1),"")</f>
        <v/>
      </c>
      <c r="BK196" s="175" t="str">
        <f ca="1">IF($C196=BK$2,OFFSET('Position Data Citi SS final'!$A172,0,MATCH(BK$1,'Position Data Citi SS final'!$1:$1,0)-1),"")</f>
        <v/>
      </c>
      <c r="BL196" s="175" t="str">
        <f ca="1">IF($C196=BL$2,OFFSET('Position Data Citi SS final'!$A172,0,MATCH(BL$1,'Position Data Citi SS final'!$1:$1,0)-1),"")</f>
        <v/>
      </c>
      <c r="BM196" s="175" t="str">
        <f ca="1">IF($C196=BM$2,OFFSET('Position Data Citi SS final'!$A172,0,MATCH(BM$1,'Position Data Citi SS final'!$1:$1,0)-1),"")</f>
        <v/>
      </c>
      <c r="BN196" s="178" t="str">
        <f ca="1">IF($C196=BN$2,OFFSET('Position Data Citi SS final'!$A172,0,MATCH(BN$1,'Position Data Citi SS final'!$1:$1,0)-1),"")</f>
        <v/>
      </c>
      <c r="BO196" s="177" t="str">
        <f ca="1">IF($C196=BO$2,OFFSET('Position Data Citi SS final'!$A172,0,MATCH(BO$1,'Position Data Citi SS final'!$1:$1,0)-1),"")</f>
        <v/>
      </c>
      <c r="BP196" s="177" t="str">
        <f ca="1">IF($C196=BP$2,OFFSET('Position Data Citi SS final'!$A172,0,MATCH(BP$1,'Position Data Citi SS final'!$1:$1,0)-1),"")</f>
        <v/>
      </c>
      <c r="BQ196" s="177" t="str">
        <f ca="1">IF($C196=BQ$2,OFFSET('Position Data Citi SS final'!$A172,0,MATCH(BQ$1,'Position Data Citi SS final'!$1:$1,0)-1),"")</f>
        <v/>
      </c>
      <c r="BR196" s="177" t="str">
        <f ca="1">IF($C196=BR$2,OFFSET('Position Data Citi SS final'!$A172,0,MATCH(BR$1,'Position Data Citi SS final'!$1:$1,0)-1),"")</f>
        <v/>
      </c>
      <c r="BS196" s="177" t="str">
        <f ca="1">IF($C196=BS$2,OFFSET('Position Data Citi SS final'!$A172,0,MATCH(BS$1,'Position Data Citi SS final'!$1:$1,0)-1),"")</f>
        <v/>
      </c>
      <c r="BT196" s="175" t="str">
        <f ca="1">IF($C196=BT$2,OFFSET('Position Data Citi SS final'!$A172,0,MATCH(BT$1,'Position Data Citi SS final'!$1:$1,0)-1),"")</f>
        <v/>
      </c>
      <c r="BU196" s="178" t="str">
        <f ca="1">IF($C196=BU$2,OFFSET('Position Data Citi SS final'!$A172,0,MATCH(BU$1,'Position Data Citi SS final'!$1:$1,0)-1),"")</f>
        <v/>
      </c>
      <c r="BV196" s="183" t="str">
        <f ca="1">IF($C196=BV$2,OFFSET('Position Data Citi SS final'!$A172,0,MATCH(BV$1,'Position Data Citi SS final'!$1:$1,0)-1),"")</f>
        <v/>
      </c>
      <c r="BW196" s="175" t="str">
        <f ca="1">IF($C196=BW$2,OFFSET('Position Data Citi SS final'!$A172,0,MATCH(BW$1,'Position Data Citi SS final'!$1:$1,0)-1),"")</f>
        <v/>
      </c>
      <c r="BX196" s="184" t="str">
        <f ca="1">IF($C196=BX$2,OFFSET('Position Data Citi SS final'!$A172,0,MATCH(BX$1,'Position Data Citi SS final'!$1:$1,0)-1),"")</f>
        <v/>
      </c>
      <c r="BY196" s="183" t="str">
        <f ca="1">IF($C196=BY$2,OFFSET('Position Data Citi SS final'!$A172,0,MATCH(BY$1,'Position Data Citi SS final'!$1:$1,0)-1),"")</f>
        <v/>
      </c>
      <c r="BZ196" s="183" t="str">
        <f ca="1">IF($C196=BZ$2,OFFSET('Position Data Citi SS final'!$A172,0,MATCH(BZ$1,'Position Data Citi SS final'!$1:$1,0)-1),"")</f>
        <v/>
      </c>
      <c r="CA196" s="185" t="str">
        <f ca="1">IF($C196=CA$2,OFFSET('Position Data Citi SS final'!$A172,0,MATCH(CA$1,'Position Data Citi SS final'!$1:$1,0)-1),"")</f>
        <v/>
      </c>
      <c r="CB196" s="176" t="str">
        <f ca="1">IF($C196=CB$2,OFFSET('Position Data Citi SS final'!$A172,0,MATCH(CB$1,'Position Data Citi SS final'!$1:$1,0)-1),"")</f>
        <v/>
      </c>
      <c r="CC196" s="183" t="str">
        <f ca="1">IF($C196=CC$2,OFFSET('Position Data Citi SS final'!$A172,0,MATCH(CC$1,'Position Data Citi SS final'!$1:$1,0)-1),"")</f>
        <v/>
      </c>
      <c r="CD196" s="183" t="str">
        <f ca="1">IF($C196=CD$2,OFFSET('Position Data Citi SS final'!$A172,0,MATCH(CD$1,'Position Data Citi SS final'!$1:$1,0)-1),"")</f>
        <v/>
      </c>
      <c r="CE196" s="181" t="str">
        <f ca="1">IF($C196=CE$2,OFFSET('Position Data Citi SS final'!$A172,0,MATCH(CE$1,'Position Data Citi SS final'!$1:$1,0)-1),"")</f>
        <v/>
      </c>
      <c r="CF196" s="181" t="str">
        <f ca="1">IF($C196=CF$2,OFFSET('Position Data Citi SS final'!$A172,0,MATCH(CF$1,'Position Data Citi SS final'!$1:$1,0)-1),"")</f>
        <v/>
      </c>
      <c r="CG196" s="181" t="str">
        <f ca="1">IF($C196=CG$2,OFFSET('Position Data Citi SS final'!$A172,0,MATCH(CG$1,'Position Data Citi SS final'!$1:$1,0)-1),"")</f>
        <v/>
      </c>
      <c r="CH196" s="181" t="str">
        <f ca="1">IF($C196=CH$2,OFFSET('Position Data Citi SS final'!$A172,0,MATCH(CH$1,'Position Data Citi SS final'!$1:$1,0)-1),"")</f>
        <v/>
      </c>
      <c r="CI196" s="181" t="str">
        <f ca="1">IF($C196=CI$2,OFFSET('Position Data Citi SS final'!$A172,0,MATCH(CI$1,'Position Data Citi SS final'!$1:$1,0)-1),"")</f>
        <v/>
      </c>
      <c r="CJ196" s="184" t="str">
        <f ca="1">IF($C196=CJ$2,OFFSET('Position Data Citi SS final'!$A172,0,MATCH(CJ$1,'Position Data Citi SS final'!$1:$1,0)-1),"")</f>
        <v/>
      </c>
      <c r="CK196" s="186" t="str">
        <f ca="1">IF($C196=CK$2,OFFSET('Position Data Citi SS final'!$A172,0,MATCH(CK$1,'Position Data Citi SS final'!$1:$1,0)-1),"")</f>
        <v/>
      </c>
      <c r="CL196" s="174" t="str">
        <f ca="1">IF($C196=CL$2,OFFSET('Position Data Citi SS final'!$A172,0,MATCH(CL$1,'Position Data Citi SS final'!$1:$1,0)-1),"")</f>
        <v/>
      </c>
      <c r="CM196" s="199" t="str">
        <f ca="1">IF($C196=CM$2,OFFSET('Position Data Citi SS final'!$A172,0,MATCH(CM$1,'Position Data Citi SS final'!$1:$1,0)-1),"")</f>
        <v/>
      </c>
      <c r="CN196" s="174" t="str">
        <f ca="1">IF($C196=CN$2,OFFSET('Position Data Citi SS final'!$A172,0,MATCH(CN$1,'Position Data Citi SS final'!$1:$1,0)-1),"")</f>
        <v/>
      </c>
      <c r="CO196" s="186" t="str">
        <f ca="1">IF($C196=CO$2,OFFSET('Position Data Citi SS final'!$A172,0,MATCH(CO$1,'Position Data Citi SS final'!$1:$1,0)-1),"")</f>
        <v/>
      </c>
      <c r="CP196" s="199" t="str">
        <f ca="1">IF($C196=CP$2,OFFSET('Position Data Citi SS final'!$A172,0,MATCH(CP$1,'Position Data Citi SS final'!$1:$1,0)-1),"")</f>
        <v/>
      </c>
      <c r="CQ196" s="187" t="str">
        <f ca="1">IF($C196=CQ$2,OFFSET('Position Data Citi SS final'!$A172,0,MATCH(CQ$1,'Position Data Citi SS final'!$1:$1,0)-1),"")</f>
        <v/>
      </c>
      <c r="CR196" s="174" t="str">
        <f ca="1">IF($C196=CR$2,OFFSET('Position Data Citi SS final'!$A172,0,MATCH(CR$1,'Position Data Citi SS final'!$1:$1,0)-1),"")</f>
        <v/>
      </c>
      <c r="CS196" s="188" t="str">
        <f ca="1">IF($C196=CS$2,OFFSET('Position Data Citi SS final'!$A172,0,MATCH(CS$1,'Position Data Citi SS final'!$1:$1,0)-1),"")</f>
        <v/>
      </c>
      <c r="CT196" s="188" t="str">
        <f ca="1">IF($C196=CT$2,OFFSET('Position Data Citi SS final'!$A172,0,MATCH(CT$1,'Position Data Citi SS final'!$1:$1,0)-1),"")</f>
        <v/>
      </c>
      <c r="CU196" s="184" t="str">
        <f ca="1">IF($C196=CU$2,OFFSET('Position Data Citi SS final'!$A172,0,MATCH(CU$1,'Position Data Citi SS final'!$1:$1,0)-1),"")</f>
        <v/>
      </c>
      <c r="CV196" s="175" t="str">
        <f ca="1">IF($C196=CV$2,OFFSET('Position Data Citi SS final'!$A172,0,MATCH(CV$1,'Position Data Citi SS final'!$1:$1,0)-1),"")</f>
        <v/>
      </c>
      <c r="CW196" s="175" t="str">
        <f ca="1">IF($C196=CW$2,OFFSET('Position Data Citi SS final'!$A172,0,MATCH(CW$1,'Position Data Citi SS final'!$1:$1,0)-1),"")</f>
        <v/>
      </c>
      <c r="CX196" s="199" t="str">
        <f ca="1">IF($C196=CX$2,OFFSET('Position Data Citi SS final'!$A172,0,MATCH(CX$1,'Position Data Citi SS final'!$1:$1,0)-1),"")</f>
        <v/>
      </c>
      <c r="CY196" s="175" t="str">
        <f ca="1">IF($C196=CY$2,OFFSET('Position Data Citi SS final'!$A172,0,MATCH(CY$1,'Position Data Citi SS final'!$1:$1,0)-1),"")</f>
        <v/>
      </c>
      <c r="CZ196" s="175" t="str">
        <f ca="1">IF($C196=CZ$2,OFFSET('Position Data Citi SS final'!$A172,0,MATCH(CZ$1,'Position Data Citi SS final'!$1:$1,0)-1),"")</f>
        <v/>
      </c>
      <c r="DA196" s="175" t="str">
        <f ca="1">IF($C196=DA$2,OFFSET('Position Data Citi SS final'!$A172,0,MATCH(DA$1,'Position Data Citi SS final'!$1:$1,0)-1),"")</f>
        <v/>
      </c>
      <c r="DB196" s="189" t="str">
        <f ca="1">IF($C196=DB$2,OFFSET('Position Data Citi SS final'!$A172,0,MATCH(DB$1,'Position Data Citi SS final'!$1:$1,0)-1),"")</f>
        <v/>
      </c>
      <c r="DC196" s="175" t="str">
        <f ca="1">IF($C196=DC$2,OFFSET('Position Data Citi SS final'!$A172,0,MATCH(DC$1,'Position Data Citi SS final'!$1:$1,0)-1),"")</f>
        <v/>
      </c>
      <c r="DD196" s="175" t="str">
        <f ca="1">IF($C196=DD$2,OFFSET('Position Data Citi SS final'!$A172,0,MATCH(DD$1,'Position Data Citi SS final'!$1:$1,0)-1),"")</f>
        <v/>
      </c>
      <c r="DE196" s="190" t="str">
        <f ca="1">IF($C196=DE$2,OFFSET('Position Data Citi SS final'!$A172,0,MATCH(DE$1,'Position Data Citi SS final'!$1:$1,0)-1),"")</f>
        <v/>
      </c>
      <c r="DF196" s="189" t="str">
        <f ca="1">IF($C196=DF$2,OFFSET('Position Data Citi SS final'!$A172,0,MATCH(DF$1,'Position Data Citi SS final'!$1:$1,0)-1),"")</f>
        <v/>
      </c>
      <c r="DG196" s="190" t="str">
        <f ca="1">IF($C196=DG$2,OFFSET('Position Data Citi SS final'!$A172,0,MATCH(DG$1,'Position Data Citi SS final'!$1:$1,0)-1),"")</f>
        <v/>
      </c>
      <c r="DH196" s="175" t="str">
        <f ca="1">IF($C196=DH$2,OFFSET('Position Data Citi SS final'!$A172,0,MATCH(DH$1,'Position Data Citi SS final'!$1:$1,0)-1),"")</f>
        <v/>
      </c>
      <c r="DI196" s="191" t="str">
        <f ca="1">IF($C196=DI$2,OFFSET('Position Data Citi SS final'!$A172,0,MATCH(DI$1,'Position Data Citi SS final'!$1:$1,0)-1),"")</f>
        <v/>
      </c>
      <c r="DJ196" s="192" t="str">
        <f ca="1">IF($C196=DJ$2,OFFSET('Position Data Citi SS final'!$A172,0,MATCH(DJ$1,'Position Data Citi SS final'!$1:$1,0)-1),"")</f>
        <v/>
      </c>
      <c r="DK196" s="193" t="str">
        <f ca="1">IF($C196=DK$2,OFFSET('Position Data Citi SS final'!$A172,0,MATCH(DK$1,'Position Data Citi SS final'!$1:$1,0)-1),"")</f>
        <v/>
      </c>
      <c r="DL196" s="200" t="str">
        <f ca="1">IF($C196=DL$2,OFFSET('Position Data Citi SS final'!$A172,0,MATCH(DL$1,'Position Data Citi SS final'!$1:$1,0)-1),"")</f>
        <v/>
      </c>
      <c r="DM196" s="175" t="str">
        <f ca="1">IF($C196=DM$2,OFFSET('Position Data Citi SS final'!$A172,0,MATCH(DM$1,'Position Data Citi SS final'!$1:$1,0)-1),"")</f>
        <v/>
      </c>
    </row>
    <row r="197" spans="2:117" s="179" customFormat="1">
      <c r="B197" s="179" t="s">
        <v>2746</v>
      </c>
      <c r="C197" s="170" t="str">
        <f>'Position Data Citi SS final'!C173</f>
        <v>Money Market Instruments</v>
      </c>
      <c r="D197" s="171" t="str">
        <f>'Position Data Citi SS final'!F173</f>
        <v>A.6.1 - A.6.20</v>
      </c>
      <c r="E197" s="172" t="str">
        <f>'Position Data Citi SS final'!D173</f>
        <v>Certificate of Deposit</v>
      </c>
      <c r="F197" s="213">
        <f>'Position Data Citi SS final'!E173</f>
        <v>0</v>
      </c>
      <c r="G197" s="173">
        <f>'Position Data Citi SS final'!AG173</f>
        <v>20014831</v>
      </c>
      <c r="H197" s="173">
        <f>'Position Data Citi SS final'!AF173</f>
        <v>20014831</v>
      </c>
      <c r="I197" s="194" t="str">
        <f>'Position Data Citi SS final'!A173</f>
        <v>ABEK</v>
      </c>
      <c r="J197" s="195" t="str">
        <f ca="1">IF($C197=J$2,OFFSET('Position Data Citi SS final'!$A173,0,MATCH(J$1,'Position Data Citi SS final'!$1:$1,0)-1),"")</f>
        <v>MoneyMarketInstrument</v>
      </c>
      <c r="K197" s="195" t="str">
        <f ca="1">IF($C197=K$2,OFFSET('Position Data Citi SS final'!$A173,0,MATCH(K$1,'Position Data Citi SS final'!$1:$1,0)-1),"")</f>
        <v>NORDEA BANK ABP 01/20 0</v>
      </c>
      <c r="L197" s="195" t="str">
        <f ca="1">IF($C197=L$2,OFFSET('Position Data Citi SS final'!$A173,0,MATCH(L$1,'Position Data Citi SS final'!$1:$1,0)-1),"")</f>
        <v>XS2012090309</v>
      </c>
      <c r="M197" s="174" t="str">
        <f ca="1">IF($C197=M$2,OFFSET('Position Data Citi SS final'!$A173,0,MATCH(M$1,'Position Data Citi SS final'!$1:$1,0)-1),"")</f>
        <v>DYXXXX</v>
      </c>
      <c r="N197" s="175">
        <f ca="1">IF($C197=N$2,OFFSET('Position Data Citi SS final'!$A173,0,MATCH(N$1,'Position Data Citi SS final'!$1:$1,0)-1),"")</f>
        <v>0</v>
      </c>
      <c r="O197" s="195">
        <f ca="1">IF($C197=O$2,OFFSET('Position Data Citi SS final'!$A173,0,MATCH(O$1,'Position Data Citi SS final'!$1:$1,0)-1),"")</f>
        <v>0</v>
      </c>
      <c r="P197" s="196">
        <f ca="1">IF($C197=P$2,OFFSET('Position Data Citi SS final'!$A173,0,MATCH(P$1,'Position Data Citi SS final'!$1:$1,0)-1),"")</f>
        <v>0</v>
      </c>
      <c r="Q197" s="196" t="str">
        <f ca="1">IF($C197=Q$2,OFFSET('Position Data Citi SS final'!$A173,0,MATCH(Q$1,'Position Data Citi SS final'!$1:$1,0)-1),"")</f>
        <v>FI</v>
      </c>
      <c r="R197" s="178">
        <f ca="1">IF($C197=R$2,OFFSET('Position Data Citi SS final'!$A173,0,MATCH(R$1,'Position Data Citi SS final'!$1:$1,0)-1),"")</f>
        <v>43836</v>
      </c>
      <c r="S197" s="178" t="str">
        <f ca="1">IF($C197=S$2,OFFSET('Position Data Citi SS final'!$A173,0,MATCH(S$1,'Position Data Citi SS final'!$1:$1,0)-1),"")</f>
        <v>EUR</v>
      </c>
      <c r="T197" s="177">
        <f ca="1">IF($C197=T$2,OFFSET('Position Data Citi SS final'!$A173,0,MATCH(T$1,'Position Data Citi SS final'!$1:$1,0)-1),"")</f>
        <v>20000000</v>
      </c>
      <c r="U197" s="177">
        <f ca="1">IF($C197=U$2,OFFSET('Position Data Citi SS final'!$A173,0,MATCH(U$1,'Position Data Citi SS final'!$1:$1,0)-1),"")</f>
        <v>100.074155</v>
      </c>
      <c r="V197" s="197">
        <f ca="1">IF($C197=V$2,OFFSET('Position Data Citi SS final'!$A173,0,MATCH(V$1,'Position Data Citi SS final'!$1:$1,0)-1),"")</f>
        <v>100.074155</v>
      </c>
      <c r="W197" s="177">
        <f ca="1">IF($C197=W$2,OFFSET('Position Data Citi SS final'!$A173,0,MATCH(W$1,'Position Data Citi SS final'!$1:$1,0)-1),"")</f>
        <v>0</v>
      </c>
      <c r="X197" s="177">
        <f ca="1">IF($C197=X$2,OFFSET('Position Data Citi SS final'!$A173,0,MATCH(X$1,'Position Data Citi SS final'!$1:$1,0)-1),"")</f>
        <v>0</v>
      </c>
      <c r="Y197" s="177">
        <f ca="1">IF($C197=Y$2,OFFSET('Position Data Citi SS final'!$A173,0,MATCH(Y$1,'Position Data Citi SS final'!$1:$1,0)-1),"")</f>
        <v>20014831</v>
      </c>
      <c r="Z197" s="177">
        <f ca="1">IF($C197=Z$2,OFFSET('Position Data Citi SS final'!$A173,0,MATCH(Z$1,'Position Data Citi SS final'!$1:$1,0)-1),"")</f>
        <v>20014831</v>
      </c>
      <c r="AA197" s="198" t="str">
        <f ca="1">IF($C197=AA$2,OFFSET('Position Data Citi SS final'!$A173,0,MATCH(AA$1,'Position Data Citi SS final'!$1:$1,0)-1),"")</f>
        <v>MarkToMarket</v>
      </c>
      <c r="AB197" s="177">
        <f ca="1">IF($C197=AB$2,OFFSET('Position Data Citi SS final'!$A173,0,MATCH(AB$1,'Position Data Citi SS final'!$1:$1,0)-1),"")</f>
        <v>0</v>
      </c>
      <c r="AC197" s="178" t="str">
        <f ca="1">IF($C197=AC$2,OFFSET('Position Data Citi SS final'!$A173,0,MATCH(AC$1,'Position Data Citi SS final'!$1:$1,0)-1),"")</f>
        <v/>
      </c>
      <c r="AD197" s="76" t="str">
        <f ca="1">IF($C197=AD$2,OFFSET('Position Data Citi SS final'!$A173,0,MATCH(AD$1,'Position Data Citi SS final'!$1:$1,0)-1),"")</f>
        <v/>
      </c>
      <c r="AE197" s="179" t="str">
        <f ca="1">IF($C197=AE$2,OFFSET('Position Data Citi SS final'!$A173,0,MATCH(AE$1,'Position Data Citi SS final'!$1:$1,0)-1),"")</f>
        <v/>
      </c>
      <c r="AF197" s="177" t="str">
        <f ca="1">IF($C197=AF$2,OFFSET('Position Data Citi SS final'!$A173,0,MATCH(AF$1,'Position Data Citi SS final'!$1:$1,0)-1),"")</f>
        <v/>
      </c>
      <c r="AG197" s="177" t="str">
        <f ca="1">IF($C197=AG$2,OFFSET('Position Data Citi SS final'!$A173,0,MATCH(AG$1,'Position Data Citi SS final'!$1:$1,0)-1),"")</f>
        <v/>
      </c>
      <c r="AH197" s="175" t="str">
        <f ca="1">IF($C197=AH$2,OFFSET('Position Data Citi SS final'!$A173,0,MATCH(AH$1,'Position Data Citi SS final'!$1:$1,0)-1),"")</f>
        <v/>
      </c>
      <c r="AI197" s="175" t="str">
        <f ca="1">IF($C197=AI$2,OFFSET('Position Data Citi SS final'!$A173,0,MATCH(AI$1,'Position Data Citi SS final'!$1:$1,0)-1),"")</f>
        <v/>
      </c>
      <c r="AJ197" s="175" t="str">
        <f ca="1">IF($C197=AJ$2,OFFSET('Position Data Citi SS final'!$A173,0,MATCH(AJ$1,'Position Data Citi SS final'!$1:$1,0)-1),"")</f>
        <v/>
      </c>
      <c r="AK197" s="177" t="str">
        <f ca="1">IF($C197=AK$2,OFFSET('Position Data Citi SS final'!$A173,0,MATCH(AK$1,'Position Data Citi SS final'!$1:$1,0)-1),"")</f>
        <v/>
      </c>
      <c r="AL197" s="178" t="str">
        <f ca="1">IF($C197=AL$2,OFFSET('Position Data Citi SS final'!$A173,0,MATCH(AL$1,'Position Data Citi SS final'!$1:$1,0)-1),"")</f>
        <v/>
      </c>
      <c r="AM197" s="177" t="str">
        <f ca="1">IF($C197=AM$2,OFFSET('Position Data Citi SS final'!$A173,0,MATCH(AM$1,'Position Data Citi SS final'!$1:$1,0)-1),"")</f>
        <v/>
      </c>
      <c r="AN197" s="177" t="str">
        <f ca="1">IF($C197=AN$2,OFFSET('Position Data Citi SS final'!$A173,0,MATCH(AN$1,'Position Data Citi SS final'!$1:$1,0)-1),"")</f>
        <v/>
      </c>
      <c r="AO197" s="177" t="str">
        <f ca="1">IF($C197=AO$2,OFFSET('Position Data Citi SS final'!$A173,0,MATCH(AO$1,'Position Data Citi SS final'!$1:$1,0)-1),"")</f>
        <v/>
      </c>
      <c r="AP197" s="177" t="str">
        <f ca="1">IF($C197=AP$2,OFFSET('Position Data Citi SS final'!$A173,0,MATCH(AP$1,'Position Data Citi SS final'!$1:$1,0)-1),"")</f>
        <v/>
      </c>
      <c r="AQ197" s="177" t="str">
        <f ca="1">IF($C197=AQ$2,OFFSET('Position Data Citi SS final'!$A173,0,MATCH(AQ$1,'Position Data Citi SS final'!$1:$1,0)-1),"")</f>
        <v/>
      </c>
      <c r="AR197" s="177" t="str">
        <f ca="1">IF($C197=AR$2,OFFSET('Position Data Citi SS final'!$A173,0,MATCH(AR$1,'Position Data Citi SS final'!$1:$1,0)-1),"")</f>
        <v/>
      </c>
      <c r="AS197" s="177" t="str">
        <f ca="1">IF($C197=AS$2,OFFSET('Position Data Citi SS final'!$A173,0,MATCH(AS$1,'Position Data Citi SS final'!$1:$1,0)-1),"")</f>
        <v/>
      </c>
      <c r="AT197" s="177" t="str">
        <f ca="1">IF($C197=AT$2,OFFSET('Position Data Citi SS final'!$A173,0,MATCH(AT$1,'Position Data Citi SS final'!$1:$1,0)-1),"")</f>
        <v/>
      </c>
      <c r="AU197" s="198" t="str">
        <f ca="1">IF($C197=AU$2,OFFSET('Position Data Citi SS final'!$A173,0,MATCH(AU$1,'Position Data Citi SS final'!$1:$1,0)-1),"")</f>
        <v/>
      </c>
      <c r="AV197" s="177" t="str">
        <f ca="1">IF($C197=AV$2,OFFSET('Position Data Citi SS final'!$A173,0,MATCH(AV$1,'Position Data Citi SS final'!$1:$1,0)-1),"")</f>
        <v/>
      </c>
      <c r="AW197" s="179" t="str">
        <f ca="1">IF($C197=AW$2,OFFSET('Position Data Citi SS final'!$A173,0,MATCH(AW$1,'Position Data Citi SS final'!$1:$1,0)-1),"")</f>
        <v/>
      </c>
      <c r="AX197" s="170" t="str">
        <f ca="1">IF($C197=AX$2,OFFSET('Position Data Citi SS final'!$A173,0,MATCH(AX$1,'Position Data Citi SS final'!$1:$1,0)-1),"")</f>
        <v/>
      </c>
      <c r="AY197" s="180" t="str">
        <f ca="1">IF($C197=AY$2,OFFSET('Position Data Citi SS final'!$A173,0,MATCH(AY$1,'Position Data Citi SS final'!$1:$1,0)-1),"")</f>
        <v/>
      </c>
      <c r="AZ197" s="181" t="str">
        <f ca="1">IF($C197=AZ$2,OFFSET('Position Data Citi SS final'!$A173,0,MATCH(AZ$1,'Position Data Citi SS final'!$1:$1,0)-1),"")</f>
        <v/>
      </c>
      <c r="BA197" s="179" t="str">
        <f ca="1">IF($C197=BA$2,OFFSET('Position Data Citi SS final'!$A173,0,MATCH(BA$1,'Position Data Citi SS final'!$1:$1,0)-1),"")</f>
        <v/>
      </c>
      <c r="BB197" s="182" t="str">
        <f ca="1">IF($C197=BB$2,OFFSET('Position Data Citi SS final'!$A173,0,MATCH(BB$1,'Position Data Citi SS final'!$1:$1,0)-1),"")</f>
        <v/>
      </c>
      <c r="BC197" s="181" t="str">
        <f ca="1">IF($C197=BC$2,OFFSET('Position Data Citi SS final'!$A173,0,MATCH(BC$1,'Position Data Citi SS final'!$1:$1,0)-1),"")</f>
        <v/>
      </c>
      <c r="BD197" s="175" t="str">
        <f ca="1">IF($C197=BD$2,OFFSET('Position Data Citi SS final'!$A173,0,MATCH(BD$1,'Position Data Citi SS final'!$1:$1,0)-1),"")</f>
        <v/>
      </c>
      <c r="BE197" s="175" t="str">
        <f ca="1">IF($C197=BE$2,OFFSET('Position Data Citi SS final'!$A173,0,MATCH(BE$1,'Position Data Citi SS final'!$1:$1,0)-1),"")</f>
        <v/>
      </c>
      <c r="BF197" s="175" t="str">
        <f ca="1">IF($C197=BF$2,OFFSET('Position Data Citi SS final'!$A173,0,MATCH(BF$1,'Position Data Citi SS final'!$1:$1,0)-1),"")</f>
        <v/>
      </c>
      <c r="BG197" s="175" t="str">
        <f ca="1">IF($C197=BG$2,OFFSET('Position Data Citi SS final'!$A173,0,MATCH(BG$1,'Position Data Citi SS final'!$1:$1,0)-1),"")</f>
        <v/>
      </c>
      <c r="BH197" s="175" t="str">
        <f ca="1">IF($C197=BH$2,OFFSET('Position Data Citi SS final'!$A173,0,MATCH(BH$1,'Position Data Citi SS final'!$1:$1,0)-1),"")</f>
        <v/>
      </c>
      <c r="BI197" s="175" t="str">
        <f ca="1">IF($C197=BI$2,OFFSET('Position Data Citi SS final'!$A173,0,MATCH(BI$1,'Position Data Citi SS final'!$1:$1,0)-1),"")</f>
        <v/>
      </c>
      <c r="BJ197" s="175" t="str">
        <f ca="1">IF($C197=BJ$2,OFFSET('Position Data Citi SS final'!$A173,0,MATCH(BJ$1,'Position Data Citi SS final'!$1:$1,0)-1),"")</f>
        <v/>
      </c>
      <c r="BK197" s="175" t="str">
        <f ca="1">IF($C197=BK$2,OFFSET('Position Data Citi SS final'!$A173,0,MATCH(BK$1,'Position Data Citi SS final'!$1:$1,0)-1),"")</f>
        <v/>
      </c>
      <c r="BL197" s="175" t="str">
        <f ca="1">IF($C197=BL$2,OFFSET('Position Data Citi SS final'!$A173,0,MATCH(BL$1,'Position Data Citi SS final'!$1:$1,0)-1),"")</f>
        <v/>
      </c>
      <c r="BM197" s="175" t="str">
        <f ca="1">IF($C197=BM$2,OFFSET('Position Data Citi SS final'!$A173,0,MATCH(BM$1,'Position Data Citi SS final'!$1:$1,0)-1),"")</f>
        <v/>
      </c>
      <c r="BN197" s="178" t="str">
        <f ca="1">IF($C197=BN$2,OFFSET('Position Data Citi SS final'!$A173,0,MATCH(BN$1,'Position Data Citi SS final'!$1:$1,0)-1),"")</f>
        <v/>
      </c>
      <c r="BO197" s="177" t="str">
        <f ca="1">IF($C197=BO$2,OFFSET('Position Data Citi SS final'!$A173,0,MATCH(BO$1,'Position Data Citi SS final'!$1:$1,0)-1),"")</f>
        <v/>
      </c>
      <c r="BP197" s="177" t="str">
        <f ca="1">IF($C197=BP$2,OFFSET('Position Data Citi SS final'!$A173,0,MATCH(BP$1,'Position Data Citi SS final'!$1:$1,0)-1),"")</f>
        <v/>
      </c>
      <c r="BQ197" s="177" t="str">
        <f ca="1">IF($C197=BQ$2,OFFSET('Position Data Citi SS final'!$A173,0,MATCH(BQ$1,'Position Data Citi SS final'!$1:$1,0)-1),"")</f>
        <v/>
      </c>
      <c r="BR197" s="177" t="str">
        <f ca="1">IF($C197=BR$2,OFFSET('Position Data Citi SS final'!$A173,0,MATCH(BR$1,'Position Data Citi SS final'!$1:$1,0)-1),"")</f>
        <v/>
      </c>
      <c r="BS197" s="177" t="str">
        <f ca="1">IF($C197=BS$2,OFFSET('Position Data Citi SS final'!$A173,0,MATCH(BS$1,'Position Data Citi SS final'!$1:$1,0)-1),"")</f>
        <v/>
      </c>
      <c r="BT197" s="175" t="str">
        <f ca="1">IF($C197=BT$2,OFFSET('Position Data Citi SS final'!$A173,0,MATCH(BT$1,'Position Data Citi SS final'!$1:$1,0)-1),"")</f>
        <v/>
      </c>
      <c r="BU197" s="178" t="str">
        <f ca="1">IF($C197=BU$2,OFFSET('Position Data Citi SS final'!$A173,0,MATCH(BU$1,'Position Data Citi SS final'!$1:$1,0)-1),"")</f>
        <v/>
      </c>
      <c r="BV197" s="183" t="str">
        <f ca="1">IF($C197=BV$2,OFFSET('Position Data Citi SS final'!$A173,0,MATCH(BV$1,'Position Data Citi SS final'!$1:$1,0)-1),"")</f>
        <v/>
      </c>
      <c r="BW197" s="175" t="str">
        <f ca="1">IF($C197=BW$2,OFFSET('Position Data Citi SS final'!$A173,0,MATCH(BW$1,'Position Data Citi SS final'!$1:$1,0)-1),"")</f>
        <v/>
      </c>
      <c r="BX197" s="184" t="str">
        <f ca="1">IF($C197=BX$2,OFFSET('Position Data Citi SS final'!$A173,0,MATCH(BX$1,'Position Data Citi SS final'!$1:$1,0)-1),"")</f>
        <v/>
      </c>
      <c r="BY197" s="183" t="str">
        <f ca="1">IF($C197=BY$2,OFFSET('Position Data Citi SS final'!$A173,0,MATCH(BY$1,'Position Data Citi SS final'!$1:$1,0)-1),"")</f>
        <v/>
      </c>
      <c r="BZ197" s="183" t="str">
        <f ca="1">IF($C197=BZ$2,OFFSET('Position Data Citi SS final'!$A173,0,MATCH(BZ$1,'Position Data Citi SS final'!$1:$1,0)-1),"")</f>
        <v/>
      </c>
      <c r="CA197" s="185" t="str">
        <f ca="1">IF($C197=CA$2,OFFSET('Position Data Citi SS final'!$A173,0,MATCH(CA$1,'Position Data Citi SS final'!$1:$1,0)-1),"")</f>
        <v/>
      </c>
      <c r="CB197" s="176" t="str">
        <f ca="1">IF($C197=CB$2,OFFSET('Position Data Citi SS final'!$A173,0,MATCH(CB$1,'Position Data Citi SS final'!$1:$1,0)-1),"")</f>
        <v/>
      </c>
      <c r="CC197" s="183" t="str">
        <f ca="1">IF($C197=CC$2,OFFSET('Position Data Citi SS final'!$A173,0,MATCH(CC$1,'Position Data Citi SS final'!$1:$1,0)-1),"")</f>
        <v/>
      </c>
      <c r="CD197" s="183" t="str">
        <f ca="1">IF($C197=CD$2,OFFSET('Position Data Citi SS final'!$A173,0,MATCH(CD$1,'Position Data Citi SS final'!$1:$1,0)-1),"")</f>
        <v/>
      </c>
      <c r="CE197" s="181" t="str">
        <f ca="1">IF($C197=CE$2,OFFSET('Position Data Citi SS final'!$A173,0,MATCH(CE$1,'Position Data Citi SS final'!$1:$1,0)-1),"")</f>
        <v/>
      </c>
      <c r="CF197" s="181" t="str">
        <f ca="1">IF($C197=CF$2,OFFSET('Position Data Citi SS final'!$A173,0,MATCH(CF$1,'Position Data Citi SS final'!$1:$1,0)-1),"")</f>
        <v/>
      </c>
      <c r="CG197" s="181" t="str">
        <f ca="1">IF($C197=CG$2,OFFSET('Position Data Citi SS final'!$A173,0,MATCH(CG$1,'Position Data Citi SS final'!$1:$1,0)-1),"")</f>
        <v/>
      </c>
      <c r="CH197" s="181" t="str">
        <f ca="1">IF($C197=CH$2,OFFSET('Position Data Citi SS final'!$A173,0,MATCH(CH$1,'Position Data Citi SS final'!$1:$1,0)-1),"")</f>
        <v/>
      </c>
      <c r="CI197" s="181" t="str">
        <f ca="1">IF($C197=CI$2,OFFSET('Position Data Citi SS final'!$A173,0,MATCH(CI$1,'Position Data Citi SS final'!$1:$1,0)-1),"")</f>
        <v/>
      </c>
      <c r="CJ197" s="184" t="str">
        <f ca="1">IF($C197=CJ$2,OFFSET('Position Data Citi SS final'!$A173,0,MATCH(CJ$1,'Position Data Citi SS final'!$1:$1,0)-1),"")</f>
        <v/>
      </c>
      <c r="CK197" s="186" t="str">
        <f ca="1">IF($C197=CK$2,OFFSET('Position Data Citi SS final'!$A173,0,MATCH(CK$1,'Position Data Citi SS final'!$1:$1,0)-1),"")</f>
        <v/>
      </c>
      <c r="CL197" s="174" t="str">
        <f ca="1">IF($C197=CL$2,OFFSET('Position Data Citi SS final'!$A173,0,MATCH(CL$1,'Position Data Citi SS final'!$1:$1,0)-1),"")</f>
        <v/>
      </c>
      <c r="CM197" s="199" t="str">
        <f ca="1">IF($C197=CM$2,OFFSET('Position Data Citi SS final'!$A173,0,MATCH(CM$1,'Position Data Citi SS final'!$1:$1,0)-1),"")</f>
        <v/>
      </c>
      <c r="CN197" s="174" t="str">
        <f ca="1">IF($C197=CN$2,OFFSET('Position Data Citi SS final'!$A173,0,MATCH(CN$1,'Position Data Citi SS final'!$1:$1,0)-1),"")</f>
        <v/>
      </c>
      <c r="CO197" s="186" t="str">
        <f ca="1">IF($C197=CO$2,OFFSET('Position Data Citi SS final'!$A173,0,MATCH(CO$1,'Position Data Citi SS final'!$1:$1,0)-1),"")</f>
        <v/>
      </c>
      <c r="CP197" s="199" t="str">
        <f ca="1">IF($C197=CP$2,OFFSET('Position Data Citi SS final'!$A173,0,MATCH(CP$1,'Position Data Citi SS final'!$1:$1,0)-1),"")</f>
        <v/>
      </c>
      <c r="CQ197" s="187" t="str">
        <f ca="1">IF($C197=CQ$2,OFFSET('Position Data Citi SS final'!$A173,0,MATCH(CQ$1,'Position Data Citi SS final'!$1:$1,0)-1),"")</f>
        <v/>
      </c>
      <c r="CR197" s="174" t="str">
        <f ca="1">IF($C197=CR$2,OFFSET('Position Data Citi SS final'!$A173,0,MATCH(CR$1,'Position Data Citi SS final'!$1:$1,0)-1),"")</f>
        <v/>
      </c>
      <c r="CS197" s="188" t="str">
        <f ca="1">IF($C197=CS$2,OFFSET('Position Data Citi SS final'!$A173,0,MATCH(CS$1,'Position Data Citi SS final'!$1:$1,0)-1),"")</f>
        <v/>
      </c>
      <c r="CT197" s="188" t="str">
        <f ca="1">IF($C197=CT$2,OFFSET('Position Data Citi SS final'!$A173,0,MATCH(CT$1,'Position Data Citi SS final'!$1:$1,0)-1),"")</f>
        <v/>
      </c>
      <c r="CU197" s="184" t="str">
        <f ca="1">IF($C197=CU$2,OFFSET('Position Data Citi SS final'!$A173,0,MATCH(CU$1,'Position Data Citi SS final'!$1:$1,0)-1),"")</f>
        <v/>
      </c>
      <c r="CV197" s="175" t="str">
        <f ca="1">IF($C197=CV$2,OFFSET('Position Data Citi SS final'!$A173,0,MATCH(CV$1,'Position Data Citi SS final'!$1:$1,0)-1),"")</f>
        <v/>
      </c>
      <c r="CW197" s="175" t="str">
        <f ca="1">IF($C197=CW$2,OFFSET('Position Data Citi SS final'!$A173,0,MATCH(CW$1,'Position Data Citi SS final'!$1:$1,0)-1),"")</f>
        <v/>
      </c>
      <c r="CX197" s="199" t="str">
        <f ca="1">IF($C197=CX$2,OFFSET('Position Data Citi SS final'!$A173,0,MATCH(CX$1,'Position Data Citi SS final'!$1:$1,0)-1),"")</f>
        <v/>
      </c>
      <c r="CY197" s="175" t="str">
        <f ca="1">IF($C197=CY$2,OFFSET('Position Data Citi SS final'!$A173,0,MATCH(CY$1,'Position Data Citi SS final'!$1:$1,0)-1),"")</f>
        <v/>
      </c>
      <c r="CZ197" s="175" t="str">
        <f ca="1">IF($C197=CZ$2,OFFSET('Position Data Citi SS final'!$A173,0,MATCH(CZ$1,'Position Data Citi SS final'!$1:$1,0)-1),"")</f>
        <v/>
      </c>
      <c r="DA197" s="175" t="str">
        <f ca="1">IF($C197=DA$2,OFFSET('Position Data Citi SS final'!$A173,0,MATCH(DA$1,'Position Data Citi SS final'!$1:$1,0)-1),"")</f>
        <v/>
      </c>
      <c r="DB197" s="189" t="str">
        <f ca="1">IF($C197=DB$2,OFFSET('Position Data Citi SS final'!$A173,0,MATCH(DB$1,'Position Data Citi SS final'!$1:$1,0)-1),"")</f>
        <v/>
      </c>
      <c r="DC197" s="175" t="str">
        <f ca="1">IF($C197=DC$2,OFFSET('Position Data Citi SS final'!$A173,0,MATCH(DC$1,'Position Data Citi SS final'!$1:$1,0)-1),"")</f>
        <v/>
      </c>
      <c r="DD197" s="175" t="str">
        <f ca="1">IF($C197=DD$2,OFFSET('Position Data Citi SS final'!$A173,0,MATCH(DD$1,'Position Data Citi SS final'!$1:$1,0)-1),"")</f>
        <v/>
      </c>
      <c r="DE197" s="190" t="str">
        <f ca="1">IF($C197=DE$2,OFFSET('Position Data Citi SS final'!$A173,0,MATCH(DE$1,'Position Data Citi SS final'!$1:$1,0)-1),"")</f>
        <v/>
      </c>
      <c r="DF197" s="189" t="str">
        <f ca="1">IF($C197=DF$2,OFFSET('Position Data Citi SS final'!$A173,0,MATCH(DF$1,'Position Data Citi SS final'!$1:$1,0)-1),"")</f>
        <v/>
      </c>
      <c r="DG197" s="190" t="str">
        <f ca="1">IF($C197=DG$2,OFFSET('Position Data Citi SS final'!$A173,0,MATCH(DG$1,'Position Data Citi SS final'!$1:$1,0)-1),"")</f>
        <v/>
      </c>
      <c r="DH197" s="175" t="str">
        <f ca="1">IF($C197=DH$2,OFFSET('Position Data Citi SS final'!$A173,0,MATCH(DH$1,'Position Data Citi SS final'!$1:$1,0)-1),"")</f>
        <v/>
      </c>
      <c r="DI197" s="191" t="str">
        <f ca="1">IF($C197=DI$2,OFFSET('Position Data Citi SS final'!$A173,0,MATCH(DI$1,'Position Data Citi SS final'!$1:$1,0)-1),"")</f>
        <v/>
      </c>
      <c r="DJ197" s="192" t="str">
        <f ca="1">IF($C197=DJ$2,OFFSET('Position Data Citi SS final'!$A173,0,MATCH(DJ$1,'Position Data Citi SS final'!$1:$1,0)-1),"")</f>
        <v/>
      </c>
      <c r="DK197" s="193" t="str">
        <f ca="1">IF($C197=DK$2,OFFSET('Position Data Citi SS final'!$A173,0,MATCH(DK$1,'Position Data Citi SS final'!$1:$1,0)-1),"")</f>
        <v/>
      </c>
      <c r="DL197" s="200" t="str">
        <f ca="1">IF($C197=DL$2,OFFSET('Position Data Citi SS final'!$A173,0,MATCH(DL$1,'Position Data Citi SS final'!$1:$1,0)-1),"")</f>
        <v/>
      </c>
      <c r="DM197" s="175" t="str">
        <f ca="1">IF($C197=DM$2,OFFSET('Position Data Citi SS final'!$A173,0,MATCH(DM$1,'Position Data Citi SS final'!$1:$1,0)-1),"")</f>
        <v/>
      </c>
    </row>
    <row r="198" spans="2:117" s="179" customFormat="1">
      <c r="B198" s="179" t="s">
        <v>2746</v>
      </c>
      <c r="C198" s="170" t="str">
        <f>'Position Data Citi SS final'!C174</f>
        <v>Money Market Instruments</v>
      </c>
      <c r="D198" s="171" t="str">
        <f>'Position Data Citi SS final'!F174</f>
        <v>A.6.1 - A.6.20</v>
      </c>
      <c r="E198" s="172" t="str">
        <f>'Position Data Citi SS final'!D174</f>
        <v>Commercial Paper</v>
      </c>
      <c r="F198" s="213">
        <f>'Position Data Citi SS final'!E174</f>
        <v>0</v>
      </c>
      <c r="G198" s="173">
        <f>'Position Data Citi SS final'!AG174</f>
        <v>25012450.75</v>
      </c>
      <c r="H198" s="173">
        <f>'Position Data Citi SS final'!AF174</f>
        <v>25012450.75</v>
      </c>
      <c r="I198" s="194" t="str">
        <f>'Position Data Citi SS final'!A174</f>
        <v>ABEK</v>
      </c>
      <c r="J198" s="195" t="str">
        <f ca="1">IF($C198=J$2,OFFSET('Position Data Citi SS final'!$A174,0,MATCH(J$1,'Position Data Citi SS final'!$1:$1,0)-1),"")</f>
        <v>MoneyMarketInstrument</v>
      </c>
      <c r="K198" s="195" t="str">
        <f ca="1">IF($C198=K$2,OFFSET('Position Data Citi SS final'!$A174,0,MATCH(K$1,'Position Data Citi SS final'!$1:$1,0)-1),"")</f>
        <v>SVENSKA HANDELSBANKEN AB 12/19 ZCP</v>
      </c>
      <c r="L198" s="195" t="str">
        <f ca="1">IF($C198=L$2,OFFSET('Position Data Citi SS final'!$A174,0,MATCH(L$1,'Position Data Citi SS final'!$1:$1,0)-1),"")</f>
        <v>XS2012017997</v>
      </c>
      <c r="M198" s="174" t="str">
        <f ca="1">IF($C198=M$2,OFFSET('Position Data Citi SS final'!$A174,0,MATCH(M$1,'Position Data Citi SS final'!$1:$1,0)-1),"")</f>
        <v>DYXXXX</v>
      </c>
      <c r="N198" s="175">
        <f ca="1">IF($C198=N$2,OFFSET('Position Data Citi SS final'!$A174,0,MATCH(N$1,'Position Data Citi SS final'!$1:$1,0)-1),"")</f>
        <v>0</v>
      </c>
      <c r="O198" s="195">
        <f ca="1">IF($C198=O$2,OFFSET('Position Data Citi SS final'!$A174,0,MATCH(O$1,'Position Data Citi SS final'!$1:$1,0)-1),"")</f>
        <v>0</v>
      </c>
      <c r="P198" s="196">
        <f ca="1">IF($C198=P$2,OFFSET('Position Data Citi SS final'!$A174,0,MATCH(P$1,'Position Data Citi SS final'!$1:$1,0)-1),"")</f>
        <v>0</v>
      </c>
      <c r="Q198" s="196" t="str">
        <f ca="1">IF($C198=Q$2,OFFSET('Position Data Citi SS final'!$A174,0,MATCH(Q$1,'Position Data Citi SS final'!$1:$1,0)-1),"")</f>
        <v>SE</v>
      </c>
      <c r="R198" s="178">
        <f ca="1">IF($C198=R$2,OFFSET('Position Data Citi SS final'!$A174,0,MATCH(R$1,'Position Data Citi SS final'!$1:$1,0)-1),"")</f>
        <v>43810</v>
      </c>
      <c r="S198" s="178" t="str">
        <f ca="1">IF($C198=S$2,OFFSET('Position Data Citi SS final'!$A174,0,MATCH(S$1,'Position Data Citi SS final'!$1:$1,0)-1),"")</f>
        <v>EUR</v>
      </c>
      <c r="T198" s="177">
        <f ca="1">IF($C198=T$2,OFFSET('Position Data Citi SS final'!$A174,0,MATCH(T$1,'Position Data Citi SS final'!$1:$1,0)-1),"")</f>
        <v>25000000</v>
      </c>
      <c r="U198" s="177">
        <f ca="1">IF($C198=U$2,OFFSET('Position Data Citi SS final'!$A174,0,MATCH(U$1,'Position Data Citi SS final'!$1:$1,0)-1),"")</f>
        <v>100.049803</v>
      </c>
      <c r="V198" s="197">
        <f ca="1">IF($C198=V$2,OFFSET('Position Data Citi SS final'!$A174,0,MATCH(V$1,'Position Data Citi SS final'!$1:$1,0)-1),"")</f>
        <v>100.049803</v>
      </c>
      <c r="W198" s="177">
        <f ca="1">IF($C198=W$2,OFFSET('Position Data Citi SS final'!$A174,0,MATCH(W$1,'Position Data Citi SS final'!$1:$1,0)-1),"")</f>
        <v>0</v>
      </c>
      <c r="X198" s="177">
        <f ca="1">IF($C198=X$2,OFFSET('Position Data Citi SS final'!$A174,0,MATCH(X$1,'Position Data Citi SS final'!$1:$1,0)-1),"")</f>
        <v>0</v>
      </c>
      <c r="Y198" s="177">
        <f ca="1">IF($C198=Y$2,OFFSET('Position Data Citi SS final'!$A174,0,MATCH(Y$1,'Position Data Citi SS final'!$1:$1,0)-1),"")</f>
        <v>25012450.75</v>
      </c>
      <c r="Z198" s="177">
        <f ca="1">IF($C198=Z$2,OFFSET('Position Data Citi SS final'!$A174,0,MATCH(Z$1,'Position Data Citi SS final'!$1:$1,0)-1),"")</f>
        <v>25012450.75</v>
      </c>
      <c r="AA198" s="198" t="str">
        <f ca="1">IF($C198=AA$2,OFFSET('Position Data Citi SS final'!$A174,0,MATCH(AA$1,'Position Data Citi SS final'!$1:$1,0)-1),"")</f>
        <v>MarkToMarket</v>
      </c>
      <c r="AB198" s="177">
        <f ca="1">IF($C198=AB$2,OFFSET('Position Data Citi SS final'!$A174,0,MATCH(AB$1,'Position Data Citi SS final'!$1:$1,0)-1),"")</f>
        <v>0</v>
      </c>
      <c r="AC198" s="178" t="str">
        <f ca="1">IF($C198=AC$2,OFFSET('Position Data Citi SS final'!$A174,0,MATCH(AC$1,'Position Data Citi SS final'!$1:$1,0)-1),"")</f>
        <v/>
      </c>
      <c r="AD198" s="76" t="str">
        <f ca="1">IF($C198=AD$2,OFFSET('Position Data Citi SS final'!$A174,0,MATCH(AD$1,'Position Data Citi SS final'!$1:$1,0)-1),"")</f>
        <v/>
      </c>
      <c r="AE198" s="179" t="str">
        <f ca="1">IF($C198=AE$2,OFFSET('Position Data Citi SS final'!$A174,0,MATCH(AE$1,'Position Data Citi SS final'!$1:$1,0)-1),"")</f>
        <v/>
      </c>
      <c r="AF198" s="177" t="str">
        <f ca="1">IF($C198=AF$2,OFFSET('Position Data Citi SS final'!$A174,0,MATCH(AF$1,'Position Data Citi SS final'!$1:$1,0)-1),"")</f>
        <v/>
      </c>
      <c r="AG198" s="177" t="str">
        <f ca="1">IF($C198=AG$2,OFFSET('Position Data Citi SS final'!$A174,0,MATCH(AG$1,'Position Data Citi SS final'!$1:$1,0)-1),"")</f>
        <v/>
      </c>
      <c r="AH198" s="175" t="str">
        <f ca="1">IF($C198=AH$2,OFFSET('Position Data Citi SS final'!$A174,0,MATCH(AH$1,'Position Data Citi SS final'!$1:$1,0)-1),"")</f>
        <v/>
      </c>
      <c r="AI198" s="175" t="str">
        <f ca="1">IF($C198=AI$2,OFFSET('Position Data Citi SS final'!$A174,0,MATCH(AI$1,'Position Data Citi SS final'!$1:$1,0)-1),"")</f>
        <v/>
      </c>
      <c r="AJ198" s="175" t="str">
        <f ca="1">IF($C198=AJ$2,OFFSET('Position Data Citi SS final'!$A174,0,MATCH(AJ$1,'Position Data Citi SS final'!$1:$1,0)-1),"")</f>
        <v/>
      </c>
      <c r="AK198" s="177" t="str">
        <f ca="1">IF($C198=AK$2,OFFSET('Position Data Citi SS final'!$A174,0,MATCH(AK$1,'Position Data Citi SS final'!$1:$1,0)-1),"")</f>
        <v/>
      </c>
      <c r="AL198" s="178" t="str">
        <f ca="1">IF($C198=AL$2,OFFSET('Position Data Citi SS final'!$A174,0,MATCH(AL$1,'Position Data Citi SS final'!$1:$1,0)-1),"")</f>
        <v/>
      </c>
      <c r="AM198" s="177" t="str">
        <f ca="1">IF($C198=AM$2,OFFSET('Position Data Citi SS final'!$A174,0,MATCH(AM$1,'Position Data Citi SS final'!$1:$1,0)-1),"")</f>
        <v/>
      </c>
      <c r="AN198" s="177" t="str">
        <f ca="1">IF($C198=AN$2,OFFSET('Position Data Citi SS final'!$A174,0,MATCH(AN$1,'Position Data Citi SS final'!$1:$1,0)-1),"")</f>
        <v/>
      </c>
      <c r="AO198" s="177" t="str">
        <f ca="1">IF($C198=AO$2,OFFSET('Position Data Citi SS final'!$A174,0,MATCH(AO$1,'Position Data Citi SS final'!$1:$1,0)-1),"")</f>
        <v/>
      </c>
      <c r="AP198" s="177" t="str">
        <f ca="1">IF($C198=AP$2,OFFSET('Position Data Citi SS final'!$A174,0,MATCH(AP$1,'Position Data Citi SS final'!$1:$1,0)-1),"")</f>
        <v/>
      </c>
      <c r="AQ198" s="177" t="str">
        <f ca="1">IF($C198=AQ$2,OFFSET('Position Data Citi SS final'!$A174,0,MATCH(AQ$1,'Position Data Citi SS final'!$1:$1,0)-1),"")</f>
        <v/>
      </c>
      <c r="AR198" s="177" t="str">
        <f ca="1">IF($C198=AR$2,OFFSET('Position Data Citi SS final'!$A174,0,MATCH(AR$1,'Position Data Citi SS final'!$1:$1,0)-1),"")</f>
        <v/>
      </c>
      <c r="AS198" s="177" t="str">
        <f ca="1">IF($C198=AS$2,OFFSET('Position Data Citi SS final'!$A174,0,MATCH(AS$1,'Position Data Citi SS final'!$1:$1,0)-1),"")</f>
        <v/>
      </c>
      <c r="AT198" s="177" t="str">
        <f ca="1">IF($C198=AT$2,OFFSET('Position Data Citi SS final'!$A174,0,MATCH(AT$1,'Position Data Citi SS final'!$1:$1,0)-1),"")</f>
        <v/>
      </c>
      <c r="AU198" s="198" t="str">
        <f ca="1">IF($C198=AU$2,OFFSET('Position Data Citi SS final'!$A174,0,MATCH(AU$1,'Position Data Citi SS final'!$1:$1,0)-1),"")</f>
        <v/>
      </c>
      <c r="AV198" s="177" t="str">
        <f ca="1">IF($C198=AV$2,OFFSET('Position Data Citi SS final'!$A174,0,MATCH(AV$1,'Position Data Citi SS final'!$1:$1,0)-1),"")</f>
        <v/>
      </c>
      <c r="AW198" s="179" t="str">
        <f ca="1">IF($C198=AW$2,OFFSET('Position Data Citi SS final'!$A174,0,MATCH(AW$1,'Position Data Citi SS final'!$1:$1,0)-1),"")</f>
        <v/>
      </c>
      <c r="AX198" s="170" t="str">
        <f ca="1">IF($C198=AX$2,OFFSET('Position Data Citi SS final'!$A174,0,MATCH(AX$1,'Position Data Citi SS final'!$1:$1,0)-1),"")</f>
        <v/>
      </c>
      <c r="AY198" s="180" t="str">
        <f ca="1">IF($C198=AY$2,OFFSET('Position Data Citi SS final'!$A174,0,MATCH(AY$1,'Position Data Citi SS final'!$1:$1,0)-1),"")</f>
        <v/>
      </c>
      <c r="AZ198" s="181" t="str">
        <f ca="1">IF($C198=AZ$2,OFFSET('Position Data Citi SS final'!$A174,0,MATCH(AZ$1,'Position Data Citi SS final'!$1:$1,0)-1),"")</f>
        <v/>
      </c>
      <c r="BA198" s="179" t="str">
        <f ca="1">IF($C198=BA$2,OFFSET('Position Data Citi SS final'!$A174,0,MATCH(BA$1,'Position Data Citi SS final'!$1:$1,0)-1),"")</f>
        <v/>
      </c>
      <c r="BB198" s="182" t="str">
        <f ca="1">IF($C198=BB$2,OFFSET('Position Data Citi SS final'!$A174,0,MATCH(BB$1,'Position Data Citi SS final'!$1:$1,0)-1),"")</f>
        <v/>
      </c>
      <c r="BC198" s="181" t="str">
        <f ca="1">IF($C198=BC$2,OFFSET('Position Data Citi SS final'!$A174,0,MATCH(BC$1,'Position Data Citi SS final'!$1:$1,0)-1),"")</f>
        <v/>
      </c>
      <c r="BD198" s="175" t="str">
        <f ca="1">IF($C198=BD$2,OFFSET('Position Data Citi SS final'!$A174,0,MATCH(BD$1,'Position Data Citi SS final'!$1:$1,0)-1),"")</f>
        <v/>
      </c>
      <c r="BE198" s="175" t="str">
        <f ca="1">IF($C198=BE$2,OFFSET('Position Data Citi SS final'!$A174,0,MATCH(BE$1,'Position Data Citi SS final'!$1:$1,0)-1),"")</f>
        <v/>
      </c>
      <c r="BF198" s="175" t="str">
        <f ca="1">IF($C198=BF$2,OFFSET('Position Data Citi SS final'!$A174,0,MATCH(BF$1,'Position Data Citi SS final'!$1:$1,0)-1),"")</f>
        <v/>
      </c>
      <c r="BG198" s="175" t="str">
        <f ca="1">IF($C198=BG$2,OFFSET('Position Data Citi SS final'!$A174,0,MATCH(BG$1,'Position Data Citi SS final'!$1:$1,0)-1),"")</f>
        <v/>
      </c>
      <c r="BH198" s="175" t="str">
        <f ca="1">IF($C198=BH$2,OFFSET('Position Data Citi SS final'!$A174,0,MATCH(BH$1,'Position Data Citi SS final'!$1:$1,0)-1),"")</f>
        <v/>
      </c>
      <c r="BI198" s="175" t="str">
        <f ca="1">IF($C198=BI$2,OFFSET('Position Data Citi SS final'!$A174,0,MATCH(BI$1,'Position Data Citi SS final'!$1:$1,0)-1),"")</f>
        <v/>
      </c>
      <c r="BJ198" s="175" t="str">
        <f ca="1">IF($C198=BJ$2,OFFSET('Position Data Citi SS final'!$A174,0,MATCH(BJ$1,'Position Data Citi SS final'!$1:$1,0)-1),"")</f>
        <v/>
      </c>
      <c r="BK198" s="175" t="str">
        <f ca="1">IF($C198=BK$2,OFFSET('Position Data Citi SS final'!$A174,0,MATCH(BK$1,'Position Data Citi SS final'!$1:$1,0)-1),"")</f>
        <v/>
      </c>
      <c r="BL198" s="175" t="str">
        <f ca="1">IF($C198=BL$2,OFFSET('Position Data Citi SS final'!$A174,0,MATCH(BL$1,'Position Data Citi SS final'!$1:$1,0)-1),"")</f>
        <v/>
      </c>
      <c r="BM198" s="175" t="str">
        <f ca="1">IF($C198=BM$2,OFFSET('Position Data Citi SS final'!$A174,0,MATCH(BM$1,'Position Data Citi SS final'!$1:$1,0)-1),"")</f>
        <v/>
      </c>
      <c r="BN198" s="178" t="str">
        <f ca="1">IF($C198=BN$2,OFFSET('Position Data Citi SS final'!$A174,0,MATCH(BN$1,'Position Data Citi SS final'!$1:$1,0)-1),"")</f>
        <v/>
      </c>
      <c r="BO198" s="177" t="str">
        <f ca="1">IF($C198=BO$2,OFFSET('Position Data Citi SS final'!$A174,0,MATCH(BO$1,'Position Data Citi SS final'!$1:$1,0)-1),"")</f>
        <v/>
      </c>
      <c r="BP198" s="177" t="str">
        <f ca="1">IF($C198=BP$2,OFFSET('Position Data Citi SS final'!$A174,0,MATCH(BP$1,'Position Data Citi SS final'!$1:$1,0)-1),"")</f>
        <v/>
      </c>
      <c r="BQ198" s="177" t="str">
        <f ca="1">IF($C198=BQ$2,OFFSET('Position Data Citi SS final'!$A174,0,MATCH(BQ$1,'Position Data Citi SS final'!$1:$1,0)-1),"")</f>
        <v/>
      </c>
      <c r="BR198" s="177" t="str">
        <f ca="1">IF($C198=BR$2,OFFSET('Position Data Citi SS final'!$A174,0,MATCH(BR$1,'Position Data Citi SS final'!$1:$1,0)-1),"")</f>
        <v/>
      </c>
      <c r="BS198" s="177" t="str">
        <f ca="1">IF($C198=BS$2,OFFSET('Position Data Citi SS final'!$A174,0,MATCH(BS$1,'Position Data Citi SS final'!$1:$1,0)-1),"")</f>
        <v/>
      </c>
      <c r="BT198" s="175" t="str">
        <f ca="1">IF($C198=BT$2,OFFSET('Position Data Citi SS final'!$A174,0,MATCH(BT$1,'Position Data Citi SS final'!$1:$1,0)-1),"")</f>
        <v/>
      </c>
      <c r="BU198" s="178" t="str">
        <f ca="1">IF($C198=BU$2,OFFSET('Position Data Citi SS final'!$A174,0,MATCH(BU$1,'Position Data Citi SS final'!$1:$1,0)-1),"")</f>
        <v/>
      </c>
      <c r="BV198" s="183" t="str">
        <f ca="1">IF($C198=BV$2,OFFSET('Position Data Citi SS final'!$A174,0,MATCH(BV$1,'Position Data Citi SS final'!$1:$1,0)-1),"")</f>
        <v/>
      </c>
      <c r="BW198" s="175" t="str">
        <f ca="1">IF($C198=BW$2,OFFSET('Position Data Citi SS final'!$A174,0,MATCH(BW$1,'Position Data Citi SS final'!$1:$1,0)-1),"")</f>
        <v/>
      </c>
      <c r="BX198" s="184" t="str">
        <f ca="1">IF($C198=BX$2,OFFSET('Position Data Citi SS final'!$A174,0,MATCH(BX$1,'Position Data Citi SS final'!$1:$1,0)-1),"")</f>
        <v/>
      </c>
      <c r="BY198" s="183" t="str">
        <f ca="1">IF($C198=BY$2,OFFSET('Position Data Citi SS final'!$A174,0,MATCH(BY$1,'Position Data Citi SS final'!$1:$1,0)-1),"")</f>
        <v/>
      </c>
      <c r="BZ198" s="183" t="str">
        <f ca="1">IF($C198=BZ$2,OFFSET('Position Data Citi SS final'!$A174,0,MATCH(BZ$1,'Position Data Citi SS final'!$1:$1,0)-1),"")</f>
        <v/>
      </c>
      <c r="CA198" s="185" t="str">
        <f ca="1">IF($C198=CA$2,OFFSET('Position Data Citi SS final'!$A174,0,MATCH(CA$1,'Position Data Citi SS final'!$1:$1,0)-1),"")</f>
        <v/>
      </c>
      <c r="CB198" s="176" t="str">
        <f ca="1">IF($C198=CB$2,OFFSET('Position Data Citi SS final'!$A174,0,MATCH(CB$1,'Position Data Citi SS final'!$1:$1,0)-1),"")</f>
        <v/>
      </c>
      <c r="CC198" s="183" t="str">
        <f ca="1">IF($C198=CC$2,OFFSET('Position Data Citi SS final'!$A174,0,MATCH(CC$1,'Position Data Citi SS final'!$1:$1,0)-1),"")</f>
        <v/>
      </c>
      <c r="CD198" s="183" t="str">
        <f ca="1">IF($C198=CD$2,OFFSET('Position Data Citi SS final'!$A174,0,MATCH(CD$1,'Position Data Citi SS final'!$1:$1,0)-1),"")</f>
        <v/>
      </c>
      <c r="CE198" s="181" t="str">
        <f ca="1">IF($C198=CE$2,OFFSET('Position Data Citi SS final'!$A174,0,MATCH(CE$1,'Position Data Citi SS final'!$1:$1,0)-1),"")</f>
        <v/>
      </c>
      <c r="CF198" s="181" t="str">
        <f ca="1">IF($C198=CF$2,OFFSET('Position Data Citi SS final'!$A174,0,MATCH(CF$1,'Position Data Citi SS final'!$1:$1,0)-1),"")</f>
        <v/>
      </c>
      <c r="CG198" s="181" t="str">
        <f ca="1">IF($C198=CG$2,OFFSET('Position Data Citi SS final'!$A174,0,MATCH(CG$1,'Position Data Citi SS final'!$1:$1,0)-1),"")</f>
        <v/>
      </c>
      <c r="CH198" s="181" t="str">
        <f ca="1">IF($C198=CH$2,OFFSET('Position Data Citi SS final'!$A174,0,MATCH(CH$1,'Position Data Citi SS final'!$1:$1,0)-1),"")</f>
        <v/>
      </c>
      <c r="CI198" s="181" t="str">
        <f ca="1">IF($C198=CI$2,OFFSET('Position Data Citi SS final'!$A174,0,MATCH(CI$1,'Position Data Citi SS final'!$1:$1,0)-1),"")</f>
        <v/>
      </c>
      <c r="CJ198" s="184" t="str">
        <f ca="1">IF($C198=CJ$2,OFFSET('Position Data Citi SS final'!$A174,0,MATCH(CJ$1,'Position Data Citi SS final'!$1:$1,0)-1),"")</f>
        <v/>
      </c>
      <c r="CK198" s="186" t="str">
        <f ca="1">IF($C198=CK$2,OFFSET('Position Data Citi SS final'!$A174,0,MATCH(CK$1,'Position Data Citi SS final'!$1:$1,0)-1),"")</f>
        <v/>
      </c>
      <c r="CL198" s="174" t="str">
        <f ca="1">IF($C198=CL$2,OFFSET('Position Data Citi SS final'!$A174,0,MATCH(CL$1,'Position Data Citi SS final'!$1:$1,0)-1),"")</f>
        <v/>
      </c>
      <c r="CM198" s="199" t="str">
        <f ca="1">IF($C198=CM$2,OFFSET('Position Data Citi SS final'!$A174,0,MATCH(CM$1,'Position Data Citi SS final'!$1:$1,0)-1),"")</f>
        <v/>
      </c>
      <c r="CN198" s="174" t="str">
        <f ca="1">IF($C198=CN$2,OFFSET('Position Data Citi SS final'!$A174,0,MATCH(CN$1,'Position Data Citi SS final'!$1:$1,0)-1),"")</f>
        <v/>
      </c>
      <c r="CO198" s="186" t="str">
        <f ca="1">IF($C198=CO$2,OFFSET('Position Data Citi SS final'!$A174,0,MATCH(CO$1,'Position Data Citi SS final'!$1:$1,0)-1),"")</f>
        <v/>
      </c>
      <c r="CP198" s="199" t="str">
        <f ca="1">IF($C198=CP$2,OFFSET('Position Data Citi SS final'!$A174,0,MATCH(CP$1,'Position Data Citi SS final'!$1:$1,0)-1),"")</f>
        <v/>
      </c>
      <c r="CQ198" s="187" t="str">
        <f ca="1">IF($C198=CQ$2,OFFSET('Position Data Citi SS final'!$A174,0,MATCH(CQ$1,'Position Data Citi SS final'!$1:$1,0)-1),"")</f>
        <v/>
      </c>
      <c r="CR198" s="174" t="str">
        <f ca="1">IF($C198=CR$2,OFFSET('Position Data Citi SS final'!$A174,0,MATCH(CR$1,'Position Data Citi SS final'!$1:$1,0)-1),"")</f>
        <v/>
      </c>
      <c r="CS198" s="188" t="str">
        <f ca="1">IF($C198=CS$2,OFFSET('Position Data Citi SS final'!$A174,0,MATCH(CS$1,'Position Data Citi SS final'!$1:$1,0)-1),"")</f>
        <v/>
      </c>
      <c r="CT198" s="188" t="str">
        <f ca="1">IF($C198=CT$2,OFFSET('Position Data Citi SS final'!$A174,0,MATCH(CT$1,'Position Data Citi SS final'!$1:$1,0)-1),"")</f>
        <v/>
      </c>
      <c r="CU198" s="184" t="str">
        <f ca="1">IF($C198=CU$2,OFFSET('Position Data Citi SS final'!$A174,0,MATCH(CU$1,'Position Data Citi SS final'!$1:$1,0)-1),"")</f>
        <v/>
      </c>
      <c r="CV198" s="175" t="str">
        <f ca="1">IF($C198=CV$2,OFFSET('Position Data Citi SS final'!$A174,0,MATCH(CV$1,'Position Data Citi SS final'!$1:$1,0)-1),"")</f>
        <v/>
      </c>
      <c r="CW198" s="175" t="str">
        <f ca="1">IF($C198=CW$2,OFFSET('Position Data Citi SS final'!$A174,0,MATCH(CW$1,'Position Data Citi SS final'!$1:$1,0)-1),"")</f>
        <v/>
      </c>
      <c r="CX198" s="199" t="str">
        <f ca="1">IF($C198=CX$2,OFFSET('Position Data Citi SS final'!$A174,0,MATCH(CX$1,'Position Data Citi SS final'!$1:$1,0)-1),"")</f>
        <v/>
      </c>
      <c r="CY198" s="175" t="str">
        <f ca="1">IF($C198=CY$2,OFFSET('Position Data Citi SS final'!$A174,0,MATCH(CY$1,'Position Data Citi SS final'!$1:$1,0)-1),"")</f>
        <v/>
      </c>
      <c r="CZ198" s="175" t="str">
        <f ca="1">IF($C198=CZ$2,OFFSET('Position Data Citi SS final'!$A174,0,MATCH(CZ$1,'Position Data Citi SS final'!$1:$1,0)-1),"")</f>
        <v/>
      </c>
      <c r="DA198" s="175" t="str">
        <f ca="1">IF($C198=DA$2,OFFSET('Position Data Citi SS final'!$A174,0,MATCH(DA$1,'Position Data Citi SS final'!$1:$1,0)-1),"")</f>
        <v/>
      </c>
      <c r="DB198" s="189" t="str">
        <f ca="1">IF($C198=DB$2,OFFSET('Position Data Citi SS final'!$A174,0,MATCH(DB$1,'Position Data Citi SS final'!$1:$1,0)-1),"")</f>
        <v/>
      </c>
      <c r="DC198" s="175" t="str">
        <f ca="1">IF($C198=DC$2,OFFSET('Position Data Citi SS final'!$A174,0,MATCH(DC$1,'Position Data Citi SS final'!$1:$1,0)-1),"")</f>
        <v/>
      </c>
      <c r="DD198" s="175" t="str">
        <f ca="1">IF($C198=DD$2,OFFSET('Position Data Citi SS final'!$A174,0,MATCH(DD$1,'Position Data Citi SS final'!$1:$1,0)-1),"")</f>
        <v/>
      </c>
      <c r="DE198" s="190" t="str">
        <f ca="1">IF($C198=DE$2,OFFSET('Position Data Citi SS final'!$A174,0,MATCH(DE$1,'Position Data Citi SS final'!$1:$1,0)-1),"")</f>
        <v/>
      </c>
      <c r="DF198" s="189" t="str">
        <f ca="1">IF($C198=DF$2,OFFSET('Position Data Citi SS final'!$A174,0,MATCH(DF$1,'Position Data Citi SS final'!$1:$1,0)-1),"")</f>
        <v/>
      </c>
      <c r="DG198" s="190" t="str">
        <f ca="1">IF($C198=DG$2,OFFSET('Position Data Citi SS final'!$A174,0,MATCH(DG$1,'Position Data Citi SS final'!$1:$1,0)-1),"")</f>
        <v/>
      </c>
      <c r="DH198" s="175" t="str">
        <f ca="1">IF($C198=DH$2,OFFSET('Position Data Citi SS final'!$A174,0,MATCH(DH$1,'Position Data Citi SS final'!$1:$1,0)-1),"")</f>
        <v/>
      </c>
      <c r="DI198" s="191" t="str">
        <f ca="1">IF($C198=DI$2,OFFSET('Position Data Citi SS final'!$A174,0,MATCH(DI$1,'Position Data Citi SS final'!$1:$1,0)-1),"")</f>
        <v/>
      </c>
      <c r="DJ198" s="192" t="str">
        <f ca="1">IF($C198=DJ$2,OFFSET('Position Data Citi SS final'!$A174,0,MATCH(DJ$1,'Position Data Citi SS final'!$1:$1,0)-1),"")</f>
        <v/>
      </c>
      <c r="DK198" s="193" t="str">
        <f ca="1">IF($C198=DK$2,OFFSET('Position Data Citi SS final'!$A174,0,MATCH(DK$1,'Position Data Citi SS final'!$1:$1,0)-1),"")</f>
        <v/>
      </c>
      <c r="DL198" s="200" t="str">
        <f ca="1">IF($C198=DL$2,OFFSET('Position Data Citi SS final'!$A174,0,MATCH(DL$1,'Position Data Citi SS final'!$1:$1,0)-1),"")</f>
        <v/>
      </c>
      <c r="DM198" s="175" t="str">
        <f ca="1">IF($C198=DM$2,OFFSET('Position Data Citi SS final'!$A174,0,MATCH(DM$1,'Position Data Citi SS final'!$1:$1,0)-1),"")</f>
        <v/>
      </c>
    </row>
    <row r="199" spans="2:117" s="179" customFormat="1">
      <c r="B199" s="179" t="s">
        <v>2746</v>
      </c>
      <c r="C199" s="170" t="str">
        <f>'Position Data Citi SS final'!C175</f>
        <v>Money Market Instruments</v>
      </c>
      <c r="D199" s="171" t="str">
        <f>'Position Data Citi SS final'!F175</f>
        <v>A.6.1 - A.6.20</v>
      </c>
      <c r="E199" s="172" t="str">
        <f>'Position Data Citi SS final'!D175</f>
        <v>Commercial Paper</v>
      </c>
      <c r="F199" s="213">
        <f>'Position Data Citi SS final'!E175</f>
        <v>0</v>
      </c>
      <c r="G199" s="173">
        <f>'Position Data Citi SS final'!AG175</f>
        <v>28012255.32</v>
      </c>
      <c r="H199" s="173">
        <f>'Position Data Citi SS final'!AF175</f>
        <v>28012255.32</v>
      </c>
      <c r="I199" s="194" t="str">
        <f>'Position Data Citi SS final'!A175</f>
        <v>ABEK</v>
      </c>
      <c r="J199" s="195" t="str">
        <f ca="1">IF($C199=J$2,OFFSET('Position Data Citi SS final'!$A175,0,MATCH(J$1,'Position Data Citi SS final'!$1:$1,0)-1),"")</f>
        <v>MoneyMarketInstrument</v>
      </c>
      <c r="K199" s="195" t="str">
        <f ca="1">IF($C199=K$2,OFFSET('Position Data Citi SS final'!$A175,0,MATCH(K$1,'Position Data Citi SS final'!$1:$1,0)-1),"")</f>
        <v>LVMH FINANCE BELGIQUE SA 12/19 ZCP</v>
      </c>
      <c r="L199" s="195" t="str">
        <f ca="1">IF($C199=L$2,OFFSET('Position Data Citi SS final'!$A175,0,MATCH(L$1,'Position Data Citi SS final'!$1:$1,0)-1),"")</f>
        <v>BE6314522168</v>
      </c>
      <c r="M199" s="174" t="str">
        <f ca="1">IF($C199=M$2,OFFSET('Position Data Citi SS final'!$A175,0,MATCH(M$1,'Position Data Citi SS final'!$1:$1,0)-1),"")</f>
        <v>DYXXXX</v>
      </c>
      <c r="N199" s="175">
        <f ca="1">IF($C199=N$2,OFFSET('Position Data Citi SS final'!$A175,0,MATCH(N$1,'Position Data Citi SS final'!$1:$1,0)-1),"")</f>
        <v>0</v>
      </c>
      <c r="O199" s="195">
        <f ca="1">IF($C199=O$2,OFFSET('Position Data Citi SS final'!$A175,0,MATCH(O$1,'Position Data Citi SS final'!$1:$1,0)-1),"")</f>
        <v>0</v>
      </c>
      <c r="P199" s="196">
        <f ca="1">IF($C199=P$2,OFFSET('Position Data Citi SS final'!$A175,0,MATCH(P$1,'Position Data Citi SS final'!$1:$1,0)-1),"")</f>
        <v>0</v>
      </c>
      <c r="Q199" s="196" t="str">
        <f ca="1">IF($C199=Q$2,OFFSET('Position Data Citi SS final'!$A175,0,MATCH(Q$1,'Position Data Citi SS final'!$1:$1,0)-1),"")</f>
        <v>FR</v>
      </c>
      <c r="R199" s="178">
        <f ca="1">IF($C199=R$2,OFFSET('Position Data Citi SS final'!$A175,0,MATCH(R$1,'Position Data Citi SS final'!$1:$1,0)-1),"")</f>
        <v>43812</v>
      </c>
      <c r="S199" s="178" t="str">
        <f ca="1">IF($C199=S$2,OFFSET('Position Data Citi SS final'!$A175,0,MATCH(S$1,'Position Data Citi SS final'!$1:$1,0)-1),"")</f>
        <v>EUR</v>
      </c>
      <c r="T199" s="177">
        <f ca="1">IF($C199=T$2,OFFSET('Position Data Citi SS final'!$A175,0,MATCH(T$1,'Position Data Citi SS final'!$1:$1,0)-1),"")</f>
        <v>28000000</v>
      </c>
      <c r="U199" s="177">
        <f ca="1">IF($C199=U$2,OFFSET('Position Data Citi SS final'!$A175,0,MATCH(U$1,'Position Data Citi SS final'!$1:$1,0)-1),"")</f>
        <v>100.043769</v>
      </c>
      <c r="V199" s="197">
        <f ca="1">IF($C199=V$2,OFFSET('Position Data Citi SS final'!$A175,0,MATCH(V$1,'Position Data Citi SS final'!$1:$1,0)-1),"")</f>
        <v>100.043769</v>
      </c>
      <c r="W199" s="177">
        <f ca="1">IF($C199=W$2,OFFSET('Position Data Citi SS final'!$A175,0,MATCH(W$1,'Position Data Citi SS final'!$1:$1,0)-1),"")</f>
        <v>0</v>
      </c>
      <c r="X199" s="177">
        <f ca="1">IF($C199=X$2,OFFSET('Position Data Citi SS final'!$A175,0,MATCH(X$1,'Position Data Citi SS final'!$1:$1,0)-1),"")</f>
        <v>0</v>
      </c>
      <c r="Y199" s="177">
        <f ca="1">IF($C199=Y$2,OFFSET('Position Data Citi SS final'!$A175,0,MATCH(Y$1,'Position Data Citi SS final'!$1:$1,0)-1),"")</f>
        <v>28012255.32</v>
      </c>
      <c r="Z199" s="177">
        <f ca="1">IF($C199=Z$2,OFFSET('Position Data Citi SS final'!$A175,0,MATCH(Z$1,'Position Data Citi SS final'!$1:$1,0)-1),"")</f>
        <v>28012255.32</v>
      </c>
      <c r="AA199" s="198" t="str">
        <f ca="1">IF($C199=AA$2,OFFSET('Position Data Citi SS final'!$A175,0,MATCH(AA$1,'Position Data Citi SS final'!$1:$1,0)-1),"")</f>
        <v>MarkToMarket</v>
      </c>
      <c r="AB199" s="177">
        <f ca="1">IF($C199=AB$2,OFFSET('Position Data Citi SS final'!$A175,0,MATCH(AB$1,'Position Data Citi SS final'!$1:$1,0)-1),"")</f>
        <v>0</v>
      </c>
      <c r="AC199" s="178" t="str">
        <f ca="1">IF($C199=AC$2,OFFSET('Position Data Citi SS final'!$A175,0,MATCH(AC$1,'Position Data Citi SS final'!$1:$1,0)-1),"")</f>
        <v/>
      </c>
      <c r="AD199" s="76" t="str">
        <f ca="1">IF($C199=AD$2,OFFSET('Position Data Citi SS final'!$A175,0,MATCH(AD$1,'Position Data Citi SS final'!$1:$1,0)-1),"")</f>
        <v/>
      </c>
      <c r="AE199" s="179" t="str">
        <f ca="1">IF($C199=AE$2,OFFSET('Position Data Citi SS final'!$A175,0,MATCH(AE$1,'Position Data Citi SS final'!$1:$1,0)-1),"")</f>
        <v/>
      </c>
      <c r="AF199" s="177" t="str">
        <f ca="1">IF($C199=AF$2,OFFSET('Position Data Citi SS final'!$A175,0,MATCH(AF$1,'Position Data Citi SS final'!$1:$1,0)-1),"")</f>
        <v/>
      </c>
      <c r="AG199" s="177" t="str">
        <f ca="1">IF($C199=AG$2,OFFSET('Position Data Citi SS final'!$A175,0,MATCH(AG$1,'Position Data Citi SS final'!$1:$1,0)-1),"")</f>
        <v/>
      </c>
      <c r="AH199" s="175" t="str">
        <f ca="1">IF($C199=AH$2,OFFSET('Position Data Citi SS final'!$A175,0,MATCH(AH$1,'Position Data Citi SS final'!$1:$1,0)-1),"")</f>
        <v/>
      </c>
      <c r="AI199" s="175" t="str">
        <f ca="1">IF($C199=AI$2,OFFSET('Position Data Citi SS final'!$A175,0,MATCH(AI$1,'Position Data Citi SS final'!$1:$1,0)-1),"")</f>
        <v/>
      </c>
      <c r="AJ199" s="175" t="str">
        <f ca="1">IF($C199=AJ$2,OFFSET('Position Data Citi SS final'!$A175,0,MATCH(AJ$1,'Position Data Citi SS final'!$1:$1,0)-1),"")</f>
        <v/>
      </c>
      <c r="AK199" s="177" t="str">
        <f ca="1">IF($C199=AK$2,OFFSET('Position Data Citi SS final'!$A175,0,MATCH(AK$1,'Position Data Citi SS final'!$1:$1,0)-1),"")</f>
        <v/>
      </c>
      <c r="AL199" s="178" t="str">
        <f ca="1">IF($C199=AL$2,OFFSET('Position Data Citi SS final'!$A175,0,MATCH(AL$1,'Position Data Citi SS final'!$1:$1,0)-1),"")</f>
        <v/>
      </c>
      <c r="AM199" s="177" t="str">
        <f ca="1">IF($C199=AM$2,OFFSET('Position Data Citi SS final'!$A175,0,MATCH(AM$1,'Position Data Citi SS final'!$1:$1,0)-1),"")</f>
        <v/>
      </c>
      <c r="AN199" s="177" t="str">
        <f ca="1">IF($C199=AN$2,OFFSET('Position Data Citi SS final'!$A175,0,MATCH(AN$1,'Position Data Citi SS final'!$1:$1,0)-1),"")</f>
        <v/>
      </c>
      <c r="AO199" s="177" t="str">
        <f ca="1">IF($C199=AO$2,OFFSET('Position Data Citi SS final'!$A175,0,MATCH(AO$1,'Position Data Citi SS final'!$1:$1,0)-1),"")</f>
        <v/>
      </c>
      <c r="AP199" s="177" t="str">
        <f ca="1">IF($C199=AP$2,OFFSET('Position Data Citi SS final'!$A175,0,MATCH(AP$1,'Position Data Citi SS final'!$1:$1,0)-1),"")</f>
        <v/>
      </c>
      <c r="AQ199" s="177" t="str">
        <f ca="1">IF($C199=AQ$2,OFFSET('Position Data Citi SS final'!$A175,0,MATCH(AQ$1,'Position Data Citi SS final'!$1:$1,0)-1),"")</f>
        <v/>
      </c>
      <c r="AR199" s="177" t="str">
        <f ca="1">IF($C199=AR$2,OFFSET('Position Data Citi SS final'!$A175,0,MATCH(AR$1,'Position Data Citi SS final'!$1:$1,0)-1),"")</f>
        <v/>
      </c>
      <c r="AS199" s="177" t="str">
        <f ca="1">IF($C199=AS$2,OFFSET('Position Data Citi SS final'!$A175,0,MATCH(AS$1,'Position Data Citi SS final'!$1:$1,0)-1),"")</f>
        <v/>
      </c>
      <c r="AT199" s="177" t="str">
        <f ca="1">IF($C199=AT$2,OFFSET('Position Data Citi SS final'!$A175,0,MATCH(AT$1,'Position Data Citi SS final'!$1:$1,0)-1),"")</f>
        <v/>
      </c>
      <c r="AU199" s="198" t="str">
        <f ca="1">IF($C199=AU$2,OFFSET('Position Data Citi SS final'!$A175,0,MATCH(AU$1,'Position Data Citi SS final'!$1:$1,0)-1),"")</f>
        <v/>
      </c>
      <c r="AV199" s="177" t="str">
        <f ca="1">IF($C199=AV$2,OFFSET('Position Data Citi SS final'!$A175,0,MATCH(AV$1,'Position Data Citi SS final'!$1:$1,0)-1),"")</f>
        <v/>
      </c>
      <c r="AW199" s="179" t="str">
        <f ca="1">IF($C199=AW$2,OFFSET('Position Data Citi SS final'!$A175,0,MATCH(AW$1,'Position Data Citi SS final'!$1:$1,0)-1),"")</f>
        <v/>
      </c>
      <c r="AX199" s="170" t="str">
        <f ca="1">IF($C199=AX$2,OFFSET('Position Data Citi SS final'!$A175,0,MATCH(AX$1,'Position Data Citi SS final'!$1:$1,0)-1),"")</f>
        <v/>
      </c>
      <c r="AY199" s="180" t="str">
        <f ca="1">IF($C199=AY$2,OFFSET('Position Data Citi SS final'!$A175,0,MATCH(AY$1,'Position Data Citi SS final'!$1:$1,0)-1),"")</f>
        <v/>
      </c>
      <c r="AZ199" s="181" t="str">
        <f ca="1">IF($C199=AZ$2,OFFSET('Position Data Citi SS final'!$A175,0,MATCH(AZ$1,'Position Data Citi SS final'!$1:$1,0)-1),"")</f>
        <v/>
      </c>
      <c r="BA199" s="179" t="str">
        <f ca="1">IF($C199=BA$2,OFFSET('Position Data Citi SS final'!$A175,0,MATCH(BA$1,'Position Data Citi SS final'!$1:$1,0)-1),"")</f>
        <v/>
      </c>
      <c r="BB199" s="182" t="str">
        <f ca="1">IF($C199=BB$2,OFFSET('Position Data Citi SS final'!$A175,0,MATCH(BB$1,'Position Data Citi SS final'!$1:$1,0)-1),"")</f>
        <v/>
      </c>
      <c r="BC199" s="181" t="str">
        <f ca="1">IF($C199=BC$2,OFFSET('Position Data Citi SS final'!$A175,0,MATCH(BC$1,'Position Data Citi SS final'!$1:$1,0)-1),"")</f>
        <v/>
      </c>
      <c r="BD199" s="175" t="str">
        <f ca="1">IF($C199=BD$2,OFFSET('Position Data Citi SS final'!$A175,0,MATCH(BD$1,'Position Data Citi SS final'!$1:$1,0)-1),"")</f>
        <v/>
      </c>
      <c r="BE199" s="175" t="str">
        <f ca="1">IF($C199=BE$2,OFFSET('Position Data Citi SS final'!$A175,0,MATCH(BE$1,'Position Data Citi SS final'!$1:$1,0)-1),"")</f>
        <v/>
      </c>
      <c r="BF199" s="175" t="str">
        <f ca="1">IF($C199=BF$2,OFFSET('Position Data Citi SS final'!$A175,0,MATCH(BF$1,'Position Data Citi SS final'!$1:$1,0)-1),"")</f>
        <v/>
      </c>
      <c r="BG199" s="175" t="str">
        <f ca="1">IF($C199=BG$2,OFFSET('Position Data Citi SS final'!$A175,0,MATCH(BG$1,'Position Data Citi SS final'!$1:$1,0)-1),"")</f>
        <v/>
      </c>
      <c r="BH199" s="175" t="str">
        <f ca="1">IF($C199=BH$2,OFFSET('Position Data Citi SS final'!$A175,0,MATCH(BH$1,'Position Data Citi SS final'!$1:$1,0)-1),"")</f>
        <v/>
      </c>
      <c r="BI199" s="175" t="str">
        <f ca="1">IF($C199=BI$2,OFFSET('Position Data Citi SS final'!$A175,0,MATCH(BI$1,'Position Data Citi SS final'!$1:$1,0)-1),"")</f>
        <v/>
      </c>
      <c r="BJ199" s="175" t="str">
        <f ca="1">IF($C199=BJ$2,OFFSET('Position Data Citi SS final'!$A175,0,MATCH(BJ$1,'Position Data Citi SS final'!$1:$1,0)-1),"")</f>
        <v/>
      </c>
      <c r="BK199" s="175" t="str">
        <f ca="1">IF($C199=BK$2,OFFSET('Position Data Citi SS final'!$A175,0,MATCH(BK$1,'Position Data Citi SS final'!$1:$1,0)-1),"")</f>
        <v/>
      </c>
      <c r="BL199" s="175" t="str">
        <f ca="1">IF($C199=BL$2,OFFSET('Position Data Citi SS final'!$A175,0,MATCH(BL$1,'Position Data Citi SS final'!$1:$1,0)-1),"")</f>
        <v/>
      </c>
      <c r="BM199" s="175" t="str">
        <f ca="1">IF($C199=BM$2,OFFSET('Position Data Citi SS final'!$A175,0,MATCH(BM$1,'Position Data Citi SS final'!$1:$1,0)-1),"")</f>
        <v/>
      </c>
      <c r="BN199" s="178" t="str">
        <f ca="1">IF($C199=BN$2,OFFSET('Position Data Citi SS final'!$A175,0,MATCH(BN$1,'Position Data Citi SS final'!$1:$1,0)-1),"")</f>
        <v/>
      </c>
      <c r="BO199" s="177" t="str">
        <f ca="1">IF($C199=BO$2,OFFSET('Position Data Citi SS final'!$A175,0,MATCH(BO$1,'Position Data Citi SS final'!$1:$1,0)-1),"")</f>
        <v/>
      </c>
      <c r="BP199" s="177" t="str">
        <f ca="1">IF($C199=BP$2,OFFSET('Position Data Citi SS final'!$A175,0,MATCH(BP$1,'Position Data Citi SS final'!$1:$1,0)-1),"")</f>
        <v/>
      </c>
      <c r="BQ199" s="177" t="str">
        <f ca="1">IF($C199=BQ$2,OFFSET('Position Data Citi SS final'!$A175,0,MATCH(BQ$1,'Position Data Citi SS final'!$1:$1,0)-1),"")</f>
        <v/>
      </c>
      <c r="BR199" s="177" t="str">
        <f ca="1">IF($C199=BR$2,OFFSET('Position Data Citi SS final'!$A175,0,MATCH(BR$1,'Position Data Citi SS final'!$1:$1,0)-1),"")</f>
        <v/>
      </c>
      <c r="BS199" s="177" t="str">
        <f ca="1">IF($C199=BS$2,OFFSET('Position Data Citi SS final'!$A175,0,MATCH(BS$1,'Position Data Citi SS final'!$1:$1,0)-1),"")</f>
        <v/>
      </c>
      <c r="BT199" s="175" t="str">
        <f ca="1">IF($C199=BT$2,OFFSET('Position Data Citi SS final'!$A175,0,MATCH(BT$1,'Position Data Citi SS final'!$1:$1,0)-1),"")</f>
        <v/>
      </c>
      <c r="BU199" s="178" t="str">
        <f ca="1">IF($C199=BU$2,OFFSET('Position Data Citi SS final'!$A175,0,MATCH(BU$1,'Position Data Citi SS final'!$1:$1,0)-1),"")</f>
        <v/>
      </c>
      <c r="BV199" s="183" t="str">
        <f ca="1">IF($C199=BV$2,OFFSET('Position Data Citi SS final'!$A175,0,MATCH(BV$1,'Position Data Citi SS final'!$1:$1,0)-1),"")</f>
        <v/>
      </c>
      <c r="BW199" s="175" t="str">
        <f ca="1">IF($C199=BW$2,OFFSET('Position Data Citi SS final'!$A175,0,MATCH(BW$1,'Position Data Citi SS final'!$1:$1,0)-1),"")</f>
        <v/>
      </c>
      <c r="BX199" s="184" t="str">
        <f ca="1">IF($C199=BX$2,OFFSET('Position Data Citi SS final'!$A175,0,MATCH(BX$1,'Position Data Citi SS final'!$1:$1,0)-1),"")</f>
        <v/>
      </c>
      <c r="BY199" s="183" t="str">
        <f ca="1">IF($C199=BY$2,OFFSET('Position Data Citi SS final'!$A175,0,MATCH(BY$1,'Position Data Citi SS final'!$1:$1,0)-1),"")</f>
        <v/>
      </c>
      <c r="BZ199" s="183" t="str">
        <f ca="1">IF($C199=BZ$2,OFFSET('Position Data Citi SS final'!$A175,0,MATCH(BZ$1,'Position Data Citi SS final'!$1:$1,0)-1),"")</f>
        <v/>
      </c>
      <c r="CA199" s="185" t="str">
        <f ca="1">IF($C199=CA$2,OFFSET('Position Data Citi SS final'!$A175,0,MATCH(CA$1,'Position Data Citi SS final'!$1:$1,0)-1),"")</f>
        <v/>
      </c>
      <c r="CB199" s="176" t="str">
        <f ca="1">IF($C199=CB$2,OFFSET('Position Data Citi SS final'!$A175,0,MATCH(CB$1,'Position Data Citi SS final'!$1:$1,0)-1),"")</f>
        <v/>
      </c>
      <c r="CC199" s="183" t="str">
        <f ca="1">IF($C199=CC$2,OFFSET('Position Data Citi SS final'!$A175,0,MATCH(CC$1,'Position Data Citi SS final'!$1:$1,0)-1),"")</f>
        <v/>
      </c>
      <c r="CD199" s="183" t="str">
        <f ca="1">IF($C199=CD$2,OFFSET('Position Data Citi SS final'!$A175,0,MATCH(CD$1,'Position Data Citi SS final'!$1:$1,0)-1),"")</f>
        <v/>
      </c>
      <c r="CE199" s="181" t="str">
        <f ca="1">IF($C199=CE$2,OFFSET('Position Data Citi SS final'!$A175,0,MATCH(CE$1,'Position Data Citi SS final'!$1:$1,0)-1),"")</f>
        <v/>
      </c>
      <c r="CF199" s="181" t="str">
        <f ca="1">IF($C199=CF$2,OFFSET('Position Data Citi SS final'!$A175,0,MATCH(CF$1,'Position Data Citi SS final'!$1:$1,0)-1),"")</f>
        <v/>
      </c>
      <c r="CG199" s="181" t="str">
        <f ca="1">IF($C199=CG$2,OFFSET('Position Data Citi SS final'!$A175,0,MATCH(CG$1,'Position Data Citi SS final'!$1:$1,0)-1),"")</f>
        <v/>
      </c>
      <c r="CH199" s="181" t="str">
        <f ca="1">IF($C199=CH$2,OFFSET('Position Data Citi SS final'!$A175,0,MATCH(CH$1,'Position Data Citi SS final'!$1:$1,0)-1),"")</f>
        <v/>
      </c>
      <c r="CI199" s="181" t="str">
        <f ca="1">IF($C199=CI$2,OFFSET('Position Data Citi SS final'!$A175,0,MATCH(CI$1,'Position Data Citi SS final'!$1:$1,0)-1),"")</f>
        <v/>
      </c>
      <c r="CJ199" s="184" t="str">
        <f ca="1">IF($C199=CJ$2,OFFSET('Position Data Citi SS final'!$A175,0,MATCH(CJ$1,'Position Data Citi SS final'!$1:$1,0)-1),"")</f>
        <v/>
      </c>
      <c r="CK199" s="186" t="str">
        <f ca="1">IF($C199=CK$2,OFFSET('Position Data Citi SS final'!$A175,0,MATCH(CK$1,'Position Data Citi SS final'!$1:$1,0)-1),"")</f>
        <v/>
      </c>
      <c r="CL199" s="174" t="str">
        <f ca="1">IF($C199=CL$2,OFFSET('Position Data Citi SS final'!$A175,0,MATCH(CL$1,'Position Data Citi SS final'!$1:$1,0)-1),"")</f>
        <v/>
      </c>
      <c r="CM199" s="199" t="str">
        <f ca="1">IF($C199=CM$2,OFFSET('Position Data Citi SS final'!$A175,0,MATCH(CM$1,'Position Data Citi SS final'!$1:$1,0)-1),"")</f>
        <v/>
      </c>
      <c r="CN199" s="174" t="str">
        <f ca="1">IF($C199=CN$2,OFFSET('Position Data Citi SS final'!$A175,0,MATCH(CN$1,'Position Data Citi SS final'!$1:$1,0)-1),"")</f>
        <v/>
      </c>
      <c r="CO199" s="186" t="str">
        <f ca="1">IF($C199=CO$2,OFFSET('Position Data Citi SS final'!$A175,0,MATCH(CO$1,'Position Data Citi SS final'!$1:$1,0)-1),"")</f>
        <v/>
      </c>
      <c r="CP199" s="199" t="str">
        <f ca="1">IF($C199=CP$2,OFFSET('Position Data Citi SS final'!$A175,0,MATCH(CP$1,'Position Data Citi SS final'!$1:$1,0)-1),"")</f>
        <v/>
      </c>
      <c r="CQ199" s="187" t="str">
        <f ca="1">IF($C199=CQ$2,OFFSET('Position Data Citi SS final'!$A175,0,MATCH(CQ$1,'Position Data Citi SS final'!$1:$1,0)-1),"")</f>
        <v/>
      </c>
      <c r="CR199" s="174" t="str">
        <f ca="1">IF($C199=CR$2,OFFSET('Position Data Citi SS final'!$A175,0,MATCH(CR$1,'Position Data Citi SS final'!$1:$1,0)-1),"")</f>
        <v/>
      </c>
      <c r="CS199" s="188" t="str">
        <f ca="1">IF($C199=CS$2,OFFSET('Position Data Citi SS final'!$A175,0,MATCH(CS$1,'Position Data Citi SS final'!$1:$1,0)-1),"")</f>
        <v/>
      </c>
      <c r="CT199" s="188" t="str">
        <f ca="1">IF($C199=CT$2,OFFSET('Position Data Citi SS final'!$A175,0,MATCH(CT$1,'Position Data Citi SS final'!$1:$1,0)-1),"")</f>
        <v/>
      </c>
      <c r="CU199" s="184" t="str">
        <f ca="1">IF($C199=CU$2,OFFSET('Position Data Citi SS final'!$A175,0,MATCH(CU$1,'Position Data Citi SS final'!$1:$1,0)-1),"")</f>
        <v/>
      </c>
      <c r="CV199" s="175" t="str">
        <f ca="1">IF($C199=CV$2,OFFSET('Position Data Citi SS final'!$A175,0,MATCH(CV$1,'Position Data Citi SS final'!$1:$1,0)-1),"")</f>
        <v/>
      </c>
      <c r="CW199" s="175" t="str">
        <f ca="1">IF($C199=CW$2,OFFSET('Position Data Citi SS final'!$A175,0,MATCH(CW$1,'Position Data Citi SS final'!$1:$1,0)-1),"")</f>
        <v/>
      </c>
      <c r="CX199" s="199" t="str">
        <f ca="1">IF($C199=CX$2,OFFSET('Position Data Citi SS final'!$A175,0,MATCH(CX$1,'Position Data Citi SS final'!$1:$1,0)-1),"")</f>
        <v/>
      </c>
      <c r="CY199" s="175" t="str">
        <f ca="1">IF($C199=CY$2,OFFSET('Position Data Citi SS final'!$A175,0,MATCH(CY$1,'Position Data Citi SS final'!$1:$1,0)-1),"")</f>
        <v/>
      </c>
      <c r="CZ199" s="175" t="str">
        <f ca="1">IF($C199=CZ$2,OFFSET('Position Data Citi SS final'!$A175,0,MATCH(CZ$1,'Position Data Citi SS final'!$1:$1,0)-1),"")</f>
        <v/>
      </c>
      <c r="DA199" s="175" t="str">
        <f ca="1">IF($C199=DA$2,OFFSET('Position Data Citi SS final'!$A175,0,MATCH(DA$1,'Position Data Citi SS final'!$1:$1,0)-1),"")</f>
        <v/>
      </c>
      <c r="DB199" s="189" t="str">
        <f ca="1">IF($C199=DB$2,OFFSET('Position Data Citi SS final'!$A175,0,MATCH(DB$1,'Position Data Citi SS final'!$1:$1,0)-1),"")</f>
        <v/>
      </c>
      <c r="DC199" s="175" t="str">
        <f ca="1">IF($C199=DC$2,OFFSET('Position Data Citi SS final'!$A175,0,MATCH(DC$1,'Position Data Citi SS final'!$1:$1,0)-1),"")</f>
        <v/>
      </c>
      <c r="DD199" s="175" t="str">
        <f ca="1">IF($C199=DD$2,OFFSET('Position Data Citi SS final'!$A175,0,MATCH(DD$1,'Position Data Citi SS final'!$1:$1,0)-1),"")</f>
        <v/>
      </c>
      <c r="DE199" s="190" t="str">
        <f ca="1">IF($C199=DE$2,OFFSET('Position Data Citi SS final'!$A175,0,MATCH(DE$1,'Position Data Citi SS final'!$1:$1,0)-1),"")</f>
        <v/>
      </c>
      <c r="DF199" s="189" t="str">
        <f ca="1">IF($C199=DF$2,OFFSET('Position Data Citi SS final'!$A175,0,MATCH(DF$1,'Position Data Citi SS final'!$1:$1,0)-1),"")</f>
        <v/>
      </c>
      <c r="DG199" s="190" t="str">
        <f ca="1">IF($C199=DG$2,OFFSET('Position Data Citi SS final'!$A175,0,MATCH(DG$1,'Position Data Citi SS final'!$1:$1,0)-1),"")</f>
        <v/>
      </c>
      <c r="DH199" s="175" t="str">
        <f ca="1">IF($C199=DH$2,OFFSET('Position Data Citi SS final'!$A175,0,MATCH(DH$1,'Position Data Citi SS final'!$1:$1,0)-1),"")</f>
        <v/>
      </c>
      <c r="DI199" s="191" t="str">
        <f ca="1">IF($C199=DI$2,OFFSET('Position Data Citi SS final'!$A175,0,MATCH(DI$1,'Position Data Citi SS final'!$1:$1,0)-1),"")</f>
        <v/>
      </c>
      <c r="DJ199" s="192" t="str">
        <f ca="1">IF($C199=DJ$2,OFFSET('Position Data Citi SS final'!$A175,0,MATCH(DJ$1,'Position Data Citi SS final'!$1:$1,0)-1),"")</f>
        <v/>
      </c>
      <c r="DK199" s="193" t="str">
        <f ca="1">IF($C199=DK$2,OFFSET('Position Data Citi SS final'!$A175,0,MATCH(DK$1,'Position Data Citi SS final'!$1:$1,0)-1),"")</f>
        <v/>
      </c>
      <c r="DL199" s="200" t="str">
        <f ca="1">IF($C199=DL$2,OFFSET('Position Data Citi SS final'!$A175,0,MATCH(DL$1,'Position Data Citi SS final'!$1:$1,0)-1),"")</f>
        <v/>
      </c>
      <c r="DM199" s="175" t="str">
        <f ca="1">IF($C199=DM$2,OFFSET('Position Data Citi SS final'!$A175,0,MATCH(DM$1,'Position Data Citi SS final'!$1:$1,0)-1),"")</f>
        <v/>
      </c>
    </row>
    <row r="200" spans="2:117" s="179" customFormat="1">
      <c r="B200" s="179" t="s">
        <v>2746</v>
      </c>
      <c r="C200" s="170" t="str">
        <f>'Position Data Citi SS final'!C176</f>
        <v>Money Market Instruments</v>
      </c>
      <c r="D200" s="171" t="str">
        <f>'Position Data Citi SS final'!F176</f>
        <v>A.6.1 - A.6.20</v>
      </c>
      <c r="E200" s="172" t="str">
        <f>'Position Data Citi SS final'!D176</f>
        <v>Certificate of Deposit</v>
      </c>
      <c r="F200" s="213">
        <f>'Position Data Citi SS final'!E176</f>
        <v>0</v>
      </c>
      <c r="G200" s="173">
        <f>'Position Data Citi SS final'!AG176</f>
        <v>28014419.719999999</v>
      </c>
      <c r="H200" s="173">
        <f>'Position Data Citi SS final'!AF176</f>
        <v>28014419.719999999</v>
      </c>
      <c r="I200" s="194" t="str">
        <f>'Position Data Citi SS final'!A176</f>
        <v>ABEK</v>
      </c>
      <c r="J200" s="195" t="str">
        <f ca="1">IF($C200=J$2,OFFSET('Position Data Citi SS final'!$A176,0,MATCH(J$1,'Position Data Citi SS final'!$1:$1,0)-1),"")</f>
        <v>MoneyMarketInstrument</v>
      </c>
      <c r="K200" s="195" t="str">
        <f ca="1">IF($C200=K$2,OFFSET('Position Data Citi SS final'!$A176,0,MATCH(K$1,'Position Data Citi SS final'!$1:$1,0)-1),"")</f>
        <v>ABU DHABI COMMERCIAL BANK 12/19 ZCP</v>
      </c>
      <c r="L200" s="195" t="str">
        <f ca="1">IF($C200=L$2,OFFSET('Position Data Citi SS final'!$A176,0,MATCH(L$1,'Position Data Citi SS final'!$1:$1,0)-1),"")</f>
        <v>XS2015232221</v>
      </c>
      <c r="M200" s="174" t="str">
        <f ca="1">IF($C200=M$2,OFFSET('Position Data Citi SS final'!$A176,0,MATCH(M$1,'Position Data Citi SS final'!$1:$1,0)-1),"")</f>
        <v>DYXXXX</v>
      </c>
      <c r="N200" s="175">
        <f ca="1">IF($C200=N$2,OFFSET('Position Data Citi SS final'!$A176,0,MATCH(N$1,'Position Data Citi SS final'!$1:$1,0)-1),"")</f>
        <v>0</v>
      </c>
      <c r="O200" s="195">
        <f ca="1">IF($C200=O$2,OFFSET('Position Data Citi SS final'!$A176,0,MATCH(O$1,'Position Data Citi SS final'!$1:$1,0)-1),"")</f>
        <v>0</v>
      </c>
      <c r="P200" s="196">
        <f ca="1">IF($C200=P$2,OFFSET('Position Data Citi SS final'!$A176,0,MATCH(P$1,'Position Data Citi SS final'!$1:$1,0)-1),"")</f>
        <v>0</v>
      </c>
      <c r="Q200" s="196" t="str">
        <f ca="1">IF($C200=Q$2,OFFSET('Position Data Citi SS final'!$A176,0,MATCH(Q$1,'Position Data Citi SS final'!$1:$1,0)-1),"")</f>
        <v>AE</v>
      </c>
      <c r="R200" s="178">
        <f ca="1">IF($C200=R$2,OFFSET('Position Data Citi SS final'!$A176,0,MATCH(R$1,'Position Data Citi SS final'!$1:$1,0)-1),"")</f>
        <v>43816</v>
      </c>
      <c r="S200" s="178" t="str">
        <f ca="1">IF($C200=S$2,OFFSET('Position Data Citi SS final'!$A176,0,MATCH(S$1,'Position Data Citi SS final'!$1:$1,0)-1),"")</f>
        <v>EUR</v>
      </c>
      <c r="T200" s="177">
        <f ca="1">IF($C200=T$2,OFFSET('Position Data Citi SS final'!$A176,0,MATCH(T$1,'Position Data Citi SS final'!$1:$1,0)-1),"")</f>
        <v>28000000</v>
      </c>
      <c r="U200" s="177">
        <f ca="1">IF($C200=U$2,OFFSET('Position Data Citi SS final'!$A176,0,MATCH(U$1,'Position Data Citi SS final'!$1:$1,0)-1),"")</f>
        <v>100.05149900000001</v>
      </c>
      <c r="V200" s="197">
        <f ca="1">IF($C200=V$2,OFFSET('Position Data Citi SS final'!$A176,0,MATCH(V$1,'Position Data Citi SS final'!$1:$1,0)-1),"")</f>
        <v>100.05149900000001</v>
      </c>
      <c r="W200" s="177">
        <f ca="1">IF($C200=W$2,OFFSET('Position Data Citi SS final'!$A176,0,MATCH(W$1,'Position Data Citi SS final'!$1:$1,0)-1),"")</f>
        <v>0</v>
      </c>
      <c r="X200" s="177">
        <f ca="1">IF($C200=X$2,OFFSET('Position Data Citi SS final'!$A176,0,MATCH(X$1,'Position Data Citi SS final'!$1:$1,0)-1),"")</f>
        <v>0</v>
      </c>
      <c r="Y200" s="177">
        <f ca="1">IF($C200=Y$2,OFFSET('Position Data Citi SS final'!$A176,0,MATCH(Y$1,'Position Data Citi SS final'!$1:$1,0)-1),"")</f>
        <v>28014419.719999999</v>
      </c>
      <c r="Z200" s="177">
        <f ca="1">IF($C200=Z$2,OFFSET('Position Data Citi SS final'!$A176,0,MATCH(Z$1,'Position Data Citi SS final'!$1:$1,0)-1),"")</f>
        <v>28014419.719999999</v>
      </c>
      <c r="AA200" s="198" t="str">
        <f ca="1">IF($C200=AA$2,OFFSET('Position Data Citi SS final'!$A176,0,MATCH(AA$1,'Position Data Citi SS final'!$1:$1,0)-1),"")</f>
        <v>MarkToMarket</v>
      </c>
      <c r="AB200" s="177">
        <f ca="1">IF($C200=AB$2,OFFSET('Position Data Citi SS final'!$A176,0,MATCH(AB$1,'Position Data Citi SS final'!$1:$1,0)-1),"")</f>
        <v>0</v>
      </c>
      <c r="AC200" s="178" t="str">
        <f ca="1">IF($C200=AC$2,OFFSET('Position Data Citi SS final'!$A176,0,MATCH(AC$1,'Position Data Citi SS final'!$1:$1,0)-1),"")</f>
        <v/>
      </c>
      <c r="AD200" s="76" t="str">
        <f ca="1">IF($C200=AD$2,OFFSET('Position Data Citi SS final'!$A176,0,MATCH(AD$1,'Position Data Citi SS final'!$1:$1,0)-1),"")</f>
        <v/>
      </c>
      <c r="AE200" s="179" t="str">
        <f ca="1">IF($C200=AE$2,OFFSET('Position Data Citi SS final'!$A176,0,MATCH(AE$1,'Position Data Citi SS final'!$1:$1,0)-1),"")</f>
        <v/>
      </c>
      <c r="AF200" s="177" t="str">
        <f ca="1">IF($C200=AF$2,OFFSET('Position Data Citi SS final'!$A176,0,MATCH(AF$1,'Position Data Citi SS final'!$1:$1,0)-1),"")</f>
        <v/>
      </c>
      <c r="AG200" s="177" t="str">
        <f ca="1">IF($C200=AG$2,OFFSET('Position Data Citi SS final'!$A176,0,MATCH(AG$1,'Position Data Citi SS final'!$1:$1,0)-1),"")</f>
        <v/>
      </c>
      <c r="AH200" s="175" t="str">
        <f ca="1">IF($C200=AH$2,OFFSET('Position Data Citi SS final'!$A176,0,MATCH(AH$1,'Position Data Citi SS final'!$1:$1,0)-1),"")</f>
        <v/>
      </c>
      <c r="AI200" s="175" t="str">
        <f ca="1">IF($C200=AI$2,OFFSET('Position Data Citi SS final'!$A176,0,MATCH(AI$1,'Position Data Citi SS final'!$1:$1,0)-1),"")</f>
        <v/>
      </c>
      <c r="AJ200" s="175" t="str">
        <f ca="1">IF($C200=AJ$2,OFFSET('Position Data Citi SS final'!$A176,0,MATCH(AJ$1,'Position Data Citi SS final'!$1:$1,0)-1),"")</f>
        <v/>
      </c>
      <c r="AK200" s="177" t="str">
        <f ca="1">IF($C200=AK$2,OFFSET('Position Data Citi SS final'!$A176,0,MATCH(AK$1,'Position Data Citi SS final'!$1:$1,0)-1),"")</f>
        <v/>
      </c>
      <c r="AL200" s="178" t="str">
        <f ca="1">IF($C200=AL$2,OFFSET('Position Data Citi SS final'!$A176,0,MATCH(AL$1,'Position Data Citi SS final'!$1:$1,0)-1),"")</f>
        <v/>
      </c>
      <c r="AM200" s="177" t="str">
        <f ca="1">IF($C200=AM$2,OFFSET('Position Data Citi SS final'!$A176,0,MATCH(AM$1,'Position Data Citi SS final'!$1:$1,0)-1),"")</f>
        <v/>
      </c>
      <c r="AN200" s="177" t="str">
        <f ca="1">IF($C200=AN$2,OFFSET('Position Data Citi SS final'!$A176,0,MATCH(AN$1,'Position Data Citi SS final'!$1:$1,0)-1),"")</f>
        <v/>
      </c>
      <c r="AO200" s="177" t="str">
        <f ca="1">IF($C200=AO$2,OFFSET('Position Data Citi SS final'!$A176,0,MATCH(AO$1,'Position Data Citi SS final'!$1:$1,0)-1),"")</f>
        <v/>
      </c>
      <c r="AP200" s="177" t="str">
        <f ca="1">IF($C200=AP$2,OFFSET('Position Data Citi SS final'!$A176,0,MATCH(AP$1,'Position Data Citi SS final'!$1:$1,0)-1),"")</f>
        <v/>
      </c>
      <c r="AQ200" s="177" t="str">
        <f ca="1">IF($C200=AQ$2,OFFSET('Position Data Citi SS final'!$A176,0,MATCH(AQ$1,'Position Data Citi SS final'!$1:$1,0)-1),"")</f>
        <v/>
      </c>
      <c r="AR200" s="177" t="str">
        <f ca="1">IF($C200=AR$2,OFFSET('Position Data Citi SS final'!$A176,0,MATCH(AR$1,'Position Data Citi SS final'!$1:$1,0)-1),"")</f>
        <v/>
      </c>
      <c r="AS200" s="177" t="str">
        <f ca="1">IF($C200=AS$2,OFFSET('Position Data Citi SS final'!$A176,0,MATCH(AS$1,'Position Data Citi SS final'!$1:$1,0)-1),"")</f>
        <v/>
      </c>
      <c r="AT200" s="177" t="str">
        <f ca="1">IF($C200=AT$2,OFFSET('Position Data Citi SS final'!$A176,0,MATCH(AT$1,'Position Data Citi SS final'!$1:$1,0)-1),"")</f>
        <v/>
      </c>
      <c r="AU200" s="198" t="str">
        <f ca="1">IF($C200=AU$2,OFFSET('Position Data Citi SS final'!$A176,0,MATCH(AU$1,'Position Data Citi SS final'!$1:$1,0)-1),"")</f>
        <v/>
      </c>
      <c r="AV200" s="177" t="str">
        <f ca="1">IF($C200=AV$2,OFFSET('Position Data Citi SS final'!$A176,0,MATCH(AV$1,'Position Data Citi SS final'!$1:$1,0)-1),"")</f>
        <v/>
      </c>
      <c r="AW200" s="179" t="str">
        <f ca="1">IF($C200=AW$2,OFFSET('Position Data Citi SS final'!$A176,0,MATCH(AW$1,'Position Data Citi SS final'!$1:$1,0)-1),"")</f>
        <v/>
      </c>
      <c r="AX200" s="170" t="str">
        <f ca="1">IF($C200=AX$2,OFFSET('Position Data Citi SS final'!$A176,0,MATCH(AX$1,'Position Data Citi SS final'!$1:$1,0)-1),"")</f>
        <v/>
      </c>
      <c r="AY200" s="180" t="str">
        <f ca="1">IF($C200=AY$2,OFFSET('Position Data Citi SS final'!$A176,0,MATCH(AY$1,'Position Data Citi SS final'!$1:$1,0)-1),"")</f>
        <v/>
      </c>
      <c r="AZ200" s="181" t="str">
        <f ca="1">IF($C200=AZ$2,OFFSET('Position Data Citi SS final'!$A176,0,MATCH(AZ$1,'Position Data Citi SS final'!$1:$1,0)-1),"")</f>
        <v/>
      </c>
      <c r="BA200" s="179" t="str">
        <f ca="1">IF($C200=BA$2,OFFSET('Position Data Citi SS final'!$A176,0,MATCH(BA$1,'Position Data Citi SS final'!$1:$1,0)-1),"")</f>
        <v/>
      </c>
      <c r="BB200" s="182" t="str">
        <f ca="1">IF($C200=BB$2,OFFSET('Position Data Citi SS final'!$A176,0,MATCH(BB$1,'Position Data Citi SS final'!$1:$1,0)-1),"")</f>
        <v/>
      </c>
      <c r="BC200" s="181" t="str">
        <f ca="1">IF($C200=BC$2,OFFSET('Position Data Citi SS final'!$A176,0,MATCH(BC$1,'Position Data Citi SS final'!$1:$1,0)-1),"")</f>
        <v/>
      </c>
      <c r="BD200" s="175" t="str">
        <f ca="1">IF($C200=BD$2,OFFSET('Position Data Citi SS final'!$A176,0,MATCH(BD$1,'Position Data Citi SS final'!$1:$1,0)-1),"")</f>
        <v/>
      </c>
      <c r="BE200" s="175" t="str">
        <f ca="1">IF($C200=BE$2,OFFSET('Position Data Citi SS final'!$A176,0,MATCH(BE$1,'Position Data Citi SS final'!$1:$1,0)-1),"")</f>
        <v/>
      </c>
      <c r="BF200" s="175" t="str">
        <f ca="1">IF($C200=BF$2,OFFSET('Position Data Citi SS final'!$A176,0,MATCH(BF$1,'Position Data Citi SS final'!$1:$1,0)-1),"")</f>
        <v/>
      </c>
      <c r="BG200" s="175" t="str">
        <f ca="1">IF($C200=BG$2,OFFSET('Position Data Citi SS final'!$A176,0,MATCH(BG$1,'Position Data Citi SS final'!$1:$1,0)-1),"")</f>
        <v/>
      </c>
      <c r="BH200" s="175" t="str">
        <f ca="1">IF($C200=BH$2,OFFSET('Position Data Citi SS final'!$A176,0,MATCH(BH$1,'Position Data Citi SS final'!$1:$1,0)-1),"")</f>
        <v/>
      </c>
      <c r="BI200" s="175" t="str">
        <f ca="1">IF($C200=BI$2,OFFSET('Position Data Citi SS final'!$A176,0,MATCH(BI$1,'Position Data Citi SS final'!$1:$1,0)-1),"")</f>
        <v/>
      </c>
      <c r="BJ200" s="175" t="str">
        <f ca="1">IF($C200=BJ$2,OFFSET('Position Data Citi SS final'!$A176,0,MATCH(BJ$1,'Position Data Citi SS final'!$1:$1,0)-1),"")</f>
        <v/>
      </c>
      <c r="BK200" s="175" t="str">
        <f ca="1">IF($C200=BK$2,OFFSET('Position Data Citi SS final'!$A176,0,MATCH(BK$1,'Position Data Citi SS final'!$1:$1,0)-1),"")</f>
        <v/>
      </c>
      <c r="BL200" s="175" t="str">
        <f ca="1">IF($C200=BL$2,OFFSET('Position Data Citi SS final'!$A176,0,MATCH(BL$1,'Position Data Citi SS final'!$1:$1,0)-1),"")</f>
        <v/>
      </c>
      <c r="BM200" s="175" t="str">
        <f ca="1">IF($C200=BM$2,OFFSET('Position Data Citi SS final'!$A176,0,MATCH(BM$1,'Position Data Citi SS final'!$1:$1,0)-1),"")</f>
        <v/>
      </c>
      <c r="BN200" s="178" t="str">
        <f ca="1">IF($C200=BN$2,OFFSET('Position Data Citi SS final'!$A176,0,MATCH(BN$1,'Position Data Citi SS final'!$1:$1,0)-1),"")</f>
        <v/>
      </c>
      <c r="BO200" s="177" t="str">
        <f ca="1">IF($C200=BO$2,OFFSET('Position Data Citi SS final'!$A176,0,MATCH(BO$1,'Position Data Citi SS final'!$1:$1,0)-1),"")</f>
        <v/>
      </c>
      <c r="BP200" s="177" t="str">
        <f ca="1">IF($C200=BP$2,OFFSET('Position Data Citi SS final'!$A176,0,MATCH(BP$1,'Position Data Citi SS final'!$1:$1,0)-1),"")</f>
        <v/>
      </c>
      <c r="BQ200" s="177" t="str">
        <f ca="1">IF($C200=BQ$2,OFFSET('Position Data Citi SS final'!$A176,0,MATCH(BQ$1,'Position Data Citi SS final'!$1:$1,0)-1),"")</f>
        <v/>
      </c>
      <c r="BR200" s="177" t="str">
        <f ca="1">IF($C200=BR$2,OFFSET('Position Data Citi SS final'!$A176,0,MATCH(BR$1,'Position Data Citi SS final'!$1:$1,0)-1),"")</f>
        <v/>
      </c>
      <c r="BS200" s="177" t="str">
        <f ca="1">IF($C200=BS$2,OFFSET('Position Data Citi SS final'!$A176,0,MATCH(BS$1,'Position Data Citi SS final'!$1:$1,0)-1),"")</f>
        <v/>
      </c>
      <c r="BT200" s="175" t="str">
        <f ca="1">IF($C200=BT$2,OFFSET('Position Data Citi SS final'!$A176,0,MATCH(BT$1,'Position Data Citi SS final'!$1:$1,0)-1),"")</f>
        <v/>
      </c>
      <c r="BU200" s="178" t="str">
        <f ca="1">IF($C200=BU$2,OFFSET('Position Data Citi SS final'!$A176,0,MATCH(BU$1,'Position Data Citi SS final'!$1:$1,0)-1),"")</f>
        <v/>
      </c>
      <c r="BV200" s="183" t="str">
        <f ca="1">IF($C200=BV$2,OFFSET('Position Data Citi SS final'!$A176,0,MATCH(BV$1,'Position Data Citi SS final'!$1:$1,0)-1),"")</f>
        <v/>
      </c>
      <c r="BW200" s="175" t="str">
        <f ca="1">IF($C200=BW$2,OFFSET('Position Data Citi SS final'!$A176,0,MATCH(BW$1,'Position Data Citi SS final'!$1:$1,0)-1),"")</f>
        <v/>
      </c>
      <c r="BX200" s="184" t="str">
        <f ca="1">IF($C200=BX$2,OFFSET('Position Data Citi SS final'!$A176,0,MATCH(BX$1,'Position Data Citi SS final'!$1:$1,0)-1),"")</f>
        <v/>
      </c>
      <c r="BY200" s="183" t="str">
        <f ca="1">IF($C200=BY$2,OFFSET('Position Data Citi SS final'!$A176,0,MATCH(BY$1,'Position Data Citi SS final'!$1:$1,0)-1),"")</f>
        <v/>
      </c>
      <c r="BZ200" s="183" t="str">
        <f ca="1">IF($C200=BZ$2,OFFSET('Position Data Citi SS final'!$A176,0,MATCH(BZ$1,'Position Data Citi SS final'!$1:$1,0)-1),"")</f>
        <v/>
      </c>
      <c r="CA200" s="185" t="str">
        <f ca="1">IF($C200=CA$2,OFFSET('Position Data Citi SS final'!$A176,0,MATCH(CA$1,'Position Data Citi SS final'!$1:$1,0)-1),"")</f>
        <v/>
      </c>
      <c r="CB200" s="176" t="str">
        <f ca="1">IF($C200=CB$2,OFFSET('Position Data Citi SS final'!$A176,0,MATCH(CB$1,'Position Data Citi SS final'!$1:$1,0)-1),"")</f>
        <v/>
      </c>
      <c r="CC200" s="183" t="str">
        <f ca="1">IF($C200=CC$2,OFFSET('Position Data Citi SS final'!$A176,0,MATCH(CC$1,'Position Data Citi SS final'!$1:$1,0)-1),"")</f>
        <v/>
      </c>
      <c r="CD200" s="183" t="str">
        <f ca="1">IF($C200=CD$2,OFFSET('Position Data Citi SS final'!$A176,0,MATCH(CD$1,'Position Data Citi SS final'!$1:$1,0)-1),"")</f>
        <v/>
      </c>
      <c r="CE200" s="181" t="str">
        <f ca="1">IF($C200=CE$2,OFFSET('Position Data Citi SS final'!$A176,0,MATCH(CE$1,'Position Data Citi SS final'!$1:$1,0)-1),"")</f>
        <v/>
      </c>
      <c r="CF200" s="181" t="str">
        <f ca="1">IF($C200=CF$2,OFFSET('Position Data Citi SS final'!$A176,0,MATCH(CF$1,'Position Data Citi SS final'!$1:$1,0)-1),"")</f>
        <v/>
      </c>
      <c r="CG200" s="181" t="str">
        <f ca="1">IF($C200=CG$2,OFFSET('Position Data Citi SS final'!$A176,0,MATCH(CG$1,'Position Data Citi SS final'!$1:$1,0)-1),"")</f>
        <v/>
      </c>
      <c r="CH200" s="181" t="str">
        <f ca="1">IF($C200=CH$2,OFFSET('Position Data Citi SS final'!$A176,0,MATCH(CH$1,'Position Data Citi SS final'!$1:$1,0)-1),"")</f>
        <v/>
      </c>
      <c r="CI200" s="181" t="str">
        <f ca="1">IF($C200=CI$2,OFFSET('Position Data Citi SS final'!$A176,0,MATCH(CI$1,'Position Data Citi SS final'!$1:$1,0)-1),"")</f>
        <v/>
      </c>
      <c r="CJ200" s="184" t="str">
        <f ca="1">IF($C200=CJ$2,OFFSET('Position Data Citi SS final'!$A176,0,MATCH(CJ$1,'Position Data Citi SS final'!$1:$1,0)-1),"")</f>
        <v/>
      </c>
      <c r="CK200" s="186" t="str">
        <f ca="1">IF($C200=CK$2,OFFSET('Position Data Citi SS final'!$A176,0,MATCH(CK$1,'Position Data Citi SS final'!$1:$1,0)-1),"")</f>
        <v/>
      </c>
      <c r="CL200" s="174" t="str">
        <f ca="1">IF($C200=CL$2,OFFSET('Position Data Citi SS final'!$A176,0,MATCH(CL$1,'Position Data Citi SS final'!$1:$1,0)-1),"")</f>
        <v/>
      </c>
      <c r="CM200" s="199" t="str">
        <f ca="1">IF($C200=CM$2,OFFSET('Position Data Citi SS final'!$A176,0,MATCH(CM$1,'Position Data Citi SS final'!$1:$1,0)-1),"")</f>
        <v/>
      </c>
      <c r="CN200" s="174" t="str">
        <f ca="1">IF($C200=CN$2,OFFSET('Position Data Citi SS final'!$A176,0,MATCH(CN$1,'Position Data Citi SS final'!$1:$1,0)-1),"")</f>
        <v/>
      </c>
      <c r="CO200" s="186" t="str">
        <f ca="1">IF($C200=CO$2,OFFSET('Position Data Citi SS final'!$A176,0,MATCH(CO$1,'Position Data Citi SS final'!$1:$1,0)-1),"")</f>
        <v/>
      </c>
      <c r="CP200" s="199" t="str">
        <f ca="1">IF($C200=CP$2,OFFSET('Position Data Citi SS final'!$A176,0,MATCH(CP$1,'Position Data Citi SS final'!$1:$1,0)-1),"")</f>
        <v/>
      </c>
      <c r="CQ200" s="187" t="str">
        <f ca="1">IF($C200=CQ$2,OFFSET('Position Data Citi SS final'!$A176,0,MATCH(CQ$1,'Position Data Citi SS final'!$1:$1,0)-1),"")</f>
        <v/>
      </c>
      <c r="CR200" s="174" t="str">
        <f ca="1">IF($C200=CR$2,OFFSET('Position Data Citi SS final'!$A176,0,MATCH(CR$1,'Position Data Citi SS final'!$1:$1,0)-1),"")</f>
        <v/>
      </c>
      <c r="CS200" s="188" t="str">
        <f ca="1">IF($C200=CS$2,OFFSET('Position Data Citi SS final'!$A176,0,MATCH(CS$1,'Position Data Citi SS final'!$1:$1,0)-1),"")</f>
        <v/>
      </c>
      <c r="CT200" s="188" t="str">
        <f ca="1">IF($C200=CT$2,OFFSET('Position Data Citi SS final'!$A176,0,MATCH(CT$1,'Position Data Citi SS final'!$1:$1,0)-1),"")</f>
        <v/>
      </c>
      <c r="CU200" s="184" t="str">
        <f ca="1">IF($C200=CU$2,OFFSET('Position Data Citi SS final'!$A176,0,MATCH(CU$1,'Position Data Citi SS final'!$1:$1,0)-1),"")</f>
        <v/>
      </c>
      <c r="CV200" s="175" t="str">
        <f ca="1">IF($C200=CV$2,OFFSET('Position Data Citi SS final'!$A176,0,MATCH(CV$1,'Position Data Citi SS final'!$1:$1,0)-1),"")</f>
        <v/>
      </c>
      <c r="CW200" s="175" t="str">
        <f ca="1">IF($C200=CW$2,OFFSET('Position Data Citi SS final'!$A176,0,MATCH(CW$1,'Position Data Citi SS final'!$1:$1,0)-1),"")</f>
        <v/>
      </c>
      <c r="CX200" s="199" t="str">
        <f ca="1">IF($C200=CX$2,OFFSET('Position Data Citi SS final'!$A176,0,MATCH(CX$1,'Position Data Citi SS final'!$1:$1,0)-1),"")</f>
        <v/>
      </c>
      <c r="CY200" s="175" t="str">
        <f ca="1">IF($C200=CY$2,OFFSET('Position Data Citi SS final'!$A176,0,MATCH(CY$1,'Position Data Citi SS final'!$1:$1,0)-1),"")</f>
        <v/>
      </c>
      <c r="CZ200" s="175" t="str">
        <f ca="1">IF($C200=CZ$2,OFFSET('Position Data Citi SS final'!$A176,0,MATCH(CZ$1,'Position Data Citi SS final'!$1:$1,0)-1),"")</f>
        <v/>
      </c>
      <c r="DA200" s="175" t="str">
        <f ca="1">IF($C200=DA$2,OFFSET('Position Data Citi SS final'!$A176,0,MATCH(DA$1,'Position Data Citi SS final'!$1:$1,0)-1),"")</f>
        <v/>
      </c>
      <c r="DB200" s="189" t="str">
        <f ca="1">IF($C200=DB$2,OFFSET('Position Data Citi SS final'!$A176,0,MATCH(DB$1,'Position Data Citi SS final'!$1:$1,0)-1),"")</f>
        <v/>
      </c>
      <c r="DC200" s="175" t="str">
        <f ca="1">IF($C200=DC$2,OFFSET('Position Data Citi SS final'!$A176,0,MATCH(DC$1,'Position Data Citi SS final'!$1:$1,0)-1),"")</f>
        <v/>
      </c>
      <c r="DD200" s="175" t="str">
        <f ca="1">IF($C200=DD$2,OFFSET('Position Data Citi SS final'!$A176,0,MATCH(DD$1,'Position Data Citi SS final'!$1:$1,0)-1),"")</f>
        <v/>
      </c>
      <c r="DE200" s="190" t="str">
        <f ca="1">IF($C200=DE$2,OFFSET('Position Data Citi SS final'!$A176,0,MATCH(DE$1,'Position Data Citi SS final'!$1:$1,0)-1),"")</f>
        <v/>
      </c>
      <c r="DF200" s="189" t="str">
        <f ca="1">IF($C200=DF$2,OFFSET('Position Data Citi SS final'!$A176,0,MATCH(DF$1,'Position Data Citi SS final'!$1:$1,0)-1),"")</f>
        <v/>
      </c>
      <c r="DG200" s="190" t="str">
        <f ca="1">IF($C200=DG$2,OFFSET('Position Data Citi SS final'!$A176,0,MATCH(DG$1,'Position Data Citi SS final'!$1:$1,0)-1),"")</f>
        <v/>
      </c>
      <c r="DH200" s="175" t="str">
        <f ca="1">IF($C200=DH$2,OFFSET('Position Data Citi SS final'!$A176,0,MATCH(DH$1,'Position Data Citi SS final'!$1:$1,0)-1),"")</f>
        <v/>
      </c>
      <c r="DI200" s="191" t="str">
        <f ca="1">IF($C200=DI$2,OFFSET('Position Data Citi SS final'!$A176,0,MATCH(DI$1,'Position Data Citi SS final'!$1:$1,0)-1),"")</f>
        <v/>
      </c>
      <c r="DJ200" s="192" t="str">
        <f ca="1">IF($C200=DJ$2,OFFSET('Position Data Citi SS final'!$A176,0,MATCH(DJ$1,'Position Data Citi SS final'!$1:$1,0)-1),"")</f>
        <v/>
      </c>
      <c r="DK200" s="193" t="str">
        <f ca="1">IF($C200=DK$2,OFFSET('Position Data Citi SS final'!$A176,0,MATCH(DK$1,'Position Data Citi SS final'!$1:$1,0)-1),"")</f>
        <v/>
      </c>
      <c r="DL200" s="200" t="str">
        <f ca="1">IF($C200=DL$2,OFFSET('Position Data Citi SS final'!$A176,0,MATCH(DL$1,'Position Data Citi SS final'!$1:$1,0)-1),"")</f>
        <v/>
      </c>
      <c r="DM200" s="175" t="str">
        <f ca="1">IF($C200=DM$2,OFFSET('Position Data Citi SS final'!$A176,0,MATCH(DM$1,'Position Data Citi SS final'!$1:$1,0)-1),"")</f>
        <v/>
      </c>
    </row>
    <row r="201" spans="2:117" s="179" customFormat="1">
      <c r="B201" s="179" t="s">
        <v>2746</v>
      </c>
      <c r="C201" s="170" t="str">
        <f>'Position Data Citi SS final'!C177</f>
        <v>Money Market Instruments</v>
      </c>
      <c r="D201" s="171" t="str">
        <f>'Position Data Citi SS final'!F177</f>
        <v>A.6.1 - A.6.20</v>
      </c>
      <c r="E201" s="172" t="str">
        <f>'Position Data Citi SS final'!D177</f>
        <v>Commercial Paper</v>
      </c>
      <c r="F201" s="213">
        <f>'Position Data Citi SS final'!E177</f>
        <v>0</v>
      </c>
      <c r="G201" s="173">
        <f>'Position Data Citi SS final'!AG177</f>
        <v>20001100</v>
      </c>
      <c r="H201" s="173">
        <f>'Position Data Citi SS final'!AF177</f>
        <v>20001100</v>
      </c>
      <c r="I201" s="194" t="str">
        <f>'Position Data Citi SS final'!A177</f>
        <v>ABEK</v>
      </c>
      <c r="J201" s="195" t="str">
        <f ca="1">IF($C201=J$2,OFFSET('Position Data Citi SS final'!$A177,0,MATCH(J$1,'Position Data Citi SS final'!$1:$1,0)-1),"")</f>
        <v>MoneyMarketInstrument</v>
      </c>
      <c r="K201" s="195" t="str">
        <f ca="1">IF($C201=K$2,OFFSET('Position Data Citi SS final'!$A177,0,MATCH(K$1,'Position Data Citi SS final'!$1:$1,0)-1),"")</f>
        <v>LVMH FINANCE BELGIQUE SA 11/19 ZCP</v>
      </c>
      <c r="L201" s="195" t="str">
        <f ca="1">IF($C201=L$2,OFFSET('Position Data Citi SS final'!$A177,0,MATCH(L$1,'Position Data Citi SS final'!$1:$1,0)-1),"")</f>
        <v>BE6315657849</v>
      </c>
      <c r="M201" s="174" t="str">
        <f ca="1">IF($C201=M$2,OFFSET('Position Data Citi SS final'!$A177,0,MATCH(M$1,'Position Data Citi SS final'!$1:$1,0)-1),"")</f>
        <v>DYXXXX</v>
      </c>
      <c r="N201" s="175">
        <f ca="1">IF($C201=N$2,OFFSET('Position Data Citi SS final'!$A177,0,MATCH(N$1,'Position Data Citi SS final'!$1:$1,0)-1),"")</f>
        <v>0</v>
      </c>
      <c r="O201" s="195">
        <f ca="1">IF($C201=O$2,OFFSET('Position Data Citi SS final'!$A177,0,MATCH(O$1,'Position Data Citi SS final'!$1:$1,0)-1),"")</f>
        <v>0</v>
      </c>
      <c r="P201" s="196">
        <f ca="1">IF($C201=P$2,OFFSET('Position Data Citi SS final'!$A177,0,MATCH(P$1,'Position Data Citi SS final'!$1:$1,0)-1),"")</f>
        <v>0</v>
      </c>
      <c r="Q201" s="196" t="str">
        <f ca="1">IF($C201=Q$2,OFFSET('Position Data Citi SS final'!$A177,0,MATCH(Q$1,'Position Data Citi SS final'!$1:$1,0)-1),"")</f>
        <v>FR</v>
      </c>
      <c r="R201" s="178">
        <f ca="1">IF($C201=R$2,OFFSET('Position Data Citi SS final'!$A177,0,MATCH(R$1,'Position Data Citi SS final'!$1:$1,0)-1),"")</f>
        <v>43788</v>
      </c>
      <c r="S201" s="178" t="str">
        <f ca="1">IF($C201=S$2,OFFSET('Position Data Citi SS final'!$A177,0,MATCH(S$1,'Position Data Citi SS final'!$1:$1,0)-1),"")</f>
        <v>EUR</v>
      </c>
      <c r="T201" s="177">
        <f ca="1">IF($C201=T$2,OFFSET('Position Data Citi SS final'!$A177,0,MATCH(T$1,'Position Data Citi SS final'!$1:$1,0)-1),"")</f>
        <v>20000000</v>
      </c>
      <c r="U201" s="177">
        <f ca="1">IF($C201=U$2,OFFSET('Position Data Citi SS final'!$A177,0,MATCH(U$1,'Position Data Citi SS final'!$1:$1,0)-1),"")</f>
        <v>100.0055</v>
      </c>
      <c r="V201" s="197">
        <f ca="1">IF($C201=V$2,OFFSET('Position Data Citi SS final'!$A177,0,MATCH(V$1,'Position Data Citi SS final'!$1:$1,0)-1),"")</f>
        <v>100.0055</v>
      </c>
      <c r="W201" s="177">
        <f ca="1">IF($C201=W$2,OFFSET('Position Data Citi SS final'!$A177,0,MATCH(W$1,'Position Data Citi SS final'!$1:$1,0)-1),"")</f>
        <v>0</v>
      </c>
      <c r="X201" s="177">
        <f ca="1">IF($C201=X$2,OFFSET('Position Data Citi SS final'!$A177,0,MATCH(X$1,'Position Data Citi SS final'!$1:$1,0)-1),"")</f>
        <v>0</v>
      </c>
      <c r="Y201" s="177">
        <f ca="1">IF($C201=Y$2,OFFSET('Position Data Citi SS final'!$A177,0,MATCH(Y$1,'Position Data Citi SS final'!$1:$1,0)-1),"")</f>
        <v>20001100</v>
      </c>
      <c r="Z201" s="177">
        <f ca="1">IF($C201=Z$2,OFFSET('Position Data Citi SS final'!$A177,0,MATCH(Z$1,'Position Data Citi SS final'!$1:$1,0)-1),"")</f>
        <v>20001100</v>
      </c>
      <c r="AA201" s="198" t="str">
        <f ca="1">IF($C201=AA$2,OFFSET('Position Data Citi SS final'!$A177,0,MATCH(AA$1,'Position Data Citi SS final'!$1:$1,0)-1),"")</f>
        <v>MarkToMarket</v>
      </c>
      <c r="AB201" s="177">
        <f ca="1">IF($C201=AB$2,OFFSET('Position Data Citi SS final'!$A177,0,MATCH(AB$1,'Position Data Citi SS final'!$1:$1,0)-1),"")</f>
        <v>0</v>
      </c>
      <c r="AC201" s="178" t="str">
        <f ca="1">IF($C201=AC$2,OFFSET('Position Data Citi SS final'!$A177,0,MATCH(AC$1,'Position Data Citi SS final'!$1:$1,0)-1),"")</f>
        <v/>
      </c>
      <c r="AD201" s="76" t="str">
        <f ca="1">IF($C201=AD$2,OFFSET('Position Data Citi SS final'!$A177,0,MATCH(AD$1,'Position Data Citi SS final'!$1:$1,0)-1),"")</f>
        <v/>
      </c>
      <c r="AE201" s="179" t="str">
        <f ca="1">IF($C201=AE$2,OFFSET('Position Data Citi SS final'!$A177,0,MATCH(AE$1,'Position Data Citi SS final'!$1:$1,0)-1),"")</f>
        <v/>
      </c>
      <c r="AF201" s="177" t="str">
        <f ca="1">IF($C201=AF$2,OFFSET('Position Data Citi SS final'!$A177,0,MATCH(AF$1,'Position Data Citi SS final'!$1:$1,0)-1),"")</f>
        <v/>
      </c>
      <c r="AG201" s="177" t="str">
        <f ca="1">IF($C201=AG$2,OFFSET('Position Data Citi SS final'!$A177,0,MATCH(AG$1,'Position Data Citi SS final'!$1:$1,0)-1),"")</f>
        <v/>
      </c>
      <c r="AH201" s="175" t="str">
        <f ca="1">IF($C201=AH$2,OFFSET('Position Data Citi SS final'!$A177,0,MATCH(AH$1,'Position Data Citi SS final'!$1:$1,0)-1),"")</f>
        <v/>
      </c>
      <c r="AI201" s="175" t="str">
        <f ca="1">IF($C201=AI$2,OFFSET('Position Data Citi SS final'!$A177,0,MATCH(AI$1,'Position Data Citi SS final'!$1:$1,0)-1),"")</f>
        <v/>
      </c>
      <c r="AJ201" s="175" t="str">
        <f ca="1">IF($C201=AJ$2,OFFSET('Position Data Citi SS final'!$A177,0,MATCH(AJ$1,'Position Data Citi SS final'!$1:$1,0)-1),"")</f>
        <v/>
      </c>
      <c r="AK201" s="177" t="str">
        <f ca="1">IF($C201=AK$2,OFFSET('Position Data Citi SS final'!$A177,0,MATCH(AK$1,'Position Data Citi SS final'!$1:$1,0)-1),"")</f>
        <v/>
      </c>
      <c r="AL201" s="178" t="str">
        <f ca="1">IF($C201=AL$2,OFFSET('Position Data Citi SS final'!$A177,0,MATCH(AL$1,'Position Data Citi SS final'!$1:$1,0)-1),"")</f>
        <v/>
      </c>
      <c r="AM201" s="177" t="str">
        <f ca="1">IF($C201=AM$2,OFFSET('Position Data Citi SS final'!$A177,0,MATCH(AM$1,'Position Data Citi SS final'!$1:$1,0)-1),"")</f>
        <v/>
      </c>
      <c r="AN201" s="177" t="str">
        <f ca="1">IF($C201=AN$2,OFFSET('Position Data Citi SS final'!$A177,0,MATCH(AN$1,'Position Data Citi SS final'!$1:$1,0)-1),"")</f>
        <v/>
      </c>
      <c r="AO201" s="177" t="str">
        <f ca="1">IF($C201=AO$2,OFFSET('Position Data Citi SS final'!$A177,0,MATCH(AO$1,'Position Data Citi SS final'!$1:$1,0)-1),"")</f>
        <v/>
      </c>
      <c r="AP201" s="177" t="str">
        <f ca="1">IF($C201=AP$2,OFFSET('Position Data Citi SS final'!$A177,0,MATCH(AP$1,'Position Data Citi SS final'!$1:$1,0)-1),"")</f>
        <v/>
      </c>
      <c r="AQ201" s="177" t="str">
        <f ca="1">IF($C201=AQ$2,OFFSET('Position Data Citi SS final'!$A177,0,MATCH(AQ$1,'Position Data Citi SS final'!$1:$1,0)-1),"")</f>
        <v/>
      </c>
      <c r="AR201" s="177" t="str">
        <f ca="1">IF($C201=AR$2,OFFSET('Position Data Citi SS final'!$A177,0,MATCH(AR$1,'Position Data Citi SS final'!$1:$1,0)-1),"")</f>
        <v/>
      </c>
      <c r="AS201" s="177" t="str">
        <f ca="1">IF($C201=AS$2,OFFSET('Position Data Citi SS final'!$A177,0,MATCH(AS$1,'Position Data Citi SS final'!$1:$1,0)-1),"")</f>
        <v/>
      </c>
      <c r="AT201" s="177" t="str">
        <f ca="1">IF($C201=AT$2,OFFSET('Position Data Citi SS final'!$A177,0,MATCH(AT$1,'Position Data Citi SS final'!$1:$1,0)-1),"")</f>
        <v/>
      </c>
      <c r="AU201" s="198" t="str">
        <f ca="1">IF($C201=AU$2,OFFSET('Position Data Citi SS final'!$A177,0,MATCH(AU$1,'Position Data Citi SS final'!$1:$1,0)-1),"")</f>
        <v/>
      </c>
      <c r="AV201" s="177" t="str">
        <f ca="1">IF($C201=AV$2,OFFSET('Position Data Citi SS final'!$A177,0,MATCH(AV$1,'Position Data Citi SS final'!$1:$1,0)-1),"")</f>
        <v/>
      </c>
      <c r="AW201" s="179" t="str">
        <f ca="1">IF($C201=AW$2,OFFSET('Position Data Citi SS final'!$A177,0,MATCH(AW$1,'Position Data Citi SS final'!$1:$1,0)-1),"")</f>
        <v/>
      </c>
      <c r="AX201" s="170" t="str">
        <f ca="1">IF($C201=AX$2,OFFSET('Position Data Citi SS final'!$A177,0,MATCH(AX$1,'Position Data Citi SS final'!$1:$1,0)-1),"")</f>
        <v/>
      </c>
      <c r="AY201" s="180" t="str">
        <f ca="1">IF($C201=AY$2,OFFSET('Position Data Citi SS final'!$A177,0,MATCH(AY$1,'Position Data Citi SS final'!$1:$1,0)-1),"")</f>
        <v/>
      </c>
      <c r="AZ201" s="181" t="str">
        <f ca="1">IF($C201=AZ$2,OFFSET('Position Data Citi SS final'!$A177,0,MATCH(AZ$1,'Position Data Citi SS final'!$1:$1,0)-1),"")</f>
        <v/>
      </c>
      <c r="BA201" s="179" t="str">
        <f ca="1">IF($C201=BA$2,OFFSET('Position Data Citi SS final'!$A177,0,MATCH(BA$1,'Position Data Citi SS final'!$1:$1,0)-1),"")</f>
        <v/>
      </c>
      <c r="BB201" s="182" t="str">
        <f ca="1">IF($C201=BB$2,OFFSET('Position Data Citi SS final'!$A177,0,MATCH(BB$1,'Position Data Citi SS final'!$1:$1,0)-1),"")</f>
        <v/>
      </c>
      <c r="BC201" s="181" t="str">
        <f ca="1">IF($C201=BC$2,OFFSET('Position Data Citi SS final'!$A177,0,MATCH(BC$1,'Position Data Citi SS final'!$1:$1,0)-1),"")</f>
        <v/>
      </c>
      <c r="BD201" s="175" t="str">
        <f ca="1">IF($C201=BD$2,OFFSET('Position Data Citi SS final'!$A177,0,MATCH(BD$1,'Position Data Citi SS final'!$1:$1,0)-1),"")</f>
        <v/>
      </c>
      <c r="BE201" s="175" t="str">
        <f ca="1">IF($C201=BE$2,OFFSET('Position Data Citi SS final'!$A177,0,MATCH(BE$1,'Position Data Citi SS final'!$1:$1,0)-1),"")</f>
        <v/>
      </c>
      <c r="BF201" s="175" t="str">
        <f ca="1">IF($C201=BF$2,OFFSET('Position Data Citi SS final'!$A177,0,MATCH(BF$1,'Position Data Citi SS final'!$1:$1,0)-1),"")</f>
        <v/>
      </c>
      <c r="BG201" s="175" t="str">
        <f ca="1">IF($C201=BG$2,OFFSET('Position Data Citi SS final'!$A177,0,MATCH(BG$1,'Position Data Citi SS final'!$1:$1,0)-1),"")</f>
        <v/>
      </c>
      <c r="BH201" s="175" t="str">
        <f ca="1">IF($C201=BH$2,OFFSET('Position Data Citi SS final'!$A177,0,MATCH(BH$1,'Position Data Citi SS final'!$1:$1,0)-1),"")</f>
        <v/>
      </c>
      <c r="BI201" s="175" t="str">
        <f ca="1">IF($C201=BI$2,OFFSET('Position Data Citi SS final'!$A177,0,MATCH(BI$1,'Position Data Citi SS final'!$1:$1,0)-1),"")</f>
        <v/>
      </c>
      <c r="BJ201" s="175" t="str">
        <f ca="1">IF($C201=BJ$2,OFFSET('Position Data Citi SS final'!$A177,0,MATCH(BJ$1,'Position Data Citi SS final'!$1:$1,0)-1),"")</f>
        <v/>
      </c>
      <c r="BK201" s="175" t="str">
        <f ca="1">IF($C201=BK$2,OFFSET('Position Data Citi SS final'!$A177,0,MATCH(BK$1,'Position Data Citi SS final'!$1:$1,0)-1),"")</f>
        <v/>
      </c>
      <c r="BL201" s="175" t="str">
        <f ca="1">IF($C201=BL$2,OFFSET('Position Data Citi SS final'!$A177,0,MATCH(BL$1,'Position Data Citi SS final'!$1:$1,0)-1),"")</f>
        <v/>
      </c>
      <c r="BM201" s="175" t="str">
        <f ca="1">IF($C201=BM$2,OFFSET('Position Data Citi SS final'!$A177,0,MATCH(BM$1,'Position Data Citi SS final'!$1:$1,0)-1),"")</f>
        <v/>
      </c>
      <c r="BN201" s="178" t="str">
        <f ca="1">IF($C201=BN$2,OFFSET('Position Data Citi SS final'!$A177,0,MATCH(BN$1,'Position Data Citi SS final'!$1:$1,0)-1),"")</f>
        <v/>
      </c>
      <c r="BO201" s="177" t="str">
        <f ca="1">IF($C201=BO$2,OFFSET('Position Data Citi SS final'!$A177,0,MATCH(BO$1,'Position Data Citi SS final'!$1:$1,0)-1),"")</f>
        <v/>
      </c>
      <c r="BP201" s="177" t="str">
        <f ca="1">IF($C201=BP$2,OFFSET('Position Data Citi SS final'!$A177,0,MATCH(BP$1,'Position Data Citi SS final'!$1:$1,0)-1),"")</f>
        <v/>
      </c>
      <c r="BQ201" s="177" t="str">
        <f ca="1">IF($C201=BQ$2,OFFSET('Position Data Citi SS final'!$A177,0,MATCH(BQ$1,'Position Data Citi SS final'!$1:$1,0)-1),"")</f>
        <v/>
      </c>
      <c r="BR201" s="177" t="str">
        <f ca="1">IF($C201=BR$2,OFFSET('Position Data Citi SS final'!$A177,0,MATCH(BR$1,'Position Data Citi SS final'!$1:$1,0)-1),"")</f>
        <v/>
      </c>
      <c r="BS201" s="177" t="str">
        <f ca="1">IF($C201=BS$2,OFFSET('Position Data Citi SS final'!$A177,0,MATCH(BS$1,'Position Data Citi SS final'!$1:$1,0)-1),"")</f>
        <v/>
      </c>
      <c r="BT201" s="175" t="str">
        <f ca="1">IF($C201=BT$2,OFFSET('Position Data Citi SS final'!$A177,0,MATCH(BT$1,'Position Data Citi SS final'!$1:$1,0)-1),"")</f>
        <v/>
      </c>
      <c r="BU201" s="178" t="str">
        <f ca="1">IF($C201=BU$2,OFFSET('Position Data Citi SS final'!$A177,0,MATCH(BU$1,'Position Data Citi SS final'!$1:$1,0)-1),"")</f>
        <v/>
      </c>
      <c r="BV201" s="183" t="str">
        <f ca="1">IF($C201=BV$2,OFFSET('Position Data Citi SS final'!$A177,0,MATCH(BV$1,'Position Data Citi SS final'!$1:$1,0)-1),"")</f>
        <v/>
      </c>
      <c r="BW201" s="175" t="str">
        <f ca="1">IF($C201=BW$2,OFFSET('Position Data Citi SS final'!$A177,0,MATCH(BW$1,'Position Data Citi SS final'!$1:$1,0)-1),"")</f>
        <v/>
      </c>
      <c r="BX201" s="184" t="str">
        <f ca="1">IF($C201=BX$2,OFFSET('Position Data Citi SS final'!$A177,0,MATCH(BX$1,'Position Data Citi SS final'!$1:$1,0)-1),"")</f>
        <v/>
      </c>
      <c r="BY201" s="183" t="str">
        <f ca="1">IF($C201=BY$2,OFFSET('Position Data Citi SS final'!$A177,0,MATCH(BY$1,'Position Data Citi SS final'!$1:$1,0)-1),"")</f>
        <v/>
      </c>
      <c r="BZ201" s="183" t="str">
        <f ca="1">IF($C201=BZ$2,OFFSET('Position Data Citi SS final'!$A177,0,MATCH(BZ$1,'Position Data Citi SS final'!$1:$1,0)-1),"")</f>
        <v/>
      </c>
      <c r="CA201" s="185" t="str">
        <f ca="1">IF($C201=CA$2,OFFSET('Position Data Citi SS final'!$A177,0,MATCH(CA$1,'Position Data Citi SS final'!$1:$1,0)-1),"")</f>
        <v/>
      </c>
      <c r="CB201" s="176" t="str">
        <f ca="1">IF($C201=CB$2,OFFSET('Position Data Citi SS final'!$A177,0,MATCH(CB$1,'Position Data Citi SS final'!$1:$1,0)-1),"")</f>
        <v/>
      </c>
      <c r="CC201" s="183" t="str">
        <f ca="1">IF($C201=CC$2,OFFSET('Position Data Citi SS final'!$A177,0,MATCH(CC$1,'Position Data Citi SS final'!$1:$1,0)-1),"")</f>
        <v/>
      </c>
      <c r="CD201" s="183" t="str">
        <f ca="1">IF($C201=CD$2,OFFSET('Position Data Citi SS final'!$A177,0,MATCH(CD$1,'Position Data Citi SS final'!$1:$1,0)-1),"")</f>
        <v/>
      </c>
      <c r="CE201" s="181" t="str">
        <f ca="1">IF($C201=CE$2,OFFSET('Position Data Citi SS final'!$A177,0,MATCH(CE$1,'Position Data Citi SS final'!$1:$1,0)-1),"")</f>
        <v/>
      </c>
      <c r="CF201" s="181" t="str">
        <f ca="1">IF($C201=CF$2,OFFSET('Position Data Citi SS final'!$A177,0,MATCH(CF$1,'Position Data Citi SS final'!$1:$1,0)-1),"")</f>
        <v/>
      </c>
      <c r="CG201" s="181" t="str">
        <f ca="1">IF($C201=CG$2,OFFSET('Position Data Citi SS final'!$A177,0,MATCH(CG$1,'Position Data Citi SS final'!$1:$1,0)-1),"")</f>
        <v/>
      </c>
      <c r="CH201" s="181" t="str">
        <f ca="1">IF($C201=CH$2,OFFSET('Position Data Citi SS final'!$A177,0,MATCH(CH$1,'Position Data Citi SS final'!$1:$1,0)-1),"")</f>
        <v/>
      </c>
      <c r="CI201" s="181" t="str">
        <f ca="1">IF($C201=CI$2,OFFSET('Position Data Citi SS final'!$A177,0,MATCH(CI$1,'Position Data Citi SS final'!$1:$1,0)-1),"")</f>
        <v/>
      </c>
      <c r="CJ201" s="184" t="str">
        <f ca="1">IF($C201=CJ$2,OFFSET('Position Data Citi SS final'!$A177,0,MATCH(CJ$1,'Position Data Citi SS final'!$1:$1,0)-1),"")</f>
        <v/>
      </c>
      <c r="CK201" s="186" t="str">
        <f ca="1">IF($C201=CK$2,OFFSET('Position Data Citi SS final'!$A177,0,MATCH(CK$1,'Position Data Citi SS final'!$1:$1,0)-1),"")</f>
        <v/>
      </c>
      <c r="CL201" s="174" t="str">
        <f ca="1">IF($C201=CL$2,OFFSET('Position Data Citi SS final'!$A177,0,MATCH(CL$1,'Position Data Citi SS final'!$1:$1,0)-1),"")</f>
        <v/>
      </c>
      <c r="CM201" s="199" t="str">
        <f ca="1">IF($C201=CM$2,OFFSET('Position Data Citi SS final'!$A177,0,MATCH(CM$1,'Position Data Citi SS final'!$1:$1,0)-1),"")</f>
        <v/>
      </c>
      <c r="CN201" s="174" t="str">
        <f ca="1">IF($C201=CN$2,OFFSET('Position Data Citi SS final'!$A177,0,MATCH(CN$1,'Position Data Citi SS final'!$1:$1,0)-1),"")</f>
        <v/>
      </c>
      <c r="CO201" s="186" t="str">
        <f ca="1">IF($C201=CO$2,OFFSET('Position Data Citi SS final'!$A177,0,MATCH(CO$1,'Position Data Citi SS final'!$1:$1,0)-1),"")</f>
        <v/>
      </c>
      <c r="CP201" s="199" t="str">
        <f ca="1">IF($C201=CP$2,OFFSET('Position Data Citi SS final'!$A177,0,MATCH(CP$1,'Position Data Citi SS final'!$1:$1,0)-1),"")</f>
        <v/>
      </c>
      <c r="CQ201" s="187" t="str">
        <f ca="1">IF($C201=CQ$2,OFFSET('Position Data Citi SS final'!$A177,0,MATCH(CQ$1,'Position Data Citi SS final'!$1:$1,0)-1),"")</f>
        <v/>
      </c>
      <c r="CR201" s="174" t="str">
        <f ca="1">IF($C201=CR$2,OFFSET('Position Data Citi SS final'!$A177,0,MATCH(CR$1,'Position Data Citi SS final'!$1:$1,0)-1),"")</f>
        <v/>
      </c>
      <c r="CS201" s="188" t="str">
        <f ca="1">IF($C201=CS$2,OFFSET('Position Data Citi SS final'!$A177,0,MATCH(CS$1,'Position Data Citi SS final'!$1:$1,0)-1),"")</f>
        <v/>
      </c>
      <c r="CT201" s="188" t="str">
        <f ca="1">IF($C201=CT$2,OFFSET('Position Data Citi SS final'!$A177,0,MATCH(CT$1,'Position Data Citi SS final'!$1:$1,0)-1),"")</f>
        <v/>
      </c>
      <c r="CU201" s="184" t="str">
        <f ca="1">IF($C201=CU$2,OFFSET('Position Data Citi SS final'!$A177,0,MATCH(CU$1,'Position Data Citi SS final'!$1:$1,0)-1),"")</f>
        <v/>
      </c>
      <c r="CV201" s="175" t="str">
        <f ca="1">IF($C201=CV$2,OFFSET('Position Data Citi SS final'!$A177,0,MATCH(CV$1,'Position Data Citi SS final'!$1:$1,0)-1),"")</f>
        <v/>
      </c>
      <c r="CW201" s="175" t="str">
        <f ca="1">IF($C201=CW$2,OFFSET('Position Data Citi SS final'!$A177,0,MATCH(CW$1,'Position Data Citi SS final'!$1:$1,0)-1),"")</f>
        <v/>
      </c>
      <c r="CX201" s="199" t="str">
        <f ca="1">IF($C201=CX$2,OFFSET('Position Data Citi SS final'!$A177,0,MATCH(CX$1,'Position Data Citi SS final'!$1:$1,0)-1),"")</f>
        <v/>
      </c>
      <c r="CY201" s="175" t="str">
        <f ca="1">IF($C201=CY$2,OFFSET('Position Data Citi SS final'!$A177,0,MATCH(CY$1,'Position Data Citi SS final'!$1:$1,0)-1),"")</f>
        <v/>
      </c>
      <c r="CZ201" s="175" t="str">
        <f ca="1">IF($C201=CZ$2,OFFSET('Position Data Citi SS final'!$A177,0,MATCH(CZ$1,'Position Data Citi SS final'!$1:$1,0)-1),"")</f>
        <v/>
      </c>
      <c r="DA201" s="175" t="str">
        <f ca="1">IF($C201=DA$2,OFFSET('Position Data Citi SS final'!$A177,0,MATCH(DA$1,'Position Data Citi SS final'!$1:$1,0)-1),"")</f>
        <v/>
      </c>
      <c r="DB201" s="189" t="str">
        <f ca="1">IF($C201=DB$2,OFFSET('Position Data Citi SS final'!$A177,0,MATCH(DB$1,'Position Data Citi SS final'!$1:$1,0)-1),"")</f>
        <v/>
      </c>
      <c r="DC201" s="175" t="str">
        <f ca="1">IF($C201=DC$2,OFFSET('Position Data Citi SS final'!$A177,0,MATCH(DC$1,'Position Data Citi SS final'!$1:$1,0)-1),"")</f>
        <v/>
      </c>
      <c r="DD201" s="175" t="str">
        <f ca="1">IF($C201=DD$2,OFFSET('Position Data Citi SS final'!$A177,0,MATCH(DD$1,'Position Data Citi SS final'!$1:$1,0)-1),"")</f>
        <v/>
      </c>
      <c r="DE201" s="190" t="str">
        <f ca="1">IF($C201=DE$2,OFFSET('Position Data Citi SS final'!$A177,0,MATCH(DE$1,'Position Data Citi SS final'!$1:$1,0)-1),"")</f>
        <v/>
      </c>
      <c r="DF201" s="189" t="str">
        <f ca="1">IF($C201=DF$2,OFFSET('Position Data Citi SS final'!$A177,0,MATCH(DF$1,'Position Data Citi SS final'!$1:$1,0)-1),"")</f>
        <v/>
      </c>
      <c r="DG201" s="190" t="str">
        <f ca="1">IF($C201=DG$2,OFFSET('Position Data Citi SS final'!$A177,0,MATCH(DG$1,'Position Data Citi SS final'!$1:$1,0)-1),"")</f>
        <v/>
      </c>
      <c r="DH201" s="175" t="str">
        <f ca="1">IF($C201=DH$2,OFFSET('Position Data Citi SS final'!$A177,0,MATCH(DH$1,'Position Data Citi SS final'!$1:$1,0)-1),"")</f>
        <v/>
      </c>
      <c r="DI201" s="191" t="str">
        <f ca="1">IF($C201=DI$2,OFFSET('Position Data Citi SS final'!$A177,0,MATCH(DI$1,'Position Data Citi SS final'!$1:$1,0)-1),"")</f>
        <v/>
      </c>
      <c r="DJ201" s="192" t="str">
        <f ca="1">IF($C201=DJ$2,OFFSET('Position Data Citi SS final'!$A177,0,MATCH(DJ$1,'Position Data Citi SS final'!$1:$1,0)-1),"")</f>
        <v/>
      </c>
      <c r="DK201" s="193" t="str">
        <f ca="1">IF($C201=DK$2,OFFSET('Position Data Citi SS final'!$A177,0,MATCH(DK$1,'Position Data Citi SS final'!$1:$1,0)-1),"")</f>
        <v/>
      </c>
      <c r="DL201" s="200" t="str">
        <f ca="1">IF($C201=DL$2,OFFSET('Position Data Citi SS final'!$A177,0,MATCH(DL$1,'Position Data Citi SS final'!$1:$1,0)-1),"")</f>
        <v/>
      </c>
      <c r="DM201" s="175" t="str">
        <f ca="1">IF($C201=DM$2,OFFSET('Position Data Citi SS final'!$A177,0,MATCH(DM$1,'Position Data Citi SS final'!$1:$1,0)-1),"")</f>
        <v/>
      </c>
    </row>
    <row r="202" spans="2:117" s="179" customFormat="1">
      <c r="B202" s="179" t="s">
        <v>2746</v>
      </c>
      <c r="C202" s="170" t="str">
        <f>'Position Data Citi SS final'!C178</f>
        <v>Money Market Instruments</v>
      </c>
      <c r="D202" s="171" t="str">
        <f>'Position Data Citi SS final'!F178</f>
        <v>A.6.1 - A.6.20</v>
      </c>
      <c r="E202" s="172" t="str">
        <f>'Position Data Citi SS final'!D178</f>
        <v>Commercial Paper</v>
      </c>
      <c r="F202" s="213">
        <f>'Position Data Citi SS final'!E178</f>
        <v>0</v>
      </c>
      <c r="G202" s="173">
        <f>'Position Data Citi SS final'!AG178</f>
        <v>28505819.989999998</v>
      </c>
      <c r="H202" s="173">
        <f>'Position Data Citi SS final'!AF178</f>
        <v>28505819.989999998</v>
      </c>
      <c r="I202" s="194" t="str">
        <f>'Position Data Citi SS final'!A178</f>
        <v>ABEK</v>
      </c>
      <c r="J202" s="195" t="str">
        <f ca="1">IF($C202=J$2,OFFSET('Position Data Citi SS final'!$A178,0,MATCH(J$1,'Position Data Citi SS final'!$1:$1,0)-1),"")</f>
        <v>MoneyMarketInstrument</v>
      </c>
      <c r="K202" s="195" t="str">
        <f ca="1">IF($C202=K$2,OFFSET('Position Data Citi SS final'!$A178,0,MATCH(K$1,'Position Data Citi SS final'!$1:$1,0)-1),"")</f>
        <v>PROCTER AND GAMBLE COMPANY (CP 11/19 ZCP</v>
      </c>
      <c r="L202" s="195" t="str">
        <f ca="1">IF($C202=L$2,OFFSET('Position Data Citi SS final'!$A178,0,MATCH(L$1,'Position Data Citi SS final'!$1:$1,0)-1),"")</f>
        <v>XS2047618504</v>
      </c>
      <c r="M202" s="174" t="str">
        <f ca="1">IF($C202=M$2,OFFSET('Position Data Citi SS final'!$A178,0,MATCH(M$1,'Position Data Citi SS final'!$1:$1,0)-1),"")</f>
        <v>DYXXXX</v>
      </c>
      <c r="N202" s="175">
        <f ca="1">IF($C202=N$2,OFFSET('Position Data Citi SS final'!$A178,0,MATCH(N$1,'Position Data Citi SS final'!$1:$1,0)-1),"")</f>
        <v>0</v>
      </c>
      <c r="O202" s="195">
        <f ca="1">IF($C202=O$2,OFFSET('Position Data Citi SS final'!$A178,0,MATCH(O$1,'Position Data Citi SS final'!$1:$1,0)-1),"")</f>
        <v>0</v>
      </c>
      <c r="P202" s="196">
        <f ca="1">IF($C202=P$2,OFFSET('Position Data Citi SS final'!$A178,0,MATCH(P$1,'Position Data Citi SS final'!$1:$1,0)-1),"")</f>
        <v>0</v>
      </c>
      <c r="Q202" s="196" t="str">
        <f ca="1">IF($C202=Q$2,OFFSET('Position Data Citi SS final'!$A178,0,MATCH(Q$1,'Position Data Citi SS final'!$1:$1,0)-1),"")</f>
        <v>US</v>
      </c>
      <c r="R202" s="178">
        <f ca="1">IF($C202=R$2,OFFSET('Position Data Citi SS final'!$A178,0,MATCH(R$1,'Position Data Citi SS final'!$1:$1,0)-1),"")</f>
        <v>43796</v>
      </c>
      <c r="S202" s="178" t="str">
        <f ca="1">IF($C202=S$2,OFFSET('Position Data Citi SS final'!$A178,0,MATCH(S$1,'Position Data Citi SS final'!$1:$1,0)-1),"")</f>
        <v>EUR</v>
      </c>
      <c r="T202" s="177">
        <f ca="1">IF($C202=T$2,OFFSET('Position Data Citi SS final'!$A178,0,MATCH(T$1,'Position Data Citi SS final'!$1:$1,0)-1),"")</f>
        <v>28500000</v>
      </c>
      <c r="U202" s="177">
        <f ca="1">IF($C202=U$2,OFFSET('Position Data Citi SS final'!$A178,0,MATCH(U$1,'Position Data Citi SS final'!$1:$1,0)-1),"")</f>
        <v>100.020421</v>
      </c>
      <c r="V202" s="197">
        <f ca="1">IF($C202=V$2,OFFSET('Position Data Citi SS final'!$A178,0,MATCH(V$1,'Position Data Citi SS final'!$1:$1,0)-1),"")</f>
        <v>100.020421</v>
      </c>
      <c r="W202" s="177">
        <f ca="1">IF($C202=W$2,OFFSET('Position Data Citi SS final'!$A178,0,MATCH(W$1,'Position Data Citi SS final'!$1:$1,0)-1),"")</f>
        <v>0</v>
      </c>
      <c r="X202" s="177">
        <f ca="1">IF($C202=X$2,OFFSET('Position Data Citi SS final'!$A178,0,MATCH(X$1,'Position Data Citi SS final'!$1:$1,0)-1),"")</f>
        <v>0</v>
      </c>
      <c r="Y202" s="177">
        <f ca="1">IF($C202=Y$2,OFFSET('Position Data Citi SS final'!$A178,0,MATCH(Y$1,'Position Data Citi SS final'!$1:$1,0)-1),"")</f>
        <v>28505819.989999998</v>
      </c>
      <c r="Z202" s="177">
        <f ca="1">IF($C202=Z$2,OFFSET('Position Data Citi SS final'!$A178,0,MATCH(Z$1,'Position Data Citi SS final'!$1:$1,0)-1),"")</f>
        <v>28505819.989999998</v>
      </c>
      <c r="AA202" s="198" t="str">
        <f ca="1">IF($C202=AA$2,OFFSET('Position Data Citi SS final'!$A178,0,MATCH(AA$1,'Position Data Citi SS final'!$1:$1,0)-1),"")</f>
        <v>MarkToMarket</v>
      </c>
      <c r="AB202" s="177">
        <f ca="1">IF($C202=AB$2,OFFSET('Position Data Citi SS final'!$A178,0,MATCH(AB$1,'Position Data Citi SS final'!$1:$1,0)-1),"")</f>
        <v>0</v>
      </c>
      <c r="AC202" s="178" t="str">
        <f ca="1">IF($C202=AC$2,OFFSET('Position Data Citi SS final'!$A178,0,MATCH(AC$1,'Position Data Citi SS final'!$1:$1,0)-1),"")</f>
        <v/>
      </c>
      <c r="AD202" s="76" t="str">
        <f ca="1">IF($C202=AD$2,OFFSET('Position Data Citi SS final'!$A178,0,MATCH(AD$1,'Position Data Citi SS final'!$1:$1,0)-1),"")</f>
        <v/>
      </c>
      <c r="AE202" s="179" t="str">
        <f ca="1">IF($C202=AE$2,OFFSET('Position Data Citi SS final'!$A178,0,MATCH(AE$1,'Position Data Citi SS final'!$1:$1,0)-1),"")</f>
        <v/>
      </c>
      <c r="AF202" s="177" t="str">
        <f ca="1">IF($C202=AF$2,OFFSET('Position Data Citi SS final'!$A178,0,MATCH(AF$1,'Position Data Citi SS final'!$1:$1,0)-1),"")</f>
        <v/>
      </c>
      <c r="AG202" s="177" t="str">
        <f ca="1">IF($C202=AG$2,OFFSET('Position Data Citi SS final'!$A178,0,MATCH(AG$1,'Position Data Citi SS final'!$1:$1,0)-1),"")</f>
        <v/>
      </c>
      <c r="AH202" s="175" t="str">
        <f ca="1">IF($C202=AH$2,OFFSET('Position Data Citi SS final'!$A178,0,MATCH(AH$1,'Position Data Citi SS final'!$1:$1,0)-1),"")</f>
        <v/>
      </c>
      <c r="AI202" s="175" t="str">
        <f ca="1">IF($C202=AI$2,OFFSET('Position Data Citi SS final'!$A178,0,MATCH(AI$1,'Position Data Citi SS final'!$1:$1,0)-1),"")</f>
        <v/>
      </c>
      <c r="AJ202" s="175" t="str">
        <f ca="1">IF($C202=AJ$2,OFFSET('Position Data Citi SS final'!$A178,0,MATCH(AJ$1,'Position Data Citi SS final'!$1:$1,0)-1),"")</f>
        <v/>
      </c>
      <c r="AK202" s="177" t="str">
        <f ca="1">IF($C202=AK$2,OFFSET('Position Data Citi SS final'!$A178,0,MATCH(AK$1,'Position Data Citi SS final'!$1:$1,0)-1),"")</f>
        <v/>
      </c>
      <c r="AL202" s="178" t="str">
        <f ca="1">IF($C202=AL$2,OFFSET('Position Data Citi SS final'!$A178,0,MATCH(AL$1,'Position Data Citi SS final'!$1:$1,0)-1),"")</f>
        <v/>
      </c>
      <c r="AM202" s="177" t="str">
        <f ca="1">IF($C202=AM$2,OFFSET('Position Data Citi SS final'!$A178,0,MATCH(AM$1,'Position Data Citi SS final'!$1:$1,0)-1),"")</f>
        <v/>
      </c>
      <c r="AN202" s="177" t="str">
        <f ca="1">IF($C202=AN$2,OFFSET('Position Data Citi SS final'!$A178,0,MATCH(AN$1,'Position Data Citi SS final'!$1:$1,0)-1),"")</f>
        <v/>
      </c>
      <c r="AO202" s="177" t="str">
        <f ca="1">IF($C202=AO$2,OFFSET('Position Data Citi SS final'!$A178,0,MATCH(AO$1,'Position Data Citi SS final'!$1:$1,0)-1),"")</f>
        <v/>
      </c>
      <c r="AP202" s="177" t="str">
        <f ca="1">IF($C202=AP$2,OFFSET('Position Data Citi SS final'!$A178,0,MATCH(AP$1,'Position Data Citi SS final'!$1:$1,0)-1),"")</f>
        <v/>
      </c>
      <c r="AQ202" s="177" t="str">
        <f ca="1">IF($C202=AQ$2,OFFSET('Position Data Citi SS final'!$A178,0,MATCH(AQ$1,'Position Data Citi SS final'!$1:$1,0)-1),"")</f>
        <v/>
      </c>
      <c r="AR202" s="177" t="str">
        <f ca="1">IF($C202=AR$2,OFFSET('Position Data Citi SS final'!$A178,0,MATCH(AR$1,'Position Data Citi SS final'!$1:$1,0)-1),"")</f>
        <v/>
      </c>
      <c r="AS202" s="177" t="str">
        <f ca="1">IF($C202=AS$2,OFFSET('Position Data Citi SS final'!$A178,0,MATCH(AS$1,'Position Data Citi SS final'!$1:$1,0)-1),"")</f>
        <v/>
      </c>
      <c r="AT202" s="177" t="str">
        <f ca="1">IF($C202=AT$2,OFFSET('Position Data Citi SS final'!$A178,0,MATCH(AT$1,'Position Data Citi SS final'!$1:$1,0)-1),"")</f>
        <v/>
      </c>
      <c r="AU202" s="198" t="str">
        <f ca="1">IF($C202=AU$2,OFFSET('Position Data Citi SS final'!$A178,0,MATCH(AU$1,'Position Data Citi SS final'!$1:$1,0)-1),"")</f>
        <v/>
      </c>
      <c r="AV202" s="177" t="str">
        <f ca="1">IF($C202=AV$2,OFFSET('Position Data Citi SS final'!$A178,0,MATCH(AV$1,'Position Data Citi SS final'!$1:$1,0)-1),"")</f>
        <v/>
      </c>
      <c r="AW202" s="179" t="str">
        <f ca="1">IF($C202=AW$2,OFFSET('Position Data Citi SS final'!$A178,0,MATCH(AW$1,'Position Data Citi SS final'!$1:$1,0)-1),"")</f>
        <v/>
      </c>
      <c r="AX202" s="170" t="str">
        <f ca="1">IF($C202=AX$2,OFFSET('Position Data Citi SS final'!$A178,0,MATCH(AX$1,'Position Data Citi SS final'!$1:$1,0)-1),"")</f>
        <v/>
      </c>
      <c r="AY202" s="180" t="str">
        <f ca="1">IF($C202=AY$2,OFFSET('Position Data Citi SS final'!$A178,0,MATCH(AY$1,'Position Data Citi SS final'!$1:$1,0)-1),"")</f>
        <v/>
      </c>
      <c r="AZ202" s="181" t="str">
        <f ca="1">IF($C202=AZ$2,OFFSET('Position Data Citi SS final'!$A178,0,MATCH(AZ$1,'Position Data Citi SS final'!$1:$1,0)-1),"")</f>
        <v/>
      </c>
      <c r="BA202" s="179" t="str">
        <f ca="1">IF($C202=BA$2,OFFSET('Position Data Citi SS final'!$A178,0,MATCH(BA$1,'Position Data Citi SS final'!$1:$1,0)-1),"")</f>
        <v/>
      </c>
      <c r="BB202" s="182" t="str">
        <f ca="1">IF($C202=BB$2,OFFSET('Position Data Citi SS final'!$A178,0,MATCH(BB$1,'Position Data Citi SS final'!$1:$1,0)-1),"")</f>
        <v/>
      </c>
      <c r="BC202" s="181" t="str">
        <f ca="1">IF($C202=BC$2,OFFSET('Position Data Citi SS final'!$A178,0,MATCH(BC$1,'Position Data Citi SS final'!$1:$1,0)-1),"")</f>
        <v/>
      </c>
      <c r="BD202" s="175" t="str">
        <f ca="1">IF($C202=BD$2,OFFSET('Position Data Citi SS final'!$A178,0,MATCH(BD$1,'Position Data Citi SS final'!$1:$1,0)-1),"")</f>
        <v/>
      </c>
      <c r="BE202" s="175" t="str">
        <f ca="1">IF($C202=BE$2,OFFSET('Position Data Citi SS final'!$A178,0,MATCH(BE$1,'Position Data Citi SS final'!$1:$1,0)-1),"")</f>
        <v/>
      </c>
      <c r="BF202" s="175" t="str">
        <f ca="1">IF($C202=BF$2,OFFSET('Position Data Citi SS final'!$A178,0,MATCH(BF$1,'Position Data Citi SS final'!$1:$1,0)-1),"")</f>
        <v/>
      </c>
      <c r="BG202" s="175" t="str">
        <f ca="1">IF($C202=BG$2,OFFSET('Position Data Citi SS final'!$A178,0,MATCH(BG$1,'Position Data Citi SS final'!$1:$1,0)-1),"")</f>
        <v/>
      </c>
      <c r="BH202" s="175" t="str">
        <f ca="1">IF($C202=BH$2,OFFSET('Position Data Citi SS final'!$A178,0,MATCH(BH$1,'Position Data Citi SS final'!$1:$1,0)-1),"")</f>
        <v/>
      </c>
      <c r="BI202" s="175" t="str">
        <f ca="1">IF($C202=BI$2,OFFSET('Position Data Citi SS final'!$A178,0,MATCH(BI$1,'Position Data Citi SS final'!$1:$1,0)-1),"")</f>
        <v/>
      </c>
      <c r="BJ202" s="175" t="str">
        <f ca="1">IF($C202=BJ$2,OFFSET('Position Data Citi SS final'!$A178,0,MATCH(BJ$1,'Position Data Citi SS final'!$1:$1,0)-1),"")</f>
        <v/>
      </c>
      <c r="BK202" s="175" t="str">
        <f ca="1">IF($C202=BK$2,OFFSET('Position Data Citi SS final'!$A178,0,MATCH(BK$1,'Position Data Citi SS final'!$1:$1,0)-1),"")</f>
        <v/>
      </c>
      <c r="BL202" s="175" t="str">
        <f ca="1">IF($C202=BL$2,OFFSET('Position Data Citi SS final'!$A178,0,MATCH(BL$1,'Position Data Citi SS final'!$1:$1,0)-1),"")</f>
        <v/>
      </c>
      <c r="BM202" s="175" t="str">
        <f ca="1">IF($C202=BM$2,OFFSET('Position Data Citi SS final'!$A178,0,MATCH(BM$1,'Position Data Citi SS final'!$1:$1,0)-1),"")</f>
        <v/>
      </c>
      <c r="BN202" s="178" t="str">
        <f ca="1">IF($C202=BN$2,OFFSET('Position Data Citi SS final'!$A178,0,MATCH(BN$1,'Position Data Citi SS final'!$1:$1,0)-1),"")</f>
        <v/>
      </c>
      <c r="BO202" s="177" t="str">
        <f ca="1">IF($C202=BO$2,OFFSET('Position Data Citi SS final'!$A178,0,MATCH(BO$1,'Position Data Citi SS final'!$1:$1,0)-1),"")</f>
        <v/>
      </c>
      <c r="BP202" s="177" t="str">
        <f ca="1">IF($C202=BP$2,OFFSET('Position Data Citi SS final'!$A178,0,MATCH(BP$1,'Position Data Citi SS final'!$1:$1,0)-1),"")</f>
        <v/>
      </c>
      <c r="BQ202" s="177" t="str">
        <f ca="1">IF($C202=BQ$2,OFFSET('Position Data Citi SS final'!$A178,0,MATCH(BQ$1,'Position Data Citi SS final'!$1:$1,0)-1),"")</f>
        <v/>
      </c>
      <c r="BR202" s="177" t="str">
        <f ca="1">IF($C202=BR$2,OFFSET('Position Data Citi SS final'!$A178,0,MATCH(BR$1,'Position Data Citi SS final'!$1:$1,0)-1),"")</f>
        <v/>
      </c>
      <c r="BS202" s="177" t="str">
        <f ca="1">IF($C202=BS$2,OFFSET('Position Data Citi SS final'!$A178,0,MATCH(BS$1,'Position Data Citi SS final'!$1:$1,0)-1),"")</f>
        <v/>
      </c>
      <c r="BT202" s="175" t="str">
        <f ca="1">IF($C202=BT$2,OFFSET('Position Data Citi SS final'!$A178,0,MATCH(BT$1,'Position Data Citi SS final'!$1:$1,0)-1),"")</f>
        <v/>
      </c>
      <c r="BU202" s="178" t="str">
        <f ca="1">IF($C202=BU$2,OFFSET('Position Data Citi SS final'!$A178,0,MATCH(BU$1,'Position Data Citi SS final'!$1:$1,0)-1),"")</f>
        <v/>
      </c>
      <c r="BV202" s="183" t="str">
        <f ca="1">IF($C202=BV$2,OFFSET('Position Data Citi SS final'!$A178,0,MATCH(BV$1,'Position Data Citi SS final'!$1:$1,0)-1),"")</f>
        <v/>
      </c>
      <c r="BW202" s="175" t="str">
        <f ca="1">IF($C202=BW$2,OFFSET('Position Data Citi SS final'!$A178,0,MATCH(BW$1,'Position Data Citi SS final'!$1:$1,0)-1),"")</f>
        <v/>
      </c>
      <c r="BX202" s="184" t="str">
        <f ca="1">IF($C202=BX$2,OFFSET('Position Data Citi SS final'!$A178,0,MATCH(BX$1,'Position Data Citi SS final'!$1:$1,0)-1),"")</f>
        <v/>
      </c>
      <c r="BY202" s="183" t="str">
        <f ca="1">IF($C202=BY$2,OFFSET('Position Data Citi SS final'!$A178,0,MATCH(BY$1,'Position Data Citi SS final'!$1:$1,0)-1),"")</f>
        <v/>
      </c>
      <c r="BZ202" s="183" t="str">
        <f ca="1">IF($C202=BZ$2,OFFSET('Position Data Citi SS final'!$A178,0,MATCH(BZ$1,'Position Data Citi SS final'!$1:$1,0)-1),"")</f>
        <v/>
      </c>
      <c r="CA202" s="185" t="str">
        <f ca="1">IF($C202=CA$2,OFFSET('Position Data Citi SS final'!$A178,0,MATCH(CA$1,'Position Data Citi SS final'!$1:$1,0)-1),"")</f>
        <v/>
      </c>
      <c r="CB202" s="176" t="str">
        <f ca="1">IF($C202=CB$2,OFFSET('Position Data Citi SS final'!$A178,0,MATCH(CB$1,'Position Data Citi SS final'!$1:$1,0)-1),"")</f>
        <v/>
      </c>
      <c r="CC202" s="183" t="str">
        <f ca="1">IF($C202=CC$2,OFFSET('Position Data Citi SS final'!$A178,0,MATCH(CC$1,'Position Data Citi SS final'!$1:$1,0)-1),"")</f>
        <v/>
      </c>
      <c r="CD202" s="183" t="str">
        <f ca="1">IF($C202=CD$2,OFFSET('Position Data Citi SS final'!$A178,0,MATCH(CD$1,'Position Data Citi SS final'!$1:$1,0)-1),"")</f>
        <v/>
      </c>
      <c r="CE202" s="181" t="str">
        <f ca="1">IF($C202=CE$2,OFFSET('Position Data Citi SS final'!$A178,0,MATCH(CE$1,'Position Data Citi SS final'!$1:$1,0)-1),"")</f>
        <v/>
      </c>
      <c r="CF202" s="181" t="str">
        <f ca="1">IF($C202=CF$2,OFFSET('Position Data Citi SS final'!$A178,0,MATCH(CF$1,'Position Data Citi SS final'!$1:$1,0)-1),"")</f>
        <v/>
      </c>
      <c r="CG202" s="181" t="str">
        <f ca="1">IF($C202=CG$2,OFFSET('Position Data Citi SS final'!$A178,0,MATCH(CG$1,'Position Data Citi SS final'!$1:$1,0)-1),"")</f>
        <v/>
      </c>
      <c r="CH202" s="181" t="str">
        <f ca="1">IF($C202=CH$2,OFFSET('Position Data Citi SS final'!$A178,0,MATCH(CH$1,'Position Data Citi SS final'!$1:$1,0)-1),"")</f>
        <v/>
      </c>
      <c r="CI202" s="181" t="str">
        <f ca="1">IF($C202=CI$2,OFFSET('Position Data Citi SS final'!$A178,0,MATCH(CI$1,'Position Data Citi SS final'!$1:$1,0)-1),"")</f>
        <v/>
      </c>
      <c r="CJ202" s="184" t="str">
        <f ca="1">IF($C202=CJ$2,OFFSET('Position Data Citi SS final'!$A178,0,MATCH(CJ$1,'Position Data Citi SS final'!$1:$1,0)-1),"")</f>
        <v/>
      </c>
      <c r="CK202" s="186" t="str">
        <f ca="1">IF($C202=CK$2,OFFSET('Position Data Citi SS final'!$A178,0,MATCH(CK$1,'Position Data Citi SS final'!$1:$1,0)-1),"")</f>
        <v/>
      </c>
      <c r="CL202" s="174" t="str">
        <f ca="1">IF($C202=CL$2,OFFSET('Position Data Citi SS final'!$A178,0,MATCH(CL$1,'Position Data Citi SS final'!$1:$1,0)-1),"")</f>
        <v/>
      </c>
      <c r="CM202" s="199" t="str">
        <f ca="1">IF($C202=CM$2,OFFSET('Position Data Citi SS final'!$A178,0,MATCH(CM$1,'Position Data Citi SS final'!$1:$1,0)-1),"")</f>
        <v/>
      </c>
      <c r="CN202" s="174" t="str">
        <f ca="1">IF($C202=CN$2,OFFSET('Position Data Citi SS final'!$A178,0,MATCH(CN$1,'Position Data Citi SS final'!$1:$1,0)-1),"")</f>
        <v/>
      </c>
      <c r="CO202" s="186" t="str">
        <f ca="1">IF($C202=CO$2,OFFSET('Position Data Citi SS final'!$A178,0,MATCH(CO$1,'Position Data Citi SS final'!$1:$1,0)-1),"")</f>
        <v/>
      </c>
      <c r="CP202" s="199" t="str">
        <f ca="1">IF($C202=CP$2,OFFSET('Position Data Citi SS final'!$A178,0,MATCH(CP$1,'Position Data Citi SS final'!$1:$1,0)-1),"")</f>
        <v/>
      </c>
      <c r="CQ202" s="187" t="str">
        <f ca="1">IF($C202=CQ$2,OFFSET('Position Data Citi SS final'!$A178,0,MATCH(CQ$1,'Position Data Citi SS final'!$1:$1,0)-1),"")</f>
        <v/>
      </c>
      <c r="CR202" s="174" t="str">
        <f ca="1">IF($C202=CR$2,OFFSET('Position Data Citi SS final'!$A178,0,MATCH(CR$1,'Position Data Citi SS final'!$1:$1,0)-1),"")</f>
        <v/>
      </c>
      <c r="CS202" s="188" t="str">
        <f ca="1">IF($C202=CS$2,OFFSET('Position Data Citi SS final'!$A178,0,MATCH(CS$1,'Position Data Citi SS final'!$1:$1,0)-1),"")</f>
        <v/>
      </c>
      <c r="CT202" s="188" t="str">
        <f ca="1">IF($C202=CT$2,OFFSET('Position Data Citi SS final'!$A178,0,MATCH(CT$1,'Position Data Citi SS final'!$1:$1,0)-1),"")</f>
        <v/>
      </c>
      <c r="CU202" s="184" t="str">
        <f ca="1">IF($C202=CU$2,OFFSET('Position Data Citi SS final'!$A178,0,MATCH(CU$1,'Position Data Citi SS final'!$1:$1,0)-1),"")</f>
        <v/>
      </c>
      <c r="CV202" s="175" t="str">
        <f ca="1">IF($C202=CV$2,OFFSET('Position Data Citi SS final'!$A178,0,MATCH(CV$1,'Position Data Citi SS final'!$1:$1,0)-1),"")</f>
        <v/>
      </c>
      <c r="CW202" s="175" t="str">
        <f ca="1">IF($C202=CW$2,OFFSET('Position Data Citi SS final'!$A178,0,MATCH(CW$1,'Position Data Citi SS final'!$1:$1,0)-1),"")</f>
        <v/>
      </c>
      <c r="CX202" s="199" t="str">
        <f ca="1">IF($C202=CX$2,OFFSET('Position Data Citi SS final'!$A178,0,MATCH(CX$1,'Position Data Citi SS final'!$1:$1,0)-1),"")</f>
        <v/>
      </c>
      <c r="CY202" s="175" t="str">
        <f ca="1">IF($C202=CY$2,OFFSET('Position Data Citi SS final'!$A178,0,MATCH(CY$1,'Position Data Citi SS final'!$1:$1,0)-1),"")</f>
        <v/>
      </c>
      <c r="CZ202" s="175" t="str">
        <f ca="1">IF($C202=CZ$2,OFFSET('Position Data Citi SS final'!$A178,0,MATCH(CZ$1,'Position Data Citi SS final'!$1:$1,0)-1),"")</f>
        <v/>
      </c>
      <c r="DA202" s="175" t="str">
        <f ca="1">IF($C202=DA$2,OFFSET('Position Data Citi SS final'!$A178,0,MATCH(DA$1,'Position Data Citi SS final'!$1:$1,0)-1),"")</f>
        <v/>
      </c>
      <c r="DB202" s="189" t="str">
        <f ca="1">IF($C202=DB$2,OFFSET('Position Data Citi SS final'!$A178,0,MATCH(DB$1,'Position Data Citi SS final'!$1:$1,0)-1),"")</f>
        <v/>
      </c>
      <c r="DC202" s="175" t="str">
        <f ca="1">IF($C202=DC$2,OFFSET('Position Data Citi SS final'!$A178,0,MATCH(DC$1,'Position Data Citi SS final'!$1:$1,0)-1),"")</f>
        <v/>
      </c>
      <c r="DD202" s="175" t="str">
        <f ca="1">IF($C202=DD$2,OFFSET('Position Data Citi SS final'!$A178,0,MATCH(DD$1,'Position Data Citi SS final'!$1:$1,0)-1),"")</f>
        <v/>
      </c>
      <c r="DE202" s="190" t="str">
        <f ca="1">IF($C202=DE$2,OFFSET('Position Data Citi SS final'!$A178,0,MATCH(DE$1,'Position Data Citi SS final'!$1:$1,0)-1),"")</f>
        <v/>
      </c>
      <c r="DF202" s="189" t="str">
        <f ca="1">IF($C202=DF$2,OFFSET('Position Data Citi SS final'!$A178,0,MATCH(DF$1,'Position Data Citi SS final'!$1:$1,0)-1),"")</f>
        <v/>
      </c>
      <c r="DG202" s="190" t="str">
        <f ca="1">IF($C202=DG$2,OFFSET('Position Data Citi SS final'!$A178,0,MATCH(DG$1,'Position Data Citi SS final'!$1:$1,0)-1),"")</f>
        <v/>
      </c>
      <c r="DH202" s="175" t="str">
        <f ca="1">IF($C202=DH$2,OFFSET('Position Data Citi SS final'!$A178,0,MATCH(DH$1,'Position Data Citi SS final'!$1:$1,0)-1),"")</f>
        <v/>
      </c>
      <c r="DI202" s="191" t="str">
        <f ca="1">IF($C202=DI$2,OFFSET('Position Data Citi SS final'!$A178,0,MATCH(DI$1,'Position Data Citi SS final'!$1:$1,0)-1),"")</f>
        <v/>
      </c>
      <c r="DJ202" s="192" t="str">
        <f ca="1">IF($C202=DJ$2,OFFSET('Position Data Citi SS final'!$A178,0,MATCH(DJ$1,'Position Data Citi SS final'!$1:$1,0)-1),"")</f>
        <v/>
      </c>
      <c r="DK202" s="193" t="str">
        <f ca="1">IF($C202=DK$2,OFFSET('Position Data Citi SS final'!$A178,0,MATCH(DK$1,'Position Data Citi SS final'!$1:$1,0)-1),"")</f>
        <v/>
      </c>
      <c r="DL202" s="200" t="str">
        <f ca="1">IF($C202=DL$2,OFFSET('Position Data Citi SS final'!$A178,0,MATCH(DL$1,'Position Data Citi SS final'!$1:$1,0)-1),"")</f>
        <v/>
      </c>
      <c r="DM202" s="175" t="str">
        <f ca="1">IF($C202=DM$2,OFFSET('Position Data Citi SS final'!$A178,0,MATCH(DM$1,'Position Data Citi SS final'!$1:$1,0)-1),"")</f>
        <v/>
      </c>
    </row>
    <row r="203" spans="2:117" s="179" customFormat="1">
      <c r="B203" s="179" t="s">
        <v>2746</v>
      </c>
      <c r="C203" s="170" t="str">
        <f>'Position Data Citi SS final'!C179</f>
        <v>Money Market Instruments</v>
      </c>
      <c r="D203" s="171" t="str">
        <f>'Position Data Citi SS final'!F179</f>
        <v>A.6.1 - A.6.20</v>
      </c>
      <c r="E203" s="172" t="str">
        <f>'Position Data Citi SS final'!D179</f>
        <v>Certificate of Deposit</v>
      </c>
      <c r="F203" s="213">
        <f>'Position Data Citi SS final'!E179</f>
        <v>0</v>
      </c>
      <c r="G203" s="173">
        <f>'Position Data Citi SS final'!AG179</f>
        <v>30006126.300000001</v>
      </c>
      <c r="H203" s="173">
        <f>'Position Data Citi SS final'!AF179</f>
        <v>30006126.300000001</v>
      </c>
      <c r="I203" s="194" t="str">
        <f>'Position Data Citi SS final'!A179</f>
        <v>ABEK</v>
      </c>
      <c r="J203" s="195" t="str">
        <f ca="1">IF($C203=J$2,OFFSET('Position Data Citi SS final'!$A179,0,MATCH(J$1,'Position Data Citi SS final'!$1:$1,0)-1),"")</f>
        <v>MoneyMarketInstrument</v>
      </c>
      <c r="K203" s="195" t="str">
        <f ca="1">IF($C203=K$2,OFFSET('Position Data Citi SS final'!$A179,0,MATCH(K$1,'Position Data Citi SS final'!$1:$1,0)-1),"")</f>
        <v>NORINCHUKIN BANK LDN 11/19 0</v>
      </c>
      <c r="L203" s="195" t="str">
        <f ca="1">IF($C203=L$2,OFFSET('Position Data Citi SS final'!$A179,0,MATCH(L$1,'Position Data Citi SS final'!$1:$1,0)-1),"")</f>
        <v>XS2048603786</v>
      </c>
      <c r="M203" s="174" t="str">
        <f ca="1">IF($C203=M$2,OFFSET('Position Data Citi SS final'!$A179,0,MATCH(M$1,'Position Data Citi SS final'!$1:$1,0)-1),"")</f>
        <v>DYXXXX</v>
      </c>
      <c r="N203" s="175">
        <f ca="1">IF($C203=N$2,OFFSET('Position Data Citi SS final'!$A179,0,MATCH(N$1,'Position Data Citi SS final'!$1:$1,0)-1),"")</f>
        <v>0</v>
      </c>
      <c r="O203" s="195">
        <f ca="1">IF($C203=O$2,OFFSET('Position Data Citi SS final'!$A179,0,MATCH(O$1,'Position Data Citi SS final'!$1:$1,0)-1),"")</f>
        <v>0</v>
      </c>
      <c r="P203" s="196">
        <f ca="1">IF($C203=P$2,OFFSET('Position Data Citi SS final'!$A179,0,MATCH(P$1,'Position Data Citi SS final'!$1:$1,0)-1),"")</f>
        <v>0</v>
      </c>
      <c r="Q203" s="196" t="str">
        <f ca="1">IF($C203=Q$2,OFFSET('Position Data Citi SS final'!$A179,0,MATCH(Q$1,'Position Data Citi SS final'!$1:$1,0)-1),"")</f>
        <v>JP</v>
      </c>
      <c r="R203" s="178">
        <f ca="1">IF($C203=R$2,OFFSET('Position Data Citi SS final'!$A179,0,MATCH(R$1,'Position Data Citi SS final'!$1:$1,0)-1),"")</f>
        <v>43796</v>
      </c>
      <c r="S203" s="178" t="str">
        <f ca="1">IF($C203=S$2,OFFSET('Position Data Citi SS final'!$A179,0,MATCH(S$1,'Position Data Citi SS final'!$1:$1,0)-1),"")</f>
        <v>EUR</v>
      </c>
      <c r="T203" s="177">
        <f ca="1">IF($C203=T$2,OFFSET('Position Data Citi SS final'!$A179,0,MATCH(T$1,'Position Data Citi SS final'!$1:$1,0)-1),"")</f>
        <v>30000000</v>
      </c>
      <c r="U203" s="177">
        <f ca="1">IF($C203=U$2,OFFSET('Position Data Citi SS final'!$A179,0,MATCH(U$1,'Position Data Citi SS final'!$1:$1,0)-1),"")</f>
        <v>100.020421</v>
      </c>
      <c r="V203" s="197">
        <f ca="1">IF($C203=V$2,OFFSET('Position Data Citi SS final'!$A179,0,MATCH(V$1,'Position Data Citi SS final'!$1:$1,0)-1),"")</f>
        <v>100.020421</v>
      </c>
      <c r="W203" s="177">
        <f ca="1">IF($C203=W$2,OFFSET('Position Data Citi SS final'!$A179,0,MATCH(W$1,'Position Data Citi SS final'!$1:$1,0)-1),"")</f>
        <v>0</v>
      </c>
      <c r="X203" s="177">
        <f ca="1">IF($C203=X$2,OFFSET('Position Data Citi SS final'!$A179,0,MATCH(X$1,'Position Data Citi SS final'!$1:$1,0)-1),"")</f>
        <v>0</v>
      </c>
      <c r="Y203" s="177">
        <f ca="1">IF($C203=Y$2,OFFSET('Position Data Citi SS final'!$A179,0,MATCH(Y$1,'Position Data Citi SS final'!$1:$1,0)-1),"")</f>
        <v>30006126.300000001</v>
      </c>
      <c r="Z203" s="177">
        <f ca="1">IF($C203=Z$2,OFFSET('Position Data Citi SS final'!$A179,0,MATCH(Z$1,'Position Data Citi SS final'!$1:$1,0)-1),"")</f>
        <v>30006126.300000001</v>
      </c>
      <c r="AA203" s="198" t="str">
        <f ca="1">IF($C203=AA$2,OFFSET('Position Data Citi SS final'!$A179,0,MATCH(AA$1,'Position Data Citi SS final'!$1:$1,0)-1),"")</f>
        <v>MarkToMarket</v>
      </c>
      <c r="AB203" s="177">
        <f ca="1">IF($C203=AB$2,OFFSET('Position Data Citi SS final'!$A179,0,MATCH(AB$1,'Position Data Citi SS final'!$1:$1,0)-1),"")</f>
        <v>0</v>
      </c>
      <c r="AC203" s="178" t="str">
        <f ca="1">IF($C203=AC$2,OFFSET('Position Data Citi SS final'!$A179,0,MATCH(AC$1,'Position Data Citi SS final'!$1:$1,0)-1),"")</f>
        <v/>
      </c>
      <c r="AD203" s="76" t="str">
        <f ca="1">IF($C203=AD$2,OFFSET('Position Data Citi SS final'!$A179,0,MATCH(AD$1,'Position Data Citi SS final'!$1:$1,0)-1),"")</f>
        <v/>
      </c>
      <c r="AE203" s="179" t="str">
        <f ca="1">IF($C203=AE$2,OFFSET('Position Data Citi SS final'!$A179,0,MATCH(AE$1,'Position Data Citi SS final'!$1:$1,0)-1),"")</f>
        <v/>
      </c>
      <c r="AF203" s="177" t="str">
        <f ca="1">IF($C203=AF$2,OFFSET('Position Data Citi SS final'!$A179,0,MATCH(AF$1,'Position Data Citi SS final'!$1:$1,0)-1),"")</f>
        <v/>
      </c>
      <c r="AG203" s="177" t="str">
        <f ca="1">IF($C203=AG$2,OFFSET('Position Data Citi SS final'!$A179,0,MATCH(AG$1,'Position Data Citi SS final'!$1:$1,0)-1),"")</f>
        <v/>
      </c>
      <c r="AH203" s="175" t="str">
        <f ca="1">IF($C203=AH$2,OFFSET('Position Data Citi SS final'!$A179,0,MATCH(AH$1,'Position Data Citi SS final'!$1:$1,0)-1),"")</f>
        <v/>
      </c>
      <c r="AI203" s="175" t="str">
        <f ca="1">IF($C203=AI$2,OFFSET('Position Data Citi SS final'!$A179,0,MATCH(AI$1,'Position Data Citi SS final'!$1:$1,0)-1),"")</f>
        <v/>
      </c>
      <c r="AJ203" s="175" t="str">
        <f ca="1">IF($C203=AJ$2,OFFSET('Position Data Citi SS final'!$A179,0,MATCH(AJ$1,'Position Data Citi SS final'!$1:$1,0)-1),"")</f>
        <v/>
      </c>
      <c r="AK203" s="177" t="str">
        <f ca="1">IF($C203=AK$2,OFFSET('Position Data Citi SS final'!$A179,0,MATCH(AK$1,'Position Data Citi SS final'!$1:$1,0)-1),"")</f>
        <v/>
      </c>
      <c r="AL203" s="178" t="str">
        <f ca="1">IF($C203=AL$2,OFFSET('Position Data Citi SS final'!$A179,0,MATCH(AL$1,'Position Data Citi SS final'!$1:$1,0)-1),"")</f>
        <v/>
      </c>
      <c r="AM203" s="177" t="str">
        <f ca="1">IF($C203=AM$2,OFFSET('Position Data Citi SS final'!$A179,0,MATCH(AM$1,'Position Data Citi SS final'!$1:$1,0)-1),"")</f>
        <v/>
      </c>
      <c r="AN203" s="177" t="str">
        <f ca="1">IF($C203=AN$2,OFFSET('Position Data Citi SS final'!$A179,0,MATCH(AN$1,'Position Data Citi SS final'!$1:$1,0)-1),"")</f>
        <v/>
      </c>
      <c r="AO203" s="177" t="str">
        <f ca="1">IF($C203=AO$2,OFFSET('Position Data Citi SS final'!$A179,0,MATCH(AO$1,'Position Data Citi SS final'!$1:$1,0)-1),"")</f>
        <v/>
      </c>
      <c r="AP203" s="177" t="str">
        <f ca="1">IF($C203=AP$2,OFFSET('Position Data Citi SS final'!$A179,0,MATCH(AP$1,'Position Data Citi SS final'!$1:$1,0)-1),"")</f>
        <v/>
      </c>
      <c r="AQ203" s="177" t="str">
        <f ca="1">IF($C203=AQ$2,OFFSET('Position Data Citi SS final'!$A179,0,MATCH(AQ$1,'Position Data Citi SS final'!$1:$1,0)-1),"")</f>
        <v/>
      </c>
      <c r="AR203" s="177" t="str">
        <f ca="1">IF($C203=AR$2,OFFSET('Position Data Citi SS final'!$A179,0,MATCH(AR$1,'Position Data Citi SS final'!$1:$1,0)-1),"")</f>
        <v/>
      </c>
      <c r="AS203" s="177" t="str">
        <f ca="1">IF($C203=AS$2,OFFSET('Position Data Citi SS final'!$A179,0,MATCH(AS$1,'Position Data Citi SS final'!$1:$1,0)-1),"")</f>
        <v/>
      </c>
      <c r="AT203" s="177" t="str">
        <f ca="1">IF($C203=AT$2,OFFSET('Position Data Citi SS final'!$A179,0,MATCH(AT$1,'Position Data Citi SS final'!$1:$1,0)-1),"")</f>
        <v/>
      </c>
      <c r="AU203" s="198" t="str">
        <f ca="1">IF($C203=AU$2,OFFSET('Position Data Citi SS final'!$A179,0,MATCH(AU$1,'Position Data Citi SS final'!$1:$1,0)-1),"")</f>
        <v/>
      </c>
      <c r="AV203" s="177" t="str">
        <f ca="1">IF($C203=AV$2,OFFSET('Position Data Citi SS final'!$A179,0,MATCH(AV$1,'Position Data Citi SS final'!$1:$1,0)-1),"")</f>
        <v/>
      </c>
      <c r="AW203" s="179" t="str">
        <f ca="1">IF($C203=AW$2,OFFSET('Position Data Citi SS final'!$A179,0,MATCH(AW$1,'Position Data Citi SS final'!$1:$1,0)-1),"")</f>
        <v/>
      </c>
      <c r="AX203" s="170" t="str">
        <f ca="1">IF($C203=AX$2,OFFSET('Position Data Citi SS final'!$A179,0,MATCH(AX$1,'Position Data Citi SS final'!$1:$1,0)-1),"")</f>
        <v/>
      </c>
      <c r="AY203" s="180" t="str">
        <f ca="1">IF($C203=AY$2,OFFSET('Position Data Citi SS final'!$A179,0,MATCH(AY$1,'Position Data Citi SS final'!$1:$1,0)-1),"")</f>
        <v/>
      </c>
      <c r="AZ203" s="181" t="str">
        <f ca="1">IF($C203=AZ$2,OFFSET('Position Data Citi SS final'!$A179,0,MATCH(AZ$1,'Position Data Citi SS final'!$1:$1,0)-1),"")</f>
        <v/>
      </c>
      <c r="BA203" s="179" t="str">
        <f ca="1">IF($C203=BA$2,OFFSET('Position Data Citi SS final'!$A179,0,MATCH(BA$1,'Position Data Citi SS final'!$1:$1,0)-1),"")</f>
        <v/>
      </c>
      <c r="BB203" s="182" t="str">
        <f ca="1">IF($C203=BB$2,OFFSET('Position Data Citi SS final'!$A179,0,MATCH(BB$1,'Position Data Citi SS final'!$1:$1,0)-1),"")</f>
        <v/>
      </c>
      <c r="BC203" s="181" t="str">
        <f ca="1">IF($C203=BC$2,OFFSET('Position Data Citi SS final'!$A179,0,MATCH(BC$1,'Position Data Citi SS final'!$1:$1,0)-1),"")</f>
        <v/>
      </c>
      <c r="BD203" s="175" t="str">
        <f ca="1">IF($C203=BD$2,OFFSET('Position Data Citi SS final'!$A179,0,MATCH(BD$1,'Position Data Citi SS final'!$1:$1,0)-1),"")</f>
        <v/>
      </c>
      <c r="BE203" s="175" t="str">
        <f ca="1">IF($C203=BE$2,OFFSET('Position Data Citi SS final'!$A179,0,MATCH(BE$1,'Position Data Citi SS final'!$1:$1,0)-1),"")</f>
        <v/>
      </c>
      <c r="BF203" s="175" t="str">
        <f ca="1">IF($C203=BF$2,OFFSET('Position Data Citi SS final'!$A179,0,MATCH(BF$1,'Position Data Citi SS final'!$1:$1,0)-1),"")</f>
        <v/>
      </c>
      <c r="BG203" s="175" t="str">
        <f ca="1">IF($C203=BG$2,OFFSET('Position Data Citi SS final'!$A179,0,MATCH(BG$1,'Position Data Citi SS final'!$1:$1,0)-1),"")</f>
        <v/>
      </c>
      <c r="BH203" s="175" t="str">
        <f ca="1">IF($C203=BH$2,OFFSET('Position Data Citi SS final'!$A179,0,MATCH(BH$1,'Position Data Citi SS final'!$1:$1,0)-1),"")</f>
        <v/>
      </c>
      <c r="BI203" s="175" t="str">
        <f ca="1">IF($C203=BI$2,OFFSET('Position Data Citi SS final'!$A179,0,MATCH(BI$1,'Position Data Citi SS final'!$1:$1,0)-1),"")</f>
        <v/>
      </c>
      <c r="BJ203" s="175" t="str">
        <f ca="1">IF($C203=BJ$2,OFFSET('Position Data Citi SS final'!$A179,0,MATCH(BJ$1,'Position Data Citi SS final'!$1:$1,0)-1),"")</f>
        <v/>
      </c>
      <c r="BK203" s="175" t="str">
        <f ca="1">IF($C203=BK$2,OFFSET('Position Data Citi SS final'!$A179,0,MATCH(BK$1,'Position Data Citi SS final'!$1:$1,0)-1),"")</f>
        <v/>
      </c>
      <c r="BL203" s="175" t="str">
        <f ca="1">IF($C203=BL$2,OFFSET('Position Data Citi SS final'!$A179,0,MATCH(BL$1,'Position Data Citi SS final'!$1:$1,0)-1),"")</f>
        <v/>
      </c>
      <c r="BM203" s="175" t="str">
        <f ca="1">IF($C203=BM$2,OFFSET('Position Data Citi SS final'!$A179,0,MATCH(BM$1,'Position Data Citi SS final'!$1:$1,0)-1),"")</f>
        <v/>
      </c>
      <c r="BN203" s="178" t="str">
        <f ca="1">IF($C203=BN$2,OFFSET('Position Data Citi SS final'!$A179,0,MATCH(BN$1,'Position Data Citi SS final'!$1:$1,0)-1),"")</f>
        <v/>
      </c>
      <c r="BO203" s="177" t="str">
        <f ca="1">IF($C203=BO$2,OFFSET('Position Data Citi SS final'!$A179,0,MATCH(BO$1,'Position Data Citi SS final'!$1:$1,0)-1),"")</f>
        <v/>
      </c>
      <c r="BP203" s="177" t="str">
        <f ca="1">IF($C203=BP$2,OFFSET('Position Data Citi SS final'!$A179,0,MATCH(BP$1,'Position Data Citi SS final'!$1:$1,0)-1),"")</f>
        <v/>
      </c>
      <c r="BQ203" s="177" t="str">
        <f ca="1">IF($C203=BQ$2,OFFSET('Position Data Citi SS final'!$A179,0,MATCH(BQ$1,'Position Data Citi SS final'!$1:$1,0)-1),"")</f>
        <v/>
      </c>
      <c r="BR203" s="177" t="str">
        <f ca="1">IF($C203=BR$2,OFFSET('Position Data Citi SS final'!$A179,0,MATCH(BR$1,'Position Data Citi SS final'!$1:$1,0)-1),"")</f>
        <v/>
      </c>
      <c r="BS203" s="177" t="str">
        <f ca="1">IF($C203=BS$2,OFFSET('Position Data Citi SS final'!$A179,0,MATCH(BS$1,'Position Data Citi SS final'!$1:$1,0)-1),"")</f>
        <v/>
      </c>
      <c r="BT203" s="175" t="str">
        <f ca="1">IF($C203=BT$2,OFFSET('Position Data Citi SS final'!$A179,0,MATCH(BT$1,'Position Data Citi SS final'!$1:$1,0)-1),"")</f>
        <v/>
      </c>
      <c r="BU203" s="178" t="str">
        <f ca="1">IF($C203=BU$2,OFFSET('Position Data Citi SS final'!$A179,0,MATCH(BU$1,'Position Data Citi SS final'!$1:$1,0)-1),"")</f>
        <v/>
      </c>
      <c r="BV203" s="183" t="str">
        <f ca="1">IF($C203=BV$2,OFFSET('Position Data Citi SS final'!$A179,0,MATCH(BV$1,'Position Data Citi SS final'!$1:$1,0)-1),"")</f>
        <v/>
      </c>
      <c r="BW203" s="175" t="str">
        <f ca="1">IF($C203=BW$2,OFFSET('Position Data Citi SS final'!$A179,0,MATCH(BW$1,'Position Data Citi SS final'!$1:$1,0)-1),"")</f>
        <v/>
      </c>
      <c r="BX203" s="184" t="str">
        <f ca="1">IF($C203=BX$2,OFFSET('Position Data Citi SS final'!$A179,0,MATCH(BX$1,'Position Data Citi SS final'!$1:$1,0)-1),"")</f>
        <v/>
      </c>
      <c r="BY203" s="183" t="str">
        <f ca="1">IF($C203=BY$2,OFFSET('Position Data Citi SS final'!$A179,0,MATCH(BY$1,'Position Data Citi SS final'!$1:$1,0)-1),"")</f>
        <v/>
      </c>
      <c r="BZ203" s="183" t="str">
        <f ca="1">IF($C203=BZ$2,OFFSET('Position Data Citi SS final'!$A179,0,MATCH(BZ$1,'Position Data Citi SS final'!$1:$1,0)-1),"")</f>
        <v/>
      </c>
      <c r="CA203" s="185" t="str">
        <f ca="1">IF($C203=CA$2,OFFSET('Position Data Citi SS final'!$A179,0,MATCH(CA$1,'Position Data Citi SS final'!$1:$1,0)-1),"")</f>
        <v/>
      </c>
      <c r="CB203" s="176" t="str">
        <f ca="1">IF($C203=CB$2,OFFSET('Position Data Citi SS final'!$A179,0,MATCH(CB$1,'Position Data Citi SS final'!$1:$1,0)-1),"")</f>
        <v/>
      </c>
      <c r="CC203" s="183" t="str">
        <f ca="1">IF($C203=CC$2,OFFSET('Position Data Citi SS final'!$A179,0,MATCH(CC$1,'Position Data Citi SS final'!$1:$1,0)-1),"")</f>
        <v/>
      </c>
      <c r="CD203" s="183" t="str">
        <f ca="1">IF($C203=CD$2,OFFSET('Position Data Citi SS final'!$A179,0,MATCH(CD$1,'Position Data Citi SS final'!$1:$1,0)-1),"")</f>
        <v/>
      </c>
      <c r="CE203" s="181" t="str">
        <f ca="1">IF($C203=CE$2,OFFSET('Position Data Citi SS final'!$A179,0,MATCH(CE$1,'Position Data Citi SS final'!$1:$1,0)-1),"")</f>
        <v/>
      </c>
      <c r="CF203" s="181" t="str">
        <f ca="1">IF($C203=CF$2,OFFSET('Position Data Citi SS final'!$A179,0,MATCH(CF$1,'Position Data Citi SS final'!$1:$1,0)-1),"")</f>
        <v/>
      </c>
      <c r="CG203" s="181" t="str">
        <f ca="1">IF($C203=CG$2,OFFSET('Position Data Citi SS final'!$A179,0,MATCH(CG$1,'Position Data Citi SS final'!$1:$1,0)-1),"")</f>
        <v/>
      </c>
      <c r="CH203" s="181" t="str">
        <f ca="1">IF($C203=CH$2,OFFSET('Position Data Citi SS final'!$A179,0,MATCH(CH$1,'Position Data Citi SS final'!$1:$1,0)-1),"")</f>
        <v/>
      </c>
      <c r="CI203" s="181" t="str">
        <f ca="1">IF($C203=CI$2,OFFSET('Position Data Citi SS final'!$A179,0,MATCH(CI$1,'Position Data Citi SS final'!$1:$1,0)-1),"")</f>
        <v/>
      </c>
      <c r="CJ203" s="184" t="str">
        <f ca="1">IF($C203=CJ$2,OFFSET('Position Data Citi SS final'!$A179,0,MATCH(CJ$1,'Position Data Citi SS final'!$1:$1,0)-1),"")</f>
        <v/>
      </c>
      <c r="CK203" s="186" t="str">
        <f ca="1">IF($C203=CK$2,OFFSET('Position Data Citi SS final'!$A179,0,MATCH(CK$1,'Position Data Citi SS final'!$1:$1,0)-1),"")</f>
        <v/>
      </c>
      <c r="CL203" s="174" t="str">
        <f ca="1">IF($C203=CL$2,OFFSET('Position Data Citi SS final'!$A179,0,MATCH(CL$1,'Position Data Citi SS final'!$1:$1,0)-1),"")</f>
        <v/>
      </c>
      <c r="CM203" s="199" t="str">
        <f ca="1">IF($C203=CM$2,OFFSET('Position Data Citi SS final'!$A179,0,MATCH(CM$1,'Position Data Citi SS final'!$1:$1,0)-1),"")</f>
        <v/>
      </c>
      <c r="CN203" s="174" t="str">
        <f ca="1">IF($C203=CN$2,OFFSET('Position Data Citi SS final'!$A179,0,MATCH(CN$1,'Position Data Citi SS final'!$1:$1,0)-1),"")</f>
        <v/>
      </c>
      <c r="CO203" s="186" t="str">
        <f ca="1">IF($C203=CO$2,OFFSET('Position Data Citi SS final'!$A179,0,MATCH(CO$1,'Position Data Citi SS final'!$1:$1,0)-1),"")</f>
        <v/>
      </c>
      <c r="CP203" s="199" t="str">
        <f ca="1">IF($C203=CP$2,OFFSET('Position Data Citi SS final'!$A179,0,MATCH(CP$1,'Position Data Citi SS final'!$1:$1,0)-1),"")</f>
        <v/>
      </c>
      <c r="CQ203" s="187" t="str">
        <f ca="1">IF($C203=CQ$2,OFFSET('Position Data Citi SS final'!$A179,0,MATCH(CQ$1,'Position Data Citi SS final'!$1:$1,0)-1),"")</f>
        <v/>
      </c>
      <c r="CR203" s="174" t="str">
        <f ca="1">IF($C203=CR$2,OFFSET('Position Data Citi SS final'!$A179,0,MATCH(CR$1,'Position Data Citi SS final'!$1:$1,0)-1),"")</f>
        <v/>
      </c>
      <c r="CS203" s="188" t="str">
        <f ca="1">IF($C203=CS$2,OFFSET('Position Data Citi SS final'!$A179,0,MATCH(CS$1,'Position Data Citi SS final'!$1:$1,0)-1),"")</f>
        <v/>
      </c>
      <c r="CT203" s="188" t="str">
        <f ca="1">IF($C203=CT$2,OFFSET('Position Data Citi SS final'!$A179,0,MATCH(CT$1,'Position Data Citi SS final'!$1:$1,0)-1),"")</f>
        <v/>
      </c>
      <c r="CU203" s="184" t="str">
        <f ca="1">IF($C203=CU$2,OFFSET('Position Data Citi SS final'!$A179,0,MATCH(CU$1,'Position Data Citi SS final'!$1:$1,0)-1),"")</f>
        <v/>
      </c>
      <c r="CV203" s="175" t="str">
        <f ca="1">IF($C203=CV$2,OFFSET('Position Data Citi SS final'!$A179,0,MATCH(CV$1,'Position Data Citi SS final'!$1:$1,0)-1),"")</f>
        <v/>
      </c>
      <c r="CW203" s="175" t="str">
        <f ca="1">IF($C203=CW$2,OFFSET('Position Data Citi SS final'!$A179,0,MATCH(CW$1,'Position Data Citi SS final'!$1:$1,0)-1),"")</f>
        <v/>
      </c>
      <c r="CX203" s="199" t="str">
        <f ca="1">IF($C203=CX$2,OFFSET('Position Data Citi SS final'!$A179,0,MATCH(CX$1,'Position Data Citi SS final'!$1:$1,0)-1),"")</f>
        <v/>
      </c>
      <c r="CY203" s="175" t="str">
        <f ca="1">IF($C203=CY$2,OFFSET('Position Data Citi SS final'!$A179,0,MATCH(CY$1,'Position Data Citi SS final'!$1:$1,0)-1),"")</f>
        <v/>
      </c>
      <c r="CZ203" s="175" t="str">
        <f ca="1">IF($C203=CZ$2,OFFSET('Position Data Citi SS final'!$A179,0,MATCH(CZ$1,'Position Data Citi SS final'!$1:$1,0)-1),"")</f>
        <v/>
      </c>
      <c r="DA203" s="175" t="str">
        <f ca="1">IF($C203=DA$2,OFFSET('Position Data Citi SS final'!$A179,0,MATCH(DA$1,'Position Data Citi SS final'!$1:$1,0)-1),"")</f>
        <v/>
      </c>
      <c r="DB203" s="189" t="str">
        <f ca="1">IF($C203=DB$2,OFFSET('Position Data Citi SS final'!$A179,0,MATCH(DB$1,'Position Data Citi SS final'!$1:$1,0)-1),"")</f>
        <v/>
      </c>
      <c r="DC203" s="175" t="str">
        <f ca="1">IF($C203=DC$2,OFFSET('Position Data Citi SS final'!$A179,0,MATCH(DC$1,'Position Data Citi SS final'!$1:$1,0)-1),"")</f>
        <v/>
      </c>
      <c r="DD203" s="175" t="str">
        <f ca="1">IF($C203=DD$2,OFFSET('Position Data Citi SS final'!$A179,0,MATCH(DD$1,'Position Data Citi SS final'!$1:$1,0)-1),"")</f>
        <v/>
      </c>
      <c r="DE203" s="190" t="str">
        <f ca="1">IF($C203=DE$2,OFFSET('Position Data Citi SS final'!$A179,0,MATCH(DE$1,'Position Data Citi SS final'!$1:$1,0)-1),"")</f>
        <v/>
      </c>
      <c r="DF203" s="189" t="str">
        <f ca="1">IF($C203=DF$2,OFFSET('Position Data Citi SS final'!$A179,0,MATCH(DF$1,'Position Data Citi SS final'!$1:$1,0)-1),"")</f>
        <v/>
      </c>
      <c r="DG203" s="190" t="str">
        <f ca="1">IF($C203=DG$2,OFFSET('Position Data Citi SS final'!$A179,0,MATCH(DG$1,'Position Data Citi SS final'!$1:$1,0)-1),"")</f>
        <v/>
      </c>
      <c r="DH203" s="175" t="str">
        <f ca="1">IF($C203=DH$2,OFFSET('Position Data Citi SS final'!$A179,0,MATCH(DH$1,'Position Data Citi SS final'!$1:$1,0)-1),"")</f>
        <v/>
      </c>
      <c r="DI203" s="191" t="str">
        <f ca="1">IF($C203=DI$2,OFFSET('Position Data Citi SS final'!$A179,0,MATCH(DI$1,'Position Data Citi SS final'!$1:$1,0)-1),"")</f>
        <v/>
      </c>
      <c r="DJ203" s="192" t="str">
        <f ca="1">IF($C203=DJ$2,OFFSET('Position Data Citi SS final'!$A179,0,MATCH(DJ$1,'Position Data Citi SS final'!$1:$1,0)-1),"")</f>
        <v/>
      </c>
      <c r="DK203" s="193" t="str">
        <f ca="1">IF($C203=DK$2,OFFSET('Position Data Citi SS final'!$A179,0,MATCH(DK$1,'Position Data Citi SS final'!$1:$1,0)-1),"")</f>
        <v/>
      </c>
      <c r="DL203" s="200" t="str">
        <f ca="1">IF($C203=DL$2,OFFSET('Position Data Citi SS final'!$A179,0,MATCH(DL$1,'Position Data Citi SS final'!$1:$1,0)-1),"")</f>
        <v/>
      </c>
      <c r="DM203" s="175" t="str">
        <f ca="1">IF($C203=DM$2,OFFSET('Position Data Citi SS final'!$A179,0,MATCH(DM$1,'Position Data Citi SS final'!$1:$1,0)-1),"")</f>
        <v/>
      </c>
    </row>
    <row r="204" spans="2:117" s="179" customFormat="1">
      <c r="B204" s="179" t="s">
        <v>2746</v>
      </c>
      <c r="C204" s="170" t="str">
        <f>'Position Data Citi SS final'!C180</f>
        <v>Money Market Instruments</v>
      </c>
      <c r="D204" s="171" t="str">
        <f>'Position Data Citi SS final'!F180</f>
        <v>A.6.1 - A.6.20</v>
      </c>
      <c r="E204" s="172" t="str">
        <f>'Position Data Citi SS final'!D180</f>
        <v>Certificate of Deposit</v>
      </c>
      <c r="F204" s="213">
        <f>'Position Data Citi SS final'!E180</f>
        <v>0</v>
      </c>
      <c r="G204" s="173">
        <f>'Position Data Citi SS final'!AG180</f>
        <v>10000550</v>
      </c>
      <c r="H204" s="173">
        <f>'Position Data Citi SS final'!AF180</f>
        <v>10000550</v>
      </c>
      <c r="I204" s="194" t="str">
        <f>'Position Data Citi SS final'!A180</f>
        <v>ABEK</v>
      </c>
      <c r="J204" s="195" t="str">
        <f ca="1">IF($C204=J$2,OFFSET('Position Data Citi SS final'!$A180,0,MATCH(J$1,'Position Data Citi SS final'!$1:$1,0)-1),"")</f>
        <v>MoneyMarketInstrument</v>
      </c>
      <c r="K204" s="195" t="str">
        <f ca="1">IF($C204=K$2,OFFSET('Position Data Citi SS final'!$A180,0,MATCH(K$1,'Position Data Citi SS final'!$1:$1,0)-1),"")</f>
        <v>QATAR NATIONAL BANK SAQ, GROSV 12/19 0</v>
      </c>
      <c r="L204" s="195" t="str">
        <f ca="1">IF($C204=L$2,OFFSET('Position Data Citi SS final'!$A180,0,MATCH(L$1,'Position Data Citi SS final'!$1:$1,0)-1),"")</f>
        <v>XS2050647374</v>
      </c>
      <c r="M204" s="174" t="str">
        <f ca="1">IF($C204=M$2,OFFSET('Position Data Citi SS final'!$A180,0,MATCH(M$1,'Position Data Citi SS final'!$1:$1,0)-1),"")</f>
        <v>DYXXXX</v>
      </c>
      <c r="N204" s="175">
        <f ca="1">IF($C204=N$2,OFFSET('Position Data Citi SS final'!$A180,0,MATCH(N$1,'Position Data Citi SS final'!$1:$1,0)-1),"")</f>
        <v>0</v>
      </c>
      <c r="O204" s="195">
        <f ca="1">IF($C204=O$2,OFFSET('Position Data Citi SS final'!$A180,0,MATCH(O$1,'Position Data Citi SS final'!$1:$1,0)-1),"")</f>
        <v>0</v>
      </c>
      <c r="P204" s="196">
        <f ca="1">IF($C204=P$2,OFFSET('Position Data Citi SS final'!$A180,0,MATCH(P$1,'Position Data Citi SS final'!$1:$1,0)-1),"")</f>
        <v>0</v>
      </c>
      <c r="Q204" s="196" t="str">
        <f ca="1">IF($C204=Q$2,OFFSET('Position Data Citi SS final'!$A180,0,MATCH(Q$1,'Position Data Citi SS final'!$1:$1,0)-1),"")</f>
        <v>QA</v>
      </c>
      <c r="R204" s="178">
        <f ca="1">IF($C204=R$2,OFFSET('Position Data Citi SS final'!$A180,0,MATCH(R$1,'Position Data Citi SS final'!$1:$1,0)-1),"")</f>
        <v>43802</v>
      </c>
      <c r="S204" s="178" t="str">
        <f ca="1">IF($C204=S$2,OFFSET('Position Data Citi SS final'!$A180,0,MATCH(S$1,'Position Data Citi SS final'!$1:$1,0)-1),"")</f>
        <v>EUR</v>
      </c>
      <c r="T204" s="177">
        <f ca="1">IF($C204=T$2,OFFSET('Position Data Citi SS final'!$A180,0,MATCH(T$1,'Position Data Citi SS final'!$1:$1,0)-1),"")</f>
        <v>10000000</v>
      </c>
      <c r="U204" s="177">
        <f ca="1">IF($C204=U$2,OFFSET('Position Data Citi SS final'!$A180,0,MATCH(U$1,'Position Data Citi SS final'!$1:$1,0)-1),"")</f>
        <v>100.0055</v>
      </c>
      <c r="V204" s="197">
        <f ca="1">IF($C204=V$2,OFFSET('Position Data Citi SS final'!$A180,0,MATCH(V$1,'Position Data Citi SS final'!$1:$1,0)-1),"")</f>
        <v>100.0055</v>
      </c>
      <c r="W204" s="177">
        <f ca="1">IF($C204=W$2,OFFSET('Position Data Citi SS final'!$A180,0,MATCH(W$1,'Position Data Citi SS final'!$1:$1,0)-1),"")</f>
        <v>0</v>
      </c>
      <c r="X204" s="177">
        <f ca="1">IF($C204=X$2,OFFSET('Position Data Citi SS final'!$A180,0,MATCH(X$1,'Position Data Citi SS final'!$1:$1,0)-1),"")</f>
        <v>0</v>
      </c>
      <c r="Y204" s="177">
        <f ca="1">IF($C204=Y$2,OFFSET('Position Data Citi SS final'!$A180,0,MATCH(Y$1,'Position Data Citi SS final'!$1:$1,0)-1),"")</f>
        <v>10000550</v>
      </c>
      <c r="Z204" s="177">
        <f ca="1">IF($C204=Z$2,OFFSET('Position Data Citi SS final'!$A180,0,MATCH(Z$1,'Position Data Citi SS final'!$1:$1,0)-1),"")</f>
        <v>10000550</v>
      </c>
      <c r="AA204" s="198" t="str">
        <f ca="1">IF($C204=AA$2,OFFSET('Position Data Citi SS final'!$A180,0,MATCH(AA$1,'Position Data Citi SS final'!$1:$1,0)-1),"")</f>
        <v>MarkToMarket</v>
      </c>
      <c r="AB204" s="177">
        <f ca="1">IF($C204=AB$2,OFFSET('Position Data Citi SS final'!$A180,0,MATCH(AB$1,'Position Data Citi SS final'!$1:$1,0)-1),"")</f>
        <v>0</v>
      </c>
      <c r="AC204" s="178" t="str">
        <f ca="1">IF($C204=AC$2,OFFSET('Position Data Citi SS final'!$A180,0,MATCH(AC$1,'Position Data Citi SS final'!$1:$1,0)-1),"")</f>
        <v/>
      </c>
      <c r="AD204" s="76" t="str">
        <f ca="1">IF($C204=AD$2,OFFSET('Position Data Citi SS final'!$A180,0,MATCH(AD$1,'Position Data Citi SS final'!$1:$1,0)-1),"")</f>
        <v/>
      </c>
      <c r="AE204" s="179" t="str">
        <f ca="1">IF($C204=AE$2,OFFSET('Position Data Citi SS final'!$A180,0,MATCH(AE$1,'Position Data Citi SS final'!$1:$1,0)-1),"")</f>
        <v/>
      </c>
      <c r="AF204" s="177" t="str">
        <f ca="1">IF($C204=AF$2,OFFSET('Position Data Citi SS final'!$A180,0,MATCH(AF$1,'Position Data Citi SS final'!$1:$1,0)-1),"")</f>
        <v/>
      </c>
      <c r="AG204" s="177" t="str">
        <f ca="1">IF($C204=AG$2,OFFSET('Position Data Citi SS final'!$A180,0,MATCH(AG$1,'Position Data Citi SS final'!$1:$1,0)-1),"")</f>
        <v/>
      </c>
      <c r="AH204" s="175" t="str">
        <f ca="1">IF($C204=AH$2,OFFSET('Position Data Citi SS final'!$A180,0,MATCH(AH$1,'Position Data Citi SS final'!$1:$1,0)-1),"")</f>
        <v/>
      </c>
      <c r="AI204" s="175" t="str">
        <f ca="1">IF($C204=AI$2,OFFSET('Position Data Citi SS final'!$A180,0,MATCH(AI$1,'Position Data Citi SS final'!$1:$1,0)-1),"")</f>
        <v/>
      </c>
      <c r="AJ204" s="175" t="str">
        <f ca="1">IF($C204=AJ$2,OFFSET('Position Data Citi SS final'!$A180,0,MATCH(AJ$1,'Position Data Citi SS final'!$1:$1,0)-1),"")</f>
        <v/>
      </c>
      <c r="AK204" s="177" t="str">
        <f ca="1">IF($C204=AK$2,OFFSET('Position Data Citi SS final'!$A180,0,MATCH(AK$1,'Position Data Citi SS final'!$1:$1,0)-1),"")</f>
        <v/>
      </c>
      <c r="AL204" s="178" t="str">
        <f ca="1">IF($C204=AL$2,OFFSET('Position Data Citi SS final'!$A180,0,MATCH(AL$1,'Position Data Citi SS final'!$1:$1,0)-1),"")</f>
        <v/>
      </c>
      <c r="AM204" s="177" t="str">
        <f ca="1">IF($C204=AM$2,OFFSET('Position Data Citi SS final'!$A180,0,MATCH(AM$1,'Position Data Citi SS final'!$1:$1,0)-1),"")</f>
        <v/>
      </c>
      <c r="AN204" s="177" t="str">
        <f ca="1">IF($C204=AN$2,OFFSET('Position Data Citi SS final'!$A180,0,MATCH(AN$1,'Position Data Citi SS final'!$1:$1,0)-1),"")</f>
        <v/>
      </c>
      <c r="AO204" s="177" t="str">
        <f ca="1">IF($C204=AO$2,OFFSET('Position Data Citi SS final'!$A180,0,MATCH(AO$1,'Position Data Citi SS final'!$1:$1,0)-1),"")</f>
        <v/>
      </c>
      <c r="AP204" s="177" t="str">
        <f ca="1">IF($C204=AP$2,OFFSET('Position Data Citi SS final'!$A180,0,MATCH(AP$1,'Position Data Citi SS final'!$1:$1,0)-1),"")</f>
        <v/>
      </c>
      <c r="AQ204" s="177" t="str">
        <f ca="1">IF($C204=AQ$2,OFFSET('Position Data Citi SS final'!$A180,0,MATCH(AQ$1,'Position Data Citi SS final'!$1:$1,0)-1),"")</f>
        <v/>
      </c>
      <c r="AR204" s="177" t="str">
        <f ca="1">IF($C204=AR$2,OFFSET('Position Data Citi SS final'!$A180,0,MATCH(AR$1,'Position Data Citi SS final'!$1:$1,0)-1),"")</f>
        <v/>
      </c>
      <c r="AS204" s="177" t="str">
        <f ca="1">IF($C204=AS$2,OFFSET('Position Data Citi SS final'!$A180,0,MATCH(AS$1,'Position Data Citi SS final'!$1:$1,0)-1),"")</f>
        <v/>
      </c>
      <c r="AT204" s="177" t="str">
        <f ca="1">IF($C204=AT$2,OFFSET('Position Data Citi SS final'!$A180,0,MATCH(AT$1,'Position Data Citi SS final'!$1:$1,0)-1),"")</f>
        <v/>
      </c>
      <c r="AU204" s="198" t="str">
        <f ca="1">IF($C204=AU$2,OFFSET('Position Data Citi SS final'!$A180,0,MATCH(AU$1,'Position Data Citi SS final'!$1:$1,0)-1),"")</f>
        <v/>
      </c>
      <c r="AV204" s="177" t="str">
        <f ca="1">IF($C204=AV$2,OFFSET('Position Data Citi SS final'!$A180,0,MATCH(AV$1,'Position Data Citi SS final'!$1:$1,0)-1),"")</f>
        <v/>
      </c>
      <c r="AW204" s="179" t="str">
        <f ca="1">IF($C204=AW$2,OFFSET('Position Data Citi SS final'!$A180,0,MATCH(AW$1,'Position Data Citi SS final'!$1:$1,0)-1),"")</f>
        <v/>
      </c>
      <c r="AX204" s="170" t="str">
        <f ca="1">IF($C204=AX$2,OFFSET('Position Data Citi SS final'!$A180,0,MATCH(AX$1,'Position Data Citi SS final'!$1:$1,0)-1),"")</f>
        <v/>
      </c>
      <c r="AY204" s="180" t="str">
        <f ca="1">IF($C204=AY$2,OFFSET('Position Data Citi SS final'!$A180,0,MATCH(AY$1,'Position Data Citi SS final'!$1:$1,0)-1),"")</f>
        <v/>
      </c>
      <c r="AZ204" s="181" t="str">
        <f ca="1">IF($C204=AZ$2,OFFSET('Position Data Citi SS final'!$A180,0,MATCH(AZ$1,'Position Data Citi SS final'!$1:$1,0)-1),"")</f>
        <v/>
      </c>
      <c r="BA204" s="179" t="str">
        <f ca="1">IF($C204=BA$2,OFFSET('Position Data Citi SS final'!$A180,0,MATCH(BA$1,'Position Data Citi SS final'!$1:$1,0)-1),"")</f>
        <v/>
      </c>
      <c r="BB204" s="182" t="str">
        <f ca="1">IF($C204=BB$2,OFFSET('Position Data Citi SS final'!$A180,0,MATCH(BB$1,'Position Data Citi SS final'!$1:$1,0)-1),"")</f>
        <v/>
      </c>
      <c r="BC204" s="181" t="str">
        <f ca="1">IF($C204=BC$2,OFFSET('Position Data Citi SS final'!$A180,0,MATCH(BC$1,'Position Data Citi SS final'!$1:$1,0)-1),"")</f>
        <v/>
      </c>
      <c r="BD204" s="175" t="str">
        <f ca="1">IF($C204=BD$2,OFFSET('Position Data Citi SS final'!$A180,0,MATCH(BD$1,'Position Data Citi SS final'!$1:$1,0)-1),"")</f>
        <v/>
      </c>
      <c r="BE204" s="175" t="str">
        <f ca="1">IF($C204=BE$2,OFFSET('Position Data Citi SS final'!$A180,0,MATCH(BE$1,'Position Data Citi SS final'!$1:$1,0)-1),"")</f>
        <v/>
      </c>
      <c r="BF204" s="175" t="str">
        <f ca="1">IF($C204=BF$2,OFFSET('Position Data Citi SS final'!$A180,0,MATCH(BF$1,'Position Data Citi SS final'!$1:$1,0)-1),"")</f>
        <v/>
      </c>
      <c r="BG204" s="175" t="str">
        <f ca="1">IF($C204=BG$2,OFFSET('Position Data Citi SS final'!$A180,0,MATCH(BG$1,'Position Data Citi SS final'!$1:$1,0)-1),"")</f>
        <v/>
      </c>
      <c r="BH204" s="175" t="str">
        <f ca="1">IF($C204=BH$2,OFFSET('Position Data Citi SS final'!$A180,0,MATCH(BH$1,'Position Data Citi SS final'!$1:$1,0)-1),"")</f>
        <v/>
      </c>
      <c r="BI204" s="175" t="str">
        <f ca="1">IF($C204=BI$2,OFFSET('Position Data Citi SS final'!$A180,0,MATCH(BI$1,'Position Data Citi SS final'!$1:$1,0)-1),"")</f>
        <v/>
      </c>
      <c r="BJ204" s="175" t="str">
        <f ca="1">IF($C204=BJ$2,OFFSET('Position Data Citi SS final'!$A180,0,MATCH(BJ$1,'Position Data Citi SS final'!$1:$1,0)-1),"")</f>
        <v/>
      </c>
      <c r="BK204" s="175" t="str">
        <f ca="1">IF($C204=BK$2,OFFSET('Position Data Citi SS final'!$A180,0,MATCH(BK$1,'Position Data Citi SS final'!$1:$1,0)-1),"")</f>
        <v/>
      </c>
      <c r="BL204" s="175" t="str">
        <f ca="1">IF($C204=BL$2,OFFSET('Position Data Citi SS final'!$A180,0,MATCH(BL$1,'Position Data Citi SS final'!$1:$1,0)-1),"")</f>
        <v/>
      </c>
      <c r="BM204" s="175" t="str">
        <f ca="1">IF($C204=BM$2,OFFSET('Position Data Citi SS final'!$A180,0,MATCH(BM$1,'Position Data Citi SS final'!$1:$1,0)-1),"")</f>
        <v/>
      </c>
      <c r="BN204" s="178" t="str">
        <f ca="1">IF($C204=BN$2,OFFSET('Position Data Citi SS final'!$A180,0,MATCH(BN$1,'Position Data Citi SS final'!$1:$1,0)-1),"")</f>
        <v/>
      </c>
      <c r="BO204" s="177" t="str">
        <f ca="1">IF($C204=BO$2,OFFSET('Position Data Citi SS final'!$A180,0,MATCH(BO$1,'Position Data Citi SS final'!$1:$1,0)-1),"")</f>
        <v/>
      </c>
      <c r="BP204" s="177" t="str">
        <f ca="1">IF($C204=BP$2,OFFSET('Position Data Citi SS final'!$A180,0,MATCH(BP$1,'Position Data Citi SS final'!$1:$1,0)-1),"")</f>
        <v/>
      </c>
      <c r="BQ204" s="177" t="str">
        <f ca="1">IF($C204=BQ$2,OFFSET('Position Data Citi SS final'!$A180,0,MATCH(BQ$1,'Position Data Citi SS final'!$1:$1,0)-1),"")</f>
        <v/>
      </c>
      <c r="BR204" s="177" t="str">
        <f ca="1">IF($C204=BR$2,OFFSET('Position Data Citi SS final'!$A180,0,MATCH(BR$1,'Position Data Citi SS final'!$1:$1,0)-1),"")</f>
        <v/>
      </c>
      <c r="BS204" s="177" t="str">
        <f ca="1">IF($C204=BS$2,OFFSET('Position Data Citi SS final'!$A180,0,MATCH(BS$1,'Position Data Citi SS final'!$1:$1,0)-1),"")</f>
        <v/>
      </c>
      <c r="BT204" s="175" t="str">
        <f ca="1">IF($C204=BT$2,OFFSET('Position Data Citi SS final'!$A180,0,MATCH(BT$1,'Position Data Citi SS final'!$1:$1,0)-1),"")</f>
        <v/>
      </c>
      <c r="BU204" s="178" t="str">
        <f ca="1">IF($C204=BU$2,OFFSET('Position Data Citi SS final'!$A180,0,MATCH(BU$1,'Position Data Citi SS final'!$1:$1,0)-1),"")</f>
        <v/>
      </c>
      <c r="BV204" s="183" t="str">
        <f ca="1">IF($C204=BV$2,OFFSET('Position Data Citi SS final'!$A180,0,MATCH(BV$1,'Position Data Citi SS final'!$1:$1,0)-1),"")</f>
        <v/>
      </c>
      <c r="BW204" s="175" t="str">
        <f ca="1">IF($C204=BW$2,OFFSET('Position Data Citi SS final'!$A180,0,MATCH(BW$1,'Position Data Citi SS final'!$1:$1,0)-1),"")</f>
        <v/>
      </c>
      <c r="BX204" s="184" t="str">
        <f ca="1">IF($C204=BX$2,OFFSET('Position Data Citi SS final'!$A180,0,MATCH(BX$1,'Position Data Citi SS final'!$1:$1,0)-1),"")</f>
        <v/>
      </c>
      <c r="BY204" s="183" t="str">
        <f ca="1">IF($C204=BY$2,OFFSET('Position Data Citi SS final'!$A180,0,MATCH(BY$1,'Position Data Citi SS final'!$1:$1,0)-1),"")</f>
        <v/>
      </c>
      <c r="BZ204" s="183" t="str">
        <f ca="1">IF($C204=BZ$2,OFFSET('Position Data Citi SS final'!$A180,0,MATCH(BZ$1,'Position Data Citi SS final'!$1:$1,0)-1),"")</f>
        <v/>
      </c>
      <c r="CA204" s="185" t="str">
        <f ca="1">IF($C204=CA$2,OFFSET('Position Data Citi SS final'!$A180,0,MATCH(CA$1,'Position Data Citi SS final'!$1:$1,0)-1),"")</f>
        <v/>
      </c>
      <c r="CB204" s="176" t="str">
        <f ca="1">IF($C204=CB$2,OFFSET('Position Data Citi SS final'!$A180,0,MATCH(CB$1,'Position Data Citi SS final'!$1:$1,0)-1),"")</f>
        <v/>
      </c>
      <c r="CC204" s="183" t="str">
        <f ca="1">IF($C204=CC$2,OFFSET('Position Data Citi SS final'!$A180,0,MATCH(CC$1,'Position Data Citi SS final'!$1:$1,0)-1),"")</f>
        <v/>
      </c>
      <c r="CD204" s="183" t="str">
        <f ca="1">IF($C204=CD$2,OFFSET('Position Data Citi SS final'!$A180,0,MATCH(CD$1,'Position Data Citi SS final'!$1:$1,0)-1),"")</f>
        <v/>
      </c>
      <c r="CE204" s="181" t="str">
        <f ca="1">IF($C204=CE$2,OFFSET('Position Data Citi SS final'!$A180,0,MATCH(CE$1,'Position Data Citi SS final'!$1:$1,0)-1),"")</f>
        <v/>
      </c>
      <c r="CF204" s="181" t="str">
        <f ca="1">IF($C204=CF$2,OFFSET('Position Data Citi SS final'!$A180,0,MATCH(CF$1,'Position Data Citi SS final'!$1:$1,0)-1),"")</f>
        <v/>
      </c>
      <c r="CG204" s="181" t="str">
        <f ca="1">IF($C204=CG$2,OFFSET('Position Data Citi SS final'!$A180,0,MATCH(CG$1,'Position Data Citi SS final'!$1:$1,0)-1),"")</f>
        <v/>
      </c>
      <c r="CH204" s="181" t="str">
        <f ca="1">IF($C204=CH$2,OFFSET('Position Data Citi SS final'!$A180,0,MATCH(CH$1,'Position Data Citi SS final'!$1:$1,0)-1),"")</f>
        <v/>
      </c>
      <c r="CI204" s="181" t="str">
        <f ca="1">IF($C204=CI$2,OFFSET('Position Data Citi SS final'!$A180,0,MATCH(CI$1,'Position Data Citi SS final'!$1:$1,0)-1),"")</f>
        <v/>
      </c>
      <c r="CJ204" s="184" t="str">
        <f ca="1">IF($C204=CJ$2,OFFSET('Position Data Citi SS final'!$A180,0,MATCH(CJ$1,'Position Data Citi SS final'!$1:$1,0)-1),"")</f>
        <v/>
      </c>
      <c r="CK204" s="186" t="str">
        <f ca="1">IF($C204=CK$2,OFFSET('Position Data Citi SS final'!$A180,0,MATCH(CK$1,'Position Data Citi SS final'!$1:$1,0)-1),"")</f>
        <v/>
      </c>
      <c r="CL204" s="174" t="str">
        <f ca="1">IF($C204=CL$2,OFFSET('Position Data Citi SS final'!$A180,0,MATCH(CL$1,'Position Data Citi SS final'!$1:$1,0)-1),"")</f>
        <v/>
      </c>
      <c r="CM204" s="199" t="str">
        <f ca="1">IF($C204=CM$2,OFFSET('Position Data Citi SS final'!$A180,0,MATCH(CM$1,'Position Data Citi SS final'!$1:$1,0)-1),"")</f>
        <v/>
      </c>
      <c r="CN204" s="174" t="str">
        <f ca="1">IF($C204=CN$2,OFFSET('Position Data Citi SS final'!$A180,0,MATCH(CN$1,'Position Data Citi SS final'!$1:$1,0)-1),"")</f>
        <v/>
      </c>
      <c r="CO204" s="186" t="str">
        <f ca="1">IF($C204=CO$2,OFFSET('Position Data Citi SS final'!$A180,0,MATCH(CO$1,'Position Data Citi SS final'!$1:$1,0)-1),"")</f>
        <v/>
      </c>
      <c r="CP204" s="199" t="str">
        <f ca="1">IF($C204=CP$2,OFFSET('Position Data Citi SS final'!$A180,0,MATCH(CP$1,'Position Data Citi SS final'!$1:$1,0)-1),"")</f>
        <v/>
      </c>
      <c r="CQ204" s="187" t="str">
        <f ca="1">IF($C204=CQ$2,OFFSET('Position Data Citi SS final'!$A180,0,MATCH(CQ$1,'Position Data Citi SS final'!$1:$1,0)-1),"")</f>
        <v/>
      </c>
      <c r="CR204" s="174" t="str">
        <f ca="1">IF($C204=CR$2,OFFSET('Position Data Citi SS final'!$A180,0,MATCH(CR$1,'Position Data Citi SS final'!$1:$1,0)-1),"")</f>
        <v/>
      </c>
      <c r="CS204" s="188" t="str">
        <f ca="1">IF($C204=CS$2,OFFSET('Position Data Citi SS final'!$A180,0,MATCH(CS$1,'Position Data Citi SS final'!$1:$1,0)-1),"")</f>
        <v/>
      </c>
      <c r="CT204" s="188" t="str">
        <f ca="1">IF($C204=CT$2,OFFSET('Position Data Citi SS final'!$A180,0,MATCH(CT$1,'Position Data Citi SS final'!$1:$1,0)-1),"")</f>
        <v/>
      </c>
      <c r="CU204" s="184" t="str">
        <f ca="1">IF($C204=CU$2,OFFSET('Position Data Citi SS final'!$A180,0,MATCH(CU$1,'Position Data Citi SS final'!$1:$1,0)-1),"")</f>
        <v/>
      </c>
      <c r="CV204" s="175" t="str">
        <f ca="1">IF($C204=CV$2,OFFSET('Position Data Citi SS final'!$A180,0,MATCH(CV$1,'Position Data Citi SS final'!$1:$1,0)-1),"")</f>
        <v/>
      </c>
      <c r="CW204" s="175" t="str">
        <f ca="1">IF($C204=CW$2,OFFSET('Position Data Citi SS final'!$A180,0,MATCH(CW$1,'Position Data Citi SS final'!$1:$1,0)-1),"")</f>
        <v/>
      </c>
      <c r="CX204" s="199" t="str">
        <f ca="1">IF($C204=CX$2,OFFSET('Position Data Citi SS final'!$A180,0,MATCH(CX$1,'Position Data Citi SS final'!$1:$1,0)-1),"")</f>
        <v/>
      </c>
      <c r="CY204" s="175" t="str">
        <f ca="1">IF($C204=CY$2,OFFSET('Position Data Citi SS final'!$A180,0,MATCH(CY$1,'Position Data Citi SS final'!$1:$1,0)-1),"")</f>
        <v/>
      </c>
      <c r="CZ204" s="175" t="str">
        <f ca="1">IF($C204=CZ$2,OFFSET('Position Data Citi SS final'!$A180,0,MATCH(CZ$1,'Position Data Citi SS final'!$1:$1,0)-1),"")</f>
        <v/>
      </c>
      <c r="DA204" s="175" t="str">
        <f ca="1">IF($C204=DA$2,OFFSET('Position Data Citi SS final'!$A180,0,MATCH(DA$1,'Position Data Citi SS final'!$1:$1,0)-1),"")</f>
        <v/>
      </c>
      <c r="DB204" s="189" t="str">
        <f ca="1">IF($C204=DB$2,OFFSET('Position Data Citi SS final'!$A180,0,MATCH(DB$1,'Position Data Citi SS final'!$1:$1,0)-1),"")</f>
        <v/>
      </c>
      <c r="DC204" s="175" t="str">
        <f ca="1">IF($C204=DC$2,OFFSET('Position Data Citi SS final'!$A180,0,MATCH(DC$1,'Position Data Citi SS final'!$1:$1,0)-1),"")</f>
        <v/>
      </c>
      <c r="DD204" s="175" t="str">
        <f ca="1">IF($C204=DD$2,OFFSET('Position Data Citi SS final'!$A180,0,MATCH(DD$1,'Position Data Citi SS final'!$1:$1,0)-1),"")</f>
        <v/>
      </c>
      <c r="DE204" s="190" t="str">
        <f ca="1">IF($C204=DE$2,OFFSET('Position Data Citi SS final'!$A180,0,MATCH(DE$1,'Position Data Citi SS final'!$1:$1,0)-1),"")</f>
        <v/>
      </c>
      <c r="DF204" s="189" t="str">
        <f ca="1">IF($C204=DF$2,OFFSET('Position Data Citi SS final'!$A180,0,MATCH(DF$1,'Position Data Citi SS final'!$1:$1,0)-1),"")</f>
        <v/>
      </c>
      <c r="DG204" s="190" t="str">
        <f ca="1">IF($C204=DG$2,OFFSET('Position Data Citi SS final'!$A180,0,MATCH(DG$1,'Position Data Citi SS final'!$1:$1,0)-1),"")</f>
        <v/>
      </c>
      <c r="DH204" s="175" t="str">
        <f ca="1">IF($C204=DH$2,OFFSET('Position Data Citi SS final'!$A180,0,MATCH(DH$1,'Position Data Citi SS final'!$1:$1,0)-1),"")</f>
        <v/>
      </c>
      <c r="DI204" s="191" t="str">
        <f ca="1">IF($C204=DI$2,OFFSET('Position Data Citi SS final'!$A180,0,MATCH(DI$1,'Position Data Citi SS final'!$1:$1,0)-1),"")</f>
        <v/>
      </c>
      <c r="DJ204" s="192" t="str">
        <f ca="1">IF($C204=DJ$2,OFFSET('Position Data Citi SS final'!$A180,0,MATCH(DJ$1,'Position Data Citi SS final'!$1:$1,0)-1),"")</f>
        <v/>
      </c>
      <c r="DK204" s="193" t="str">
        <f ca="1">IF($C204=DK$2,OFFSET('Position Data Citi SS final'!$A180,0,MATCH(DK$1,'Position Data Citi SS final'!$1:$1,0)-1),"")</f>
        <v/>
      </c>
      <c r="DL204" s="200" t="str">
        <f ca="1">IF($C204=DL$2,OFFSET('Position Data Citi SS final'!$A180,0,MATCH(DL$1,'Position Data Citi SS final'!$1:$1,0)-1),"")</f>
        <v/>
      </c>
      <c r="DM204" s="175" t="str">
        <f ca="1">IF($C204=DM$2,OFFSET('Position Data Citi SS final'!$A180,0,MATCH(DM$1,'Position Data Citi SS final'!$1:$1,0)-1),"")</f>
        <v/>
      </c>
    </row>
    <row r="205" spans="2:117" s="179" customFormat="1">
      <c r="B205" s="179" t="s">
        <v>2746</v>
      </c>
      <c r="C205" s="170" t="str">
        <f>'Position Data Citi SS final'!C181</f>
        <v>Money Market Instruments</v>
      </c>
      <c r="D205" s="171" t="str">
        <f>'Position Data Citi SS final'!F181</f>
        <v>A.6.1 - A.6.20</v>
      </c>
      <c r="E205" s="172" t="str">
        <f>'Position Data Citi SS final'!D181</f>
        <v>Certificate of Deposit</v>
      </c>
      <c r="F205" s="213">
        <f>'Position Data Citi SS final'!E181</f>
        <v>0</v>
      </c>
      <c r="G205" s="173">
        <f>'Position Data Citi SS final'!AG181</f>
        <v>25008388.25</v>
      </c>
      <c r="H205" s="173">
        <f>'Position Data Citi SS final'!AF181</f>
        <v>25008388.25</v>
      </c>
      <c r="I205" s="194" t="str">
        <f>'Position Data Citi SS final'!A181</f>
        <v>ABEK</v>
      </c>
      <c r="J205" s="195" t="str">
        <f ca="1">IF($C205=J$2,OFFSET('Position Data Citi SS final'!$A181,0,MATCH(J$1,'Position Data Citi SS final'!$1:$1,0)-1),"")</f>
        <v>MoneyMarketInstrument</v>
      </c>
      <c r="K205" s="195" t="str">
        <f ca="1">IF($C205=K$2,OFFSET('Position Data Citi SS final'!$A181,0,MATCH(K$1,'Position Data Citi SS final'!$1:$1,0)-1),"")</f>
        <v>CITIBANK, NA TREAS.LDN 12/19 0</v>
      </c>
      <c r="L205" s="195" t="str">
        <f ca="1">IF($C205=L$2,OFFSET('Position Data Citi SS final'!$A181,0,MATCH(L$1,'Position Data Citi SS final'!$1:$1,0)-1),"")</f>
        <v>XS2051395759</v>
      </c>
      <c r="M205" s="174" t="str">
        <f ca="1">IF($C205=M$2,OFFSET('Position Data Citi SS final'!$A181,0,MATCH(M$1,'Position Data Citi SS final'!$1:$1,0)-1),"")</f>
        <v>DYXXXX</v>
      </c>
      <c r="N205" s="175">
        <f ca="1">IF($C205=N$2,OFFSET('Position Data Citi SS final'!$A181,0,MATCH(N$1,'Position Data Citi SS final'!$1:$1,0)-1),"")</f>
        <v>0</v>
      </c>
      <c r="O205" s="195">
        <f ca="1">IF($C205=O$2,OFFSET('Position Data Citi SS final'!$A181,0,MATCH(O$1,'Position Data Citi SS final'!$1:$1,0)-1),"")</f>
        <v>0</v>
      </c>
      <c r="P205" s="196">
        <f ca="1">IF($C205=P$2,OFFSET('Position Data Citi SS final'!$A181,0,MATCH(P$1,'Position Data Citi SS final'!$1:$1,0)-1),"")</f>
        <v>0</v>
      </c>
      <c r="Q205" s="196" t="str">
        <f ca="1">IF($C205=Q$2,OFFSET('Position Data Citi SS final'!$A181,0,MATCH(Q$1,'Position Data Citi SS final'!$1:$1,0)-1),"")</f>
        <v>US</v>
      </c>
      <c r="R205" s="178">
        <f ca="1">IF($C205=R$2,OFFSET('Position Data Citi SS final'!$A181,0,MATCH(R$1,'Position Data Citi SS final'!$1:$1,0)-1),"")</f>
        <v>43805</v>
      </c>
      <c r="S205" s="178" t="str">
        <f ca="1">IF($C205=S$2,OFFSET('Position Data Citi SS final'!$A181,0,MATCH(S$1,'Position Data Citi SS final'!$1:$1,0)-1),"")</f>
        <v>EUR</v>
      </c>
      <c r="T205" s="177">
        <f ca="1">IF($C205=T$2,OFFSET('Position Data Citi SS final'!$A181,0,MATCH(T$1,'Position Data Citi SS final'!$1:$1,0)-1),"")</f>
        <v>25000000</v>
      </c>
      <c r="U205" s="177">
        <f ca="1">IF($C205=U$2,OFFSET('Position Data Citi SS final'!$A181,0,MATCH(U$1,'Position Data Citi SS final'!$1:$1,0)-1),"")</f>
        <v>100.033553</v>
      </c>
      <c r="V205" s="197">
        <f ca="1">IF($C205=V$2,OFFSET('Position Data Citi SS final'!$A181,0,MATCH(V$1,'Position Data Citi SS final'!$1:$1,0)-1),"")</f>
        <v>100.033553</v>
      </c>
      <c r="W205" s="177">
        <f ca="1">IF($C205=W$2,OFFSET('Position Data Citi SS final'!$A181,0,MATCH(W$1,'Position Data Citi SS final'!$1:$1,0)-1),"")</f>
        <v>0</v>
      </c>
      <c r="X205" s="177">
        <f ca="1">IF($C205=X$2,OFFSET('Position Data Citi SS final'!$A181,0,MATCH(X$1,'Position Data Citi SS final'!$1:$1,0)-1),"")</f>
        <v>0</v>
      </c>
      <c r="Y205" s="177">
        <f ca="1">IF($C205=Y$2,OFFSET('Position Data Citi SS final'!$A181,0,MATCH(Y$1,'Position Data Citi SS final'!$1:$1,0)-1),"")</f>
        <v>25008388.25</v>
      </c>
      <c r="Z205" s="177">
        <f ca="1">IF($C205=Z$2,OFFSET('Position Data Citi SS final'!$A181,0,MATCH(Z$1,'Position Data Citi SS final'!$1:$1,0)-1),"")</f>
        <v>25008388.25</v>
      </c>
      <c r="AA205" s="198" t="str">
        <f ca="1">IF($C205=AA$2,OFFSET('Position Data Citi SS final'!$A181,0,MATCH(AA$1,'Position Data Citi SS final'!$1:$1,0)-1),"")</f>
        <v>MarkToMarket</v>
      </c>
      <c r="AB205" s="177">
        <f ca="1">IF($C205=AB$2,OFFSET('Position Data Citi SS final'!$A181,0,MATCH(AB$1,'Position Data Citi SS final'!$1:$1,0)-1),"")</f>
        <v>0</v>
      </c>
      <c r="AC205" s="178" t="str">
        <f ca="1">IF($C205=AC$2,OFFSET('Position Data Citi SS final'!$A181,0,MATCH(AC$1,'Position Data Citi SS final'!$1:$1,0)-1),"")</f>
        <v/>
      </c>
      <c r="AD205" s="76" t="str">
        <f ca="1">IF($C205=AD$2,OFFSET('Position Data Citi SS final'!$A181,0,MATCH(AD$1,'Position Data Citi SS final'!$1:$1,0)-1),"")</f>
        <v/>
      </c>
      <c r="AE205" s="179" t="str">
        <f ca="1">IF($C205=AE$2,OFFSET('Position Data Citi SS final'!$A181,0,MATCH(AE$1,'Position Data Citi SS final'!$1:$1,0)-1),"")</f>
        <v/>
      </c>
      <c r="AF205" s="177" t="str">
        <f ca="1">IF($C205=AF$2,OFFSET('Position Data Citi SS final'!$A181,0,MATCH(AF$1,'Position Data Citi SS final'!$1:$1,0)-1),"")</f>
        <v/>
      </c>
      <c r="AG205" s="177" t="str">
        <f ca="1">IF($C205=AG$2,OFFSET('Position Data Citi SS final'!$A181,0,MATCH(AG$1,'Position Data Citi SS final'!$1:$1,0)-1),"")</f>
        <v/>
      </c>
      <c r="AH205" s="175" t="str">
        <f ca="1">IF($C205=AH$2,OFFSET('Position Data Citi SS final'!$A181,0,MATCH(AH$1,'Position Data Citi SS final'!$1:$1,0)-1),"")</f>
        <v/>
      </c>
      <c r="AI205" s="175" t="str">
        <f ca="1">IF($C205=AI$2,OFFSET('Position Data Citi SS final'!$A181,0,MATCH(AI$1,'Position Data Citi SS final'!$1:$1,0)-1),"")</f>
        <v/>
      </c>
      <c r="AJ205" s="175" t="str">
        <f ca="1">IF($C205=AJ$2,OFFSET('Position Data Citi SS final'!$A181,0,MATCH(AJ$1,'Position Data Citi SS final'!$1:$1,0)-1),"")</f>
        <v/>
      </c>
      <c r="AK205" s="177" t="str">
        <f ca="1">IF($C205=AK$2,OFFSET('Position Data Citi SS final'!$A181,0,MATCH(AK$1,'Position Data Citi SS final'!$1:$1,0)-1),"")</f>
        <v/>
      </c>
      <c r="AL205" s="178" t="str">
        <f ca="1">IF($C205=AL$2,OFFSET('Position Data Citi SS final'!$A181,0,MATCH(AL$1,'Position Data Citi SS final'!$1:$1,0)-1),"")</f>
        <v/>
      </c>
      <c r="AM205" s="177" t="str">
        <f ca="1">IF($C205=AM$2,OFFSET('Position Data Citi SS final'!$A181,0,MATCH(AM$1,'Position Data Citi SS final'!$1:$1,0)-1),"")</f>
        <v/>
      </c>
      <c r="AN205" s="177" t="str">
        <f ca="1">IF($C205=AN$2,OFFSET('Position Data Citi SS final'!$A181,0,MATCH(AN$1,'Position Data Citi SS final'!$1:$1,0)-1),"")</f>
        <v/>
      </c>
      <c r="AO205" s="177" t="str">
        <f ca="1">IF($C205=AO$2,OFFSET('Position Data Citi SS final'!$A181,0,MATCH(AO$1,'Position Data Citi SS final'!$1:$1,0)-1),"")</f>
        <v/>
      </c>
      <c r="AP205" s="177" t="str">
        <f ca="1">IF($C205=AP$2,OFFSET('Position Data Citi SS final'!$A181,0,MATCH(AP$1,'Position Data Citi SS final'!$1:$1,0)-1),"")</f>
        <v/>
      </c>
      <c r="AQ205" s="177" t="str">
        <f ca="1">IF($C205=AQ$2,OFFSET('Position Data Citi SS final'!$A181,0,MATCH(AQ$1,'Position Data Citi SS final'!$1:$1,0)-1),"")</f>
        <v/>
      </c>
      <c r="AR205" s="177" t="str">
        <f ca="1">IF($C205=AR$2,OFFSET('Position Data Citi SS final'!$A181,0,MATCH(AR$1,'Position Data Citi SS final'!$1:$1,0)-1),"")</f>
        <v/>
      </c>
      <c r="AS205" s="177" t="str">
        <f ca="1">IF($C205=AS$2,OFFSET('Position Data Citi SS final'!$A181,0,MATCH(AS$1,'Position Data Citi SS final'!$1:$1,0)-1),"")</f>
        <v/>
      </c>
      <c r="AT205" s="177" t="str">
        <f ca="1">IF($C205=AT$2,OFFSET('Position Data Citi SS final'!$A181,0,MATCH(AT$1,'Position Data Citi SS final'!$1:$1,0)-1),"")</f>
        <v/>
      </c>
      <c r="AU205" s="198" t="str">
        <f ca="1">IF($C205=AU$2,OFFSET('Position Data Citi SS final'!$A181,0,MATCH(AU$1,'Position Data Citi SS final'!$1:$1,0)-1),"")</f>
        <v/>
      </c>
      <c r="AV205" s="177" t="str">
        <f ca="1">IF($C205=AV$2,OFFSET('Position Data Citi SS final'!$A181,0,MATCH(AV$1,'Position Data Citi SS final'!$1:$1,0)-1),"")</f>
        <v/>
      </c>
      <c r="AW205" s="179" t="str">
        <f ca="1">IF($C205=AW$2,OFFSET('Position Data Citi SS final'!$A181,0,MATCH(AW$1,'Position Data Citi SS final'!$1:$1,0)-1),"")</f>
        <v/>
      </c>
      <c r="AX205" s="170" t="str">
        <f ca="1">IF($C205=AX$2,OFFSET('Position Data Citi SS final'!$A181,0,MATCH(AX$1,'Position Data Citi SS final'!$1:$1,0)-1),"")</f>
        <v/>
      </c>
      <c r="AY205" s="180" t="str">
        <f ca="1">IF($C205=AY$2,OFFSET('Position Data Citi SS final'!$A181,0,MATCH(AY$1,'Position Data Citi SS final'!$1:$1,0)-1),"")</f>
        <v/>
      </c>
      <c r="AZ205" s="181" t="str">
        <f ca="1">IF($C205=AZ$2,OFFSET('Position Data Citi SS final'!$A181,0,MATCH(AZ$1,'Position Data Citi SS final'!$1:$1,0)-1),"")</f>
        <v/>
      </c>
      <c r="BA205" s="179" t="str">
        <f ca="1">IF($C205=BA$2,OFFSET('Position Data Citi SS final'!$A181,0,MATCH(BA$1,'Position Data Citi SS final'!$1:$1,0)-1),"")</f>
        <v/>
      </c>
      <c r="BB205" s="182" t="str">
        <f ca="1">IF($C205=BB$2,OFFSET('Position Data Citi SS final'!$A181,0,MATCH(BB$1,'Position Data Citi SS final'!$1:$1,0)-1),"")</f>
        <v/>
      </c>
      <c r="BC205" s="181" t="str">
        <f ca="1">IF($C205=BC$2,OFFSET('Position Data Citi SS final'!$A181,0,MATCH(BC$1,'Position Data Citi SS final'!$1:$1,0)-1),"")</f>
        <v/>
      </c>
      <c r="BD205" s="175" t="str">
        <f ca="1">IF($C205=BD$2,OFFSET('Position Data Citi SS final'!$A181,0,MATCH(BD$1,'Position Data Citi SS final'!$1:$1,0)-1),"")</f>
        <v/>
      </c>
      <c r="BE205" s="175" t="str">
        <f ca="1">IF($C205=BE$2,OFFSET('Position Data Citi SS final'!$A181,0,MATCH(BE$1,'Position Data Citi SS final'!$1:$1,0)-1),"")</f>
        <v/>
      </c>
      <c r="BF205" s="175" t="str">
        <f ca="1">IF($C205=BF$2,OFFSET('Position Data Citi SS final'!$A181,0,MATCH(BF$1,'Position Data Citi SS final'!$1:$1,0)-1),"")</f>
        <v/>
      </c>
      <c r="BG205" s="175" t="str">
        <f ca="1">IF($C205=BG$2,OFFSET('Position Data Citi SS final'!$A181,0,MATCH(BG$1,'Position Data Citi SS final'!$1:$1,0)-1),"")</f>
        <v/>
      </c>
      <c r="BH205" s="175" t="str">
        <f ca="1">IF($C205=BH$2,OFFSET('Position Data Citi SS final'!$A181,0,MATCH(BH$1,'Position Data Citi SS final'!$1:$1,0)-1),"")</f>
        <v/>
      </c>
      <c r="BI205" s="175" t="str">
        <f ca="1">IF($C205=BI$2,OFFSET('Position Data Citi SS final'!$A181,0,MATCH(BI$1,'Position Data Citi SS final'!$1:$1,0)-1),"")</f>
        <v/>
      </c>
      <c r="BJ205" s="175" t="str">
        <f ca="1">IF($C205=BJ$2,OFFSET('Position Data Citi SS final'!$A181,0,MATCH(BJ$1,'Position Data Citi SS final'!$1:$1,0)-1),"")</f>
        <v/>
      </c>
      <c r="BK205" s="175" t="str">
        <f ca="1">IF($C205=BK$2,OFFSET('Position Data Citi SS final'!$A181,0,MATCH(BK$1,'Position Data Citi SS final'!$1:$1,0)-1),"")</f>
        <v/>
      </c>
      <c r="BL205" s="175" t="str">
        <f ca="1">IF($C205=BL$2,OFFSET('Position Data Citi SS final'!$A181,0,MATCH(BL$1,'Position Data Citi SS final'!$1:$1,0)-1),"")</f>
        <v/>
      </c>
      <c r="BM205" s="175" t="str">
        <f ca="1">IF($C205=BM$2,OFFSET('Position Data Citi SS final'!$A181,0,MATCH(BM$1,'Position Data Citi SS final'!$1:$1,0)-1),"")</f>
        <v/>
      </c>
      <c r="BN205" s="178" t="str">
        <f ca="1">IF($C205=BN$2,OFFSET('Position Data Citi SS final'!$A181,0,MATCH(BN$1,'Position Data Citi SS final'!$1:$1,0)-1),"")</f>
        <v/>
      </c>
      <c r="BO205" s="177" t="str">
        <f ca="1">IF($C205=BO$2,OFFSET('Position Data Citi SS final'!$A181,0,MATCH(BO$1,'Position Data Citi SS final'!$1:$1,0)-1),"")</f>
        <v/>
      </c>
      <c r="BP205" s="177" t="str">
        <f ca="1">IF($C205=BP$2,OFFSET('Position Data Citi SS final'!$A181,0,MATCH(BP$1,'Position Data Citi SS final'!$1:$1,0)-1),"")</f>
        <v/>
      </c>
      <c r="BQ205" s="177" t="str">
        <f ca="1">IF($C205=BQ$2,OFFSET('Position Data Citi SS final'!$A181,0,MATCH(BQ$1,'Position Data Citi SS final'!$1:$1,0)-1),"")</f>
        <v/>
      </c>
      <c r="BR205" s="177" t="str">
        <f ca="1">IF($C205=BR$2,OFFSET('Position Data Citi SS final'!$A181,0,MATCH(BR$1,'Position Data Citi SS final'!$1:$1,0)-1),"")</f>
        <v/>
      </c>
      <c r="BS205" s="177" t="str">
        <f ca="1">IF($C205=BS$2,OFFSET('Position Data Citi SS final'!$A181,0,MATCH(BS$1,'Position Data Citi SS final'!$1:$1,0)-1),"")</f>
        <v/>
      </c>
      <c r="BT205" s="175" t="str">
        <f ca="1">IF($C205=BT$2,OFFSET('Position Data Citi SS final'!$A181,0,MATCH(BT$1,'Position Data Citi SS final'!$1:$1,0)-1),"")</f>
        <v/>
      </c>
      <c r="BU205" s="178" t="str">
        <f ca="1">IF($C205=BU$2,OFFSET('Position Data Citi SS final'!$A181,0,MATCH(BU$1,'Position Data Citi SS final'!$1:$1,0)-1),"")</f>
        <v/>
      </c>
      <c r="BV205" s="183" t="str">
        <f ca="1">IF($C205=BV$2,OFFSET('Position Data Citi SS final'!$A181,0,MATCH(BV$1,'Position Data Citi SS final'!$1:$1,0)-1),"")</f>
        <v/>
      </c>
      <c r="BW205" s="175" t="str">
        <f ca="1">IF($C205=BW$2,OFFSET('Position Data Citi SS final'!$A181,0,MATCH(BW$1,'Position Data Citi SS final'!$1:$1,0)-1),"")</f>
        <v/>
      </c>
      <c r="BX205" s="184" t="str">
        <f ca="1">IF($C205=BX$2,OFFSET('Position Data Citi SS final'!$A181,0,MATCH(BX$1,'Position Data Citi SS final'!$1:$1,0)-1),"")</f>
        <v/>
      </c>
      <c r="BY205" s="183" t="str">
        <f ca="1">IF($C205=BY$2,OFFSET('Position Data Citi SS final'!$A181,0,MATCH(BY$1,'Position Data Citi SS final'!$1:$1,0)-1),"")</f>
        <v/>
      </c>
      <c r="BZ205" s="183" t="str">
        <f ca="1">IF($C205=BZ$2,OFFSET('Position Data Citi SS final'!$A181,0,MATCH(BZ$1,'Position Data Citi SS final'!$1:$1,0)-1),"")</f>
        <v/>
      </c>
      <c r="CA205" s="185" t="str">
        <f ca="1">IF($C205=CA$2,OFFSET('Position Data Citi SS final'!$A181,0,MATCH(CA$1,'Position Data Citi SS final'!$1:$1,0)-1),"")</f>
        <v/>
      </c>
      <c r="CB205" s="176" t="str">
        <f ca="1">IF($C205=CB$2,OFFSET('Position Data Citi SS final'!$A181,0,MATCH(CB$1,'Position Data Citi SS final'!$1:$1,0)-1),"")</f>
        <v/>
      </c>
      <c r="CC205" s="183" t="str">
        <f ca="1">IF($C205=CC$2,OFFSET('Position Data Citi SS final'!$A181,0,MATCH(CC$1,'Position Data Citi SS final'!$1:$1,0)-1),"")</f>
        <v/>
      </c>
      <c r="CD205" s="183" t="str">
        <f ca="1">IF($C205=CD$2,OFFSET('Position Data Citi SS final'!$A181,0,MATCH(CD$1,'Position Data Citi SS final'!$1:$1,0)-1),"")</f>
        <v/>
      </c>
      <c r="CE205" s="181" t="str">
        <f ca="1">IF($C205=CE$2,OFFSET('Position Data Citi SS final'!$A181,0,MATCH(CE$1,'Position Data Citi SS final'!$1:$1,0)-1),"")</f>
        <v/>
      </c>
      <c r="CF205" s="181" t="str">
        <f ca="1">IF($C205=CF$2,OFFSET('Position Data Citi SS final'!$A181,0,MATCH(CF$1,'Position Data Citi SS final'!$1:$1,0)-1),"")</f>
        <v/>
      </c>
      <c r="CG205" s="181" t="str">
        <f ca="1">IF($C205=CG$2,OFFSET('Position Data Citi SS final'!$A181,0,MATCH(CG$1,'Position Data Citi SS final'!$1:$1,0)-1),"")</f>
        <v/>
      </c>
      <c r="CH205" s="181" t="str">
        <f ca="1">IF($C205=CH$2,OFFSET('Position Data Citi SS final'!$A181,0,MATCH(CH$1,'Position Data Citi SS final'!$1:$1,0)-1),"")</f>
        <v/>
      </c>
      <c r="CI205" s="181" t="str">
        <f ca="1">IF($C205=CI$2,OFFSET('Position Data Citi SS final'!$A181,0,MATCH(CI$1,'Position Data Citi SS final'!$1:$1,0)-1),"")</f>
        <v/>
      </c>
      <c r="CJ205" s="184" t="str">
        <f ca="1">IF($C205=CJ$2,OFFSET('Position Data Citi SS final'!$A181,0,MATCH(CJ$1,'Position Data Citi SS final'!$1:$1,0)-1),"")</f>
        <v/>
      </c>
      <c r="CK205" s="186" t="str">
        <f ca="1">IF($C205=CK$2,OFFSET('Position Data Citi SS final'!$A181,0,MATCH(CK$1,'Position Data Citi SS final'!$1:$1,0)-1),"")</f>
        <v/>
      </c>
      <c r="CL205" s="174" t="str">
        <f ca="1">IF($C205=CL$2,OFFSET('Position Data Citi SS final'!$A181,0,MATCH(CL$1,'Position Data Citi SS final'!$1:$1,0)-1),"")</f>
        <v/>
      </c>
      <c r="CM205" s="199" t="str">
        <f ca="1">IF($C205=CM$2,OFFSET('Position Data Citi SS final'!$A181,0,MATCH(CM$1,'Position Data Citi SS final'!$1:$1,0)-1),"")</f>
        <v/>
      </c>
      <c r="CN205" s="174" t="str">
        <f ca="1">IF($C205=CN$2,OFFSET('Position Data Citi SS final'!$A181,0,MATCH(CN$1,'Position Data Citi SS final'!$1:$1,0)-1),"")</f>
        <v/>
      </c>
      <c r="CO205" s="186" t="str">
        <f ca="1">IF($C205=CO$2,OFFSET('Position Data Citi SS final'!$A181,0,MATCH(CO$1,'Position Data Citi SS final'!$1:$1,0)-1),"")</f>
        <v/>
      </c>
      <c r="CP205" s="199" t="str">
        <f ca="1">IF($C205=CP$2,OFFSET('Position Data Citi SS final'!$A181,0,MATCH(CP$1,'Position Data Citi SS final'!$1:$1,0)-1),"")</f>
        <v/>
      </c>
      <c r="CQ205" s="187" t="str">
        <f ca="1">IF($C205=CQ$2,OFFSET('Position Data Citi SS final'!$A181,0,MATCH(CQ$1,'Position Data Citi SS final'!$1:$1,0)-1),"")</f>
        <v/>
      </c>
      <c r="CR205" s="174" t="str">
        <f ca="1">IF($C205=CR$2,OFFSET('Position Data Citi SS final'!$A181,0,MATCH(CR$1,'Position Data Citi SS final'!$1:$1,0)-1),"")</f>
        <v/>
      </c>
      <c r="CS205" s="188" t="str">
        <f ca="1">IF($C205=CS$2,OFFSET('Position Data Citi SS final'!$A181,0,MATCH(CS$1,'Position Data Citi SS final'!$1:$1,0)-1),"")</f>
        <v/>
      </c>
      <c r="CT205" s="188" t="str">
        <f ca="1">IF($C205=CT$2,OFFSET('Position Data Citi SS final'!$A181,0,MATCH(CT$1,'Position Data Citi SS final'!$1:$1,0)-1),"")</f>
        <v/>
      </c>
      <c r="CU205" s="184" t="str">
        <f ca="1">IF($C205=CU$2,OFFSET('Position Data Citi SS final'!$A181,0,MATCH(CU$1,'Position Data Citi SS final'!$1:$1,0)-1),"")</f>
        <v/>
      </c>
      <c r="CV205" s="175" t="str">
        <f ca="1">IF($C205=CV$2,OFFSET('Position Data Citi SS final'!$A181,0,MATCH(CV$1,'Position Data Citi SS final'!$1:$1,0)-1),"")</f>
        <v/>
      </c>
      <c r="CW205" s="175" t="str">
        <f ca="1">IF($C205=CW$2,OFFSET('Position Data Citi SS final'!$A181,0,MATCH(CW$1,'Position Data Citi SS final'!$1:$1,0)-1),"")</f>
        <v/>
      </c>
      <c r="CX205" s="199" t="str">
        <f ca="1">IF($C205=CX$2,OFFSET('Position Data Citi SS final'!$A181,0,MATCH(CX$1,'Position Data Citi SS final'!$1:$1,0)-1),"")</f>
        <v/>
      </c>
      <c r="CY205" s="175" t="str">
        <f ca="1">IF($C205=CY$2,OFFSET('Position Data Citi SS final'!$A181,0,MATCH(CY$1,'Position Data Citi SS final'!$1:$1,0)-1),"")</f>
        <v/>
      </c>
      <c r="CZ205" s="175" t="str">
        <f ca="1">IF($C205=CZ$2,OFFSET('Position Data Citi SS final'!$A181,0,MATCH(CZ$1,'Position Data Citi SS final'!$1:$1,0)-1),"")</f>
        <v/>
      </c>
      <c r="DA205" s="175" t="str">
        <f ca="1">IF($C205=DA$2,OFFSET('Position Data Citi SS final'!$A181,0,MATCH(DA$1,'Position Data Citi SS final'!$1:$1,0)-1),"")</f>
        <v/>
      </c>
      <c r="DB205" s="189" t="str">
        <f ca="1">IF($C205=DB$2,OFFSET('Position Data Citi SS final'!$A181,0,MATCH(DB$1,'Position Data Citi SS final'!$1:$1,0)-1),"")</f>
        <v/>
      </c>
      <c r="DC205" s="175" t="str">
        <f ca="1">IF($C205=DC$2,OFFSET('Position Data Citi SS final'!$A181,0,MATCH(DC$1,'Position Data Citi SS final'!$1:$1,0)-1),"")</f>
        <v/>
      </c>
      <c r="DD205" s="175" t="str">
        <f ca="1">IF($C205=DD$2,OFFSET('Position Data Citi SS final'!$A181,0,MATCH(DD$1,'Position Data Citi SS final'!$1:$1,0)-1),"")</f>
        <v/>
      </c>
      <c r="DE205" s="190" t="str">
        <f ca="1">IF($C205=DE$2,OFFSET('Position Data Citi SS final'!$A181,0,MATCH(DE$1,'Position Data Citi SS final'!$1:$1,0)-1),"")</f>
        <v/>
      </c>
      <c r="DF205" s="189" t="str">
        <f ca="1">IF($C205=DF$2,OFFSET('Position Data Citi SS final'!$A181,0,MATCH(DF$1,'Position Data Citi SS final'!$1:$1,0)-1),"")</f>
        <v/>
      </c>
      <c r="DG205" s="190" t="str">
        <f ca="1">IF($C205=DG$2,OFFSET('Position Data Citi SS final'!$A181,0,MATCH(DG$1,'Position Data Citi SS final'!$1:$1,0)-1),"")</f>
        <v/>
      </c>
      <c r="DH205" s="175" t="str">
        <f ca="1">IF($C205=DH$2,OFFSET('Position Data Citi SS final'!$A181,0,MATCH(DH$1,'Position Data Citi SS final'!$1:$1,0)-1),"")</f>
        <v/>
      </c>
      <c r="DI205" s="191" t="str">
        <f ca="1">IF($C205=DI$2,OFFSET('Position Data Citi SS final'!$A181,0,MATCH(DI$1,'Position Data Citi SS final'!$1:$1,0)-1),"")</f>
        <v/>
      </c>
      <c r="DJ205" s="192" t="str">
        <f ca="1">IF($C205=DJ$2,OFFSET('Position Data Citi SS final'!$A181,0,MATCH(DJ$1,'Position Data Citi SS final'!$1:$1,0)-1),"")</f>
        <v/>
      </c>
      <c r="DK205" s="193" t="str">
        <f ca="1">IF($C205=DK$2,OFFSET('Position Data Citi SS final'!$A181,0,MATCH(DK$1,'Position Data Citi SS final'!$1:$1,0)-1),"")</f>
        <v/>
      </c>
      <c r="DL205" s="200" t="str">
        <f ca="1">IF($C205=DL$2,OFFSET('Position Data Citi SS final'!$A181,0,MATCH(DL$1,'Position Data Citi SS final'!$1:$1,0)-1),"")</f>
        <v/>
      </c>
      <c r="DM205" s="175" t="str">
        <f ca="1">IF($C205=DM$2,OFFSET('Position Data Citi SS final'!$A181,0,MATCH(DM$1,'Position Data Citi SS final'!$1:$1,0)-1),"")</f>
        <v/>
      </c>
    </row>
    <row r="206" spans="2:117" s="179" customFormat="1">
      <c r="B206" s="179" t="s">
        <v>2746</v>
      </c>
      <c r="C206" s="170" t="str">
        <f>'Position Data Citi SS final'!C182</f>
        <v>Money Market Instruments</v>
      </c>
      <c r="D206" s="171" t="str">
        <f>'Position Data Citi SS final'!F182</f>
        <v>A.6.1 - A.6.20</v>
      </c>
      <c r="E206" s="172" t="str">
        <f>'Position Data Citi SS final'!D182</f>
        <v>Commercial Paper</v>
      </c>
      <c r="F206" s="213">
        <f>'Position Data Citi SS final'!E182</f>
        <v>0</v>
      </c>
      <c r="G206" s="173">
        <f>'Position Data Citi SS final'!AG182</f>
        <v>30050760</v>
      </c>
      <c r="H206" s="173">
        <f>'Position Data Citi SS final'!AF182</f>
        <v>30050760</v>
      </c>
      <c r="I206" s="194" t="str">
        <f>'Position Data Citi SS final'!A182</f>
        <v>ABEK</v>
      </c>
      <c r="J206" s="195" t="str">
        <f ca="1">IF($C206=J$2,OFFSET('Position Data Citi SS final'!$A182,0,MATCH(J$1,'Position Data Citi SS final'!$1:$1,0)-1),"")</f>
        <v>MoneyMarketInstrument</v>
      </c>
      <c r="K206" s="195" t="str">
        <f ca="1">IF($C206=K$2,OFFSET('Position Data Citi SS final'!$A182,0,MATCH(K$1,'Position Data Citi SS final'!$1:$1,0)-1),"")</f>
        <v>OP CORPORATE BANK PLC 03/20 ZCP</v>
      </c>
      <c r="L206" s="195" t="str">
        <f ca="1">IF($C206=L$2,OFFSET('Position Data Citi SS final'!$A182,0,MATCH(L$1,'Position Data Citi SS final'!$1:$1,0)-1),"")</f>
        <v>XS2052401010</v>
      </c>
      <c r="M206" s="174" t="str">
        <f ca="1">IF($C206=M$2,OFFSET('Position Data Citi SS final'!$A182,0,MATCH(M$1,'Position Data Citi SS final'!$1:$1,0)-1),"")</f>
        <v>DYXXXX</v>
      </c>
      <c r="N206" s="175">
        <f ca="1">IF($C206=N$2,OFFSET('Position Data Citi SS final'!$A182,0,MATCH(N$1,'Position Data Citi SS final'!$1:$1,0)-1),"")</f>
        <v>0</v>
      </c>
      <c r="O206" s="195">
        <f ca="1">IF($C206=O$2,OFFSET('Position Data Citi SS final'!$A182,0,MATCH(O$1,'Position Data Citi SS final'!$1:$1,0)-1),"")</f>
        <v>0</v>
      </c>
      <c r="P206" s="196">
        <f ca="1">IF($C206=P$2,OFFSET('Position Data Citi SS final'!$A182,0,MATCH(P$1,'Position Data Citi SS final'!$1:$1,0)-1),"")</f>
        <v>0</v>
      </c>
      <c r="Q206" s="196" t="str">
        <f ca="1">IF($C206=Q$2,OFFSET('Position Data Citi SS final'!$A182,0,MATCH(Q$1,'Position Data Citi SS final'!$1:$1,0)-1),"")</f>
        <v>FI</v>
      </c>
      <c r="R206" s="178">
        <f ca="1">IF($C206=R$2,OFFSET('Position Data Citi SS final'!$A182,0,MATCH(R$1,'Position Data Citi SS final'!$1:$1,0)-1),"")</f>
        <v>43901</v>
      </c>
      <c r="S206" s="178" t="str">
        <f ca="1">IF($C206=S$2,OFFSET('Position Data Citi SS final'!$A182,0,MATCH(S$1,'Position Data Citi SS final'!$1:$1,0)-1),"")</f>
        <v>EUR</v>
      </c>
      <c r="T206" s="177">
        <f ca="1">IF($C206=T$2,OFFSET('Position Data Citi SS final'!$A182,0,MATCH(T$1,'Position Data Citi SS final'!$1:$1,0)-1),"")</f>
        <v>30000000</v>
      </c>
      <c r="U206" s="177">
        <f ca="1">IF($C206=U$2,OFFSET('Position Data Citi SS final'!$A182,0,MATCH(U$1,'Position Data Citi SS final'!$1:$1,0)-1),"")</f>
        <v>100.1692</v>
      </c>
      <c r="V206" s="197">
        <f ca="1">IF($C206=V$2,OFFSET('Position Data Citi SS final'!$A182,0,MATCH(V$1,'Position Data Citi SS final'!$1:$1,0)-1),"")</f>
        <v>100.1692</v>
      </c>
      <c r="W206" s="177">
        <f ca="1">IF($C206=W$2,OFFSET('Position Data Citi SS final'!$A182,0,MATCH(W$1,'Position Data Citi SS final'!$1:$1,0)-1),"")</f>
        <v>0</v>
      </c>
      <c r="X206" s="177">
        <f ca="1">IF($C206=X$2,OFFSET('Position Data Citi SS final'!$A182,0,MATCH(X$1,'Position Data Citi SS final'!$1:$1,0)-1),"")</f>
        <v>0</v>
      </c>
      <c r="Y206" s="177">
        <f ca="1">IF($C206=Y$2,OFFSET('Position Data Citi SS final'!$A182,0,MATCH(Y$1,'Position Data Citi SS final'!$1:$1,0)-1),"")</f>
        <v>30050760</v>
      </c>
      <c r="Z206" s="177">
        <f ca="1">IF($C206=Z$2,OFFSET('Position Data Citi SS final'!$A182,0,MATCH(Z$1,'Position Data Citi SS final'!$1:$1,0)-1),"")</f>
        <v>30050760</v>
      </c>
      <c r="AA206" s="198" t="str">
        <f ca="1">IF($C206=AA$2,OFFSET('Position Data Citi SS final'!$A182,0,MATCH(AA$1,'Position Data Citi SS final'!$1:$1,0)-1),"")</f>
        <v>MarkToMarket</v>
      </c>
      <c r="AB206" s="177">
        <f ca="1">IF($C206=AB$2,OFFSET('Position Data Citi SS final'!$A182,0,MATCH(AB$1,'Position Data Citi SS final'!$1:$1,0)-1),"")</f>
        <v>0</v>
      </c>
      <c r="AC206" s="178" t="str">
        <f ca="1">IF($C206=AC$2,OFFSET('Position Data Citi SS final'!$A182,0,MATCH(AC$1,'Position Data Citi SS final'!$1:$1,0)-1),"")</f>
        <v/>
      </c>
      <c r="AD206" s="76" t="str">
        <f ca="1">IF($C206=AD$2,OFFSET('Position Data Citi SS final'!$A182,0,MATCH(AD$1,'Position Data Citi SS final'!$1:$1,0)-1),"")</f>
        <v/>
      </c>
      <c r="AE206" s="179" t="str">
        <f ca="1">IF($C206=AE$2,OFFSET('Position Data Citi SS final'!$A182,0,MATCH(AE$1,'Position Data Citi SS final'!$1:$1,0)-1),"")</f>
        <v/>
      </c>
      <c r="AF206" s="177" t="str">
        <f ca="1">IF($C206=AF$2,OFFSET('Position Data Citi SS final'!$A182,0,MATCH(AF$1,'Position Data Citi SS final'!$1:$1,0)-1),"")</f>
        <v/>
      </c>
      <c r="AG206" s="177" t="str">
        <f ca="1">IF($C206=AG$2,OFFSET('Position Data Citi SS final'!$A182,0,MATCH(AG$1,'Position Data Citi SS final'!$1:$1,0)-1),"")</f>
        <v/>
      </c>
      <c r="AH206" s="175" t="str">
        <f ca="1">IF($C206=AH$2,OFFSET('Position Data Citi SS final'!$A182,0,MATCH(AH$1,'Position Data Citi SS final'!$1:$1,0)-1),"")</f>
        <v/>
      </c>
      <c r="AI206" s="175" t="str">
        <f ca="1">IF($C206=AI$2,OFFSET('Position Data Citi SS final'!$A182,0,MATCH(AI$1,'Position Data Citi SS final'!$1:$1,0)-1),"")</f>
        <v/>
      </c>
      <c r="AJ206" s="175" t="str">
        <f ca="1">IF($C206=AJ$2,OFFSET('Position Data Citi SS final'!$A182,0,MATCH(AJ$1,'Position Data Citi SS final'!$1:$1,0)-1),"")</f>
        <v/>
      </c>
      <c r="AK206" s="177" t="str">
        <f ca="1">IF($C206=AK$2,OFFSET('Position Data Citi SS final'!$A182,0,MATCH(AK$1,'Position Data Citi SS final'!$1:$1,0)-1),"")</f>
        <v/>
      </c>
      <c r="AL206" s="178" t="str">
        <f ca="1">IF($C206=AL$2,OFFSET('Position Data Citi SS final'!$A182,0,MATCH(AL$1,'Position Data Citi SS final'!$1:$1,0)-1),"")</f>
        <v/>
      </c>
      <c r="AM206" s="177" t="str">
        <f ca="1">IF($C206=AM$2,OFFSET('Position Data Citi SS final'!$A182,0,MATCH(AM$1,'Position Data Citi SS final'!$1:$1,0)-1),"")</f>
        <v/>
      </c>
      <c r="AN206" s="177" t="str">
        <f ca="1">IF($C206=AN$2,OFFSET('Position Data Citi SS final'!$A182,0,MATCH(AN$1,'Position Data Citi SS final'!$1:$1,0)-1),"")</f>
        <v/>
      </c>
      <c r="AO206" s="177" t="str">
        <f ca="1">IF($C206=AO$2,OFFSET('Position Data Citi SS final'!$A182,0,MATCH(AO$1,'Position Data Citi SS final'!$1:$1,0)-1),"")</f>
        <v/>
      </c>
      <c r="AP206" s="177" t="str">
        <f ca="1">IF($C206=AP$2,OFFSET('Position Data Citi SS final'!$A182,0,MATCH(AP$1,'Position Data Citi SS final'!$1:$1,0)-1),"")</f>
        <v/>
      </c>
      <c r="AQ206" s="177" t="str">
        <f ca="1">IF($C206=AQ$2,OFFSET('Position Data Citi SS final'!$A182,0,MATCH(AQ$1,'Position Data Citi SS final'!$1:$1,0)-1),"")</f>
        <v/>
      </c>
      <c r="AR206" s="177" t="str">
        <f ca="1">IF($C206=AR$2,OFFSET('Position Data Citi SS final'!$A182,0,MATCH(AR$1,'Position Data Citi SS final'!$1:$1,0)-1),"")</f>
        <v/>
      </c>
      <c r="AS206" s="177" t="str">
        <f ca="1">IF($C206=AS$2,OFFSET('Position Data Citi SS final'!$A182,0,MATCH(AS$1,'Position Data Citi SS final'!$1:$1,0)-1),"")</f>
        <v/>
      </c>
      <c r="AT206" s="177" t="str">
        <f ca="1">IF($C206=AT$2,OFFSET('Position Data Citi SS final'!$A182,0,MATCH(AT$1,'Position Data Citi SS final'!$1:$1,0)-1),"")</f>
        <v/>
      </c>
      <c r="AU206" s="198" t="str">
        <f ca="1">IF($C206=AU$2,OFFSET('Position Data Citi SS final'!$A182,0,MATCH(AU$1,'Position Data Citi SS final'!$1:$1,0)-1),"")</f>
        <v/>
      </c>
      <c r="AV206" s="177" t="str">
        <f ca="1">IF($C206=AV$2,OFFSET('Position Data Citi SS final'!$A182,0,MATCH(AV$1,'Position Data Citi SS final'!$1:$1,0)-1),"")</f>
        <v/>
      </c>
      <c r="AW206" s="179" t="str">
        <f ca="1">IF($C206=AW$2,OFFSET('Position Data Citi SS final'!$A182,0,MATCH(AW$1,'Position Data Citi SS final'!$1:$1,0)-1),"")</f>
        <v/>
      </c>
      <c r="AX206" s="170" t="str">
        <f ca="1">IF($C206=AX$2,OFFSET('Position Data Citi SS final'!$A182,0,MATCH(AX$1,'Position Data Citi SS final'!$1:$1,0)-1),"")</f>
        <v/>
      </c>
      <c r="AY206" s="180" t="str">
        <f ca="1">IF($C206=AY$2,OFFSET('Position Data Citi SS final'!$A182,0,MATCH(AY$1,'Position Data Citi SS final'!$1:$1,0)-1),"")</f>
        <v/>
      </c>
      <c r="AZ206" s="181" t="str">
        <f ca="1">IF($C206=AZ$2,OFFSET('Position Data Citi SS final'!$A182,0,MATCH(AZ$1,'Position Data Citi SS final'!$1:$1,0)-1),"")</f>
        <v/>
      </c>
      <c r="BA206" s="179" t="str">
        <f ca="1">IF($C206=BA$2,OFFSET('Position Data Citi SS final'!$A182,0,MATCH(BA$1,'Position Data Citi SS final'!$1:$1,0)-1),"")</f>
        <v/>
      </c>
      <c r="BB206" s="182" t="str">
        <f ca="1">IF($C206=BB$2,OFFSET('Position Data Citi SS final'!$A182,0,MATCH(BB$1,'Position Data Citi SS final'!$1:$1,0)-1),"")</f>
        <v/>
      </c>
      <c r="BC206" s="181" t="str">
        <f ca="1">IF($C206=BC$2,OFFSET('Position Data Citi SS final'!$A182,0,MATCH(BC$1,'Position Data Citi SS final'!$1:$1,0)-1),"")</f>
        <v/>
      </c>
      <c r="BD206" s="175" t="str">
        <f ca="1">IF($C206=BD$2,OFFSET('Position Data Citi SS final'!$A182,0,MATCH(BD$1,'Position Data Citi SS final'!$1:$1,0)-1),"")</f>
        <v/>
      </c>
      <c r="BE206" s="175" t="str">
        <f ca="1">IF($C206=BE$2,OFFSET('Position Data Citi SS final'!$A182,0,MATCH(BE$1,'Position Data Citi SS final'!$1:$1,0)-1),"")</f>
        <v/>
      </c>
      <c r="BF206" s="175" t="str">
        <f ca="1">IF($C206=BF$2,OFFSET('Position Data Citi SS final'!$A182,0,MATCH(BF$1,'Position Data Citi SS final'!$1:$1,0)-1),"")</f>
        <v/>
      </c>
      <c r="BG206" s="175" t="str">
        <f ca="1">IF($C206=BG$2,OFFSET('Position Data Citi SS final'!$A182,0,MATCH(BG$1,'Position Data Citi SS final'!$1:$1,0)-1),"")</f>
        <v/>
      </c>
      <c r="BH206" s="175" t="str">
        <f ca="1">IF($C206=BH$2,OFFSET('Position Data Citi SS final'!$A182,0,MATCH(BH$1,'Position Data Citi SS final'!$1:$1,0)-1),"")</f>
        <v/>
      </c>
      <c r="BI206" s="175" t="str">
        <f ca="1">IF($C206=BI$2,OFFSET('Position Data Citi SS final'!$A182,0,MATCH(BI$1,'Position Data Citi SS final'!$1:$1,0)-1),"")</f>
        <v/>
      </c>
      <c r="BJ206" s="175" t="str">
        <f ca="1">IF($C206=BJ$2,OFFSET('Position Data Citi SS final'!$A182,0,MATCH(BJ$1,'Position Data Citi SS final'!$1:$1,0)-1),"")</f>
        <v/>
      </c>
      <c r="BK206" s="175" t="str">
        <f ca="1">IF($C206=BK$2,OFFSET('Position Data Citi SS final'!$A182,0,MATCH(BK$1,'Position Data Citi SS final'!$1:$1,0)-1),"")</f>
        <v/>
      </c>
      <c r="BL206" s="175" t="str">
        <f ca="1">IF($C206=BL$2,OFFSET('Position Data Citi SS final'!$A182,0,MATCH(BL$1,'Position Data Citi SS final'!$1:$1,0)-1),"")</f>
        <v/>
      </c>
      <c r="BM206" s="175" t="str">
        <f ca="1">IF($C206=BM$2,OFFSET('Position Data Citi SS final'!$A182,0,MATCH(BM$1,'Position Data Citi SS final'!$1:$1,0)-1),"")</f>
        <v/>
      </c>
      <c r="BN206" s="178" t="str">
        <f ca="1">IF($C206=BN$2,OFFSET('Position Data Citi SS final'!$A182,0,MATCH(BN$1,'Position Data Citi SS final'!$1:$1,0)-1),"")</f>
        <v/>
      </c>
      <c r="BO206" s="177" t="str">
        <f ca="1">IF($C206=BO$2,OFFSET('Position Data Citi SS final'!$A182,0,MATCH(BO$1,'Position Data Citi SS final'!$1:$1,0)-1),"")</f>
        <v/>
      </c>
      <c r="BP206" s="177" t="str">
        <f ca="1">IF($C206=BP$2,OFFSET('Position Data Citi SS final'!$A182,0,MATCH(BP$1,'Position Data Citi SS final'!$1:$1,0)-1),"")</f>
        <v/>
      </c>
      <c r="BQ206" s="177" t="str">
        <f ca="1">IF($C206=BQ$2,OFFSET('Position Data Citi SS final'!$A182,0,MATCH(BQ$1,'Position Data Citi SS final'!$1:$1,0)-1),"")</f>
        <v/>
      </c>
      <c r="BR206" s="177" t="str">
        <f ca="1">IF($C206=BR$2,OFFSET('Position Data Citi SS final'!$A182,0,MATCH(BR$1,'Position Data Citi SS final'!$1:$1,0)-1),"")</f>
        <v/>
      </c>
      <c r="BS206" s="177" t="str">
        <f ca="1">IF($C206=BS$2,OFFSET('Position Data Citi SS final'!$A182,0,MATCH(BS$1,'Position Data Citi SS final'!$1:$1,0)-1),"")</f>
        <v/>
      </c>
      <c r="BT206" s="175" t="str">
        <f ca="1">IF($C206=BT$2,OFFSET('Position Data Citi SS final'!$A182,0,MATCH(BT$1,'Position Data Citi SS final'!$1:$1,0)-1),"")</f>
        <v/>
      </c>
      <c r="BU206" s="178" t="str">
        <f ca="1">IF($C206=BU$2,OFFSET('Position Data Citi SS final'!$A182,0,MATCH(BU$1,'Position Data Citi SS final'!$1:$1,0)-1),"")</f>
        <v/>
      </c>
      <c r="BV206" s="183" t="str">
        <f ca="1">IF($C206=BV$2,OFFSET('Position Data Citi SS final'!$A182,0,MATCH(BV$1,'Position Data Citi SS final'!$1:$1,0)-1),"")</f>
        <v/>
      </c>
      <c r="BW206" s="175" t="str">
        <f ca="1">IF($C206=BW$2,OFFSET('Position Data Citi SS final'!$A182,0,MATCH(BW$1,'Position Data Citi SS final'!$1:$1,0)-1),"")</f>
        <v/>
      </c>
      <c r="BX206" s="184" t="str">
        <f ca="1">IF($C206=BX$2,OFFSET('Position Data Citi SS final'!$A182,0,MATCH(BX$1,'Position Data Citi SS final'!$1:$1,0)-1),"")</f>
        <v/>
      </c>
      <c r="BY206" s="183" t="str">
        <f ca="1">IF($C206=BY$2,OFFSET('Position Data Citi SS final'!$A182,0,MATCH(BY$1,'Position Data Citi SS final'!$1:$1,0)-1),"")</f>
        <v/>
      </c>
      <c r="BZ206" s="183" t="str">
        <f ca="1">IF($C206=BZ$2,OFFSET('Position Data Citi SS final'!$A182,0,MATCH(BZ$1,'Position Data Citi SS final'!$1:$1,0)-1),"")</f>
        <v/>
      </c>
      <c r="CA206" s="185" t="str">
        <f ca="1">IF($C206=CA$2,OFFSET('Position Data Citi SS final'!$A182,0,MATCH(CA$1,'Position Data Citi SS final'!$1:$1,0)-1),"")</f>
        <v/>
      </c>
      <c r="CB206" s="176" t="str">
        <f ca="1">IF($C206=CB$2,OFFSET('Position Data Citi SS final'!$A182,0,MATCH(CB$1,'Position Data Citi SS final'!$1:$1,0)-1),"")</f>
        <v/>
      </c>
      <c r="CC206" s="183" t="str">
        <f ca="1">IF($C206=CC$2,OFFSET('Position Data Citi SS final'!$A182,0,MATCH(CC$1,'Position Data Citi SS final'!$1:$1,0)-1),"")</f>
        <v/>
      </c>
      <c r="CD206" s="183" t="str">
        <f ca="1">IF($C206=CD$2,OFFSET('Position Data Citi SS final'!$A182,0,MATCH(CD$1,'Position Data Citi SS final'!$1:$1,0)-1),"")</f>
        <v/>
      </c>
      <c r="CE206" s="181" t="str">
        <f ca="1">IF($C206=CE$2,OFFSET('Position Data Citi SS final'!$A182,0,MATCH(CE$1,'Position Data Citi SS final'!$1:$1,0)-1),"")</f>
        <v/>
      </c>
      <c r="CF206" s="181" t="str">
        <f ca="1">IF($C206=CF$2,OFFSET('Position Data Citi SS final'!$A182,0,MATCH(CF$1,'Position Data Citi SS final'!$1:$1,0)-1),"")</f>
        <v/>
      </c>
      <c r="CG206" s="181" t="str">
        <f ca="1">IF($C206=CG$2,OFFSET('Position Data Citi SS final'!$A182,0,MATCH(CG$1,'Position Data Citi SS final'!$1:$1,0)-1),"")</f>
        <v/>
      </c>
      <c r="CH206" s="181" t="str">
        <f ca="1">IF($C206=CH$2,OFFSET('Position Data Citi SS final'!$A182,0,MATCH(CH$1,'Position Data Citi SS final'!$1:$1,0)-1),"")</f>
        <v/>
      </c>
      <c r="CI206" s="181" t="str">
        <f ca="1">IF($C206=CI$2,OFFSET('Position Data Citi SS final'!$A182,0,MATCH(CI$1,'Position Data Citi SS final'!$1:$1,0)-1),"")</f>
        <v/>
      </c>
      <c r="CJ206" s="184" t="str">
        <f ca="1">IF($C206=CJ$2,OFFSET('Position Data Citi SS final'!$A182,0,MATCH(CJ$1,'Position Data Citi SS final'!$1:$1,0)-1),"")</f>
        <v/>
      </c>
      <c r="CK206" s="186" t="str">
        <f ca="1">IF($C206=CK$2,OFFSET('Position Data Citi SS final'!$A182,0,MATCH(CK$1,'Position Data Citi SS final'!$1:$1,0)-1),"")</f>
        <v/>
      </c>
      <c r="CL206" s="174" t="str">
        <f ca="1">IF($C206=CL$2,OFFSET('Position Data Citi SS final'!$A182,0,MATCH(CL$1,'Position Data Citi SS final'!$1:$1,0)-1),"")</f>
        <v/>
      </c>
      <c r="CM206" s="199" t="str">
        <f ca="1">IF($C206=CM$2,OFFSET('Position Data Citi SS final'!$A182,0,MATCH(CM$1,'Position Data Citi SS final'!$1:$1,0)-1),"")</f>
        <v/>
      </c>
      <c r="CN206" s="174" t="str">
        <f ca="1">IF($C206=CN$2,OFFSET('Position Data Citi SS final'!$A182,0,MATCH(CN$1,'Position Data Citi SS final'!$1:$1,0)-1),"")</f>
        <v/>
      </c>
      <c r="CO206" s="186" t="str">
        <f ca="1">IF($C206=CO$2,OFFSET('Position Data Citi SS final'!$A182,0,MATCH(CO$1,'Position Data Citi SS final'!$1:$1,0)-1),"")</f>
        <v/>
      </c>
      <c r="CP206" s="199" t="str">
        <f ca="1">IF($C206=CP$2,OFFSET('Position Data Citi SS final'!$A182,0,MATCH(CP$1,'Position Data Citi SS final'!$1:$1,0)-1),"")</f>
        <v/>
      </c>
      <c r="CQ206" s="187" t="str">
        <f ca="1">IF($C206=CQ$2,OFFSET('Position Data Citi SS final'!$A182,0,MATCH(CQ$1,'Position Data Citi SS final'!$1:$1,0)-1),"")</f>
        <v/>
      </c>
      <c r="CR206" s="174" t="str">
        <f ca="1">IF($C206=CR$2,OFFSET('Position Data Citi SS final'!$A182,0,MATCH(CR$1,'Position Data Citi SS final'!$1:$1,0)-1),"")</f>
        <v/>
      </c>
      <c r="CS206" s="188" t="str">
        <f ca="1">IF($C206=CS$2,OFFSET('Position Data Citi SS final'!$A182,0,MATCH(CS$1,'Position Data Citi SS final'!$1:$1,0)-1),"")</f>
        <v/>
      </c>
      <c r="CT206" s="188" t="str">
        <f ca="1">IF($C206=CT$2,OFFSET('Position Data Citi SS final'!$A182,0,MATCH(CT$1,'Position Data Citi SS final'!$1:$1,0)-1),"")</f>
        <v/>
      </c>
      <c r="CU206" s="184" t="str">
        <f ca="1">IF($C206=CU$2,OFFSET('Position Data Citi SS final'!$A182,0,MATCH(CU$1,'Position Data Citi SS final'!$1:$1,0)-1),"")</f>
        <v/>
      </c>
      <c r="CV206" s="175" t="str">
        <f ca="1">IF($C206=CV$2,OFFSET('Position Data Citi SS final'!$A182,0,MATCH(CV$1,'Position Data Citi SS final'!$1:$1,0)-1),"")</f>
        <v/>
      </c>
      <c r="CW206" s="175" t="str">
        <f ca="1">IF($C206=CW$2,OFFSET('Position Data Citi SS final'!$A182,0,MATCH(CW$1,'Position Data Citi SS final'!$1:$1,0)-1),"")</f>
        <v/>
      </c>
      <c r="CX206" s="199" t="str">
        <f ca="1">IF($C206=CX$2,OFFSET('Position Data Citi SS final'!$A182,0,MATCH(CX$1,'Position Data Citi SS final'!$1:$1,0)-1),"")</f>
        <v/>
      </c>
      <c r="CY206" s="175" t="str">
        <f ca="1">IF($C206=CY$2,OFFSET('Position Data Citi SS final'!$A182,0,MATCH(CY$1,'Position Data Citi SS final'!$1:$1,0)-1),"")</f>
        <v/>
      </c>
      <c r="CZ206" s="175" t="str">
        <f ca="1">IF($C206=CZ$2,OFFSET('Position Data Citi SS final'!$A182,0,MATCH(CZ$1,'Position Data Citi SS final'!$1:$1,0)-1),"")</f>
        <v/>
      </c>
      <c r="DA206" s="175" t="str">
        <f ca="1">IF($C206=DA$2,OFFSET('Position Data Citi SS final'!$A182,0,MATCH(DA$1,'Position Data Citi SS final'!$1:$1,0)-1),"")</f>
        <v/>
      </c>
      <c r="DB206" s="189" t="str">
        <f ca="1">IF($C206=DB$2,OFFSET('Position Data Citi SS final'!$A182,0,MATCH(DB$1,'Position Data Citi SS final'!$1:$1,0)-1),"")</f>
        <v/>
      </c>
      <c r="DC206" s="175" t="str">
        <f ca="1">IF($C206=DC$2,OFFSET('Position Data Citi SS final'!$A182,0,MATCH(DC$1,'Position Data Citi SS final'!$1:$1,0)-1),"")</f>
        <v/>
      </c>
      <c r="DD206" s="175" t="str">
        <f ca="1">IF($C206=DD$2,OFFSET('Position Data Citi SS final'!$A182,0,MATCH(DD$1,'Position Data Citi SS final'!$1:$1,0)-1),"")</f>
        <v/>
      </c>
      <c r="DE206" s="190" t="str">
        <f ca="1">IF($C206=DE$2,OFFSET('Position Data Citi SS final'!$A182,0,MATCH(DE$1,'Position Data Citi SS final'!$1:$1,0)-1),"")</f>
        <v/>
      </c>
      <c r="DF206" s="189" t="str">
        <f ca="1">IF($C206=DF$2,OFFSET('Position Data Citi SS final'!$A182,0,MATCH(DF$1,'Position Data Citi SS final'!$1:$1,0)-1),"")</f>
        <v/>
      </c>
      <c r="DG206" s="190" t="str">
        <f ca="1">IF($C206=DG$2,OFFSET('Position Data Citi SS final'!$A182,0,MATCH(DG$1,'Position Data Citi SS final'!$1:$1,0)-1),"")</f>
        <v/>
      </c>
      <c r="DH206" s="175" t="str">
        <f ca="1">IF($C206=DH$2,OFFSET('Position Data Citi SS final'!$A182,0,MATCH(DH$1,'Position Data Citi SS final'!$1:$1,0)-1),"")</f>
        <v/>
      </c>
      <c r="DI206" s="191" t="str">
        <f ca="1">IF($C206=DI$2,OFFSET('Position Data Citi SS final'!$A182,0,MATCH(DI$1,'Position Data Citi SS final'!$1:$1,0)-1),"")</f>
        <v/>
      </c>
      <c r="DJ206" s="192" t="str">
        <f ca="1">IF($C206=DJ$2,OFFSET('Position Data Citi SS final'!$A182,0,MATCH(DJ$1,'Position Data Citi SS final'!$1:$1,0)-1),"")</f>
        <v/>
      </c>
      <c r="DK206" s="193" t="str">
        <f ca="1">IF($C206=DK$2,OFFSET('Position Data Citi SS final'!$A182,0,MATCH(DK$1,'Position Data Citi SS final'!$1:$1,0)-1),"")</f>
        <v/>
      </c>
      <c r="DL206" s="200" t="str">
        <f ca="1">IF($C206=DL$2,OFFSET('Position Data Citi SS final'!$A182,0,MATCH(DL$1,'Position Data Citi SS final'!$1:$1,0)-1),"")</f>
        <v/>
      </c>
      <c r="DM206" s="175" t="str">
        <f ca="1">IF($C206=DM$2,OFFSET('Position Data Citi SS final'!$A182,0,MATCH(DM$1,'Position Data Citi SS final'!$1:$1,0)-1),"")</f>
        <v/>
      </c>
    </row>
    <row r="207" spans="2:117" s="179" customFormat="1">
      <c r="B207" s="179" t="s">
        <v>2746</v>
      </c>
      <c r="C207" s="170" t="str">
        <f>'Position Data Citi SS final'!C183</f>
        <v>Money Market Instruments</v>
      </c>
      <c r="D207" s="171" t="str">
        <f>'Position Data Citi SS final'!F183</f>
        <v>A.6.1 - A.6.20</v>
      </c>
      <c r="E207" s="172" t="str">
        <f>'Position Data Citi SS final'!D183</f>
        <v>Certificate of Deposit</v>
      </c>
      <c r="F207" s="213">
        <f>'Position Data Citi SS final'!E183</f>
        <v>0</v>
      </c>
      <c r="G207" s="173">
        <f>'Position Data Citi SS final'!AG183</f>
        <v>30040663.5</v>
      </c>
      <c r="H207" s="173">
        <f>'Position Data Citi SS final'!AF183</f>
        <v>30040663.5</v>
      </c>
      <c r="I207" s="194" t="str">
        <f>'Position Data Citi SS final'!A183</f>
        <v>ABEK</v>
      </c>
      <c r="J207" s="195" t="str">
        <f ca="1">IF($C207=J$2,OFFSET('Position Data Citi SS final'!$A183,0,MATCH(J$1,'Position Data Citi SS final'!$1:$1,0)-1),"")</f>
        <v>MoneyMarketInstrument</v>
      </c>
      <c r="K207" s="195" t="str">
        <f ca="1">IF($C207=K$2,OFFSET('Position Data Citi SS final'!$A183,0,MATCH(K$1,'Position Data Citi SS final'!$1:$1,0)-1),"")</f>
        <v>CREDIT AGRICOLE SA 03/20 0</v>
      </c>
      <c r="L207" s="195" t="str">
        <f ca="1">IF($C207=L$2,OFFSET('Position Data Citi SS final'!$A183,0,MATCH(L$1,'Position Data Citi SS final'!$1:$1,0)-1),"")</f>
        <v>XS2052947830</v>
      </c>
      <c r="M207" s="174" t="str">
        <f ca="1">IF($C207=M$2,OFFSET('Position Data Citi SS final'!$A183,0,MATCH(M$1,'Position Data Citi SS final'!$1:$1,0)-1),"")</f>
        <v>DYXXXX</v>
      </c>
      <c r="N207" s="175">
        <f ca="1">IF($C207=N$2,OFFSET('Position Data Citi SS final'!$A183,0,MATCH(N$1,'Position Data Citi SS final'!$1:$1,0)-1),"")</f>
        <v>0</v>
      </c>
      <c r="O207" s="195">
        <f ca="1">IF($C207=O$2,OFFSET('Position Data Citi SS final'!$A183,0,MATCH(O$1,'Position Data Citi SS final'!$1:$1,0)-1),"")</f>
        <v>0</v>
      </c>
      <c r="P207" s="196">
        <f ca="1">IF($C207=P$2,OFFSET('Position Data Citi SS final'!$A183,0,MATCH(P$1,'Position Data Citi SS final'!$1:$1,0)-1),"")</f>
        <v>0</v>
      </c>
      <c r="Q207" s="196" t="str">
        <f ca="1">IF($C207=Q$2,OFFSET('Position Data Citi SS final'!$A183,0,MATCH(Q$1,'Position Data Citi SS final'!$1:$1,0)-1),"")</f>
        <v>FR</v>
      </c>
      <c r="R207" s="178">
        <f ca="1">IF($C207=R$2,OFFSET('Position Data Citi SS final'!$A183,0,MATCH(R$1,'Position Data Citi SS final'!$1:$1,0)-1),"")</f>
        <v>43892</v>
      </c>
      <c r="S207" s="178" t="str">
        <f ca="1">IF($C207=S$2,OFFSET('Position Data Citi SS final'!$A183,0,MATCH(S$1,'Position Data Citi SS final'!$1:$1,0)-1),"")</f>
        <v>EUR</v>
      </c>
      <c r="T207" s="177">
        <f ca="1">IF($C207=T$2,OFFSET('Position Data Citi SS final'!$A183,0,MATCH(T$1,'Position Data Citi SS final'!$1:$1,0)-1),"")</f>
        <v>30000000</v>
      </c>
      <c r="U207" s="177">
        <f ca="1">IF($C207=U$2,OFFSET('Position Data Citi SS final'!$A183,0,MATCH(U$1,'Position Data Citi SS final'!$1:$1,0)-1),"")</f>
        <v>100.13554499999999</v>
      </c>
      <c r="V207" s="197">
        <f ca="1">IF($C207=V$2,OFFSET('Position Data Citi SS final'!$A183,0,MATCH(V$1,'Position Data Citi SS final'!$1:$1,0)-1),"")</f>
        <v>100.13554499999999</v>
      </c>
      <c r="W207" s="177">
        <f ca="1">IF($C207=W$2,OFFSET('Position Data Citi SS final'!$A183,0,MATCH(W$1,'Position Data Citi SS final'!$1:$1,0)-1),"")</f>
        <v>0</v>
      </c>
      <c r="X207" s="177">
        <f ca="1">IF($C207=X$2,OFFSET('Position Data Citi SS final'!$A183,0,MATCH(X$1,'Position Data Citi SS final'!$1:$1,0)-1),"")</f>
        <v>0</v>
      </c>
      <c r="Y207" s="177">
        <f ca="1">IF($C207=Y$2,OFFSET('Position Data Citi SS final'!$A183,0,MATCH(Y$1,'Position Data Citi SS final'!$1:$1,0)-1),"")</f>
        <v>30040663.5</v>
      </c>
      <c r="Z207" s="177">
        <f ca="1">IF($C207=Z$2,OFFSET('Position Data Citi SS final'!$A183,0,MATCH(Z$1,'Position Data Citi SS final'!$1:$1,0)-1),"")</f>
        <v>30040663.5</v>
      </c>
      <c r="AA207" s="198" t="str">
        <f ca="1">IF($C207=AA$2,OFFSET('Position Data Citi SS final'!$A183,0,MATCH(AA$1,'Position Data Citi SS final'!$1:$1,0)-1),"")</f>
        <v>MarkToMarket</v>
      </c>
      <c r="AB207" s="177">
        <f ca="1">IF($C207=AB$2,OFFSET('Position Data Citi SS final'!$A183,0,MATCH(AB$1,'Position Data Citi SS final'!$1:$1,0)-1),"")</f>
        <v>0</v>
      </c>
      <c r="AC207" s="178" t="str">
        <f ca="1">IF($C207=AC$2,OFFSET('Position Data Citi SS final'!$A183,0,MATCH(AC$1,'Position Data Citi SS final'!$1:$1,0)-1),"")</f>
        <v/>
      </c>
      <c r="AD207" s="76" t="str">
        <f ca="1">IF($C207=AD$2,OFFSET('Position Data Citi SS final'!$A183,0,MATCH(AD$1,'Position Data Citi SS final'!$1:$1,0)-1),"")</f>
        <v/>
      </c>
      <c r="AE207" s="179" t="str">
        <f ca="1">IF($C207=AE$2,OFFSET('Position Data Citi SS final'!$A183,0,MATCH(AE$1,'Position Data Citi SS final'!$1:$1,0)-1),"")</f>
        <v/>
      </c>
      <c r="AF207" s="177" t="str">
        <f ca="1">IF($C207=AF$2,OFFSET('Position Data Citi SS final'!$A183,0,MATCH(AF$1,'Position Data Citi SS final'!$1:$1,0)-1),"")</f>
        <v/>
      </c>
      <c r="AG207" s="177" t="str">
        <f ca="1">IF($C207=AG$2,OFFSET('Position Data Citi SS final'!$A183,0,MATCH(AG$1,'Position Data Citi SS final'!$1:$1,0)-1),"")</f>
        <v/>
      </c>
      <c r="AH207" s="175" t="str">
        <f ca="1">IF($C207=AH$2,OFFSET('Position Data Citi SS final'!$A183,0,MATCH(AH$1,'Position Data Citi SS final'!$1:$1,0)-1),"")</f>
        <v/>
      </c>
      <c r="AI207" s="175" t="str">
        <f ca="1">IF($C207=AI$2,OFFSET('Position Data Citi SS final'!$A183,0,MATCH(AI$1,'Position Data Citi SS final'!$1:$1,0)-1),"")</f>
        <v/>
      </c>
      <c r="AJ207" s="175" t="str">
        <f ca="1">IF($C207=AJ$2,OFFSET('Position Data Citi SS final'!$A183,0,MATCH(AJ$1,'Position Data Citi SS final'!$1:$1,0)-1),"")</f>
        <v/>
      </c>
      <c r="AK207" s="177" t="str">
        <f ca="1">IF($C207=AK$2,OFFSET('Position Data Citi SS final'!$A183,0,MATCH(AK$1,'Position Data Citi SS final'!$1:$1,0)-1),"")</f>
        <v/>
      </c>
      <c r="AL207" s="178" t="str">
        <f ca="1">IF($C207=AL$2,OFFSET('Position Data Citi SS final'!$A183,0,MATCH(AL$1,'Position Data Citi SS final'!$1:$1,0)-1),"")</f>
        <v/>
      </c>
      <c r="AM207" s="177" t="str">
        <f ca="1">IF($C207=AM$2,OFFSET('Position Data Citi SS final'!$A183,0,MATCH(AM$1,'Position Data Citi SS final'!$1:$1,0)-1),"")</f>
        <v/>
      </c>
      <c r="AN207" s="177" t="str">
        <f ca="1">IF($C207=AN$2,OFFSET('Position Data Citi SS final'!$A183,0,MATCH(AN$1,'Position Data Citi SS final'!$1:$1,0)-1),"")</f>
        <v/>
      </c>
      <c r="AO207" s="177" t="str">
        <f ca="1">IF($C207=AO$2,OFFSET('Position Data Citi SS final'!$A183,0,MATCH(AO$1,'Position Data Citi SS final'!$1:$1,0)-1),"")</f>
        <v/>
      </c>
      <c r="AP207" s="177" t="str">
        <f ca="1">IF($C207=AP$2,OFFSET('Position Data Citi SS final'!$A183,0,MATCH(AP$1,'Position Data Citi SS final'!$1:$1,0)-1),"")</f>
        <v/>
      </c>
      <c r="AQ207" s="177" t="str">
        <f ca="1">IF($C207=AQ$2,OFFSET('Position Data Citi SS final'!$A183,0,MATCH(AQ$1,'Position Data Citi SS final'!$1:$1,0)-1),"")</f>
        <v/>
      </c>
      <c r="AR207" s="177" t="str">
        <f ca="1">IF($C207=AR$2,OFFSET('Position Data Citi SS final'!$A183,0,MATCH(AR$1,'Position Data Citi SS final'!$1:$1,0)-1),"")</f>
        <v/>
      </c>
      <c r="AS207" s="177" t="str">
        <f ca="1">IF($C207=AS$2,OFFSET('Position Data Citi SS final'!$A183,0,MATCH(AS$1,'Position Data Citi SS final'!$1:$1,0)-1),"")</f>
        <v/>
      </c>
      <c r="AT207" s="177" t="str">
        <f ca="1">IF($C207=AT$2,OFFSET('Position Data Citi SS final'!$A183,0,MATCH(AT$1,'Position Data Citi SS final'!$1:$1,0)-1),"")</f>
        <v/>
      </c>
      <c r="AU207" s="198" t="str">
        <f ca="1">IF($C207=AU$2,OFFSET('Position Data Citi SS final'!$A183,0,MATCH(AU$1,'Position Data Citi SS final'!$1:$1,0)-1),"")</f>
        <v/>
      </c>
      <c r="AV207" s="177" t="str">
        <f ca="1">IF($C207=AV$2,OFFSET('Position Data Citi SS final'!$A183,0,MATCH(AV$1,'Position Data Citi SS final'!$1:$1,0)-1),"")</f>
        <v/>
      </c>
      <c r="AW207" s="179" t="str">
        <f ca="1">IF($C207=AW$2,OFFSET('Position Data Citi SS final'!$A183,0,MATCH(AW$1,'Position Data Citi SS final'!$1:$1,0)-1),"")</f>
        <v/>
      </c>
      <c r="AX207" s="170" t="str">
        <f ca="1">IF($C207=AX$2,OFFSET('Position Data Citi SS final'!$A183,0,MATCH(AX$1,'Position Data Citi SS final'!$1:$1,0)-1),"")</f>
        <v/>
      </c>
      <c r="AY207" s="180" t="str">
        <f ca="1">IF($C207=AY$2,OFFSET('Position Data Citi SS final'!$A183,0,MATCH(AY$1,'Position Data Citi SS final'!$1:$1,0)-1),"")</f>
        <v/>
      </c>
      <c r="AZ207" s="181" t="str">
        <f ca="1">IF($C207=AZ$2,OFFSET('Position Data Citi SS final'!$A183,0,MATCH(AZ$1,'Position Data Citi SS final'!$1:$1,0)-1),"")</f>
        <v/>
      </c>
      <c r="BA207" s="179" t="str">
        <f ca="1">IF($C207=BA$2,OFFSET('Position Data Citi SS final'!$A183,0,MATCH(BA$1,'Position Data Citi SS final'!$1:$1,0)-1),"")</f>
        <v/>
      </c>
      <c r="BB207" s="182" t="str">
        <f ca="1">IF($C207=BB$2,OFFSET('Position Data Citi SS final'!$A183,0,MATCH(BB$1,'Position Data Citi SS final'!$1:$1,0)-1),"")</f>
        <v/>
      </c>
      <c r="BC207" s="181" t="str">
        <f ca="1">IF($C207=BC$2,OFFSET('Position Data Citi SS final'!$A183,0,MATCH(BC$1,'Position Data Citi SS final'!$1:$1,0)-1),"")</f>
        <v/>
      </c>
      <c r="BD207" s="175" t="str">
        <f ca="1">IF($C207=BD$2,OFFSET('Position Data Citi SS final'!$A183,0,MATCH(BD$1,'Position Data Citi SS final'!$1:$1,0)-1),"")</f>
        <v/>
      </c>
      <c r="BE207" s="175" t="str">
        <f ca="1">IF($C207=BE$2,OFFSET('Position Data Citi SS final'!$A183,0,MATCH(BE$1,'Position Data Citi SS final'!$1:$1,0)-1),"")</f>
        <v/>
      </c>
      <c r="BF207" s="175" t="str">
        <f ca="1">IF($C207=BF$2,OFFSET('Position Data Citi SS final'!$A183,0,MATCH(BF$1,'Position Data Citi SS final'!$1:$1,0)-1),"")</f>
        <v/>
      </c>
      <c r="BG207" s="175" t="str">
        <f ca="1">IF($C207=BG$2,OFFSET('Position Data Citi SS final'!$A183,0,MATCH(BG$1,'Position Data Citi SS final'!$1:$1,0)-1),"")</f>
        <v/>
      </c>
      <c r="BH207" s="175" t="str">
        <f ca="1">IF($C207=BH$2,OFFSET('Position Data Citi SS final'!$A183,0,MATCH(BH$1,'Position Data Citi SS final'!$1:$1,0)-1),"")</f>
        <v/>
      </c>
      <c r="BI207" s="175" t="str">
        <f ca="1">IF($C207=BI$2,OFFSET('Position Data Citi SS final'!$A183,0,MATCH(BI$1,'Position Data Citi SS final'!$1:$1,0)-1),"")</f>
        <v/>
      </c>
      <c r="BJ207" s="175" t="str">
        <f ca="1">IF($C207=BJ$2,OFFSET('Position Data Citi SS final'!$A183,0,MATCH(BJ$1,'Position Data Citi SS final'!$1:$1,0)-1),"")</f>
        <v/>
      </c>
      <c r="BK207" s="175" t="str">
        <f ca="1">IF($C207=BK$2,OFFSET('Position Data Citi SS final'!$A183,0,MATCH(BK$1,'Position Data Citi SS final'!$1:$1,0)-1),"")</f>
        <v/>
      </c>
      <c r="BL207" s="175" t="str">
        <f ca="1">IF($C207=BL$2,OFFSET('Position Data Citi SS final'!$A183,0,MATCH(BL$1,'Position Data Citi SS final'!$1:$1,0)-1),"")</f>
        <v/>
      </c>
      <c r="BM207" s="175" t="str">
        <f ca="1">IF($C207=BM$2,OFFSET('Position Data Citi SS final'!$A183,0,MATCH(BM$1,'Position Data Citi SS final'!$1:$1,0)-1),"")</f>
        <v/>
      </c>
      <c r="BN207" s="178" t="str">
        <f ca="1">IF($C207=BN$2,OFFSET('Position Data Citi SS final'!$A183,0,MATCH(BN$1,'Position Data Citi SS final'!$1:$1,0)-1),"")</f>
        <v/>
      </c>
      <c r="BO207" s="177" t="str">
        <f ca="1">IF($C207=BO$2,OFFSET('Position Data Citi SS final'!$A183,0,MATCH(BO$1,'Position Data Citi SS final'!$1:$1,0)-1),"")</f>
        <v/>
      </c>
      <c r="BP207" s="177" t="str">
        <f ca="1">IF($C207=BP$2,OFFSET('Position Data Citi SS final'!$A183,0,MATCH(BP$1,'Position Data Citi SS final'!$1:$1,0)-1),"")</f>
        <v/>
      </c>
      <c r="BQ207" s="177" t="str">
        <f ca="1">IF($C207=BQ$2,OFFSET('Position Data Citi SS final'!$A183,0,MATCH(BQ$1,'Position Data Citi SS final'!$1:$1,0)-1),"")</f>
        <v/>
      </c>
      <c r="BR207" s="177" t="str">
        <f ca="1">IF($C207=BR$2,OFFSET('Position Data Citi SS final'!$A183,0,MATCH(BR$1,'Position Data Citi SS final'!$1:$1,0)-1),"")</f>
        <v/>
      </c>
      <c r="BS207" s="177" t="str">
        <f ca="1">IF($C207=BS$2,OFFSET('Position Data Citi SS final'!$A183,0,MATCH(BS$1,'Position Data Citi SS final'!$1:$1,0)-1),"")</f>
        <v/>
      </c>
      <c r="BT207" s="175" t="str">
        <f ca="1">IF($C207=BT$2,OFFSET('Position Data Citi SS final'!$A183,0,MATCH(BT$1,'Position Data Citi SS final'!$1:$1,0)-1),"")</f>
        <v/>
      </c>
      <c r="BU207" s="178" t="str">
        <f ca="1">IF($C207=BU$2,OFFSET('Position Data Citi SS final'!$A183,0,MATCH(BU$1,'Position Data Citi SS final'!$1:$1,0)-1),"")</f>
        <v/>
      </c>
      <c r="BV207" s="183" t="str">
        <f ca="1">IF($C207=BV$2,OFFSET('Position Data Citi SS final'!$A183,0,MATCH(BV$1,'Position Data Citi SS final'!$1:$1,0)-1),"")</f>
        <v/>
      </c>
      <c r="BW207" s="175" t="str">
        <f ca="1">IF($C207=BW$2,OFFSET('Position Data Citi SS final'!$A183,0,MATCH(BW$1,'Position Data Citi SS final'!$1:$1,0)-1),"")</f>
        <v/>
      </c>
      <c r="BX207" s="184" t="str">
        <f ca="1">IF($C207=BX$2,OFFSET('Position Data Citi SS final'!$A183,0,MATCH(BX$1,'Position Data Citi SS final'!$1:$1,0)-1),"")</f>
        <v/>
      </c>
      <c r="BY207" s="183" t="str">
        <f ca="1">IF($C207=BY$2,OFFSET('Position Data Citi SS final'!$A183,0,MATCH(BY$1,'Position Data Citi SS final'!$1:$1,0)-1),"")</f>
        <v/>
      </c>
      <c r="BZ207" s="183" t="str">
        <f ca="1">IF($C207=BZ$2,OFFSET('Position Data Citi SS final'!$A183,0,MATCH(BZ$1,'Position Data Citi SS final'!$1:$1,0)-1),"")</f>
        <v/>
      </c>
      <c r="CA207" s="185" t="str">
        <f ca="1">IF($C207=CA$2,OFFSET('Position Data Citi SS final'!$A183,0,MATCH(CA$1,'Position Data Citi SS final'!$1:$1,0)-1),"")</f>
        <v/>
      </c>
      <c r="CB207" s="176" t="str">
        <f ca="1">IF($C207=CB$2,OFFSET('Position Data Citi SS final'!$A183,0,MATCH(CB$1,'Position Data Citi SS final'!$1:$1,0)-1),"")</f>
        <v/>
      </c>
      <c r="CC207" s="183" t="str">
        <f ca="1">IF($C207=CC$2,OFFSET('Position Data Citi SS final'!$A183,0,MATCH(CC$1,'Position Data Citi SS final'!$1:$1,0)-1),"")</f>
        <v/>
      </c>
      <c r="CD207" s="183" t="str">
        <f ca="1">IF($C207=CD$2,OFFSET('Position Data Citi SS final'!$A183,0,MATCH(CD$1,'Position Data Citi SS final'!$1:$1,0)-1),"")</f>
        <v/>
      </c>
      <c r="CE207" s="181" t="str">
        <f ca="1">IF($C207=CE$2,OFFSET('Position Data Citi SS final'!$A183,0,MATCH(CE$1,'Position Data Citi SS final'!$1:$1,0)-1),"")</f>
        <v/>
      </c>
      <c r="CF207" s="181" t="str">
        <f ca="1">IF($C207=CF$2,OFFSET('Position Data Citi SS final'!$A183,0,MATCH(CF$1,'Position Data Citi SS final'!$1:$1,0)-1),"")</f>
        <v/>
      </c>
      <c r="CG207" s="181" t="str">
        <f ca="1">IF($C207=CG$2,OFFSET('Position Data Citi SS final'!$A183,0,MATCH(CG$1,'Position Data Citi SS final'!$1:$1,0)-1),"")</f>
        <v/>
      </c>
      <c r="CH207" s="181" t="str">
        <f ca="1">IF($C207=CH$2,OFFSET('Position Data Citi SS final'!$A183,0,MATCH(CH$1,'Position Data Citi SS final'!$1:$1,0)-1),"")</f>
        <v/>
      </c>
      <c r="CI207" s="181" t="str">
        <f ca="1">IF($C207=CI$2,OFFSET('Position Data Citi SS final'!$A183,0,MATCH(CI$1,'Position Data Citi SS final'!$1:$1,0)-1),"")</f>
        <v/>
      </c>
      <c r="CJ207" s="184" t="str">
        <f ca="1">IF($C207=CJ$2,OFFSET('Position Data Citi SS final'!$A183,0,MATCH(CJ$1,'Position Data Citi SS final'!$1:$1,0)-1),"")</f>
        <v/>
      </c>
      <c r="CK207" s="186" t="str">
        <f ca="1">IF($C207=CK$2,OFFSET('Position Data Citi SS final'!$A183,0,MATCH(CK$1,'Position Data Citi SS final'!$1:$1,0)-1),"")</f>
        <v/>
      </c>
      <c r="CL207" s="174" t="str">
        <f ca="1">IF($C207=CL$2,OFFSET('Position Data Citi SS final'!$A183,0,MATCH(CL$1,'Position Data Citi SS final'!$1:$1,0)-1),"")</f>
        <v/>
      </c>
      <c r="CM207" s="199" t="str">
        <f ca="1">IF($C207=CM$2,OFFSET('Position Data Citi SS final'!$A183,0,MATCH(CM$1,'Position Data Citi SS final'!$1:$1,0)-1),"")</f>
        <v/>
      </c>
      <c r="CN207" s="174" t="str">
        <f ca="1">IF($C207=CN$2,OFFSET('Position Data Citi SS final'!$A183,0,MATCH(CN$1,'Position Data Citi SS final'!$1:$1,0)-1),"")</f>
        <v/>
      </c>
      <c r="CO207" s="186" t="str">
        <f ca="1">IF($C207=CO$2,OFFSET('Position Data Citi SS final'!$A183,0,MATCH(CO$1,'Position Data Citi SS final'!$1:$1,0)-1),"")</f>
        <v/>
      </c>
      <c r="CP207" s="199" t="str">
        <f ca="1">IF($C207=CP$2,OFFSET('Position Data Citi SS final'!$A183,0,MATCH(CP$1,'Position Data Citi SS final'!$1:$1,0)-1),"")</f>
        <v/>
      </c>
      <c r="CQ207" s="187" t="str">
        <f ca="1">IF($C207=CQ$2,OFFSET('Position Data Citi SS final'!$A183,0,MATCH(CQ$1,'Position Data Citi SS final'!$1:$1,0)-1),"")</f>
        <v/>
      </c>
      <c r="CR207" s="174" t="str">
        <f ca="1">IF($C207=CR$2,OFFSET('Position Data Citi SS final'!$A183,0,MATCH(CR$1,'Position Data Citi SS final'!$1:$1,0)-1),"")</f>
        <v/>
      </c>
      <c r="CS207" s="188" t="str">
        <f ca="1">IF($C207=CS$2,OFFSET('Position Data Citi SS final'!$A183,0,MATCH(CS$1,'Position Data Citi SS final'!$1:$1,0)-1),"")</f>
        <v/>
      </c>
      <c r="CT207" s="188" t="str">
        <f ca="1">IF($C207=CT$2,OFFSET('Position Data Citi SS final'!$A183,0,MATCH(CT$1,'Position Data Citi SS final'!$1:$1,0)-1),"")</f>
        <v/>
      </c>
      <c r="CU207" s="184" t="str">
        <f ca="1">IF($C207=CU$2,OFFSET('Position Data Citi SS final'!$A183,0,MATCH(CU$1,'Position Data Citi SS final'!$1:$1,0)-1),"")</f>
        <v/>
      </c>
      <c r="CV207" s="175" t="str">
        <f ca="1">IF($C207=CV$2,OFFSET('Position Data Citi SS final'!$A183,0,MATCH(CV$1,'Position Data Citi SS final'!$1:$1,0)-1),"")</f>
        <v/>
      </c>
      <c r="CW207" s="175" t="str">
        <f ca="1">IF($C207=CW$2,OFFSET('Position Data Citi SS final'!$A183,0,MATCH(CW$1,'Position Data Citi SS final'!$1:$1,0)-1),"")</f>
        <v/>
      </c>
      <c r="CX207" s="199" t="str">
        <f ca="1">IF($C207=CX$2,OFFSET('Position Data Citi SS final'!$A183,0,MATCH(CX$1,'Position Data Citi SS final'!$1:$1,0)-1),"")</f>
        <v/>
      </c>
      <c r="CY207" s="175" t="str">
        <f ca="1">IF($C207=CY$2,OFFSET('Position Data Citi SS final'!$A183,0,MATCH(CY$1,'Position Data Citi SS final'!$1:$1,0)-1),"")</f>
        <v/>
      </c>
      <c r="CZ207" s="175" t="str">
        <f ca="1">IF($C207=CZ$2,OFFSET('Position Data Citi SS final'!$A183,0,MATCH(CZ$1,'Position Data Citi SS final'!$1:$1,0)-1),"")</f>
        <v/>
      </c>
      <c r="DA207" s="175" t="str">
        <f ca="1">IF($C207=DA$2,OFFSET('Position Data Citi SS final'!$A183,0,MATCH(DA$1,'Position Data Citi SS final'!$1:$1,0)-1),"")</f>
        <v/>
      </c>
      <c r="DB207" s="189" t="str">
        <f ca="1">IF($C207=DB$2,OFFSET('Position Data Citi SS final'!$A183,0,MATCH(DB$1,'Position Data Citi SS final'!$1:$1,0)-1),"")</f>
        <v/>
      </c>
      <c r="DC207" s="175" t="str">
        <f ca="1">IF($C207=DC$2,OFFSET('Position Data Citi SS final'!$A183,0,MATCH(DC$1,'Position Data Citi SS final'!$1:$1,0)-1),"")</f>
        <v/>
      </c>
      <c r="DD207" s="175" t="str">
        <f ca="1">IF($C207=DD$2,OFFSET('Position Data Citi SS final'!$A183,0,MATCH(DD$1,'Position Data Citi SS final'!$1:$1,0)-1),"")</f>
        <v/>
      </c>
      <c r="DE207" s="190" t="str">
        <f ca="1">IF($C207=DE$2,OFFSET('Position Data Citi SS final'!$A183,0,MATCH(DE$1,'Position Data Citi SS final'!$1:$1,0)-1),"")</f>
        <v/>
      </c>
      <c r="DF207" s="189" t="str">
        <f ca="1">IF($C207=DF$2,OFFSET('Position Data Citi SS final'!$A183,0,MATCH(DF$1,'Position Data Citi SS final'!$1:$1,0)-1),"")</f>
        <v/>
      </c>
      <c r="DG207" s="190" t="str">
        <f ca="1">IF($C207=DG$2,OFFSET('Position Data Citi SS final'!$A183,0,MATCH(DG$1,'Position Data Citi SS final'!$1:$1,0)-1),"")</f>
        <v/>
      </c>
      <c r="DH207" s="175" t="str">
        <f ca="1">IF($C207=DH$2,OFFSET('Position Data Citi SS final'!$A183,0,MATCH(DH$1,'Position Data Citi SS final'!$1:$1,0)-1),"")</f>
        <v/>
      </c>
      <c r="DI207" s="191" t="str">
        <f ca="1">IF($C207=DI$2,OFFSET('Position Data Citi SS final'!$A183,0,MATCH(DI$1,'Position Data Citi SS final'!$1:$1,0)-1),"")</f>
        <v/>
      </c>
      <c r="DJ207" s="192" t="str">
        <f ca="1">IF($C207=DJ$2,OFFSET('Position Data Citi SS final'!$A183,0,MATCH(DJ$1,'Position Data Citi SS final'!$1:$1,0)-1),"")</f>
        <v/>
      </c>
      <c r="DK207" s="193" t="str">
        <f ca="1">IF($C207=DK$2,OFFSET('Position Data Citi SS final'!$A183,0,MATCH(DK$1,'Position Data Citi SS final'!$1:$1,0)-1),"")</f>
        <v/>
      </c>
      <c r="DL207" s="200" t="str">
        <f ca="1">IF($C207=DL$2,OFFSET('Position Data Citi SS final'!$A183,0,MATCH(DL$1,'Position Data Citi SS final'!$1:$1,0)-1),"")</f>
        <v/>
      </c>
      <c r="DM207" s="175" t="str">
        <f ca="1">IF($C207=DM$2,OFFSET('Position Data Citi SS final'!$A183,0,MATCH(DM$1,'Position Data Citi SS final'!$1:$1,0)-1),"")</f>
        <v/>
      </c>
    </row>
    <row r="208" spans="2:117" s="179" customFormat="1">
      <c r="B208" s="179" t="s">
        <v>2746</v>
      </c>
      <c r="C208" s="170" t="str">
        <f>'Position Data Citi SS final'!C184</f>
        <v>Other Assets - Deposit or ancillary liquid asset</v>
      </c>
      <c r="D208" s="171" t="str">
        <f>'Position Data Citi SS final'!F184</f>
        <v>A.6.38, A.6.72- A.6.81</v>
      </c>
      <c r="E208" s="172" t="str">
        <f>'Position Data Citi SS final'!D184</f>
        <v>Time Deposit</v>
      </c>
      <c r="F208" s="213">
        <f>'Position Data Citi SS final'!E184</f>
        <v>0</v>
      </c>
      <c r="G208" s="173">
        <f>'Position Data Citi SS final'!AG184</f>
        <v>94448985.439999998</v>
      </c>
      <c r="H208" s="173">
        <f>'Position Data Citi SS final'!AF184</f>
        <v>94448985.439999998</v>
      </c>
      <c r="I208" s="194" t="str">
        <f>'Position Data Citi SS final'!A184</f>
        <v>ABEK</v>
      </c>
      <c r="J208" s="195" t="str">
        <f ca="1">IF($C208=J$2,OFFSET('Position Data Citi SS final'!$A184,0,MATCH(J$1,'Position Data Citi SS final'!$1:$1,0)-1),"")</f>
        <v/>
      </c>
      <c r="K208" s="195" t="str">
        <f ca="1">IF($C208=K$2,OFFSET('Position Data Citi SS final'!$A184,0,MATCH(K$1,'Position Data Citi SS final'!$1:$1,0)-1),"")</f>
        <v/>
      </c>
      <c r="L208" s="195" t="str">
        <f ca="1">IF($C208=L$2,OFFSET('Position Data Citi SS final'!$A184,0,MATCH(L$1,'Position Data Citi SS final'!$1:$1,0)-1),"")</f>
        <v/>
      </c>
      <c r="M208" s="174" t="str">
        <f ca="1">IF($C208=M$2,OFFSET('Position Data Citi SS final'!$A184,0,MATCH(M$1,'Position Data Citi SS final'!$1:$1,0)-1),"")</f>
        <v/>
      </c>
      <c r="N208" s="175" t="str">
        <f ca="1">IF($C208=N$2,OFFSET('Position Data Citi SS final'!$A184,0,MATCH(N$1,'Position Data Citi SS final'!$1:$1,0)-1),"")</f>
        <v/>
      </c>
      <c r="O208" s="195" t="str">
        <f ca="1">IF($C208=O$2,OFFSET('Position Data Citi SS final'!$A184,0,MATCH(O$1,'Position Data Citi SS final'!$1:$1,0)-1),"")</f>
        <v/>
      </c>
      <c r="P208" s="196" t="str">
        <f ca="1">IF($C208=P$2,OFFSET('Position Data Citi SS final'!$A184,0,MATCH(P$1,'Position Data Citi SS final'!$1:$1,0)-1),"")</f>
        <v/>
      </c>
      <c r="Q208" s="196" t="str">
        <f ca="1">IF($C208=Q$2,OFFSET('Position Data Citi SS final'!$A184,0,MATCH(Q$1,'Position Data Citi SS final'!$1:$1,0)-1),"")</f>
        <v/>
      </c>
      <c r="R208" s="178" t="str">
        <f ca="1">IF($C208=R$2,OFFSET('Position Data Citi SS final'!$A184,0,MATCH(R$1,'Position Data Citi SS final'!$1:$1,0)-1),"")</f>
        <v/>
      </c>
      <c r="S208" s="178" t="str">
        <f ca="1">IF($C208=S$2,OFFSET('Position Data Citi SS final'!$A184,0,MATCH(S$1,'Position Data Citi SS final'!$1:$1,0)-1),"")</f>
        <v/>
      </c>
      <c r="T208" s="177" t="str">
        <f ca="1">IF($C208=T$2,OFFSET('Position Data Citi SS final'!$A184,0,MATCH(T$1,'Position Data Citi SS final'!$1:$1,0)-1),"")</f>
        <v/>
      </c>
      <c r="U208" s="177" t="str">
        <f ca="1">IF($C208=U$2,OFFSET('Position Data Citi SS final'!$A184,0,MATCH(U$1,'Position Data Citi SS final'!$1:$1,0)-1),"")</f>
        <v/>
      </c>
      <c r="V208" s="197" t="str">
        <f ca="1">IF($C208=V$2,OFFSET('Position Data Citi SS final'!$A184,0,MATCH(V$1,'Position Data Citi SS final'!$1:$1,0)-1),"")</f>
        <v/>
      </c>
      <c r="W208" s="177" t="str">
        <f ca="1">IF($C208=W$2,OFFSET('Position Data Citi SS final'!$A184,0,MATCH(W$1,'Position Data Citi SS final'!$1:$1,0)-1),"")</f>
        <v/>
      </c>
      <c r="X208" s="177" t="str">
        <f ca="1">IF($C208=X$2,OFFSET('Position Data Citi SS final'!$A184,0,MATCH(X$1,'Position Data Citi SS final'!$1:$1,0)-1),"")</f>
        <v/>
      </c>
      <c r="Y208" s="177" t="str">
        <f ca="1">IF($C208=Y$2,OFFSET('Position Data Citi SS final'!$A184,0,MATCH(Y$1,'Position Data Citi SS final'!$1:$1,0)-1),"")</f>
        <v/>
      </c>
      <c r="Z208" s="177" t="str">
        <f ca="1">IF($C208=Z$2,OFFSET('Position Data Citi SS final'!$A184,0,MATCH(Z$1,'Position Data Citi SS final'!$1:$1,0)-1),"")</f>
        <v/>
      </c>
      <c r="AA208" s="198" t="str">
        <f ca="1">IF($C208=AA$2,OFFSET('Position Data Citi SS final'!$A184,0,MATCH(AA$1,'Position Data Citi SS final'!$1:$1,0)-1),"")</f>
        <v/>
      </c>
      <c r="AB208" s="177" t="str">
        <f ca="1">IF($C208=AB$2,OFFSET('Position Data Citi SS final'!$A184,0,MATCH(AB$1,'Position Data Citi SS final'!$1:$1,0)-1),"")</f>
        <v/>
      </c>
      <c r="AC208" s="178" t="str">
        <f ca="1">IF($C208=AC$2,OFFSET('Position Data Citi SS final'!$A184,0,MATCH(AC$1,'Position Data Citi SS final'!$1:$1,0)-1),"")</f>
        <v/>
      </c>
      <c r="AD208" s="76" t="str">
        <f ca="1">IF($C208=AD$2,OFFSET('Position Data Citi SS final'!$A184,0,MATCH(AD$1,'Position Data Citi SS final'!$1:$1,0)-1),"")</f>
        <v/>
      </c>
      <c r="AE208" s="179" t="str">
        <f ca="1">IF($C208=AE$2,OFFSET('Position Data Citi SS final'!$A184,0,MATCH(AE$1,'Position Data Citi SS final'!$1:$1,0)-1),"")</f>
        <v/>
      </c>
      <c r="AF208" s="177" t="str">
        <f ca="1">IF($C208=AF$2,OFFSET('Position Data Citi SS final'!$A184,0,MATCH(AF$1,'Position Data Citi SS final'!$1:$1,0)-1),"")</f>
        <v/>
      </c>
      <c r="AG208" s="177" t="str">
        <f ca="1">IF($C208=AG$2,OFFSET('Position Data Citi SS final'!$A184,0,MATCH(AG$1,'Position Data Citi SS final'!$1:$1,0)-1),"")</f>
        <v/>
      </c>
      <c r="AH208" s="175" t="str">
        <f ca="1">IF($C208=AH$2,OFFSET('Position Data Citi SS final'!$A184,0,MATCH(AH$1,'Position Data Citi SS final'!$1:$1,0)-1),"")</f>
        <v/>
      </c>
      <c r="AI208" s="175" t="str">
        <f ca="1">IF($C208=AI$2,OFFSET('Position Data Citi SS final'!$A184,0,MATCH(AI$1,'Position Data Citi SS final'!$1:$1,0)-1),"")</f>
        <v/>
      </c>
      <c r="AJ208" s="175" t="str">
        <f ca="1">IF($C208=AJ$2,OFFSET('Position Data Citi SS final'!$A184,0,MATCH(AJ$1,'Position Data Citi SS final'!$1:$1,0)-1),"")</f>
        <v/>
      </c>
      <c r="AK208" s="177" t="str">
        <f ca="1">IF($C208=AK$2,OFFSET('Position Data Citi SS final'!$A184,0,MATCH(AK$1,'Position Data Citi SS final'!$1:$1,0)-1),"")</f>
        <v/>
      </c>
      <c r="AL208" s="178" t="str">
        <f ca="1">IF($C208=AL$2,OFFSET('Position Data Citi SS final'!$A184,0,MATCH(AL$1,'Position Data Citi SS final'!$1:$1,0)-1),"")</f>
        <v/>
      </c>
      <c r="AM208" s="177" t="str">
        <f ca="1">IF($C208=AM$2,OFFSET('Position Data Citi SS final'!$A184,0,MATCH(AM$1,'Position Data Citi SS final'!$1:$1,0)-1),"")</f>
        <v/>
      </c>
      <c r="AN208" s="177" t="str">
        <f ca="1">IF($C208=AN$2,OFFSET('Position Data Citi SS final'!$A184,0,MATCH(AN$1,'Position Data Citi SS final'!$1:$1,0)-1),"")</f>
        <v/>
      </c>
      <c r="AO208" s="177" t="str">
        <f ca="1">IF($C208=AO$2,OFFSET('Position Data Citi SS final'!$A184,0,MATCH(AO$1,'Position Data Citi SS final'!$1:$1,0)-1),"")</f>
        <v/>
      </c>
      <c r="AP208" s="177" t="str">
        <f ca="1">IF($C208=AP$2,OFFSET('Position Data Citi SS final'!$A184,0,MATCH(AP$1,'Position Data Citi SS final'!$1:$1,0)-1),"")</f>
        <v/>
      </c>
      <c r="AQ208" s="177" t="str">
        <f ca="1">IF($C208=AQ$2,OFFSET('Position Data Citi SS final'!$A184,0,MATCH(AQ$1,'Position Data Citi SS final'!$1:$1,0)-1),"")</f>
        <v/>
      </c>
      <c r="AR208" s="177" t="str">
        <f ca="1">IF($C208=AR$2,OFFSET('Position Data Citi SS final'!$A184,0,MATCH(AR$1,'Position Data Citi SS final'!$1:$1,0)-1),"")</f>
        <v/>
      </c>
      <c r="AS208" s="177" t="str">
        <f ca="1">IF($C208=AS$2,OFFSET('Position Data Citi SS final'!$A184,0,MATCH(AS$1,'Position Data Citi SS final'!$1:$1,0)-1),"")</f>
        <v/>
      </c>
      <c r="AT208" s="177" t="str">
        <f ca="1">IF($C208=AT$2,OFFSET('Position Data Citi SS final'!$A184,0,MATCH(AT$1,'Position Data Citi SS final'!$1:$1,0)-1),"")</f>
        <v/>
      </c>
      <c r="AU208" s="198" t="str">
        <f ca="1">IF($C208=AU$2,OFFSET('Position Data Citi SS final'!$A184,0,MATCH(AU$1,'Position Data Citi SS final'!$1:$1,0)-1),"")</f>
        <v/>
      </c>
      <c r="AV208" s="177" t="str">
        <f ca="1">IF($C208=AV$2,OFFSET('Position Data Citi SS final'!$A184,0,MATCH(AV$1,'Position Data Citi SS final'!$1:$1,0)-1),"")</f>
        <v/>
      </c>
      <c r="AW208" s="179" t="str">
        <f ca="1">IF($C208=AW$2,OFFSET('Position Data Citi SS final'!$A184,0,MATCH(AW$1,'Position Data Citi SS final'!$1:$1,0)-1),"")</f>
        <v/>
      </c>
      <c r="AX208" s="170" t="str">
        <f ca="1">IF($C208=AX$2,OFFSET('Position Data Citi SS final'!$A184,0,MATCH(AX$1,'Position Data Citi SS final'!$1:$1,0)-1),"")</f>
        <v/>
      </c>
      <c r="AY208" s="180" t="str">
        <f ca="1">IF($C208=AY$2,OFFSET('Position Data Citi SS final'!$A184,0,MATCH(AY$1,'Position Data Citi SS final'!$1:$1,0)-1),"")</f>
        <v/>
      </c>
      <c r="AZ208" s="181" t="str">
        <f ca="1">IF($C208=AZ$2,OFFSET('Position Data Citi SS final'!$A184,0,MATCH(AZ$1,'Position Data Citi SS final'!$1:$1,0)-1),"")</f>
        <v/>
      </c>
      <c r="BA208" s="179" t="str">
        <f ca="1">IF($C208=BA$2,OFFSET('Position Data Citi SS final'!$A184,0,MATCH(BA$1,'Position Data Citi SS final'!$1:$1,0)-1),"")</f>
        <v/>
      </c>
      <c r="BB208" s="182" t="str">
        <f ca="1">IF($C208=BB$2,OFFSET('Position Data Citi SS final'!$A184,0,MATCH(BB$1,'Position Data Citi SS final'!$1:$1,0)-1),"")</f>
        <v/>
      </c>
      <c r="BC208" s="181" t="str">
        <f ca="1">IF($C208=BC$2,OFFSET('Position Data Citi SS final'!$A184,0,MATCH(BC$1,'Position Data Citi SS final'!$1:$1,0)-1),"")</f>
        <v/>
      </c>
      <c r="BD208" s="175" t="str">
        <f ca="1">IF($C208=BD$2,OFFSET('Position Data Citi SS final'!$A184,0,MATCH(BD$1,'Position Data Citi SS final'!$1:$1,0)-1),"")</f>
        <v/>
      </c>
      <c r="BE208" s="175" t="str">
        <f ca="1">IF($C208=BE$2,OFFSET('Position Data Citi SS final'!$A184,0,MATCH(BE$1,'Position Data Citi SS final'!$1:$1,0)-1),"")</f>
        <v/>
      </c>
      <c r="BF208" s="175" t="str">
        <f ca="1">IF($C208=BF$2,OFFSET('Position Data Citi SS final'!$A184,0,MATCH(BF$1,'Position Data Citi SS final'!$1:$1,0)-1),"")</f>
        <v/>
      </c>
      <c r="BG208" s="175" t="str">
        <f ca="1">IF($C208=BG$2,OFFSET('Position Data Citi SS final'!$A184,0,MATCH(BG$1,'Position Data Citi SS final'!$1:$1,0)-1),"")</f>
        <v/>
      </c>
      <c r="BH208" s="175" t="str">
        <f ca="1">IF($C208=BH$2,OFFSET('Position Data Citi SS final'!$A184,0,MATCH(BH$1,'Position Data Citi SS final'!$1:$1,0)-1),"")</f>
        <v/>
      </c>
      <c r="BI208" s="175" t="str">
        <f ca="1">IF($C208=BI$2,OFFSET('Position Data Citi SS final'!$A184,0,MATCH(BI$1,'Position Data Citi SS final'!$1:$1,0)-1),"")</f>
        <v/>
      </c>
      <c r="BJ208" s="175" t="str">
        <f ca="1">IF($C208=BJ$2,OFFSET('Position Data Citi SS final'!$A184,0,MATCH(BJ$1,'Position Data Citi SS final'!$1:$1,0)-1),"")</f>
        <v/>
      </c>
      <c r="BK208" s="175" t="str">
        <f ca="1">IF($C208=BK$2,OFFSET('Position Data Citi SS final'!$A184,0,MATCH(BK$1,'Position Data Citi SS final'!$1:$1,0)-1),"")</f>
        <v/>
      </c>
      <c r="BL208" s="175" t="str">
        <f ca="1">IF($C208=BL$2,OFFSET('Position Data Citi SS final'!$A184,0,MATCH(BL$1,'Position Data Citi SS final'!$1:$1,0)-1),"")</f>
        <v/>
      </c>
      <c r="BM208" s="175" t="str">
        <f ca="1">IF($C208=BM$2,OFFSET('Position Data Citi SS final'!$A184,0,MATCH(BM$1,'Position Data Citi SS final'!$1:$1,0)-1),"")</f>
        <v/>
      </c>
      <c r="BN208" s="178" t="str">
        <f ca="1">IF($C208=BN$2,OFFSET('Position Data Citi SS final'!$A184,0,MATCH(BN$1,'Position Data Citi SS final'!$1:$1,0)-1),"")</f>
        <v/>
      </c>
      <c r="BO208" s="177" t="str">
        <f ca="1">IF($C208=BO$2,OFFSET('Position Data Citi SS final'!$A184,0,MATCH(BO$1,'Position Data Citi SS final'!$1:$1,0)-1),"")</f>
        <v/>
      </c>
      <c r="BP208" s="177" t="str">
        <f ca="1">IF($C208=BP$2,OFFSET('Position Data Citi SS final'!$A184,0,MATCH(BP$1,'Position Data Citi SS final'!$1:$1,0)-1),"")</f>
        <v/>
      </c>
      <c r="BQ208" s="177" t="str">
        <f ca="1">IF($C208=BQ$2,OFFSET('Position Data Citi SS final'!$A184,0,MATCH(BQ$1,'Position Data Citi SS final'!$1:$1,0)-1),"")</f>
        <v/>
      </c>
      <c r="BR208" s="177" t="str">
        <f ca="1">IF($C208=BR$2,OFFSET('Position Data Citi SS final'!$A184,0,MATCH(BR$1,'Position Data Citi SS final'!$1:$1,0)-1),"")</f>
        <v/>
      </c>
      <c r="BS208" s="177" t="str">
        <f ca="1">IF($C208=BS$2,OFFSET('Position Data Citi SS final'!$A184,0,MATCH(BS$1,'Position Data Citi SS final'!$1:$1,0)-1),"")</f>
        <v/>
      </c>
      <c r="BT208" s="175" t="str">
        <f ca="1">IF($C208=BT$2,OFFSET('Position Data Citi SS final'!$A184,0,MATCH(BT$1,'Position Data Citi SS final'!$1:$1,0)-1),"")</f>
        <v/>
      </c>
      <c r="BU208" s="178" t="str">
        <f ca="1">IF($C208=BU$2,OFFSET('Position Data Citi SS final'!$A184,0,MATCH(BU$1,'Position Data Citi SS final'!$1:$1,0)-1),"")</f>
        <v/>
      </c>
      <c r="BV208" s="183" t="str">
        <f ca="1">IF($C208=BV$2,OFFSET('Position Data Citi SS final'!$A184,0,MATCH(BV$1,'Position Data Citi SS final'!$1:$1,0)-1),"")</f>
        <v/>
      </c>
      <c r="BW208" s="175" t="str">
        <f ca="1">IF($C208=BW$2,OFFSET('Position Data Citi SS final'!$A184,0,MATCH(BW$1,'Position Data Citi SS final'!$1:$1,0)-1),"")</f>
        <v/>
      </c>
      <c r="BX208" s="184" t="str">
        <f ca="1">IF($C208=BX$2,OFFSET('Position Data Citi SS final'!$A184,0,MATCH(BX$1,'Position Data Citi SS final'!$1:$1,0)-1),"")</f>
        <v/>
      </c>
      <c r="BY208" s="183" t="str">
        <f ca="1">IF($C208=BY$2,OFFSET('Position Data Citi SS final'!$A184,0,MATCH(BY$1,'Position Data Citi SS final'!$1:$1,0)-1),"")</f>
        <v/>
      </c>
      <c r="BZ208" s="183" t="str">
        <f ca="1">IF($C208=BZ$2,OFFSET('Position Data Citi SS final'!$A184,0,MATCH(BZ$1,'Position Data Citi SS final'!$1:$1,0)-1),"")</f>
        <v/>
      </c>
      <c r="CA208" s="185" t="str">
        <f ca="1">IF($C208=CA$2,OFFSET('Position Data Citi SS final'!$A184,0,MATCH(CA$1,'Position Data Citi SS final'!$1:$1,0)-1),"")</f>
        <v/>
      </c>
      <c r="CB208" s="176" t="str">
        <f ca="1">IF($C208=CB$2,OFFSET('Position Data Citi SS final'!$A184,0,MATCH(CB$1,'Position Data Citi SS final'!$1:$1,0)-1),"")</f>
        <v/>
      </c>
      <c r="CC208" s="183" t="str">
        <f ca="1">IF($C208=CC$2,OFFSET('Position Data Citi SS final'!$A184,0,MATCH(CC$1,'Position Data Citi SS final'!$1:$1,0)-1),"")</f>
        <v/>
      </c>
      <c r="CD208" s="183" t="str">
        <f ca="1">IF($C208=CD$2,OFFSET('Position Data Citi SS final'!$A184,0,MATCH(CD$1,'Position Data Citi SS final'!$1:$1,0)-1),"")</f>
        <v/>
      </c>
      <c r="CE208" s="181" t="str">
        <f ca="1">IF($C208=CE$2,OFFSET('Position Data Citi SS final'!$A184,0,MATCH(CE$1,'Position Data Citi SS final'!$1:$1,0)-1),"")</f>
        <v/>
      </c>
      <c r="CF208" s="181" t="str">
        <f ca="1">IF($C208=CF$2,OFFSET('Position Data Citi SS final'!$A184,0,MATCH(CF$1,'Position Data Citi SS final'!$1:$1,0)-1),"")</f>
        <v/>
      </c>
      <c r="CG208" s="181" t="str">
        <f ca="1">IF($C208=CG$2,OFFSET('Position Data Citi SS final'!$A184,0,MATCH(CG$1,'Position Data Citi SS final'!$1:$1,0)-1),"")</f>
        <v/>
      </c>
      <c r="CH208" s="181" t="str">
        <f ca="1">IF($C208=CH$2,OFFSET('Position Data Citi SS final'!$A184,0,MATCH(CH$1,'Position Data Citi SS final'!$1:$1,0)-1),"")</f>
        <v/>
      </c>
      <c r="CI208" s="181" t="str">
        <f ca="1">IF($C208=CI$2,OFFSET('Position Data Citi SS final'!$A184,0,MATCH(CI$1,'Position Data Citi SS final'!$1:$1,0)-1),"")</f>
        <v/>
      </c>
      <c r="CJ208" s="184" t="str">
        <f ca="1">IF($C208=CJ$2,OFFSET('Position Data Citi SS final'!$A184,0,MATCH(CJ$1,'Position Data Citi SS final'!$1:$1,0)-1),"")</f>
        <v/>
      </c>
      <c r="CK208" s="186" t="str">
        <f ca="1">IF($C208=CK$2,OFFSET('Position Data Citi SS final'!$A184,0,MATCH(CK$1,'Position Data Citi SS final'!$1:$1,0)-1),"")</f>
        <v>NATIONAL BANK OF ABU DHABI TIME DEPOSIT</v>
      </c>
      <c r="CL208" s="174">
        <f ca="1">IF($C208=CL$2,OFFSET('Position Data Citi SS final'!$A184,0,MATCH(CL$1,'Position Data Citi SS final'!$1:$1,0)-1),"")</f>
        <v>0</v>
      </c>
      <c r="CM208" s="199" t="str">
        <f ca="1">IF($C208=CM$2,OFFSET('Position Data Citi SS final'!$A184,0,MATCH(CM$1,'Position Data Citi SS final'!$1:$1,0)-1),"")</f>
        <v>DYXXXX</v>
      </c>
      <c r="CN208" s="174" t="str">
        <f ca="1">IF($C208=CN$2,OFFSET('Position Data Citi SS final'!$A184,0,MATCH(CN$1,'Position Data Citi SS final'!$1:$1,0)-1),"")</f>
        <v>AE</v>
      </c>
      <c r="CO208" s="186">
        <f ca="1">IF($C208=CO$2,OFFSET('Position Data Citi SS final'!$A184,0,MATCH(CO$1,'Position Data Citi SS final'!$1:$1,0)-1),"")</f>
        <v>0</v>
      </c>
      <c r="CP208" s="199">
        <f ca="1">IF($C208=CP$2,OFFSET('Position Data Citi SS final'!$A184,0,MATCH(CP$1,'Position Data Citi SS final'!$1:$1,0)-1),"")</f>
        <v>0</v>
      </c>
      <c r="CQ208" s="187">
        <f ca="1">IF($C208=CQ$2,OFFSET('Position Data Citi SS final'!$A184,0,MATCH(CQ$1,'Position Data Citi SS final'!$1:$1,0)-1),"")</f>
        <v>43783</v>
      </c>
      <c r="CR208" s="174" t="str">
        <f ca="1">IF($C208=CR$2,OFFSET('Position Data Citi SS final'!$A184,0,MATCH(CR$1,'Position Data Citi SS final'!$1:$1,0)-1),"")</f>
        <v>EUR</v>
      </c>
      <c r="CS208" s="188">
        <f ca="1">IF($C208=CS$2,OFFSET('Position Data Citi SS final'!$A184,0,MATCH(CS$1,'Position Data Citi SS final'!$1:$1,0)-1),"")</f>
        <v>94448985.439999998</v>
      </c>
      <c r="CT208" s="188">
        <f ca="1">IF($C208=CT$2,OFFSET('Position Data Citi SS final'!$A184,0,MATCH(CT$1,'Position Data Citi SS final'!$1:$1,0)-1),"")</f>
        <v>94448985.439999998</v>
      </c>
      <c r="CU208" s="184" t="str">
        <f ca="1">IF($C208=CU$2,OFFSET('Position Data Citi SS final'!$A184,0,MATCH(CU$1,'Position Data Citi SS final'!$1:$1,0)-1),"")</f>
        <v/>
      </c>
      <c r="CV208" s="175" t="str">
        <f ca="1">IF($C208=CV$2,OFFSET('Position Data Citi SS final'!$A184,0,MATCH(CV$1,'Position Data Citi SS final'!$1:$1,0)-1),"")</f>
        <v/>
      </c>
      <c r="CW208" s="175" t="str">
        <f ca="1">IF($C208=CW$2,OFFSET('Position Data Citi SS final'!$A184,0,MATCH(CW$1,'Position Data Citi SS final'!$1:$1,0)-1),"")</f>
        <v/>
      </c>
      <c r="CX208" s="199" t="str">
        <f ca="1">IF($C208=CX$2,OFFSET('Position Data Citi SS final'!$A184,0,MATCH(CX$1,'Position Data Citi SS final'!$1:$1,0)-1),"")</f>
        <v/>
      </c>
      <c r="CY208" s="175" t="str">
        <f ca="1">IF($C208=CY$2,OFFSET('Position Data Citi SS final'!$A184,0,MATCH(CY$1,'Position Data Citi SS final'!$1:$1,0)-1),"")</f>
        <v/>
      </c>
      <c r="CZ208" s="175" t="str">
        <f ca="1">IF($C208=CZ$2,OFFSET('Position Data Citi SS final'!$A184,0,MATCH(CZ$1,'Position Data Citi SS final'!$1:$1,0)-1),"")</f>
        <v/>
      </c>
      <c r="DA208" s="175" t="str">
        <f ca="1">IF($C208=DA$2,OFFSET('Position Data Citi SS final'!$A184,0,MATCH(DA$1,'Position Data Citi SS final'!$1:$1,0)-1),"")</f>
        <v/>
      </c>
      <c r="DB208" s="189" t="str">
        <f ca="1">IF($C208=DB$2,OFFSET('Position Data Citi SS final'!$A184,0,MATCH(DB$1,'Position Data Citi SS final'!$1:$1,0)-1),"")</f>
        <v/>
      </c>
      <c r="DC208" s="175" t="str">
        <f ca="1">IF($C208=DC$2,OFFSET('Position Data Citi SS final'!$A184,0,MATCH(DC$1,'Position Data Citi SS final'!$1:$1,0)-1),"")</f>
        <v/>
      </c>
      <c r="DD208" s="175" t="str">
        <f ca="1">IF($C208=DD$2,OFFSET('Position Data Citi SS final'!$A184,0,MATCH(DD$1,'Position Data Citi SS final'!$1:$1,0)-1),"")</f>
        <v/>
      </c>
      <c r="DE208" s="190" t="str">
        <f ca="1">IF($C208=DE$2,OFFSET('Position Data Citi SS final'!$A184,0,MATCH(DE$1,'Position Data Citi SS final'!$1:$1,0)-1),"")</f>
        <v/>
      </c>
      <c r="DF208" s="189" t="str">
        <f ca="1">IF($C208=DF$2,OFFSET('Position Data Citi SS final'!$A184,0,MATCH(DF$1,'Position Data Citi SS final'!$1:$1,0)-1),"")</f>
        <v/>
      </c>
      <c r="DG208" s="190" t="str">
        <f ca="1">IF($C208=DG$2,OFFSET('Position Data Citi SS final'!$A184,0,MATCH(DG$1,'Position Data Citi SS final'!$1:$1,0)-1),"")</f>
        <v/>
      </c>
      <c r="DH208" s="175" t="str">
        <f ca="1">IF($C208=DH$2,OFFSET('Position Data Citi SS final'!$A184,0,MATCH(DH$1,'Position Data Citi SS final'!$1:$1,0)-1),"")</f>
        <v/>
      </c>
      <c r="DI208" s="191" t="str">
        <f ca="1">IF($C208=DI$2,OFFSET('Position Data Citi SS final'!$A184,0,MATCH(DI$1,'Position Data Citi SS final'!$1:$1,0)-1),"")</f>
        <v/>
      </c>
      <c r="DJ208" s="192" t="str">
        <f ca="1">IF($C208=DJ$2,OFFSET('Position Data Citi SS final'!$A184,0,MATCH(DJ$1,'Position Data Citi SS final'!$1:$1,0)-1),"")</f>
        <v/>
      </c>
      <c r="DK208" s="193" t="str">
        <f ca="1">IF($C208=DK$2,OFFSET('Position Data Citi SS final'!$A184,0,MATCH(DK$1,'Position Data Citi SS final'!$1:$1,0)-1),"")</f>
        <v/>
      </c>
      <c r="DL208" s="200" t="str">
        <f ca="1">IF($C208=DL$2,OFFSET('Position Data Citi SS final'!$A184,0,MATCH(DL$1,'Position Data Citi SS final'!$1:$1,0)-1),"")</f>
        <v/>
      </c>
      <c r="DM208" s="175" t="str">
        <f ca="1">IF($C208=DM$2,OFFSET('Position Data Citi SS final'!$A184,0,MATCH(DM$1,'Position Data Citi SS final'!$1:$1,0)-1),"")</f>
        <v/>
      </c>
    </row>
    <row r="209" spans="2:117" s="179" customFormat="1">
      <c r="B209" s="179" t="s">
        <v>2746</v>
      </c>
      <c r="C209" s="170" t="str">
        <f>'Position Data Citi SS final'!C185</f>
        <v>Other Assets - Deposit or ancillary liquid asset</v>
      </c>
      <c r="D209" s="171" t="str">
        <f>'Position Data Citi SS final'!F185</f>
        <v>A.6.38, A.6.72- A.6.81</v>
      </c>
      <c r="E209" s="172" t="str">
        <f>'Position Data Citi SS final'!D185</f>
        <v>Time Deposit</v>
      </c>
      <c r="F209" s="213">
        <f>'Position Data Citi SS final'!E185</f>
        <v>0</v>
      </c>
      <c r="G209" s="173">
        <f>'Position Data Citi SS final'!AG185</f>
        <v>75947594.319999993</v>
      </c>
      <c r="H209" s="173">
        <f>'Position Data Citi SS final'!AF185</f>
        <v>75947594.319999993</v>
      </c>
      <c r="I209" s="194" t="str">
        <f>'Position Data Citi SS final'!A185</f>
        <v>ABEK</v>
      </c>
      <c r="J209" s="195" t="str">
        <f ca="1">IF($C209=J$2,OFFSET('Position Data Citi SS final'!$A185,0,MATCH(J$1,'Position Data Citi SS final'!$1:$1,0)-1),"")</f>
        <v/>
      </c>
      <c r="K209" s="195" t="str">
        <f ca="1">IF($C209=K$2,OFFSET('Position Data Citi SS final'!$A185,0,MATCH(K$1,'Position Data Citi SS final'!$1:$1,0)-1),"")</f>
        <v/>
      </c>
      <c r="L209" s="195" t="str">
        <f ca="1">IF($C209=L$2,OFFSET('Position Data Citi SS final'!$A185,0,MATCH(L$1,'Position Data Citi SS final'!$1:$1,0)-1),"")</f>
        <v/>
      </c>
      <c r="M209" s="174" t="str">
        <f ca="1">IF($C209=M$2,OFFSET('Position Data Citi SS final'!$A185,0,MATCH(M$1,'Position Data Citi SS final'!$1:$1,0)-1),"")</f>
        <v/>
      </c>
      <c r="N209" s="175" t="str">
        <f ca="1">IF($C209=N$2,OFFSET('Position Data Citi SS final'!$A185,0,MATCH(N$1,'Position Data Citi SS final'!$1:$1,0)-1),"")</f>
        <v/>
      </c>
      <c r="O209" s="195" t="str">
        <f ca="1">IF($C209=O$2,OFFSET('Position Data Citi SS final'!$A185,0,MATCH(O$1,'Position Data Citi SS final'!$1:$1,0)-1),"")</f>
        <v/>
      </c>
      <c r="P209" s="196" t="str">
        <f ca="1">IF($C209=P$2,OFFSET('Position Data Citi SS final'!$A185,0,MATCH(P$1,'Position Data Citi SS final'!$1:$1,0)-1),"")</f>
        <v/>
      </c>
      <c r="Q209" s="196" t="str">
        <f ca="1">IF($C209=Q$2,OFFSET('Position Data Citi SS final'!$A185,0,MATCH(Q$1,'Position Data Citi SS final'!$1:$1,0)-1),"")</f>
        <v/>
      </c>
      <c r="R209" s="178" t="str">
        <f ca="1">IF($C209=R$2,OFFSET('Position Data Citi SS final'!$A185,0,MATCH(R$1,'Position Data Citi SS final'!$1:$1,0)-1),"")</f>
        <v/>
      </c>
      <c r="S209" s="178" t="str">
        <f ca="1">IF($C209=S$2,OFFSET('Position Data Citi SS final'!$A185,0,MATCH(S$1,'Position Data Citi SS final'!$1:$1,0)-1),"")</f>
        <v/>
      </c>
      <c r="T209" s="177" t="str">
        <f ca="1">IF($C209=T$2,OFFSET('Position Data Citi SS final'!$A185,0,MATCH(T$1,'Position Data Citi SS final'!$1:$1,0)-1),"")</f>
        <v/>
      </c>
      <c r="U209" s="177" t="str">
        <f ca="1">IF($C209=U$2,OFFSET('Position Data Citi SS final'!$A185,0,MATCH(U$1,'Position Data Citi SS final'!$1:$1,0)-1),"")</f>
        <v/>
      </c>
      <c r="V209" s="197" t="str">
        <f ca="1">IF($C209=V$2,OFFSET('Position Data Citi SS final'!$A185,0,MATCH(V$1,'Position Data Citi SS final'!$1:$1,0)-1),"")</f>
        <v/>
      </c>
      <c r="W209" s="177" t="str">
        <f ca="1">IF($C209=W$2,OFFSET('Position Data Citi SS final'!$A185,0,MATCH(W$1,'Position Data Citi SS final'!$1:$1,0)-1),"")</f>
        <v/>
      </c>
      <c r="X209" s="177" t="str">
        <f ca="1">IF($C209=X$2,OFFSET('Position Data Citi SS final'!$A185,0,MATCH(X$1,'Position Data Citi SS final'!$1:$1,0)-1),"")</f>
        <v/>
      </c>
      <c r="Y209" s="177" t="str">
        <f ca="1">IF($C209=Y$2,OFFSET('Position Data Citi SS final'!$A185,0,MATCH(Y$1,'Position Data Citi SS final'!$1:$1,0)-1),"")</f>
        <v/>
      </c>
      <c r="Z209" s="177" t="str">
        <f ca="1">IF($C209=Z$2,OFFSET('Position Data Citi SS final'!$A185,0,MATCH(Z$1,'Position Data Citi SS final'!$1:$1,0)-1),"")</f>
        <v/>
      </c>
      <c r="AA209" s="198" t="str">
        <f ca="1">IF($C209=AA$2,OFFSET('Position Data Citi SS final'!$A185,0,MATCH(AA$1,'Position Data Citi SS final'!$1:$1,0)-1),"")</f>
        <v/>
      </c>
      <c r="AB209" s="177" t="str">
        <f ca="1">IF($C209=AB$2,OFFSET('Position Data Citi SS final'!$A185,0,MATCH(AB$1,'Position Data Citi SS final'!$1:$1,0)-1),"")</f>
        <v/>
      </c>
      <c r="AC209" s="178" t="str">
        <f ca="1">IF($C209=AC$2,OFFSET('Position Data Citi SS final'!$A185,0,MATCH(AC$1,'Position Data Citi SS final'!$1:$1,0)-1),"")</f>
        <v/>
      </c>
      <c r="AD209" s="76" t="str">
        <f ca="1">IF($C209=AD$2,OFFSET('Position Data Citi SS final'!$A185,0,MATCH(AD$1,'Position Data Citi SS final'!$1:$1,0)-1),"")</f>
        <v/>
      </c>
      <c r="AE209" s="179" t="str">
        <f ca="1">IF($C209=AE$2,OFFSET('Position Data Citi SS final'!$A185,0,MATCH(AE$1,'Position Data Citi SS final'!$1:$1,0)-1),"")</f>
        <v/>
      </c>
      <c r="AF209" s="177" t="str">
        <f ca="1">IF($C209=AF$2,OFFSET('Position Data Citi SS final'!$A185,0,MATCH(AF$1,'Position Data Citi SS final'!$1:$1,0)-1),"")</f>
        <v/>
      </c>
      <c r="AG209" s="177" t="str">
        <f ca="1">IF($C209=AG$2,OFFSET('Position Data Citi SS final'!$A185,0,MATCH(AG$1,'Position Data Citi SS final'!$1:$1,0)-1),"")</f>
        <v/>
      </c>
      <c r="AH209" s="175" t="str">
        <f ca="1">IF($C209=AH$2,OFFSET('Position Data Citi SS final'!$A185,0,MATCH(AH$1,'Position Data Citi SS final'!$1:$1,0)-1),"")</f>
        <v/>
      </c>
      <c r="AI209" s="175" t="str">
        <f ca="1">IF($C209=AI$2,OFFSET('Position Data Citi SS final'!$A185,0,MATCH(AI$1,'Position Data Citi SS final'!$1:$1,0)-1),"")</f>
        <v/>
      </c>
      <c r="AJ209" s="175" t="str">
        <f ca="1">IF($C209=AJ$2,OFFSET('Position Data Citi SS final'!$A185,0,MATCH(AJ$1,'Position Data Citi SS final'!$1:$1,0)-1),"")</f>
        <v/>
      </c>
      <c r="AK209" s="177" t="str">
        <f ca="1">IF($C209=AK$2,OFFSET('Position Data Citi SS final'!$A185,0,MATCH(AK$1,'Position Data Citi SS final'!$1:$1,0)-1),"")</f>
        <v/>
      </c>
      <c r="AL209" s="178" t="str">
        <f ca="1">IF($C209=AL$2,OFFSET('Position Data Citi SS final'!$A185,0,MATCH(AL$1,'Position Data Citi SS final'!$1:$1,0)-1),"")</f>
        <v/>
      </c>
      <c r="AM209" s="177" t="str">
        <f ca="1">IF($C209=AM$2,OFFSET('Position Data Citi SS final'!$A185,0,MATCH(AM$1,'Position Data Citi SS final'!$1:$1,0)-1),"")</f>
        <v/>
      </c>
      <c r="AN209" s="177" t="str">
        <f ca="1">IF($C209=AN$2,OFFSET('Position Data Citi SS final'!$A185,0,MATCH(AN$1,'Position Data Citi SS final'!$1:$1,0)-1),"")</f>
        <v/>
      </c>
      <c r="AO209" s="177" t="str">
        <f ca="1">IF($C209=AO$2,OFFSET('Position Data Citi SS final'!$A185,0,MATCH(AO$1,'Position Data Citi SS final'!$1:$1,0)-1),"")</f>
        <v/>
      </c>
      <c r="AP209" s="177" t="str">
        <f ca="1">IF($C209=AP$2,OFFSET('Position Data Citi SS final'!$A185,0,MATCH(AP$1,'Position Data Citi SS final'!$1:$1,0)-1),"")</f>
        <v/>
      </c>
      <c r="AQ209" s="177" t="str">
        <f ca="1">IF($C209=AQ$2,OFFSET('Position Data Citi SS final'!$A185,0,MATCH(AQ$1,'Position Data Citi SS final'!$1:$1,0)-1),"")</f>
        <v/>
      </c>
      <c r="AR209" s="177" t="str">
        <f ca="1">IF($C209=AR$2,OFFSET('Position Data Citi SS final'!$A185,0,MATCH(AR$1,'Position Data Citi SS final'!$1:$1,0)-1),"")</f>
        <v/>
      </c>
      <c r="AS209" s="177" t="str">
        <f ca="1">IF($C209=AS$2,OFFSET('Position Data Citi SS final'!$A185,0,MATCH(AS$1,'Position Data Citi SS final'!$1:$1,0)-1),"")</f>
        <v/>
      </c>
      <c r="AT209" s="177" t="str">
        <f ca="1">IF($C209=AT$2,OFFSET('Position Data Citi SS final'!$A185,0,MATCH(AT$1,'Position Data Citi SS final'!$1:$1,0)-1),"")</f>
        <v/>
      </c>
      <c r="AU209" s="198" t="str">
        <f ca="1">IF($C209=AU$2,OFFSET('Position Data Citi SS final'!$A185,0,MATCH(AU$1,'Position Data Citi SS final'!$1:$1,0)-1),"")</f>
        <v/>
      </c>
      <c r="AV209" s="177" t="str">
        <f ca="1">IF($C209=AV$2,OFFSET('Position Data Citi SS final'!$A185,0,MATCH(AV$1,'Position Data Citi SS final'!$1:$1,0)-1),"")</f>
        <v/>
      </c>
      <c r="AW209" s="179" t="str">
        <f ca="1">IF($C209=AW$2,OFFSET('Position Data Citi SS final'!$A185,0,MATCH(AW$1,'Position Data Citi SS final'!$1:$1,0)-1),"")</f>
        <v/>
      </c>
      <c r="AX209" s="170" t="str">
        <f ca="1">IF($C209=AX$2,OFFSET('Position Data Citi SS final'!$A185,0,MATCH(AX$1,'Position Data Citi SS final'!$1:$1,0)-1),"")</f>
        <v/>
      </c>
      <c r="AY209" s="180" t="str">
        <f ca="1">IF($C209=AY$2,OFFSET('Position Data Citi SS final'!$A185,0,MATCH(AY$1,'Position Data Citi SS final'!$1:$1,0)-1),"")</f>
        <v/>
      </c>
      <c r="AZ209" s="181" t="str">
        <f ca="1">IF($C209=AZ$2,OFFSET('Position Data Citi SS final'!$A185,0,MATCH(AZ$1,'Position Data Citi SS final'!$1:$1,0)-1),"")</f>
        <v/>
      </c>
      <c r="BA209" s="179" t="str">
        <f ca="1">IF($C209=BA$2,OFFSET('Position Data Citi SS final'!$A185,0,MATCH(BA$1,'Position Data Citi SS final'!$1:$1,0)-1),"")</f>
        <v/>
      </c>
      <c r="BB209" s="182" t="str">
        <f ca="1">IF($C209=BB$2,OFFSET('Position Data Citi SS final'!$A185,0,MATCH(BB$1,'Position Data Citi SS final'!$1:$1,0)-1),"")</f>
        <v/>
      </c>
      <c r="BC209" s="181" t="str">
        <f ca="1">IF($C209=BC$2,OFFSET('Position Data Citi SS final'!$A185,0,MATCH(BC$1,'Position Data Citi SS final'!$1:$1,0)-1),"")</f>
        <v/>
      </c>
      <c r="BD209" s="175" t="str">
        <f ca="1">IF($C209=BD$2,OFFSET('Position Data Citi SS final'!$A185,0,MATCH(BD$1,'Position Data Citi SS final'!$1:$1,0)-1),"")</f>
        <v/>
      </c>
      <c r="BE209" s="175" t="str">
        <f ca="1">IF($C209=BE$2,OFFSET('Position Data Citi SS final'!$A185,0,MATCH(BE$1,'Position Data Citi SS final'!$1:$1,0)-1),"")</f>
        <v/>
      </c>
      <c r="BF209" s="175" t="str">
        <f ca="1">IF($C209=BF$2,OFFSET('Position Data Citi SS final'!$A185,0,MATCH(BF$1,'Position Data Citi SS final'!$1:$1,0)-1),"")</f>
        <v/>
      </c>
      <c r="BG209" s="175" t="str">
        <f ca="1">IF($C209=BG$2,OFFSET('Position Data Citi SS final'!$A185,0,MATCH(BG$1,'Position Data Citi SS final'!$1:$1,0)-1),"")</f>
        <v/>
      </c>
      <c r="BH209" s="175" t="str">
        <f ca="1">IF($C209=BH$2,OFFSET('Position Data Citi SS final'!$A185,0,MATCH(BH$1,'Position Data Citi SS final'!$1:$1,0)-1),"")</f>
        <v/>
      </c>
      <c r="BI209" s="175" t="str">
        <f ca="1">IF($C209=BI$2,OFFSET('Position Data Citi SS final'!$A185,0,MATCH(BI$1,'Position Data Citi SS final'!$1:$1,0)-1),"")</f>
        <v/>
      </c>
      <c r="BJ209" s="175" t="str">
        <f ca="1">IF($C209=BJ$2,OFFSET('Position Data Citi SS final'!$A185,0,MATCH(BJ$1,'Position Data Citi SS final'!$1:$1,0)-1),"")</f>
        <v/>
      </c>
      <c r="BK209" s="175" t="str">
        <f ca="1">IF($C209=BK$2,OFFSET('Position Data Citi SS final'!$A185,0,MATCH(BK$1,'Position Data Citi SS final'!$1:$1,0)-1),"")</f>
        <v/>
      </c>
      <c r="BL209" s="175" t="str">
        <f ca="1">IF($C209=BL$2,OFFSET('Position Data Citi SS final'!$A185,0,MATCH(BL$1,'Position Data Citi SS final'!$1:$1,0)-1),"")</f>
        <v/>
      </c>
      <c r="BM209" s="175" t="str">
        <f ca="1">IF($C209=BM$2,OFFSET('Position Data Citi SS final'!$A185,0,MATCH(BM$1,'Position Data Citi SS final'!$1:$1,0)-1),"")</f>
        <v/>
      </c>
      <c r="BN209" s="178" t="str">
        <f ca="1">IF($C209=BN$2,OFFSET('Position Data Citi SS final'!$A185,0,MATCH(BN$1,'Position Data Citi SS final'!$1:$1,0)-1),"")</f>
        <v/>
      </c>
      <c r="BO209" s="177" t="str">
        <f ca="1">IF($C209=BO$2,OFFSET('Position Data Citi SS final'!$A185,0,MATCH(BO$1,'Position Data Citi SS final'!$1:$1,0)-1),"")</f>
        <v/>
      </c>
      <c r="BP209" s="177" t="str">
        <f ca="1">IF($C209=BP$2,OFFSET('Position Data Citi SS final'!$A185,0,MATCH(BP$1,'Position Data Citi SS final'!$1:$1,0)-1),"")</f>
        <v/>
      </c>
      <c r="BQ209" s="177" t="str">
        <f ca="1">IF($C209=BQ$2,OFFSET('Position Data Citi SS final'!$A185,0,MATCH(BQ$1,'Position Data Citi SS final'!$1:$1,0)-1),"")</f>
        <v/>
      </c>
      <c r="BR209" s="177" t="str">
        <f ca="1">IF($C209=BR$2,OFFSET('Position Data Citi SS final'!$A185,0,MATCH(BR$1,'Position Data Citi SS final'!$1:$1,0)-1),"")</f>
        <v/>
      </c>
      <c r="BS209" s="177" t="str">
        <f ca="1">IF($C209=BS$2,OFFSET('Position Data Citi SS final'!$A185,0,MATCH(BS$1,'Position Data Citi SS final'!$1:$1,0)-1),"")</f>
        <v/>
      </c>
      <c r="BT209" s="175" t="str">
        <f ca="1">IF($C209=BT$2,OFFSET('Position Data Citi SS final'!$A185,0,MATCH(BT$1,'Position Data Citi SS final'!$1:$1,0)-1),"")</f>
        <v/>
      </c>
      <c r="BU209" s="178" t="str">
        <f ca="1">IF($C209=BU$2,OFFSET('Position Data Citi SS final'!$A185,0,MATCH(BU$1,'Position Data Citi SS final'!$1:$1,0)-1),"")</f>
        <v/>
      </c>
      <c r="BV209" s="183" t="str">
        <f ca="1">IF($C209=BV$2,OFFSET('Position Data Citi SS final'!$A185,0,MATCH(BV$1,'Position Data Citi SS final'!$1:$1,0)-1),"")</f>
        <v/>
      </c>
      <c r="BW209" s="175" t="str">
        <f ca="1">IF($C209=BW$2,OFFSET('Position Data Citi SS final'!$A185,0,MATCH(BW$1,'Position Data Citi SS final'!$1:$1,0)-1),"")</f>
        <v/>
      </c>
      <c r="BX209" s="184" t="str">
        <f ca="1">IF($C209=BX$2,OFFSET('Position Data Citi SS final'!$A185,0,MATCH(BX$1,'Position Data Citi SS final'!$1:$1,0)-1),"")</f>
        <v/>
      </c>
      <c r="BY209" s="183" t="str">
        <f ca="1">IF($C209=BY$2,OFFSET('Position Data Citi SS final'!$A185,0,MATCH(BY$1,'Position Data Citi SS final'!$1:$1,0)-1),"")</f>
        <v/>
      </c>
      <c r="BZ209" s="183" t="str">
        <f ca="1">IF($C209=BZ$2,OFFSET('Position Data Citi SS final'!$A185,0,MATCH(BZ$1,'Position Data Citi SS final'!$1:$1,0)-1),"")</f>
        <v/>
      </c>
      <c r="CA209" s="185" t="str">
        <f ca="1">IF($C209=CA$2,OFFSET('Position Data Citi SS final'!$A185,0,MATCH(CA$1,'Position Data Citi SS final'!$1:$1,0)-1),"")</f>
        <v/>
      </c>
      <c r="CB209" s="176" t="str">
        <f ca="1">IF($C209=CB$2,OFFSET('Position Data Citi SS final'!$A185,0,MATCH(CB$1,'Position Data Citi SS final'!$1:$1,0)-1),"")</f>
        <v/>
      </c>
      <c r="CC209" s="183" t="str">
        <f ca="1">IF($C209=CC$2,OFFSET('Position Data Citi SS final'!$A185,0,MATCH(CC$1,'Position Data Citi SS final'!$1:$1,0)-1),"")</f>
        <v/>
      </c>
      <c r="CD209" s="183" t="str">
        <f ca="1">IF($C209=CD$2,OFFSET('Position Data Citi SS final'!$A185,0,MATCH(CD$1,'Position Data Citi SS final'!$1:$1,0)-1),"")</f>
        <v/>
      </c>
      <c r="CE209" s="181" t="str">
        <f ca="1">IF($C209=CE$2,OFFSET('Position Data Citi SS final'!$A185,0,MATCH(CE$1,'Position Data Citi SS final'!$1:$1,0)-1),"")</f>
        <v/>
      </c>
      <c r="CF209" s="181" t="str">
        <f ca="1">IF($C209=CF$2,OFFSET('Position Data Citi SS final'!$A185,0,MATCH(CF$1,'Position Data Citi SS final'!$1:$1,0)-1),"")</f>
        <v/>
      </c>
      <c r="CG209" s="181" t="str">
        <f ca="1">IF($C209=CG$2,OFFSET('Position Data Citi SS final'!$A185,0,MATCH(CG$1,'Position Data Citi SS final'!$1:$1,0)-1),"")</f>
        <v/>
      </c>
      <c r="CH209" s="181" t="str">
        <f ca="1">IF($C209=CH$2,OFFSET('Position Data Citi SS final'!$A185,0,MATCH(CH$1,'Position Data Citi SS final'!$1:$1,0)-1),"")</f>
        <v/>
      </c>
      <c r="CI209" s="181" t="str">
        <f ca="1">IF($C209=CI$2,OFFSET('Position Data Citi SS final'!$A185,0,MATCH(CI$1,'Position Data Citi SS final'!$1:$1,0)-1),"")</f>
        <v/>
      </c>
      <c r="CJ209" s="184" t="str">
        <f ca="1">IF($C209=CJ$2,OFFSET('Position Data Citi SS final'!$A185,0,MATCH(CJ$1,'Position Data Citi SS final'!$1:$1,0)-1),"")</f>
        <v/>
      </c>
      <c r="CK209" s="186" t="str">
        <f ca="1">IF($C209=CK$2,OFFSET('Position Data Citi SS final'!$A185,0,MATCH(CK$1,'Position Data Citi SS final'!$1:$1,0)-1),"")</f>
        <v>TD MITSUBISHI UFJ TRUST AND BA</v>
      </c>
      <c r="CL209" s="174">
        <f ca="1">IF($C209=CL$2,OFFSET('Position Data Citi SS final'!$A185,0,MATCH(CL$1,'Position Data Citi SS final'!$1:$1,0)-1),"")</f>
        <v>0</v>
      </c>
      <c r="CM209" s="199" t="str">
        <f ca="1">IF($C209=CM$2,OFFSET('Position Data Citi SS final'!$A185,0,MATCH(CM$1,'Position Data Citi SS final'!$1:$1,0)-1),"")</f>
        <v>DYXXXX</v>
      </c>
      <c r="CN209" s="174" t="str">
        <f ca="1">IF($C209=CN$2,OFFSET('Position Data Citi SS final'!$A185,0,MATCH(CN$1,'Position Data Citi SS final'!$1:$1,0)-1),"")</f>
        <v>JP</v>
      </c>
      <c r="CO209" s="186">
        <f ca="1">IF($C209=CO$2,OFFSET('Position Data Citi SS final'!$A185,0,MATCH(CO$1,'Position Data Citi SS final'!$1:$1,0)-1),"")</f>
        <v>0</v>
      </c>
      <c r="CP209" s="199">
        <f ca="1">IF($C209=CP$2,OFFSET('Position Data Citi SS final'!$A185,0,MATCH(CP$1,'Position Data Citi SS final'!$1:$1,0)-1),"")</f>
        <v>0</v>
      </c>
      <c r="CQ209" s="187">
        <f ca="1">IF($C209=CQ$2,OFFSET('Position Data Citi SS final'!$A185,0,MATCH(CQ$1,'Position Data Citi SS final'!$1:$1,0)-1),"")</f>
        <v>43783</v>
      </c>
      <c r="CR209" s="174" t="str">
        <f ca="1">IF($C209=CR$2,OFFSET('Position Data Citi SS final'!$A185,0,MATCH(CR$1,'Position Data Citi SS final'!$1:$1,0)-1),"")</f>
        <v>EUR</v>
      </c>
      <c r="CS209" s="188">
        <f ca="1">IF($C209=CS$2,OFFSET('Position Data Citi SS final'!$A185,0,MATCH(CS$1,'Position Data Citi SS final'!$1:$1,0)-1),"")</f>
        <v>75947594.319999993</v>
      </c>
      <c r="CT209" s="188">
        <f ca="1">IF($C209=CT$2,OFFSET('Position Data Citi SS final'!$A185,0,MATCH(CT$1,'Position Data Citi SS final'!$1:$1,0)-1),"")</f>
        <v>75947594.319999993</v>
      </c>
      <c r="CU209" s="184" t="str">
        <f ca="1">IF($C209=CU$2,OFFSET('Position Data Citi SS final'!$A185,0,MATCH(CU$1,'Position Data Citi SS final'!$1:$1,0)-1),"")</f>
        <v/>
      </c>
      <c r="CV209" s="175" t="str">
        <f ca="1">IF($C209=CV$2,OFFSET('Position Data Citi SS final'!$A185,0,MATCH(CV$1,'Position Data Citi SS final'!$1:$1,0)-1),"")</f>
        <v/>
      </c>
      <c r="CW209" s="175" t="str">
        <f ca="1">IF($C209=CW$2,OFFSET('Position Data Citi SS final'!$A185,0,MATCH(CW$1,'Position Data Citi SS final'!$1:$1,0)-1),"")</f>
        <v/>
      </c>
      <c r="CX209" s="199" t="str">
        <f ca="1">IF($C209=CX$2,OFFSET('Position Data Citi SS final'!$A185,0,MATCH(CX$1,'Position Data Citi SS final'!$1:$1,0)-1),"")</f>
        <v/>
      </c>
      <c r="CY209" s="175" t="str">
        <f ca="1">IF($C209=CY$2,OFFSET('Position Data Citi SS final'!$A185,0,MATCH(CY$1,'Position Data Citi SS final'!$1:$1,0)-1),"")</f>
        <v/>
      </c>
      <c r="CZ209" s="175" t="str">
        <f ca="1">IF($C209=CZ$2,OFFSET('Position Data Citi SS final'!$A185,0,MATCH(CZ$1,'Position Data Citi SS final'!$1:$1,0)-1),"")</f>
        <v/>
      </c>
      <c r="DA209" s="175" t="str">
        <f ca="1">IF($C209=DA$2,OFFSET('Position Data Citi SS final'!$A185,0,MATCH(DA$1,'Position Data Citi SS final'!$1:$1,0)-1),"")</f>
        <v/>
      </c>
      <c r="DB209" s="189" t="str">
        <f ca="1">IF($C209=DB$2,OFFSET('Position Data Citi SS final'!$A185,0,MATCH(DB$1,'Position Data Citi SS final'!$1:$1,0)-1),"")</f>
        <v/>
      </c>
      <c r="DC209" s="175" t="str">
        <f ca="1">IF($C209=DC$2,OFFSET('Position Data Citi SS final'!$A185,0,MATCH(DC$1,'Position Data Citi SS final'!$1:$1,0)-1),"")</f>
        <v/>
      </c>
      <c r="DD209" s="175" t="str">
        <f ca="1">IF($C209=DD$2,OFFSET('Position Data Citi SS final'!$A185,0,MATCH(DD$1,'Position Data Citi SS final'!$1:$1,0)-1),"")</f>
        <v/>
      </c>
      <c r="DE209" s="190" t="str">
        <f ca="1">IF($C209=DE$2,OFFSET('Position Data Citi SS final'!$A185,0,MATCH(DE$1,'Position Data Citi SS final'!$1:$1,0)-1),"")</f>
        <v/>
      </c>
      <c r="DF209" s="189" t="str">
        <f ca="1">IF($C209=DF$2,OFFSET('Position Data Citi SS final'!$A185,0,MATCH(DF$1,'Position Data Citi SS final'!$1:$1,0)-1),"")</f>
        <v/>
      </c>
      <c r="DG209" s="190" t="str">
        <f ca="1">IF($C209=DG$2,OFFSET('Position Data Citi SS final'!$A185,0,MATCH(DG$1,'Position Data Citi SS final'!$1:$1,0)-1),"")</f>
        <v/>
      </c>
      <c r="DH209" s="175" t="str">
        <f ca="1">IF($C209=DH$2,OFFSET('Position Data Citi SS final'!$A185,0,MATCH(DH$1,'Position Data Citi SS final'!$1:$1,0)-1),"")</f>
        <v/>
      </c>
      <c r="DI209" s="191" t="str">
        <f ca="1">IF($C209=DI$2,OFFSET('Position Data Citi SS final'!$A185,0,MATCH(DI$1,'Position Data Citi SS final'!$1:$1,0)-1),"")</f>
        <v/>
      </c>
      <c r="DJ209" s="192" t="str">
        <f ca="1">IF($C209=DJ$2,OFFSET('Position Data Citi SS final'!$A185,0,MATCH(DJ$1,'Position Data Citi SS final'!$1:$1,0)-1),"")</f>
        <v/>
      </c>
      <c r="DK209" s="193" t="str">
        <f ca="1">IF($C209=DK$2,OFFSET('Position Data Citi SS final'!$A185,0,MATCH(DK$1,'Position Data Citi SS final'!$1:$1,0)-1),"")</f>
        <v/>
      </c>
      <c r="DL209" s="200" t="str">
        <f ca="1">IF($C209=DL$2,OFFSET('Position Data Citi SS final'!$A185,0,MATCH(DL$1,'Position Data Citi SS final'!$1:$1,0)-1),"")</f>
        <v/>
      </c>
      <c r="DM209" s="175" t="str">
        <f ca="1">IF($C209=DM$2,OFFSET('Position Data Citi SS final'!$A185,0,MATCH(DM$1,'Position Data Citi SS final'!$1:$1,0)-1),"")</f>
        <v/>
      </c>
    </row>
    <row r="210" spans="2:117" s="179" customFormat="1">
      <c r="B210" s="179" t="s">
        <v>2746</v>
      </c>
      <c r="C210" s="170" t="str">
        <f>'Position Data Citi SS final'!C186</f>
        <v>Other Assets - Deposit or ancillary liquid asset</v>
      </c>
      <c r="D210" s="171" t="str">
        <f>'Position Data Citi SS final'!F186</f>
        <v>A.6.38, A.6.72- A.6.81</v>
      </c>
      <c r="E210" s="172" t="str">
        <f>'Position Data Citi SS final'!D186</f>
        <v>Time Deposit</v>
      </c>
      <c r="F210" s="213">
        <f>'Position Data Citi SS final'!E186</f>
        <v>0</v>
      </c>
      <c r="G210" s="173">
        <f>'Position Data Citi SS final'!AG186</f>
        <v>25940174.059999999</v>
      </c>
      <c r="H210" s="173">
        <f>'Position Data Citi SS final'!AF186</f>
        <v>25940174.059999999</v>
      </c>
      <c r="I210" s="194" t="str">
        <f>'Position Data Citi SS final'!A186</f>
        <v>ABEK</v>
      </c>
      <c r="J210" s="195" t="str">
        <f ca="1">IF($C210=J$2,OFFSET('Position Data Citi SS final'!$A186,0,MATCH(J$1,'Position Data Citi SS final'!$1:$1,0)-1),"")</f>
        <v/>
      </c>
      <c r="K210" s="195" t="str">
        <f ca="1">IF($C210=K$2,OFFSET('Position Data Citi SS final'!$A186,0,MATCH(K$1,'Position Data Citi SS final'!$1:$1,0)-1),"")</f>
        <v/>
      </c>
      <c r="L210" s="195" t="str">
        <f ca="1">IF($C210=L$2,OFFSET('Position Data Citi SS final'!$A186,0,MATCH(L$1,'Position Data Citi SS final'!$1:$1,0)-1),"")</f>
        <v/>
      </c>
      <c r="M210" s="174" t="str">
        <f ca="1">IF($C210=M$2,OFFSET('Position Data Citi SS final'!$A186,0,MATCH(M$1,'Position Data Citi SS final'!$1:$1,0)-1),"")</f>
        <v/>
      </c>
      <c r="N210" s="175" t="str">
        <f ca="1">IF($C210=N$2,OFFSET('Position Data Citi SS final'!$A186,0,MATCH(N$1,'Position Data Citi SS final'!$1:$1,0)-1),"")</f>
        <v/>
      </c>
      <c r="O210" s="195" t="str">
        <f ca="1">IF($C210=O$2,OFFSET('Position Data Citi SS final'!$A186,0,MATCH(O$1,'Position Data Citi SS final'!$1:$1,0)-1),"")</f>
        <v/>
      </c>
      <c r="P210" s="196" t="str">
        <f ca="1">IF($C210=P$2,OFFSET('Position Data Citi SS final'!$A186,0,MATCH(P$1,'Position Data Citi SS final'!$1:$1,0)-1),"")</f>
        <v/>
      </c>
      <c r="Q210" s="196" t="str">
        <f ca="1">IF($C210=Q$2,OFFSET('Position Data Citi SS final'!$A186,0,MATCH(Q$1,'Position Data Citi SS final'!$1:$1,0)-1),"")</f>
        <v/>
      </c>
      <c r="R210" s="178" t="str">
        <f ca="1">IF($C210=R$2,OFFSET('Position Data Citi SS final'!$A186,0,MATCH(R$1,'Position Data Citi SS final'!$1:$1,0)-1),"")</f>
        <v/>
      </c>
      <c r="S210" s="178" t="str">
        <f ca="1">IF($C210=S$2,OFFSET('Position Data Citi SS final'!$A186,0,MATCH(S$1,'Position Data Citi SS final'!$1:$1,0)-1),"")</f>
        <v/>
      </c>
      <c r="T210" s="177" t="str">
        <f ca="1">IF($C210=T$2,OFFSET('Position Data Citi SS final'!$A186,0,MATCH(T$1,'Position Data Citi SS final'!$1:$1,0)-1),"")</f>
        <v/>
      </c>
      <c r="U210" s="177" t="str">
        <f ca="1">IF($C210=U$2,OFFSET('Position Data Citi SS final'!$A186,0,MATCH(U$1,'Position Data Citi SS final'!$1:$1,0)-1),"")</f>
        <v/>
      </c>
      <c r="V210" s="197" t="str">
        <f ca="1">IF($C210=V$2,OFFSET('Position Data Citi SS final'!$A186,0,MATCH(V$1,'Position Data Citi SS final'!$1:$1,0)-1),"")</f>
        <v/>
      </c>
      <c r="W210" s="177" t="str">
        <f ca="1">IF($C210=W$2,OFFSET('Position Data Citi SS final'!$A186,0,MATCH(W$1,'Position Data Citi SS final'!$1:$1,0)-1),"")</f>
        <v/>
      </c>
      <c r="X210" s="177" t="str">
        <f ca="1">IF($C210=X$2,OFFSET('Position Data Citi SS final'!$A186,0,MATCH(X$1,'Position Data Citi SS final'!$1:$1,0)-1),"")</f>
        <v/>
      </c>
      <c r="Y210" s="177" t="str">
        <f ca="1">IF($C210=Y$2,OFFSET('Position Data Citi SS final'!$A186,0,MATCH(Y$1,'Position Data Citi SS final'!$1:$1,0)-1),"")</f>
        <v/>
      </c>
      <c r="Z210" s="177" t="str">
        <f ca="1">IF($C210=Z$2,OFFSET('Position Data Citi SS final'!$A186,0,MATCH(Z$1,'Position Data Citi SS final'!$1:$1,0)-1),"")</f>
        <v/>
      </c>
      <c r="AA210" s="198" t="str">
        <f ca="1">IF($C210=AA$2,OFFSET('Position Data Citi SS final'!$A186,0,MATCH(AA$1,'Position Data Citi SS final'!$1:$1,0)-1),"")</f>
        <v/>
      </c>
      <c r="AB210" s="177" t="str">
        <f ca="1">IF($C210=AB$2,OFFSET('Position Data Citi SS final'!$A186,0,MATCH(AB$1,'Position Data Citi SS final'!$1:$1,0)-1),"")</f>
        <v/>
      </c>
      <c r="AC210" s="178" t="str">
        <f ca="1">IF($C210=AC$2,OFFSET('Position Data Citi SS final'!$A186,0,MATCH(AC$1,'Position Data Citi SS final'!$1:$1,0)-1),"")</f>
        <v/>
      </c>
      <c r="AD210" s="76" t="str">
        <f ca="1">IF($C210=AD$2,OFFSET('Position Data Citi SS final'!$A186,0,MATCH(AD$1,'Position Data Citi SS final'!$1:$1,0)-1),"")</f>
        <v/>
      </c>
      <c r="AE210" s="179" t="str">
        <f ca="1">IF($C210=AE$2,OFFSET('Position Data Citi SS final'!$A186,0,MATCH(AE$1,'Position Data Citi SS final'!$1:$1,0)-1),"")</f>
        <v/>
      </c>
      <c r="AF210" s="177" t="str">
        <f ca="1">IF($C210=AF$2,OFFSET('Position Data Citi SS final'!$A186,0,MATCH(AF$1,'Position Data Citi SS final'!$1:$1,0)-1),"")</f>
        <v/>
      </c>
      <c r="AG210" s="177" t="str">
        <f ca="1">IF($C210=AG$2,OFFSET('Position Data Citi SS final'!$A186,0,MATCH(AG$1,'Position Data Citi SS final'!$1:$1,0)-1),"")</f>
        <v/>
      </c>
      <c r="AH210" s="175" t="str">
        <f ca="1">IF($C210=AH$2,OFFSET('Position Data Citi SS final'!$A186,0,MATCH(AH$1,'Position Data Citi SS final'!$1:$1,0)-1),"")</f>
        <v/>
      </c>
      <c r="AI210" s="175" t="str">
        <f ca="1">IF($C210=AI$2,OFFSET('Position Data Citi SS final'!$A186,0,MATCH(AI$1,'Position Data Citi SS final'!$1:$1,0)-1),"")</f>
        <v/>
      </c>
      <c r="AJ210" s="175" t="str">
        <f ca="1">IF($C210=AJ$2,OFFSET('Position Data Citi SS final'!$A186,0,MATCH(AJ$1,'Position Data Citi SS final'!$1:$1,0)-1),"")</f>
        <v/>
      </c>
      <c r="AK210" s="177" t="str">
        <f ca="1">IF($C210=AK$2,OFFSET('Position Data Citi SS final'!$A186,0,MATCH(AK$1,'Position Data Citi SS final'!$1:$1,0)-1),"")</f>
        <v/>
      </c>
      <c r="AL210" s="178" t="str">
        <f ca="1">IF($C210=AL$2,OFFSET('Position Data Citi SS final'!$A186,0,MATCH(AL$1,'Position Data Citi SS final'!$1:$1,0)-1),"")</f>
        <v/>
      </c>
      <c r="AM210" s="177" t="str">
        <f ca="1">IF($C210=AM$2,OFFSET('Position Data Citi SS final'!$A186,0,MATCH(AM$1,'Position Data Citi SS final'!$1:$1,0)-1),"")</f>
        <v/>
      </c>
      <c r="AN210" s="177" t="str">
        <f ca="1">IF($C210=AN$2,OFFSET('Position Data Citi SS final'!$A186,0,MATCH(AN$1,'Position Data Citi SS final'!$1:$1,0)-1),"")</f>
        <v/>
      </c>
      <c r="AO210" s="177" t="str">
        <f ca="1">IF($C210=AO$2,OFFSET('Position Data Citi SS final'!$A186,0,MATCH(AO$1,'Position Data Citi SS final'!$1:$1,0)-1),"")</f>
        <v/>
      </c>
      <c r="AP210" s="177" t="str">
        <f ca="1">IF($C210=AP$2,OFFSET('Position Data Citi SS final'!$A186,0,MATCH(AP$1,'Position Data Citi SS final'!$1:$1,0)-1),"")</f>
        <v/>
      </c>
      <c r="AQ210" s="177" t="str">
        <f ca="1">IF($C210=AQ$2,OFFSET('Position Data Citi SS final'!$A186,0,MATCH(AQ$1,'Position Data Citi SS final'!$1:$1,0)-1),"")</f>
        <v/>
      </c>
      <c r="AR210" s="177" t="str">
        <f ca="1">IF($C210=AR$2,OFFSET('Position Data Citi SS final'!$A186,0,MATCH(AR$1,'Position Data Citi SS final'!$1:$1,0)-1),"")</f>
        <v/>
      </c>
      <c r="AS210" s="177" t="str">
        <f ca="1">IF($C210=AS$2,OFFSET('Position Data Citi SS final'!$A186,0,MATCH(AS$1,'Position Data Citi SS final'!$1:$1,0)-1),"")</f>
        <v/>
      </c>
      <c r="AT210" s="177" t="str">
        <f ca="1">IF($C210=AT$2,OFFSET('Position Data Citi SS final'!$A186,0,MATCH(AT$1,'Position Data Citi SS final'!$1:$1,0)-1),"")</f>
        <v/>
      </c>
      <c r="AU210" s="198" t="str">
        <f ca="1">IF($C210=AU$2,OFFSET('Position Data Citi SS final'!$A186,0,MATCH(AU$1,'Position Data Citi SS final'!$1:$1,0)-1),"")</f>
        <v/>
      </c>
      <c r="AV210" s="177" t="str">
        <f ca="1">IF($C210=AV$2,OFFSET('Position Data Citi SS final'!$A186,0,MATCH(AV$1,'Position Data Citi SS final'!$1:$1,0)-1),"")</f>
        <v/>
      </c>
      <c r="AW210" s="179" t="str">
        <f ca="1">IF($C210=AW$2,OFFSET('Position Data Citi SS final'!$A186,0,MATCH(AW$1,'Position Data Citi SS final'!$1:$1,0)-1),"")</f>
        <v/>
      </c>
      <c r="AX210" s="170" t="str">
        <f ca="1">IF($C210=AX$2,OFFSET('Position Data Citi SS final'!$A186,0,MATCH(AX$1,'Position Data Citi SS final'!$1:$1,0)-1),"")</f>
        <v/>
      </c>
      <c r="AY210" s="180" t="str">
        <f ca="1">IF($C210=AY$2,OFFSET('Position Data Citi SS final'!$A186,0,MATCH(AY$1,'Position Data Citi SS final'!$1:$1,0)-1),"")</f>
        <v/>
      </c>
      <c r="AZ210" s="181" t="str">
        <f ca="1">IF($C210=AZ$2,OFFSET('Position Data Citi SS final'!$A186,0,MATCH(AZ$1,'Position Data Citi SS final'!$1:$1,0)-1),"")</f>
        <v/>
      </c>
      <c r="BA210" s="179" t="str">
        <f ca="1">IF($C210=BA$2,OFFSET('Position Data Citi SS final'!$A186,0,MATCH(BA$1,'Position Data Citi SS final'!$1:$1,0)-1),"")</f>
        <v/>
      </c>
      <c r="BB210" s="182" t="str">
        <f ca="1">IF($C210=BB$2,OFFSET('Position Data Citi SS final'!$A186,0,MATCH(BB$1,'Position Data Citi SS final'!$1:$1,0)-1),"")</f>
        <v/>
      </c>
      <c r="BC210" s="181" t="str">
        <f ca="1">IF($C210=BC$2,OFFSET('Position Data Citi SS final'!$A186,0,MATCH(BC$1,'Position Data Citi SS final'!$1:$1,0)-1),"")</f>
        <v/>
      </c>
      <c r="BD210" s="175" t="str">
        <f ca="1">IF($C210=BD$2,OFFSET('Position Data Citi SS final'!$A186,0,MATCH(BD$1,'Position Data Citi SS final'!$1:$1,0)-1),"")</f>
        <v/>
      </c>
      <c r="BE210" s="175" t="str">
        <f ca="1">IF($C210=BE$2,OFFSET('Position Data Citi SS final'!$A186,0,MATCH(BE$1,'Position Data Citi SS final'!$1:$1,0)-1),"")</f>
        <v/>
      </c>
      <c r="BF210" s="175" t="str">
        <f ca="1">IF($C210=BF$2,OFFSET('Position Data Citi SS final'!$A186,0,MATCH(BF$1,'Position Data Citi SS final'!$1:$1,0)-1),"")</f>
        <v/>
      </c>
      <c r="BG210" s="175" t="str">
        <f ca="1">IF($C210=BG$2,OFFSET('Position Data Citi SS final'!$A186,0,MATCH(BG$1,'Position Data Citi SS final'!$1:$1,0)-1),"")</f>
        <v/>
      </c>
      <c r="BH210" s="175" t="str">
        <f ca="1">IF($C210=BH$2,OFFSET('Position Data Citi SS final'!$A186,0,MATCH(BH$1,'Position Data Citi SS final'!$1:$1,0)-1),"")</f>
        <v/>
      </c>
      <c r="BI210" s="175" t="str">
        <f ca="1">IF($C210=BI$2,OFFSET('Position Data Citi SS final'!$A186,0,MATCH(BI$1,'Position Data Citi SS final'!$1:$1,0)-1),"")</f>
        <v/>
      </c>
      <c r="BJ210" s="175" t="str">
        <f ca="1">IF($C210=BJ$2,OFFSET('Position Data Citi SS final'!$A186,0,MATCH(BJ$1,'Position Data Citi SS final'!$1:$1,0)-1),"")</f>
        <v/>
      </c>
      <c r="BK210" s="175" t="str">
        <f ca="1">IF($C210=BK$2,OFFSET('Position Data Citi SS final'!$A186,0,MATCH(BK$1,'Position Data Citi SS final'!$1:$1,0)-1),"")</f>
        <v/>
      </c>
      <c r="BL210" s="175" t="str">
        <f ca="1">IF($C210=BL$2,OFFSET('Position Data Citi SS final'!$A186,0,MATCH(BL$1,'Position Data Citi SS final'!$1:$1,0)-1),"")</f>
        <v/>
      </c>
      <c r="BM210" s="175" t="str">
        <f ca="1">IF($C210=BM$2,OFFSET('Position Data Citi SS final'!$A186,0,MATCH(BM$1,'Position Data Citi SS final'!$1:$1,0)-1),"")</f>
        <v/>
      </c>
      <c r="BN210" s="178" t="str">
        <f ca="1">IF($C210=BN$2,OFFSET('Position Data Citi SS final'!$A186,0,MATCH(BN$1,'Position Data Citi SS final'!$1:$1,0)-1),"")</f>
        <v/>
      </c>
      <c r="BO210" s="177" t="str">
        <f ca="1">IF($C210=BO$2,OFFSET('Position Data Citi SS final'!$A186,0,MATCH(BO$1,'Position Data Citi SS final'!$1:$1,0)-1),"")</f>
        <v/>
      </c>
      <c r="BP210" s="177" t="str">
        <f ca="1">IF($C210=BP$2,OFFSET('Position Data Citi SS final'!$A186,0,MATCH(BP$1,'Position Data Citi SS final'!$1:$1,0)-1),"")</f>
        <v/>
      </c>
      <c r="BQ210" s="177" t="str">
        <f ca="1">IF($C210=BQ$2,OFFSET('Position Data Citi SS final'!$A186,0,MATCH(BQ$1,'Position Data Citi SS final'!$1:$1,0)-1),"")</f>
        <v/>
      </c>
      <c r="BR210" s="177" t="str">
        <f ca="1">IF($C210=BR$2,OFFSET('Position Data Citi SS final'!$A186,0,MATCH(BR$1,'Position Data Citi SS final'!$1:$1,0)-1),"")</f>
        <v/>
      </c>
      <c r="BS210" s="177" t="str">
        <f ca="1">IF($C210=BS$2,OFFSET('Position Data Citi SS final'!$A186,0,MATCH(BS$1,'Position Data Citi SS final'!$1:$1,0)-1),"")</f>
        <v/>
      </c>
      <c r="BT210" s="175" t="str">
        <f ca="1">IF($C210=BT$2,OFFSET('Position Data Citi SS final'!$A186,0,MATCH(BT$1,'Position Data Citi SS final'!$1:$1,0)-1),"")</f>
        <v/>
      </c>
      <c r="BU210" s="178" t="str">
        <f ca="1">IF($C210=BU$2,OFFSET('Position Data Citi SS final'!$A186,0,MATCH(BU$1,'Position Data Citi SS final'!$1:$1,0)-1),"")</f>
        <v/>
      </c>
      <c r="BV210" s="183" t="str">
        <f ca="1">IF($C210=BV$2,OFFSET('Position Data Citi SS final'!$A186,0,MATCH(BV$1,'Position Data Citi SS final'!$1:$1,0)-1),"")</f>
        <v/>
      </c>
      <c r="BW210" s="175" t="str">
        <f ca="1">IF($C210=BW$2,OFFSET('Position Data Citi SS final'!$A186,0,MATCH(BW$1,'Position Data Citi SS final'!$1:$1,0)-1),"")</f>
        <v/>
      </c>
      <c r="BX210" s="184" t="str">
        <f ca="1">IF($C210=BX$2,OFFSET('Position Data Citi SS final'!$A186,0,MATCH(BX$1,'Position Data Citi SS final'!$1:$1,0)-1),"")</f>
        <v/>
      </c>
      <c r="BY210" s="183" t="str">
        <f ca="1">IF($C210=BY$2,OFFSET('Position Data Citi SS final'!$A186,0,MATCH(BY$1,'Position Data Citi SS final'!$1:$1,0)-1),"")</f>
        <v/>
      </c>
      <c r="BZ210" s="183" t="str">
        <f ca="1">IF($C210=BZ$2,OFFSET('Position Data Citi SS final'!$A186,0,MATCH(BZ$1,'Position Data Citi SS final'!$1:$1,0)-1),"")</f>
        <v/>
      </c>
      <c r="CA210" s="185" t="str">
        <f ca="1">IF($C210=CA$2,OFFSET('Position Data Citi SS final'!$A186,0,MATCH(CA$1,'Position Data Citi SS final'!$1:$1,0)-1),"")</f>
        <v/>
      </c>
      <c r="CB210" s="176" t="str">
        <f ca="1">IF($C210=CB$2,OFFSET('Position Data Citi SS final'!$A186,0,MATCH(CB$1,'Position Data Citi SS final'!$1:$1,0)-1),"")</f>
        <v/>
      </c>
      <c r="CC210" s="183" t="str">
        <f ca="1">IF($C210=CC$2,OFFSET('Position Data Citi SS final'!$A186,0,MATCH(CC$1,'Position Data Citi SS final'!$1:$1,0)-1),"")</f>
        <v/>
      </c>
      <c r="CD210" s="183" t="str">
        <f ca="1">IF($C210=CD$2,OFFSET('Position Data Citi SS final'!$A186,0,MATCH(CD$1,'Position Data Citi SS final'!$1:$1,0)-1),"")</f>
        <v/>
      </c>
      <c r="CE210" s="181" t="str">
        <f ca="1">IF($C210=CE$2,OFFSET('Position Data Citi SS final'!$A186,0,MATCH(CE$1,'Position Data Citi SS final'!$1:$1,0)-1),"")</f>
        <v/>
      </c>
      <c r="CF210" s="181" t="str">
        <f ca="1">IF($C210=CF$2,OFFSET('Position Data Citi SS final'!$A186,0,MATCH(CF$1,'Position Data Citi SS final'!$1:$1,0)-1),"")</f>
        <v/>
      </c>
      <c r="CG210" s="181" t="str">
        <f ca="1">IF($C210=CG$2,OFFSET('Position Data Citi SS final'!$A186,0,MATCH(CG$1,'Position Data Citi SS final'!$1:$1,0)-1),"")</f>
        <v/>
      </c>
      <c r="CH210" s="181" t="str">
        <f ca="1">IF($C210=CH$2,OFFSET('Position Data Citi SS final'!$A186,0,MATCH(CH$1,'Position Data Citi SS final'!$1:$1,0)-1),"")</f>
        <v/>
      </c>
      <c r="CI210" s="181" t="str">
        <f ca="1">IF($C210=CI$2,OFFSET('Position Data Citi SS final'!$A186,0,MATCH(CI$1,'Position Data Citi SS final'!$1:$1,0)-1),"")</f>
        <v/>
      </c>
      <c r="CJ210" s="184" t="str">
        <f ca="1">IF($C210=CJ$2,OFFSET('Position Data Citi SS final'!$A186,0,MATCH(CJ$1,'Position Data Citi SS final'!$1:$1,0)-1),"")</f>
        <v/>
      </c>
      <c r="CK210" s="186" t="str">
        <f ca="1">IF($C210=CK$2,OFFSET('Position Data Citi SS final'!$A186,0,MATCH(CK$1,'Position Data Citi SS final'!$1:$1,0)-1),"")</f>
        <v>BOT MITSUBISHI LTD EUR TD</v>
      </c>
      <c r="CL210" s="174">
        <f ca="1">IF($C210=CL$2,OFFSET('Position Data Citi SS final'!$A186,0,MATCH(CL$1,'Position Data Citi SS final'!$1:$1,0)-1),"")</f>
        <v>0</v>
      </c>
      <c r="CM210" s="199" t="str">
        <f ca="1">IF($C210=CM$2,OFFSET('Position Data Citi SS final'!$A186,0,MATCH(CM$1,'Position Data Citi SS final'!$1:$1,0)-1),"")</f>
        <v>DYXXXX</v>
      </c>
      <c r="CN210" s="174" t="str">
        <f ca="1">IF($C210=CN$2,OFFSET('Position Data Citi SS final'!$A186,0,MATCH(CN$1,'Position Data Citi SS final'!$1:$1,0)-1),"")</f>
        <v>JP</v>
      </c>
      <c r="CO210" s="186">
        <f ca="1">IF($C210=CO$2,OFFSET('Position Data Citi SS final'!$A186,0,MATCH(CO$1,'Position Data Citi SS final'!$1:$1,0)-1),"")</f>
        <v>0</v>
      </c>
      <c r="CP210" s="199">
        <f ca="1">IF($C210=CP$2,OFFSET('Position Data Citi SS final'!$A186,0,MATCH(CP$1,'Position Data Citi SS final'!$1:$1,0)-1),"")</f>
        <v>0</v>
      </c>
      <c r="CQ210" s="187">
        <f ca="1">IF($C210=CQ$2,OFFSET('Position Data Citi SS final'!$A186,0,MATCH(CQ$1,'Position Data Citi SS final'!$1:$1,0)-1),"")</f>
        <v>43783</v>
      </c>
      <c r="CR210" s="174" t="str">
        <f ca="1">IF($C210=CR$2,OFFSET('Position Data Citi SS final'!$A186,0,MATCH(CR$1,'Position Data Citi SS final'!$1:$1,0)-1),"")</f>
        <v>EUR</v>
      </c>
      <c r="CS210" s="188">
        <f ca="1">IF($C210=CS$2,OFFSET('Position Data Citi SS final'!$A186,0,MATCH(CS$1,'Position Data Citi SS final'!$1:$1,0)-1),"")</f>
        <v>25940174.059999999</v>
      </c>
      <c r="CT210" s="188">
        <f ca="1">IF($C210=CT$2,OFFSET('Position Data Citi SS final'!$A186,0,MATCH(CT$1,'Position Data Citi SS final'!$1:$1,0)-1),"")</f>
        <v>25940174.059999999</v>
      </c>
      <c r="CU210" s="184" t="str">
        <f ca="1">IF($C210=CU$2,OFFSET('Position Data Citi SS final'!$A186,0,MATCH(CU$1,'Position Data Citi SS final'!$1:$1,0)-1),"")</f>
        <v/>
      </c>
      <c r="CV210" s="175" t="str">
        <f ca="1">IF($C210=CV$2,OFFSET('Position Data Citi SS final'!$A186,0,MATCH(CV$1,'Position Data Citi SS final'!$1:$1,0)-1),"")</f>
        <v/>
      </c>
      <c r="CW210" s="175" t="str">
        <f ca="1">IF($C210=CW$2,OFFSET('Position Data Citi SS final'!$A186,0,MATCH(CW$1,'Position Data Citi SS final'!$1:$1,0)-1),"")</f>
        <v/>
      </c>
      <c r="CX210" s="199" t="str">
        <f ca="1">IF($C210=CX$2,OFFSET('Position Data Citi SS final'!$A186,0,MATCH(CX$1,'Position Data Citi SS final'!$1:$1,0)-1),"")</f>
        <v/>
      </c>
      <c r="CY210" s="175" t="str">
        <f ca="1">IF($C210=CY$2,OFFSET('Position Data Citi SS final'!$A186,0,MATCH(CY$1,'Position Data Citi SS final'!$1:$1,0)-1),"")</f>
        <v/>
      </c>
      <c r="CZ210" s="175" t="str">
        <f ca="1">IF($C210=CZ$2,OFFSET('Position Data Citi SS final'!$A186,0,MATCH(CZ$1,'Position Data Citi SS final'!$1:$1,0)-1),"")</f>
        <v/>
      </c>
      <c r="DA210" s="175" t="str">
        <f ca="1">IF($C210=DA$2,OFFSET('Position Data Citi SS final'!$A186,0,MATCH(DA$1,'Position Data Citi SS final'!$1:$1,0)-1),"")</f>
        <v/>
      </c>
      <c r="DB210" s="189" t="str">
        <f ca="1">IF($C210=DB$2,OFFSET('Position Data Citi SS final'!$A186,0,MATCH(DB$1,'Position Data Citi SS final'!$1:$1,0)-1),"")</f>
        <v/>
      </c>
      <c r="DC210" s="175" t="str">
        <f ca="1">IF($C210=DC$2,OFFSET('Position Data Citi SS final'!$A186,0,MATCH(DC$1,'Position Data Citi SS final'!$1:$1,0)-1),"")</f>
        <v/>
      </c>
      <c r="DD210" s="175" t="str">
        <f ca="1">IF($C210=DD$2,OFFSET('Position Data Citi SS final'!$A186,0,MATCH(DD$1,'Position Data Citi SS final'!$1:$1,0)-1),"")</f>
        <v/>
      </c>
      <c r="DE210" s="190" t="str">
        <f ca="1">IF($C210=DE$2,OFFSET('Position Data Citi SS final'!$A186,0,MATCH(DE$1,'Position Data Citi SS final'!$1:$1,0)-1),"")</f>
        <v/>
      </c>
      <c r="DF210" s="189" t="str">
        <f ca="1">IF($C210=DF$2,OFFSET('Position Data Citi SS final'!$A186,0,MATCH(DF$1,'Position Data Citi SS final'!$1:$1,0)-1),"")</f>
        <v/>
      </c>
      <c r="DG210" s="190" t="str">
        <f ca="1">IF($C210=DG$2,OFFSET('Position Data Citi SS final'!$A186,0,MATCH(DG$1,'Position Data Citi SS final'!$1:$1,0)-1),"")</f>
        <v/>
      </c>
      <c r="DH210" s="175" t="str">
        <f ca="1">IF($C210=DH$2,OFFSET('Position Data Citi SS final'!$A186,0,MATCH(DH$1,'Position Data Citi SS final'!$1:$1,0)-1),"")</f>
        <v/>
      </c>
      <c r="DI210" s="191" t="str">
        <f ca="1">IF($C210=DI$2,OFFSET('Position Data Citi SS final'!$A186,0,MATCH(DI$1,'Position Data Citi SS final'!$1:$1,0)-1),"")</f>
        <v/>
      </c>
      <c r="DJ210" s="192" t="str">
        <f ca="1">IF($C210=DJ$2,OFFSET('Position Data Citi SS final'!$A186,0,MATCH(DJ$1,'Position Data Citi SS final'!$1:$1,0)-1),"")</f>
        <v/>
      </c>
      <c r="DK210" s="193" t="str">
        <f ca="1">IF($C210=DK$2,OFFSET('Position Data Citi SS final'!$A186,0,MATCH(DK$1,'Position Data Citi SS final'!$1:$1,0)-1),"")</f>
        <v/>
      </c>
      <c r="DL210" s="200" t="str">
        <f ca="1">IF($C210=DL$2,OFFSET('Position Data Citi SS final'!$A186,0,MATCH(DL$1,'Position Data Citi SS final'!$1:$1,0)-1),"")</f>
        <v/>
      </c>
      <c r="DM210" s="175" t="str">
        <f ca="1">IF($C210=DM$2,OFFSET('Position Data Citi SS final'!$A186,0,MATCH(DM$1,'Position Data Citi SS final'!$1:$1,0)-1),"")</f>
        <v/>
      </c>
    </row>
    <row r="211" spans="2:117" s="179" customFormat="1">
      <c r="B211" s="179" t="s">
        <v>2746</v>
      </c>
      <c r="C211" s="170" t="str">
        <f>'Position Data Citi SS final'!C187</f>
        <v>Other Assets - Deposit or ancillary liquid asset</v>
      </c>
      <c r="D211" s="171" t="str">
        <f>'Position Data Citi SS final'!F187</f>
        <v>A.6.38, A.6.72- A.6.81</v>
      </c>
      <c r="E211" s="172" t="str">
        <f>'Position Data Citi SS final'!D187</f>
        <v>Time Deposit</v>
      </c>
      <c r="F211" s="213">
        <f>'Position Data Citi SS final'!E187</f>
        <v>0</v>
      </c>
      <c r="G211" s="173">
        <f>'Position Data Citi SS final'!AG187</f>
        <v>80423923.950000003</v>
      </c>
      <c r="H211" s="173">
        <f>'Position Data Citi SS final'!AF187</f>
        <v>80423923.950000003</v>
      </c>
      <c r="I211" s="194" t="str">
        <f>'Position Data Citi SS final'!A187</f>
        <v>ABEK</v>
      </c>
      <c r="J211" s="195" t="str">
        <f ca="1">IF($C211=J$2,OFFSET('Position Data Citi SS final'!$A187,0,MATCH(J$1,'Position Data Citi SS final'!$1:$1,0)-1),"")</f>
        <v/>
      </c>
      <c r="K211" s="195" t="str">
        <f ca="1">IF($C211=K$2,OFFSET('Position Data Citi SS final'!$A187,0,MATCH(K$1,'Position Data Citi SS final'!$1:$1,0)-1),"")</f>
        <v/>
      </c>
      <c r="L211" s="195" t="str">
        <f ca="1">IF($C211=L$2,OFFSET('Position Data Citi SS final'!$A187,0,MATCH(L$1,'Position Data Citi SS final'!$1:$1,0)-1),"")</f>
        <v/>
      </c>
      <c r="M211" s="174" t="str">
        <f ca="1">IF($C211=M$2,OFFSET('Position Data Citi SS final'!$A187,0,MATCH(M$1,'Position Data Citi SS final'!$1:$1,0)-1),"")</f>
        <v/>
      </c>
      <c r="N211" s="175" t="str">
        <f ca="1">IF($C211=N$2,OFFSET('Position Data Citi SS final'!$A187,0,MATCH(N$1,'Position Data Citi SS final'!$1:$1,0)-1),"")</f>
        <v/>
      </c>
      <c r="O211" s="195" t="str">
        <f ca="1">IF($C211=O$2,OFFSET('Position Data Citi SS final'!$A187,0,MATCH(O$1,'Position Data Citi SS final'!$1:$1,0)-1),"")</f>
        <v/>
      </c>
      <c r="P211" s="196" t="str">
        <f ca="1">IF($C211=P$2,OFFSET('Position Data Citi SS final'!$A187,0,MATCH(P$1,'Position Data Citi SS final'!$1:$1,0)-1),"")</f>
        <v/>
      </c>
      <c r="Q211" s="196" t="str">
        <f ca="1">IF($C211=Q$2,OFFSET('Position Data Citi SS final'!$A187,0,MATCH(Q$1,'Position Data Citi SS final'!$1:$1,0)-1),"")</f>
        <v/>
      </c>
      <c r="R211" s="178" t="str">
        <f ca="1">IF($C211=R$2,OFFSET('Position Data Citi SS final'!$A187,0,MATCH(R$1,'Position Data Citi SS final'!$1:$1,0)-1),"")</f>
        <v/>
      </c>
      <c r="S211" s="178" t="str">
        <f ca="1">IF($C211=S$2,OFFSET('Position Data Citi SS final'!$A187,0,MATCH(S$1,'Position Data Citi SS final'!$1:$1,0)-1),"")</f>
        <v/>
      </c>
      <c r="T211" s="177" t="str">
        <f ca="1">IF($C211=T$2,OFFSET('Position Data Citi SS final'!$A187,0,MATCH(T$1,'Position Data Citi SS final'!$1:$1,0)-1),"")</f>
        <v/>
      </c>
      <c r="U211" s="177" t="str">
        <f ca="1">IF($C211=U$2,OFFSET('Position Data Citi SS final'!$A187,0,MATCH(U$1,'Position Data Citi SS final'!$1:$1,0)-1),"")</f>
        <v/>
      </c>
      <c r="V211" s="197" t="str">
        <f ca="1">IF($C211=V$2,OFFSET('Position Data Citi SS final'!$A187,0,MATCH(V$1,'Position Data Citi SS final'!$1:$1,0)-1),"")</f>
        <v/>
      </c>
      <c r="W211" s="177" t="str">
        <f ca="1">IF($C211=W$2,OFFSET('Position Data Citi SS final'!$A187,0,MATCH(W$1,'Position Data Citi SS final'!$1:$1,0)-1),"")</f>
        <v/>
      </c>
      <c r="X211" s="177" t="str">
        <f ca="1">IF($C211=X$2,OFFSET('Position Data Citi SS final'!$A187,0,MATCH(X$1,'Position Data Citi SS final'!$1:$1,0)-1),"")</f>
        <v/>
      </c>
      <c r="Y211" s="177" t="str">
        <f ca="1">IF($C211=Y$2,OFFSET('Position Data Citi SS final'!$A187,0,MATCH(Y$1,'Position Data Citi SS final'!$1:$1,0)-1),"")</f>
        <v/>
      </c>
      <c r="Z211" s="177" t="str">
        <f ca="1">IF($C211=Z$2,OFFSET('Position Data Citi SS final'!$A187,0,MATCH(Z$1,'Position Data Citi SS final'!$1:$1,0)-1),"")</f>
        <v/>
      </c>
      <c r="AA211" s="198" t="str">
        <f ca="1">IF($C211=AA$2,OFFSET('Position Data Citi SS final'!$A187,0,MATCH(AA$1,'Position Data Citi SS final'!$1:$1,0)-1),"")</f>
        <v/>
      </c>
      <c r="AB211" s="177" t="str">
        <f ca="1">IF($C211=AB$2,OFFSET('Position Data Citi SS final'!$A187,0,MATCH(AB$1,'Position Data Citi SS final'!$1:$1,0)-1),"")</f>
        <v/>
      </c>
      <c r="AC211" s="178" t="str">
        <f ca="1">IF($C211=AC$2,OFFSET('Position Data Citi SS final'!$A187,0,MATCH(AC$1,'Position Data Citi SS final'!$1:$1,0)-1),"")</f>
        <v/>
      </c>
      <c r="AD211" s="76" t="str">
        <f ca="1">IF($C211=AD$2,OFFSET('Position Data Citi SS final'!$A187,0,MATCH(AD$1,'Position Data Citi SS final'!$1:$1,0)-1),"")</f>
        <v/>
      </c>
      <c r="AE211" s="179" t="str">
        <f ca="1">IF($C211=AE$2,OFFSET('Position Data Citi SS final'!$A187,0,MATCH(AE$1,'Position Data Citi SS final'!$1:$1,0)-1),"")</f>
        <v/>
      </c>
      <c r="AF211" s="177" t="str">
        <f ca="1">IF($C211=AF$2,OFFSET('Position Data Citi SS final'!$A187,0,MATCH(AF$1,'Position Data Citi SS final'!$1:$1,0)-1),"")</f>
        <v/>
      </c>
      <c r="AG211" s="177" t="str">
        <f ca="1">IF($C211=AG$2,OFFSET('Position Data Citi SS final'!$A187,0,MATCH(AG$1,'Position Data Citi SS final'!$1:$1,0)-1),"")</f>
        <v/>
      </c>
      <c r="AH211" s="175" t="str">
        <f ca="1">IF($C211=AH$2,OFFSET('Position Data Citi SS final'!$A187,0,MATCH(AH$1,'Position Data Citi SS final'!$1:$1,0)-1),"")</f>
        <v/>
      </c>
      <c r="AI211" s="175" t="str">
        <f ca="1">IF($C211=AI$2,OFFSET('Position Data Citi SS final'!$A187,0,MATCH(AI$1,'Position Data Citi SS final'!$1:$1,0)-1),"")</f>
        <v/>
      </c>
      <c r="AJ211" s="175" t="str">
        <f ca="1">IF($C211=AJ$2,OFFSET('Position Data Citi SS final'!$A187,0,MATCH(AJ$1,'Position Data Citi SS final'!$1:$1,0)-1),"")</f>
        <v/>
      </c>
      <c r="AK211" s="177" t="str">
        <f ca="1">IF($C211=AK$2,OFFSET('Position Data Citi SS final'!$A187,0,MATCH(AK$1,'Position Data Citi SS final'!$1:$1,0)-1),"")</f>
        <v/>
      </c>
      <c r="AL211" s="178" t="str">
        <f ca="1">IF($C211=AL$2,OFFSET('Position Data Citi SS final'!$A187,0,MATCH(AL$1,'Position Data Citi SS final'!$1:$1,0)-1),"")</f>
        <v/>
      </c>
      <c r="AM211" s="177" t="str">
        <f ca="1">IF($C211=AM$2,OFFSET('Position Data Citi SS final'!$A187,0,MATCH(AM$1,'Position Data Citi SS final'!$1:$1,0)-1),"")</f>
        <v/>
      </c>
      <c r="AN211" s="177" t="str">
        <f ca="1">IF($C211=AN$2,OFFSET('Position Data Citi SS final'!$A187,0,MATCH(AN$1,'Position Data Citi SS final'!$1:$1,0)-1),"")</f>
        <v/>
      </c>
      <c r="AO211" s="177" t="str">
        <f ca="1">IF($C211=AO$2,OFFSET('Position Data Citi SS final'!$A187,0,MATCH(AO$1,'Position Data Citi SS final'!$1:$1,0)-1),"")</f>
        <v/>
      </c>
      <c r="AP211" s="177" t="str">
        <f ca="1">IF($C211=AP$2,OFFSET('Position Data Citi SS final'!$A187,0,MATCH(AP$1,'Position Data Citi SS final'!$1:$1,0)-1),"")</f>
        <v/>
      </c>
      <c r="AQ211" s="177" t="str">
        <f ca="1">IF($C211=AQ$2,OFFSET('Position Data Citi SS final'!$A187,0,MATCH(AQ$1,'Position Data Citi SS final'!$1:$1,0)-1),"")</f>
        <v/>
      </c>
      <c r="AR211" s="177" t="str">
        <f ca="1">IF($C211=AR$2,OFFSET('Position Data Citi SS final'!$A187,0,MATCH(AR$1,'Position Data Citi SS final'!$1:$1,0)-1),"")</f>
        <v/>
      </c>
      <c r="AS211" s="177" t="str">
        <f ca="1">IF($C211=AS$2,OFFSET('Position Data Citi SS final'!$A187,0,MATCH(AS$1,'Position Data Citi SS final'!$1:$1,0)-1),"")</f>
        <v/>
      </c>
      <c r="AT211" s="177" t="str">
        <f ca="1">IF($C211=AT$2,OFFSET('Position Data Citi SS final'!$A187,0,MATCH(AT$1,'Position Data Citi SS final'!$1:$1,0)-1),"")</f>
        <v/>
      </c>
      <c r="AU211" s="198" t="str">
        <f ca="1">IF($C211=AU$2,OFFSET('Position Data Citi SS final'!$A187,0,MATCH(AU$1,'Position Data Citi SS final'!$1:$1,0)-1),"")</f>
        <v/>
      </c>
      <c r="AV211" s="177" t="str">
        <f ca="1">IF($C211=AV$2,OFFSET('Position Data Citi SS final'!$A187,0,MATCH(AV$1,'Position Data Citi SS final'!$1:$1,0)-1),"")</f>
        <v/>
      </c>
      <c r="AW211" s="179" t="str">
        <f ca="1">IF($C211=AW$2,OFFSET('Position Data Citi SS final'!$A187,0,MATCH(AW$1,'Position Data Citi SS final'!$1:$1,0)-1),"")</f>
        <v/>
      </c>
      <c r="AX211" s="170" t="str">
        <f ca="1">IF($C211=AX$2,OFFSET('Position Data Citi SS final'!$A187,0,MATCH(AX$1,'Position Data Citi SS final'!$1:$1,0)-1),"")</f>
        <v/>
      </c>
      <c r="AY211" s="180" t="str">
        <f ca="1">IF($C211=AY$2,OFFSET('Position Data Citi SS final'!$A187,0,MATCH(AY$1,'Position Data Citi SS final'!$1:$1,0)-1),"")</f>
        <v/>
      </c>
      <c r="AZ211" s="181" t="str">
        <f ca="1">IF($C211=AZ$2,OFFSET('Position Data Citi SS final'!$A187,0,MATCH(AZ$1,'Position Data Citi SS final'!$1:$1,0)-1),"")</f>
        <v/>
      </c>
      <c r="BA211" s="179" t="str">
        <f ca="1">IF($C211=BA$2,OFFSET('Position Data Citi SS final'!$A187,0,MATCH(BA$1,'Position Data Citi SS final'!$1:$1,0)-1),"")</f>
        <v/>
      </c>
      <c r="BB211" s="182" t="str">
        <f ca="1">IF($C211=BB$2,OFFSET('Position Data Citi SS final'!$A187,0,MATCH(BB$1,'Position Data Citi SS final'!$1:$1,0)-1),"")</f>
        <v/>
      </c>
      <c r="BC211" s="181" t="str">
        <f ca="1">IF($C211=BC$2,OFFSET('Position Data Citi SS final'!$A187,0,MATCH(BC$1,'Position Data Citi SS final'!$1:$1,0)-1),"")</f>
        <v/>
      </c>
      <c r="BD211" s="175" t="str">
        <f ca="1">IF($C211=BD$2,OFFSET('Position Data Citi SS final'!$A187,0,MATCH(BD$1,'Position Data Citi SS final'!$1:$1,0)-1),"")</f>
        <v/>
      </c>
      <c r="BE211" s="175" t="str">
        <f ca="1">IF($C211=BE$2,OFFSET('Position Data Citi SS final'!$A187,0,MATCH(BE$1,'Position Data Citi SS final'!$1:$1,0)-1),"")</f>
        <v/>
      </c>
      <c r="BF211" s="175" t="str">
        <f ca="1">IF($C211=BF$2,OFFSET('Position Data Citi SS final'!$A187,0,MATCH(BF$1,'Position Data Citi SS final'!$1:$1,0)-1),"")</f>
        <v/>
      </c>
      <c r="BG211" s="175" t="str">
        <f ca="1">IF($C211=BG$2,OFFSET('Position Data Citi SS final'!$A187,0,MATCH(BG$1,'Position Data Citi SS final'!$1:$1,0)-1),"")</f>
        <v/>
      </c>
      <c r="BH211" s="175" t="str">
        <f ca="1">IF($C211=BH$2,OFFSET('Position Data Citi SS final'!$A187,0,MATCH(BH$1,'Position Data Citi SS final'!$1:$1,0)-1),"")</f>
        <v/>
      </c>
      <c r="BI211" s="175" t="str">
        <f ca="1">IF($C211=BI$2,OFFSET('Position Data Citi SS final'!$A187,0,MATCH(BI$1,'Position Data Citi SS final'!$1:$1,0)-1),"")</f>
        <v/>
      </c>
      <c r="BJ211" s="175" t="str">
        <f ca="1">IF($C211=BJ$2,OFFSET('Position Data Citi SS final'!$A187,0,MATCH(BJ$1,'Position Data Citi SS final'!$1:$1,0)-1),"")</f>
        <v/>
      </c>
      <c r="BK211" s="175" t="str">
        <f ca="1">IF($C211=BK$2,OFFSET('Position Data Citi SS final'!$A187,0,MATCH(BK$1,'Position Data Citi SS final'!$1:$1,0)-1),"")</f>
        <v/>
      </c>
      <c r="BL211" s="175" t="str">
        <f ca="1">IF($C211=BL$2,OFFSET('Position Data Citi SS final'!$A187,0,MATCH(BL$1,'Position Data Citi SS final'!$1:$1,0)-1),"")</f>
        <v/>
      </c>
      <c r="BM211" s="175" t="str">
        <f ca="1">IF($C211=BM$2,OFFSET('Position Data Citi SS final'!$A187,0,MATCH(BM$1,'Position Data Citi SS final'!$1:$1,0)-1),"")</f>
        <v/>
      </c>
      <c r="BN211" s="178" t="str">
        <f ca="1">IF($C211=BN$2,OFFSET('Position Data Citi SS final'!$A187,0,MATCH(BN$1,'Position Data Citi SS final'!$1:$1,0)-1),"")</f>
        <v/>
      </c>
      <c r="BO211" s="177" t="str">
        <f ca="1">IF($C211=BO$2,OFFSET('Position Data Citi SS final'!$A187,0,MATCH(BO$1,'Position Data Citi SS final'!$1:$1,0)-1),"")</f>
        <v/>
      </c>
      <c r="BP211" s="177" t="str">
        <f ca="1">IF($C211=BP$2,OFFSET('Position Data Citi SS final'!$A187,0,MATCH(BP$1,'Position Data Citi SS final'!$1:$1,0)-1),"")</f>
        <v/>
      </c>
      <c r="BQ211" s="177" t="str">
        <f ca="1">IF($C211=BQ$2,OFFSET('Position Data Citi SS final'!$A187,0,MATCH(BQ$1,'Position Data Citi SS final'!$1:$1,0)-1),"")</f>
        <v/>
      </c>
      <c r="BR211" s="177" t="str">
        <f ca="1">IF($C211=BR$2,OFFSET('Position Data Citi SS final'!$A187,0,MATCH(BR$1,'Position Data Citi SS final'!$1:$1,0)-1),"")</f>
        <v/>
      </c>
      <c r="BS211" s="177" t="str">
        <f ca="1">IF($C211=BS$2,OFFSET('Position Data Citi SS final'!$A187,0,MATCH(BS$1,'Position Data Citi SS final'!$1:$1,0)-1),"")</f>
        <v/>
      </c>
      <c r="BT211" s="175" t="str">
        <f ca="1">IF($C211=BT$2,OFFSET('Position Data Citi SS final'!$A187,0,MATCH(BT$1,'Position Data Citi SS final'!$1:$1,0)-1),"")</f>
        <v/>
      </c>
      <c r="BU211" s="178" t="str">
        <f ca="1">IF($C211=BU$2,OFFSET('Position Data Citi SS final'!$A187,0,MATCH(BU$1,'Position Data Citi SS final'!$1:$1,0)-1),"")</f>
        <v/>
      </c>
      <c r="BV211" s="183" t="str">
        <f ca="1">IF($C211=BV$2,OFFSET('Position Data Citi SS final'!$A187,0,MATCH(BV$1,'Position Data Citi SS final'!$1:$1,0)-1),"")</f>
        <v/>
      </c>
      <c r="BW211" s="175" t="str">
        <f ca="1">IF($C211=BW$2,OFFSET('Position Data Citi SS final'!$A187,0,MATCH(BW$1,'Position Data Citi SS final'!$1:$1,0)-1),"")</f>
        <v/>
      </c>
      <c r="BX211" s="184" t="str">
        <f ca="1">IF($C211=BX$2,OFFSET('Position Data Citi SS final'!$A187,0,MATCH(BX$1,'Position Data Citi SS final'!$1:$1,0)-1),"")</f>
        <v/>
      </c>
      <c r="BY211" s="183" t="str">
        <f ca="1">IF($C211=BY$2,OFFSET('Position Data Citi SS final'!$A187,0,MATCH(BY$1,'Position Data Citi SS final'!$1:$1,0)-1),"")</f>
        <v/>
      </c>
      <c r="BZ211" s="183" t="str">
        <f ca="1">IF($C211=BZ$2,OFFSET('Position Data Citi SS final'!$A187,0,MATCH(BZ$1,'Position Data Citi SS final'!$1:$1,0)-1),"")</f>
        <v/>
      </c>
      <c r="CA211" s="185" t="str">
        <f ca="1">IF($C211=CA$2,OFFSET('Position Data Citi SS final'!$A187,0,MATCH(CA$1,'Position Data Citi SS final'!$1:$1,0)-1),"")</f>
        <v/>
      </c>
      <c r="CB211" s="176" t="str">
        <f ca="1">IF($C211=CB$2,OFFSET('Position Data Citi SS final'!$A187,0,MATCH(CB$1,'Position Data Citi SS final'!$1:$1,0)-1),"")</f>
        <v/>
      </c>
      <c r="CC211" s="183" t="str">
        <f ca="1">IF($C211=CC$2,OFFSET('Position Data Citi SS final'!$A187,0,MATCH(CC$1,'Position Data Citi SS final'!$1:$1,0)-1),"")</f>
        <v/>
      </c>
      <c r="CD211" s="183" t="str">
        <f ca="1">IF($C211=CD$2,OFFSET('Position Data Citi SS final'!$A187,0,MATCH(CD$1,'Position Data Citi SS final'!$1:$1,0)-1),"")</f>
        <v/>
      </c>
      <c r="CE211" s="181" t="str">
        <f ca="1">IF($C211=CE$2,OFFSET('Position Data Citi SS final'!$A187,0,MATCH(CE$1,'Position Data Citi SS final'!$1:$1,0)-1),"")</f>
        <v/>
      </c>
      <c r="CF211" s="181" t="str">
        <f ca="1">IF($C211=CF$2,OFFSET('Position Data Citi SS final'!$A187,0,MATCH(CF$1,'Position Data Citi SS final'!$1:$1,0)-1),"")</f>
        <v/>
      </c>
      <c r="CG211" s="181" t="str">
        <f ca="1">IF($C211=CG$2,OFFSET('Position Data Citi SS final'!$A187,0,MATCH(CG$1,'Position Data Citi SS final'!$1:$1,0)-1),"")</f>
        <v/>
      </c>
      <c r="CH211" s="181" t="str">
        <f ca="1">IF($C211=CH$2,OFFSET('Position Data Citi SS final'!$A187,0,MATCH(CH$1,'Position Data Citi SS final'!$1:$1,0)-1),"")</f>
        <v/>
      </c>
      <c r="CI211" s="181" t="str">
        <f ca="1">IF($C211=CI$2,OFFSET('Position Data Citi SS final'!$A187,0,MATCH(CI$1,'Position Data Citi SS final'!$1:$1,0)-1),"")</f>
        <v/>
      </c>
      <c r="CJ211" s="184" t="str">
        <f ca="1">IF($C211=CJ$2,OFFSET('Position Data Citi SS final'!$A187,0,MATCH(CJ$1,'Position Data Citi SS final'!$1:$1,0)-1),"")</f>
        <v/>
      </c>
      <c r="CK211" s="186" t="str">
        <f ca="1">IF($C211=CK$2,OFFSET('Position Data Citi SS final'!$A187,0,MATCH(CK$1,'Position Data Citi SS final'!$1:$1,0)-1),"")</f>
        <v>CHINA CONSTRUCTION BANK TIME D TIME DEPOSIT</v>
      </c>
      <c r="CL211" s="174">
        <f ca="1">IF($C211=CL$2,OFFSET('Position Data Citi SS final'!$A187,0,MATCH(CL$1,'Position Data Citi SS final'!$1:$1,0)-1),"")</f>
        <v>0</v>
      </c>
      <c r="CM211" s="199" t="str">
        <f ca="1">IF($C211=CM$2,OFFSET('Position Data Citi SS final'!$A187,0,MATCH(CM$1,'Position Data Citi SS final'!$1:$1,0)-1),"")</f>
        <v>DYXXXX</v>
      </c>
      <c r="CN211" s="174" t="str">
        <f ca="1">IF($C211=CN$2,OFFSET('Position Data Citi SS final'!$A187,0,MATCH(CN$1,'Position Data Citi SS final'!$1:$1,0)-1),"")</f>
        <v>CN</v>
      </c>
      <c r="CO211" s="186">
        <f ca="1">IF($C211=CO$2,OFFSET('Position Data Citi SS final'!$A187,0,MATCH(CO$1,'Position Data Citi SS final'!$1:$1,0)-1),"")</f>
        <v>0</v>
      </c>
      <c r="CP211" s="199">
        <f ca="1">IF($C211=CP$2,OFFSET('Position Data Citi SS final'!$A187,0,MATCH(CP$1,'Position Data Citi SS final'!$1:$1,0)-1),"")</f>
        <v>0</v>
      </c>
      <c r="CQ211" s="187">
        <f ca="1">IF($C211=CQ$2,OFFSET('Position Data Citi SS final'!$A187,0,MATCH(CQ$1,'Position Data Citi SS final'!$1:$1,0)-1),"")</f>
        <v>43783</v>
      </c>
      <c r="CR211" s="174" t="str">
        <f ca="1">IF($C211=CR$2,OFFSET('Position Data Citi SS final'!$A187,0,MATCH(CR$1,'Position Data Citi SS final'!$1:$1,0)-1),"")</f>
        <v>EUR</v>
      </c>
      <c r="CS211" s="188">
        <f ca="1">IF($C211=CS$2,OFFSET('Position Data Citi SS final'!$A187,0,MATCH(CS$1,'Position Data Citi SS final'!$1:$1,0)-1),"")</f>
        <v>80423923.950000003</v>
      </c>
      <c r="CT211" s="188">
        <f ca="1">IF($C211=CT$2,OFFSET('Position Data Citi SS final'!$A187,0,MATCH(CT$1,'Position Data Citi SS final'!$1:$1,0)-1),"")</f>
        <v>80423923.950000003</v>
      </c>
      <c r="CU211" s="184" t="str">
        <f ca="1">IF($C211=CU$2,OFFSET('Position Data Citi SS final'!$A187,0,MATCH(CU$1,'Position Data Citi SS final'!$1:$1,0)-1),"")</f>
        <v/>
      </c>
      <c r="CV211" s="175" t="str">
        <f ca="1">IF($C211=CV$2,OFFSET('Position Data Citi SS final'!$A187,0,MATCH(CV$1,'Position Data Citi SS final'!$1:$1,0)-1),"")</f>
        <v/>
      </c>
      <c r="CW211" s="175" t="str">
        <f ca="1">IF($C211=CW$2,OFFSET('Position Data Citi SS final'!$A187,0,MATCH(CW$1,'Position Data Citi SS final'!$1:$1,0)-1),"")</f>
        <v/>
      </c>
      <c r="CX211" s="199" t="str">
        <f ca="1">IF($C211=CX$2,OFFSET('Position Data Citi SS final'!$A187,0,MATCH(CX$1,'Position Data Citi SS final'!$1:$1,0)-1),"")</f>
        <v/>
      </c>
      <c r="CY211" s="175" t="str">
        <f ca="1">IF($C211=CY$2,OFFSET('Position Data Citi SS final'!$A187,0,MATCH(CY$1,'Position Data Citi SS final'!$1:$1,0)-1),"")</f>
        <v/>
      </c>
      <c r="CZ211" s="175" t="str">
        <f ca="1">IF($C211=CZ$2,OFFSET('Position Data Citi SS final'!$A187,0,MATCH(CZ$1,'Position Data Citi SS final'!$1:$1,0)-1),"")</f>
        <v/>
      </c>
      <c r="DA211" s="175" t="str">
        <f ca="1">IF($C211=DA$2,OFFSET('Position Data Citi SS final'!$A187,0,MATCH(DA$1,'Position Data Citi SS final'!$1:$1,0)-1),"")</f>
        <v/>
      </c>
      <c r="DB211" s="189" t="str">
        <f ca="1">IF($C211=DB$2,OFFSET('Position Data Citi SS final'!$A187,0,MATCH(DB$1,'Position Data Citi SS final'!$1:$1,0)-1),"")</f>
        <v/>
      </c>
      <c r="DC211" s="175" t="str">
        <f ca="1">IF($C211=DC$2,OFFSET('Position Data Citi SS final'!$A187,0,MATCH(DC$1,'Position Data Citi SS final'!$1:$1,0)-1),"")</f>
        <v/>
      </c>
      <c r="DD211" s="175" t="str">
        <f ca="1">IF($C211=DD$2,OFFSET('Position Data Citi SS final'!$A187,0,MATCH(DD$1,'Position Data Citi SS final'!$1:$1,0)-1),"")</f>
        <v/>
      </c>
      <c r="DE211" s="190" t="str">
        <f ca="1">IF($C211=DE$2,OFFSET('Position Data Citi SS final'!$A187,0,MATCH(DE$1,'Position Data Citi SS final'!$1:$1,0)-1),"")</f>
        <v/>
      </c>
      <c r="DF211" s="189" t="str">
        <f ca="1">IF($C211=DF$2,OFFSET('Position Data Citi SS final'!$A187,0,MATCH(DF$1,'Position Data Citi SS final'!$1:$1,0)-1),"")</f>
        <v/>
      </c>
      <c r="DG211" s="190" t="str">
        <f ca="1">IF($C211=DG$2,OFFSET('Position Data Citi SS final'!$A187,0,MATCH(DG$1,'Position Data Citi SS final'!$1:$1,0)-1),"")</f>
        <v/>
      </c>
      <c r="DH211" s="175" t="str">
        <f ca="1">IF($C211=DH$2,OFFSET('Position Data Citi SS final'!$A187,0,MATCH(DH$1,'Position Data Citi SS final'!$1:$1,0)-1),"")</f>
        <v/>
      </c>
      <c r="DI211" s="191" t="str">
        <f ca="1">IF($C211=DI$2,OFFSET('Position Data Citi SS final'!$A187,0,MATCH(DI$1,'Position Data Citi SS final'!$1:$1,0)-1),"")</f>
        <v/>
      </c>
      <c r="DJ211" s="192" t="str">
        <f ca="1">IF($C211=DJ$2,OFFSET('Position Data Citi SS final'!$A187,0,MATCH(DJ$1,'Position Data Citi SS final'!$1:$1,0)-1),"")</f>
        <v/>
      </c>
      <c r="DK211" s="193" t="str">
        <f ca="1">IF($C211=DK$2,OFFSET('Position Data Citi SS final'!$A187,0,MATCH(DK$1,'Position Data Citi SS final'!$1:$1,0)-1),"")</f>
        <v/>
      </c>
      <c r="DL211" s="200" t="str">
        <f ca="1">IF($C211=DL$2,OFFSET('Position Data Citi SS final'!$A187,0,MATCH(DL$1,'Position Data Citi SS final'!$1:$1,0)-1),"")</f>
        <v/>
      </c>
      <c r="DM211" s="175" t="str">
        <f ca="1">IF($C211=DM$2,OFFSET('Position Data Citi SS final'!$A187,0,MATCH(DM$1,'Position Data Citi SS final'!$1:$1,0)-1),"")</f>
        <v/>
      </c>
    </row>
    <row r="212" spans="2:117" s="179" customFormat="1">
      <c r="B212" s="179" t="s">
        <v>2746</v>
      </c>
      <c r="C212" s="170" t="str">
        <f>'Position Data Citi SS final'!C188</f>
        <v>Money Market Instruments</v>
      </c>
      <c r="D212" s="171" t="str">
        <f>'Position Data Citi SS final'!F188</f>
        <v>A.6.1 - A.6.20</v>
      </c>
      <c r="E212" s="172" t="str">
        <f>'Position Data Citi SS final'!D188</f>
        <v>Commercial Paper</v>
      </c>
      <c r="F212" s="213">
        <f>'Position Data Citi SS final'!E188</f>
        <v>0</v>
      </c>
      <c r="G212" s="173">
        <f>'Position Data Citi SS final'!AG188</f>
        <v>20030098.600000001</v>
      </c>
      <c r="H212" s="173">
        <f>'Position Data Citi SS final'!AF188</f>
        <v>20030098.600000001</v>
      </c>
      <c r="I212" s="194" t="str">
        <f>'Position Data Citi SS final'!A188</f>
        <v>ABEK</v>
      </c>
      <c r="J212" s="195" t="str">
        <f ca="1">IF($C212=J$2,OFFSET('Position Data Citi SS final'!$A188,0,MATCH(J$1,'Position Data Citi SS final'!$1:$1,0)-1),"")</f>
        <v>MoneyMarketInstrument</v>
      </c>
      <c r="K212" s="195" t="str">
        <f ca="1">IF($C212=K$2,OFFSET('Position Data Citi SS final'!$A188,0,MATCH(K$1,'Position Data Citi SS final'!$1:$1,0)-1),"")</f>
        <v>STANDARD CHARTERED BANK 03/20 0</v>
      </c>
      <c r="L212" s="195" t="str">
        <f ca="1">IF($C212=L$2,OFFSET('Position Data Citi SS final'!$A188,0,MATCH(L$1,'Position Data Citi SS final'!$1:$1,0)-1),"")</f>
        <v>XS2050980387</v>
      </c>
      <c r="M212" s="174" t="str">
        <f ca="1">IF($C212=M$2,OFFSET('Position Data Citi SS final'!$A188,0,MATCH(M$1,'Position Data Citi SS final'!$1:$1,0)-1),"")</f>
        <v>DYXXXX</v>
      </c>
      <c r="N212" s="175">
        <f ca="1">IF($C212=N$2,OFFSET('Position Data Citi SS final'!$A188,0,MATCH(N$1,'Position Data Citi SS final'!$1:$1,0)-1),"")</f>
        <v>0</v>
      </c>
      <c r="O212" s="195">
        <f ca="1">IF($C212=O$2,OFFSET('Position Data Citi SS final'!$A188,0,MATCH(O$1,'Position Data Citi SS final'!$1:$1,0)-1),"")</f>
        <v>0</v>
      </c>
      <c r="P212" s="196">
        <f ca="1">IF($C212=P$2,OFFSET('Position Data Citi SS final'!$A188,0,MATCH(P$1,'Position Data Citi SS final'!$1:$1,0)-1),"")</f>
        <v>0</v>
      </c>
      <c r="Q212" s="196" t="str">
        <f ca="1">IF($C212=Q$2,OFFSET('Position Data Citi SS final'!$A188,0,MATCH(Q$1,'Position Data Citi SS final'!$1:$1,0)-1),"")</f>
        <v>GB</v>
      </c>
      <c r="R212" s="178">
        <f ca="1">IF($C212=R$2,OFFSET('Position Data Citi SS final'!$A188,0,MATCH(R$1,'Position Data Citi SS final'!$1:$1,0)-1),"")</f>
        <v>43894</v>
      </c>
      <c r="S212" s="178" t="str">
        <f ca="1">IF($C212=S$2,OFFSET('Position Data Citi SS final'!$A188,0,MATCH(S$1,'Position Data Citi SS final'!$1:$1,0)-1),"")</f>
        <v>EUR</v>
      </c>
      <c r="T212" s="177">
        <f ca="1">IF($C212=T$2,OFFSET('Position Data Citi SS final'!$A188,0,MATCH(T$1,'Position Data Citi SS final'!$1:$1,0)-1),"")</f>
        <v>20000000</v>
      </c>
      <c r="U212" s="177">
        <f ca="1">IF($C212=U$2,OFFSET('Position Data Citi SS final'!$A188,0,MATCH(U$1,'Position Data Citi SS final'!$1:$1,0)-1),"")</f>
        <v>100.150493</v>
      </c>
      <c r="V212" s="197">
        <f ca="1">IF($C212=V$2,OFFSET('Position Data Citi SS final'!$A188,0,MATCH(V$1,'Position Data Citi SS final'!$1:$1,0)-1),"")</f>
        <v>100.150493</v>
      </c>
      <c r="W212" s="177">
        <f ca="1">IF($C212=W$2,OFFSET('Position Data Citi SS final'!$A188,0,MATCH(W$1,'Position Data Citi SS final'!$1:$1,0)-1),"")</f>
        <v>0</v>
      </c>
      <c r="X212" s="177">
        <f ca="1">IF($C212=X$2,OFFSET('Position Data Citi SS final'!$A188,0,MATCH(X$1,'Position Data Citi SS final'!$1:$1,0)-1),"")</f>
        <v>0</v>
      </c>
      <c r="Y212" s="177">
        <f ca="1">IF($C212=Y$2,OFFSET('Position Data Citi SS final'!$A188,0,MATCH(Y$1,'Position Data Citi SS final'!$1:$1,0)-1),"")</f>
        <v>20030098.600000001</v>
      </c>
      <c r="Z212" s="177">
        <f ca="1">IF($C212=Z$2,OFFSET('Position Data Citi SS final'!$A188,0,MATCH(Z$1,'Position Data Citi SS final'!$1:$1,0)-1),"")</f>
        <v>20030098.600000001</v>
      </c>
      <c r="AA212" s="198" t="str">
        <f ca="1">IF($C212=AA$2,OFFSET('Position Data Citi SS final'!$A188,0,MATCH(AA$1,'Position Data Citi SS final'!$1:$1,0)-1),"")</f>
        <v>MarkToMarket</v>
      </c>
      <c r="AB212" s="177">
        <f ca="1">IF($C212=AB$2,OFFSET('Position Data Citi SS final'!$A188,0,MATCH(AB$1,'Position Data Citi SS final'!$1:$1,0)-1),"")</f>
        <v>0</v>
      </c>
      <c r="AC212" s="178" t="str">
        <f ca="1">IF($C212=AC$2,OFFSET('Position Data Citi SS final'!$A188,0,MATCH(AC$1,'Position Data Citi SS final'!$1:$1,0)-1),"")</f>
        <v/>
      </c>
      <c r="AD212" s="76" t="str">
        <f ca="1">IF($C212=AD$2,OFFSET('Position Data Citi SS final'!$A188,0,MATCH(AD$1,'Position Data Citi SS final'!$1:$1,0)-1),"")</f>
        <v/>
      </c>
      <c r="AE212" s="179" t="str">
        <f ca="1">IF($C212=AE$2,OFFSET('Position Data Citi SS final'!$A188,0,MATCH(AE$1,'Position Data Citi SS final'!$1:$1,0)-1),"")</f>
        <v/>
      </c>
      <c r="AF212" s="177" t="str">
        <f ca="1">IF($C212=AF$2,OFFSET('Position Data Citi SS final'!$A188,0,MATCH(AF$1,'Position Data Citi SS final'!$1:$1,0)-1),"")</f>
        <v/>
      </c>
      <c r="AG212" s="177" t="str">
        <f ca="1">IF($C212=AG$2,OFFSET('Position Data Citi SS final'!$A188,0,MATCH(AG$1,'Position Data Citi SS final'!$1:$1,0)-1),"")</f>
        <v/>
      </c>
      <c r="AH212" s="175" t="str">
        <f ca="1">IF($C212=AH$2,OFFSET('Position Data Citi SS final'!$A188,0,MATCH(AH$1,'Position Data Citi SS final'!$1:$1,0)-1),"")</f>
        <v/>
      </c>
      <c r="AI212" s="175" t="str">
        <f ca="1">IF($C212=AI$2,OFFSET('Position Data Citi SS final'!$A188,0,MATCH(AI$1,'Position Data Citi SS final'!$1:$1,0)-1),"")</f>
        <v/>
      </c>
      <c r="AJ212" s="175" t="str">
        <f ca="1">IF($C212=AJ$2,OFFSET('Position Data Citi SS final'!$A188,0,MATCH(AJ$1,'Position Data Citi SS final'!$1:$1,0)-1),"")</f>
        <v/>
      </c>
      <c r="AK212" s="177" t="str">
        <f ca="1">IF($C212=AK$2,OFFSET('Position Data Citi SS final'!$A188,0,MATCH(AK$1,'Position Data Citi SS final'!$1:$1,0)-1),"")</f>
        <v/>
      </c>
      <c r="AL212" s="178" t="str">
        <f ca="1">IF($C212=AL$2,OFFSET('Position Data Citi SS final'!$A188,0,MATCH(AL$1,'Position Data Citi SS final'!$1:$1,0)-1),"")</f>
        <v/>
      </c>
      <c r="AM212" s="177" t="str">
        <f ca="1">IF($C212=AM$2,OFFSET('Position Data Citi SS final'!$A188,0,MATCH(AM$1,'Position Data Citi SS final'!$1:$1,0)-1),"")</f>
        <v/>
      </c>
      <c r="AN212" s="177" t="str">
        <f ca="1">IF($C212=AN$2,OFFSET('Position Data Citi SS final'!$A188,0,MATCH(AN$1,'Position Data Citi SS final'!$1:$1,0)-1),"")</f>
        <v/>
      </c>
      <c r="AO212" s="177" t="str">
        <f ca="1">IF($C212=AO$2,OFFSET('Position Data Citi SS final'!$A188,0,MATCH(AO$1,'Position Data Citi SS final'!$1:$1,0)-1),"")</f>
        <v/>
      </c>
      <c r="AP212" s="177" t="str">
        <f ca="1">IF($C212=AP$2,OFFSET('Position Data Citi SS final'!$A188,0,MATCH(AP$1,'Position Data Citi SS final'!$1:$1,0)-1),"")</f>
        <v/>
      </c>
      <c r="AQ212" s="177" t="str">
        <f ca="1">IF($C212=AQ$2,OFFSET('Position Data Citi SS final'!$A188,0,MATCH(AQ$1,'Position Data Citi SS final'!$1:$1,0)-1),"")</f>
        <v/>
      </c>
      <c r="AR212" s="177" t="str">
        <f ca="1">IF($C212=AR$2,OFFSET('Position Data Citi SS final'!$A188,0,MATCH(AR$1,'Position Data Citi SS final'!$1:$1,0)-1),"")</f>
        <v/>
      </c>
      <c r="AS212" s="177" t="str">
        <f ca="1">IF($C212=AS$2,OFFSET('Position Data Citi SS final'!$A188,0,MATCH(AS$1,'Position Data Citi SS final'!$1:$1,0)-1),"")</f>
        <v/>
      </c>
      <c r="AT212" s="177" t="str">
        <f ca="1">IF($C212=AT$2,OFFSET('Position Data Citi SS final'!$A188,0,MATCH(AT$1,'Position Data Citi SS final'!$1:$1,0)-1),"")</f>
        <v/>
      </c>
      <c r="AU212" s="198" t="str">
        <f ca="1">IF($C212=AU$2,OFFSET('Position Data Citi SS final'!$A188,0,MATCH(AU$1,'Position Data Citi SS final'!$1:$1,0)-1),"")</f>
        <v/>
      </c>
      <c r="AV212" s="177" t="str">
        <f ca="1">IF($C212=AV$2,OFFSET('Position Data Citi SS final'!$A188,0,MATCH(AV$1,'Position Data Citi SS final'!$1:$1,0)-1),"")</f>
        <v/>
      </c>
      <c r="AW212" s="179" t="str">
        <f ca="1">IF($C212=AW$2,OFFSET('Position Data Citi SS final'!$A188,0,MATCH(AW$1,'Position Data Citi SS final'!$1:$1,0)-1),"")</f>
        <v/>
      </c>
      <c r="AX212" s="170" t="str">
        <f ca="1">IF($C212=AX$2,OFFSET('Position Data Citi SS final'!$A188,0,MATCH(AX$1,'Position Data Citi SS final'!$1:$1,0)-1),"")</f>
        <v/>
      </c>
      <c r="AY212" s="180" t="str">
        <f ca="1">IF($C212=AY$2,OFFSET('Position Data Citi SS final'!$A188,0,MATCH(AY$1,'Position Data Citi SS final'!$1:$1,0)-1),"")</f>
        <v/>
      </c>
      <c r="AZ212" s="181" t="str">
        <f ca="1">IF($C212=AZ$2,OFFSET('Position Data Citi SS final'!$A188,0,MATCH(AZ$1,'Position Data Citi SS final'!$1:$1,0)-1),"")</f>
        <v/>
      </c>
      <c r="BA212" s="179" t="str">
        <f ca="1">IF($C212=BA$2,OFFSET('Position Data Citi SS final'!$A188,0,MATCH(BA$1,'Position Data Citi SS final'!$1:$1,0)-1),"")</f>
        <v/>
      </c>
      <c r="BB212" s="182" t="str">
        <f ca="1">IF($C212=BB$2,OFFSET('Position Data Citi SS final'!$A188,0,MATCH(BB$1,'Position Data Citi SS final'!$1:$1,0)-1),"")</f>
        <v/>
      </c>
      <c r="BC212" s="181" t="str">
        <f ca="1">IF($C212=BC$2,OFFSET('Position Data Citi SS final'!$A188,0,MATCH(BC$1,'Position Data Citi SS final'!$1:$1,0)-1),"")</f>
        <v/>
      </c>
      <c r="BD212" s="175" t="str">
        <f ca="1">IF($C212=BD$2,OFFSET('Position Data Citi SS final'!$A188,0,MATCH(BD$1,'Position Data Citi SS final'!$1:$1,0)-1),"")</f>
        <v/>
      </c>
      <c r="BE212" s="175" t="str">
        <f ca="1">IF($C212=BE$2,OFFSET('Position Data Citi SS final'!$A188,0,MATCH(BE$1,'Position Data Citi SS final'!$1:$1,0)-1),"")</f>
        <v/>
      </c>
      <c r="BF212" s="175" t="str">
        <f ca="1">IF($C212=BF$2,OFFSET('Position Data Citi SS final'!$A188,0,MATCH(BF$1,'Position Data Citi SS final'!$1:$1,0)-1),"")</f>
        <v/>
      </c>
      <c r="BG212" s="175" t="str">
        <f ca="1">IF($C212=BG$2,OFFSET('Position Data Citi SS final'!$A188,0,MATCH(BG$1,'Position Data Citi SS final'!$1:$1,0)-1),"")</f>
        <v/>
      </c>
      <c r="BH212" s="175" t="str">
        <f ca="1">IF($C212=BH$2,OFFSET('Position Data Citi SS final'!$A188,0,MATCH(BH$1,'Position Data Citi SS final'!$1:$1,0)-1),"")</f>
        <v/>
      </c>
      <c r="BI212" s="175" t="str">
        <f ca="1">IF($C212=BI$2,OFFSET('Position Data Citi SS final'!$A188,0,MATCH(BI$1,'Position Data Citi SS final'!$1:$1,0)-1),"")</f>
        <v/>
      </c>
      <c r="BJ212" s="175" t="str">
        <f ca="1">IF($C212=BJ$2,OFFSET('Position Data Citi SS final'!$A188,0,MATCH(BJ$1,'Position Data Citi SS final'!$1:$1,0)-1),"")</f>
        <v/>
      </c>
      <c r="BK212" s="175" t="str">
        <f ca="1">IF($C212=BK$2,OFFSET('Position Data Citi SS final'!$A188,0,MATCH(BK$1,'Position Data Citi SS final'!$1:$1,0)-1),"")</f>
        <v/>
      </c>
      <c r="BL212" s="175" t="str">
        <f ca="1">IF($C212=BL$2,OFFSET('Position Data Citi SS final'!$A188,0,MATCH(BL$1,'Position Data Citi SS final'!$1:$1,0)-1),"")</f>
        <v/>
      </c>
      <c r="BM212" s="175" t="str">
        <f ca="1">IF($C212=BM$2,OFFSET('Position Data Citi SS final'!$A188,0,MATCH(BM$1,'Position Data Citi SS final'!$1:$1,0)-1),"")</f>
        <v/>
      </c>
      <c r="BN212" s="178" t="str">
        <f ca="1">IF($C212=BN$2,OFFSET('Position Data Citi SS final'!$A188,0,MATCH(BN$1,'Position Data Citi SS final'!$1:$1,0)-1),"")</f>
        <v/>
      </c>
      <c r="BO212" s="177" t="str">
        <f ca="1">IF($C212=BO$2,OFFSET('Position Data Citi SS final'!$A188,0,MATCH(BO$1,'Position Data Citi SS final'!$1:$1,0)-1),"")</f>
        <v/>
      </c>
      <c r="BP212" s="177" t="str">
        <f ca="1">IF($C212=BP$2,OFFSET('Position Data Citi SS final'!$A188,0,MATCH(BP$1,'Position Data Citi SS final'!$1:$1,0)-1),"")</f>
        <v/>
      </c>
      <c r="BQ212" s="177" t="str">
        <f ca="1">IF($C212=BQ$2,OFFSET('Position Data Citi SS final'!$A188,0,MATCH(BQ$1,'Position Data Citi SS final'!$1:$1,0)-1),"")</f>
        <v/>
      </c>
      <c r="BR212" s="177" t="str">
        <f ca="1">IF($C212=BR$2,OFFSET('Position Data Citi SS final'!$A188,0,MATCH(BR$1,'Position Data Citi SS final'!$1:$1,0)-1),"")</f>
        <v/>
      </c>
      <c r="BS212" s="177" t="str">
        <f ca="1">IF($C212=BS$2,OFFSET('Position Data Citi SS final'!$A188,0,MATCH(BS$1,'Position Data Citi SS final'!$1:$1,0)-1),"")</f>
        <v/>
      </c>
      <c r="BT212" s="175" t="str">
        <f ca="1">IF($C212=BT$2,OFFSET('Position Data Citi SS final'!$A188,0,MATCH(BT$1,'Position Data Citi SS final'!$1:$1,0)-1),"")</f>
        <v/>
      </c>
      <c r="BU212" s="178" t="str">
        <f ca="1">IF($C212=BU$2,OFFSET('Position Data Citi SS final'!$A188,0,MATCH(BU$1,'Position Data Citi SS final'!$1:$1,0)-1),"")</f>
        <v/>
      </c>
      <c r="BV212" s="183" t="str">
        <f ca="1">IF($C212=BV$2,OFFSET('Position Data Citi SS final'!$A188,0,MATCH(BV$1,'Position Data Citi SS final'!$1:$1,0)-1),"")</f>
        <v/>
      </c>
      <c r="BW212" s="175" t="str">
        <f ca="1">IF($C212=BW$2,OFFSET('Position Data Citi SS final'!$A188,0,MATCH(BW$1,'Position Data Citi SS final'!$1:$1,0)-1),"")</f>
        <v/>
      </c>
      <c r="BX212" s="184" t="str">
        <f ca="1">IF($C212=BX$2,OFFSET('Position Data Citi SS final'!$A188,0,MATCH(BX$1,'Position Data Citi SS final'!$1:$1,0)-1),"")</f>
        <v/>
      </c>
      <c r="BY212" s="183" t="str">
        <f ca="1">IF($C212=BY$2,OFFSET('Position Data Citi SS final'!$A188,0,MATCH(BY$1,'Position Data Citi SS final'!$1:$1,0)-1),"")</f>
        <v/>
      </c>
      <c r="BZ212" s="183" t="str">
        <f ca="1">IF($C212=BZ$2,OFFSET('Position Data Citi SS final'!$A188,0,MATCH(BZ$1,'Position Data Citi SS final'!$1:$1,0)-1),"")</f>
        <v/>
      </c>
      <c r="CA212" s="185" t="str">
        <f ca="1">IF($C212=CA$2,OFFSET('Position Data Citi SS final'!$A188,0,MATCH(CA$1,'Position Data Citi SS final'!$1:$1,0)-1),"")</f>
        <v/>
      </c>
      <c r="CB212" s="176" t="str">
        <f ca="1">IF($C212=CB$2,OFFSET('Position Data Citi SS final'!$A188,0,MATCH(CB$1,'Position Data Citi SS final'!$1:$1,0)-1),"")</f>
        <v/>
      </c>
      <c r="CC212" s="183" t="str">
        <f ca="1">IF($C212=CC$2,OFFSET('Position Data Citi SS final'!$A188,0,MATCH(CC$1,'Position Data Citi SS final'!$1:$1,0)-1),"")</f>
        <v/>
      </c>
      <c r="CD212" s="183" t="str">
        <f ca="1">IF($C212=CD$2,OFFSET('Position Data Citi SS final'!$A188,0,MATCH(CD$1,'Position Data Citi SS final'!$1:$1,0)-1),"")</f>
        <v/>
      </c>
      <c r="CE212" s="181" t="str">
        <f ca="1">IF($C212=CE$2,OFFSET('Position Data Citi SS final'!$A188,0,MATCH(CE$1,'Position Data Citi SS final'!$1:$1,0)-1),"")</f>
        <v/>
      </c>
      <c r="CF212" s="181" t="str">
        <f ca="1">IF($C212=CF$2,OFFSET('Position Data Citi SS final'!$A188,0,MATCH(CF$1,'Position Data Citi SS final'!$1:$1,0)-1),"")</f>
        <v/>
      </c>
      <c r="CG212" s="181" t="str">
        <f ca="1">IF($C212=CG$2,OFFSET('Position Data Citi SS final'!$A188,0,MATCH(CG$1,'Position Data Citi SS final'!$1:$1,0)-1),"")</f>
        <v/>
      </c>
      <c r="CH212" s="181" t="str">
        <f ca="1">IF($C212=CH$2,OFFSET('Position Data Citi SS final'!$A188,0,MATCH(CH$1,'Position Data Citi SS final'!$1:$1,0)-1),"")</f>
        <v/>
      </c>
      <c r="CI212" s="181" t="str">
        <f ca="1">IF($C212=CI$2,OFFSET('Position Data Citi SS final'!$A188,0,MATCH(CI$1,'Position Data Citi SS final'!$1:$1,0)-1),"")</f>
        <v/>
      </c>
      <c r="CJ212" s="184" t="str">
        <f ca="1">IF($C212=CJ$2,OFFSET('Position Data Citi SS final'!$A188,0,MATCH(CJ$1,'Position Data Citi SS final'!$1:$1,0)-1),"")</f>
        <v/>
      </c>
      <c r="CK212" s="186" t="str">
        <f ca="1">IF($C212=CK$2,OFFSET('Position Data Citi SS final'!$A188,0,MATCH(CK$1,'Position Data Citi SS final'!$1:$1,0)-1),"")</f>
        <v/>
      </c>
      <c r="CL212" s="174" t="str">
        <f ca="1">IF($C212=CL$2,OFFSET('Position Data Citi SS final'!$A188,0,MATCH(CL$1,'Position Data Citi SS final'!$1:$1,0)-1),"")</f>
        <v/>
      </c>
      <c r="CM212" s="199" t="str">
        <f ca="1">IF($C212=CM$2,OFFSET('Position Data Citi SS final'!$A188,0,MATCH(CM$1,'Position Data Citi SS final'!$1:$1,0)-1),"")</f>
        <v/>
      </c>
      <c r="CN212" s="174" t="str">
        <f ca="1">IF($C212=CN$2,OFFSET('Position Data Citi SS final'!$A188,0,MATCH(CN$1,'Position Data Citi SS final'!$1:$1,0)-1),"")</f>
        <v/>
      </c>
      <c r="CO212" s="186" t="str">
        <f ca="1">IF($C212=CO$2,OFFSET('Position Data Citi SS final'!$A188,0,MATCH(CO$1,'Position Data Citi SS final'!$1:$1,0)-1),"")</f>
        <v/>
      </c>
      <c r="CP212" s="199" t="str">
        <f ca="1">IF($C212=CP$2,OFFSET('Position Data Citi SS final'!$A188,0,MATCH(CP$1,'Position Data Citi SS final'!$1:$1,0)-1),"")</f>
        <v/>
      </c>
      <c r="CQ212" s="187" t="str">
        <f ca="1">IF($C212=CQ$2,OFFSET('Position Data Citi SS final'!$A188,0,MATCH(CQ$1,'Position Data Citi SS final'!$1:$1,0)-1),"")</f>
        <v/>
      </c>
      <c r="CR212" s="174" t="str">
        <f ca="1">IF($C212=CR$2,OFFSET('Position Data Citi SS final'!$A188,0,MATCH(CR$1,'Position Data Citi SS final'!$1:$1,0)-1),"")</f>
        <v/>
      </c>
      <c r="CS212" s="188" t="str">
        <f ca="1">IF($C212=CS$2,OFFSET('Position Data Citi SS final'!$A188,0,MATCH(CS$1,'Position Data Citi SS final'!$1:$1,0)-1),"")</f>
        <v/>
      </c>
      <c r="CT212" s="188" t="str">
        <f ca="1">IF($C212=CT$2,OFFSET('Position Data Citi SS final'!$A188,0,MATCH(CT$1,'Position Data Citi SS final'!$1:$1,0)-1),"")</f>
        <v/>
      </c>
      <c r="CU212" s="184" t="str">
        <f ca="1">IF($C212=CU$2,OFFSET('Position Data Citi SS final'!$A188,0,MATCH(CU$1,'Position Data Citi SS final'!$1:$1,0)-1),"")</f>
        <v/>
      </c>
      <c r="CV212" s="175" t="str">
        <f ca="1">IF($C212=CV$2,OFFSET('Position Data Citi SS final'!$A188,0,MATCH(CV$1,'Position Data Citi SS final'!$1:$1,0)-1),"")</f>
        <v/>
      </c>
      <c r="CW212" s="175" t="str">
        <f ca="1">IF($C212=CW$2,OFFSET('Position Data Citi SS final'!$A188,0,MATCH(CW$1,'Position Data Citi SS final'!$1:$1,0)-1),"")</f>
        <v/>
      </c>
      <c r="CX212" s="199" t="str">
        <f ca="1">IF($C212=CX$2,OFFSET('Position Data Citi SS final'!$A188,0,MATCH(CX$1,'Position Data Citi SS final'!$1:$1,0)-1),"")</f>
        <v/>
      </c>
      <c r="CY212" s="175" t="str">
        <f ca="1">IF($C212=CY$2,OFFSET('Position Data Citi SS final'!$A188,0,MATCH(CY$1,'Position Data Citi SS final'!$1:$1,0)-1),"")</f>
        <v/>
      </c>
      <c r="CZ212" s="175" t="str">
        <f ca="1">IF($C212=CZ$2,OFFSET('Position Data Citi SS final'!$A188,0,MATCH(CZ$1,'Position Data Citi SS final'!$1:$1,0)-1),"")</f>
        <v/>
      </c>
      <c r="DA212" s="175" t="str">
        <f ca="1">IF($C212=DA$2,OFFSET('Position Data Citi SS final'!$A188,0,MATCH(DA$1,'Position Data Citi SS final'!$1:$1,0)-1),"")</f>
        <v/>
      </c>
      <c r="DB212" s="189" t="str">
        <f ca="1">IF($C212=DB$2,OFFSET('Position Data Citi SS final'!$A188,0,MATCH(DB$1,'Position Data Citi SS final'!$1:$1,0)-1),"")</f>
        <v/>
      </c>
      <c r="DC212" s="175" t="str">
        <f ca="1">IF($C212=DC$2,OFFSET('Position Data Citi SS final'!$A188,0,MATCH(DC$1,'Position Data Citi SS final'!$1:$1,0)-1),"")</f>
        <v/>
      </c>
      <c r="DD212" s="175" t="str">
        <f ca="1">IF($C212=DD$2,OFFSET('Position Data Citi SS final'!$A188,0,MATCH(DD$1,'Position Data Citi SS final'!$1:$1,0)-1),"")</f>
        <v/>
      </c>
      <c r="DE212" s="190" t="str">
        <f ca="1">IF($C212=DE$2,OFFSET('Position Data Citi SS final'!$A188,0,MATCH(DE$1,'Position Data Citi SS final'!$1:$1,0)-1),"")</f>
        <v/>
      </c>
      <c r="DF212" s="189" t="str">
        <f ca="1">IF($C212=DF$2,OFFSET('Position Data Citi SS final'!$A188,0,MATCH(DF$1,'Position Data Citi SS final'!$1:$1,0)-1),"")</f>
        <v/>
      </c>
      <c r="DG212" s="190" t="str">
        <f ca="1">IF($C212=DG$2,OFFSET('Position Data Citi SS final'!$A188,0,MATCH(DG$1,'Position Data Citi SS final'!$1:$1,0)-1),"")</f>
        <v/>
      </c>
      <c r="DH212" s="175" t="str">
        <f ca="1">IF($C212=DH$2,OFFSET('Position Data Citi SS final'!$A188,0,MATCH(DH$1,'Position Data Citi SS final'!$1:$1,0)-1),"")</f>
        <v/>
      </c>
      <c r="DI212" s="191" t="str">
        <f ca="1">IF($C212=DI$2,OFFSET('Position Data Citi SS final'!$A188,0,MATCH(DI$1,'Position Data Citi SS final'!$1:$1,0)-1),"")</f>
        <v/>
      </c>
      <c r="DJ212" s="192" t="str">
        <f ca="1">IF($C212=DJ$2,OFFSET('Position Data Citi SS final'!$A188,0,MATCH(DJ$1,'Position Data Citi SS final'!$1:$1,0)-1),"")</f>
        <v/>
      </c>
      <c r="DK212" s="193" t="str">
        <f ca="1">IF($C212=DK$2,OFFSET('Position Data Citi SS final'!$A188,0,MATCH(DK$1,'Position Data Citi SS final'!$1:$1,0)-1),"")</f>
        <v/>
      </c>
      <c r="DL212" s="200" t="str">
        <f ca="1">IF($C212=DL$2,OFFSET('Position Data Citi SS final'!$A188,0,MATCH(DL$1,'Position Data Citi SS final'!$1:$1,0)-1),"")</f>
        <v/>
      </c>
      <c r="DM212" s="175" t="str">
        <f ca="1">IF($C212=DM$2,OFFSET('Position Data Citi SS final'!$A188,0,MATCH(DM$1,'Position Data Citi SS final'!$1:$1,0)-1),"")</f>
        <v/>
      </c>
    </row>
    <row r="213" spans="2:117" s="179" customFormat="1">
      <c r="B213" s="179" t="s">
        <v>2746</v>
      </c>
      <c r="C213" s="170" t="str">
        <f>'Position Data Citi SS final'!C189</f>
        <v>Money Market Instruments</v>
      </c>
      <c r="D213" s="171" t="str">
        <f>'Position Data Citi SS final'!F189</f>
        <v>A.6.1 - A.6.20</v>
      </c>
      <c r="E213" s="172" t="str">
        <f>'Position Data Citi SS final'!D189</f>
        <v>Commercial Paper</v>
      </c>
      <c r="F213" s="213">
        <f>'Position Data Citi SS final'!E189</f>
        <v>0</v>
      </c>
      <c r="G213" s="173">
        <f>'Position Data Citi SS final'!AG189</f>
        <v>15037230.9</v>
      </c>
      <c r="H213" s="173">
        <f>'Position Data Citi SS final'!AF189</f>
        <v>15037230.9</v>
      </c>
      <c r="I213" s="194" t="str">
        <f>'Position Data Citi SS final'!A189</f>
        <v>ABEK</v>
      </c>
      <c r="J213" s="195" t="str">
        <f ca="1">IF($C213=J$2,OFFSET('Position Data Citi SS final'!$A189,0,MATCH(J$1,'Position Data Citi SS final'!$1:$1,0)-1),"")</f>
        <v>MoneyMarketInstrument</v>
      </c>
      <c r="K213" s="195" t="str">
        <f ca="1">IF($C213=K$2,OFFSET('Position Data Citi SS final'!$A189,0,MATCH(K$1,'Position Data Citi SS final'!$1:$1,0)-1),"")</f>
        <v>SVENSKA HANDELSBANKEN AB 06/20 ZCP</v>
      </c>
      <c r="L213" s="195" t="str">
        <f ca="1">IF($C213=L$2,OFFSET('Position Data Citi SS final'!$A189,0,MATCH(L$1,'Position Data Citi SS final'!$1:$1,0)-1),"")</f>
        <v>XS2018638135</v>
      </c>
      <c r="M213" s="174" t="str">
        <f ca="1">IF($C213=M$2,OFFSET('Position Data Citi SS final'!$A189,0,MATCH(M$1,'Position Data Citi SS final'!$1:$1,0)-1),"")</f>
        <v>DYXXXX</v>
      </c>
      <c r="N213" s="175">
        <f ca="1">IF($C213=N$2,OFFSET('Position Data Citi SS final'!$A189,0,MATCH(N$1,'Position Data Citi SS final'!$1:$1,0)-1),"")</f>
        <v>0</v>
      </c>
      <c r="O213" s="195">
        <f ca="1">IF($C213=O$2,OFFSET('Position Data Citi SS final'!$A189,0,MATCH(O$1,'Position Data Citi SS final'!$1:$1,0)-1),"")</f>
        <v>0</v>
      </c>
      <c r="P213" s="196">
        <f ca="1">IF($C213=P$2,OFFSET('Position Data Citi SS final'!$A189,0,MATCH(P$1,'Position Data Citi SS final'!$1:$1,0)-1),"")</f>
        <v>0</v>
      </c>
      <c r="Q213" s="196" t="str">
        <f ca="1">IF($C213=Q$2,OFFSET('Position Data Citi SS final'!$A189,0,MATCH(Q$1,'Position Data Citi SS final'!$1:$1,0)-1),"")</f>
        <v>SE</v>
      </c>
      <c r="R213" s="178">
        <f ca="1">IF($C213=R$2,OFFSET('Position Data Citi SS final'!$A189,0,MATCH(R$1,'Position Data Citi SS final'!$1:$1,0)-1),"")</f>
        <v>44001</v>
      </c>
      <c r="S213" s="178" t="str">
        <f ca="1">IF($C213=S$2,OFFSET('Position Data Citi SS final'!$A189,0,MATCH(S$1,'Position Data Citi SS final'!$1:$1,0)-1),"")</f>
        <v>EUR</v>
      </c>
      <c r="T213" s="177">
        <f ca="1">IF($C213=T$2,OFFSET('Position Data Citi SS final'!$A189,0,MATCH(T$1,'Position Data Citi SS final'!$1:$1,0)-1),"")</f>
        <v>15000000</v>
      </c>
      <c r="U213" s="177">
        <f ca="1">IF($C213=U$2,OFFSET('Position Data Citi SS final'!$A189,0,MATCH(U$1,'Position Data Citi SS final'!$1:$1,0)-1),"")</f>
        <v>100.248206</v>
      </c>
      <c r="V213" s="197">
        <f ca="1">IF($C213=V$2,OFFSET('Position Data Citi SS final'!$A189,0,MATCH(V$1,'Position Data Citi SS final'!$1:$1,0)-1),"")</f>
        <v>100.248206</v>
      </c>
      <c r="W213" s="177">
        <f ca="1">IF($C213=W$2,OFFSET('Position Data Citi SS final'!$A189,0,MATCH(W$1,'Position Data Citi SS final'!$1:$1,0)-1),"")</f>
        <v>0</v>
      </c>
      <c r="X213" s="177">
        <f ca="1">IF($C213=X$2,OFFSET('Position Data Citi SS final'!$A189,0,MATCH(X$1,'Position Data Citi SS final'!$1:$1,0)-1),"")</f>
        <v>0</v>
      </c>
      <c r="Y213" s="177">
        <f ca="1">IF($C213=Y$2,OFFSET('Position Data Citi SS final'!$A189,0,MATCH(Y$1,'Position Data Citi SS final'!$1:$1,0)-1),"")</f>
        <v>15037230.9</v>
      </c>
      <c r="Z213" s="177">
        <f ca="1">IF($C213=Z$2,OFFSET('Position Data Citi SS final'!$A189,0,MATCH(Z$1,'Position Data Citi SS final'!$1:$1,0)-1),"")</f>
        <v>15037230.9</v>
      </c>
      <c r="AA213" s="198" t="str">
        <f ca="1">IF($C213=AA$2,OFFSET('Position Data Citi SS final'!$A189,0,MATCH(AA$1,'Position Data Citi SS final'!$1:$1,0)-1),"")</f>
        <v>MarkToMarket</v>
      </c>
      <c r="AB213" s="177">
        <f ca="1">IF($C213=AB$2,OFFSET('Position Data Citi SS final'!$A189,0,MATCH(AB$1,'Position Data Citi SS final'!$1:$1,0)-1),"")</f>
        <v>0</v>
      </c>
      <c r="AC213" s="178" t="str">
        <f ca="1">IF($C213=AC$2,OFFSET('Position Data Citi SS final'!$A189,0,MATCH(AC$1,'Position Data Citi SS final'!$1:$1,0)-1),"")</f>
        <v/>
      </c>
      <c r="AD213" s="76" t="str">
        <f ca="1">IF($C213=AD$2,OFFSET('Position Data Citi SS final'!$A189,0,MATCH(AD$1,'Position Data Citi SS final'!$1:$1,0)-1),"")</f>
        <v/>
      </c>
      <c r="AE213" s="179" t="str">
        <f ca="1">IF($C213=AE$2,OFFSET('Position Data Citi SS final'!$A189,0,MATCH(AE$1,'Position Data Citi SS final'!$1:$1,0)-1),"")</f>
        <v/>
      </c>
      <c r="AF213" s="177" t="str">
        <f ca="1">IF($C213=AF$2,OFFSET('Position Data Citi SS final'!$A189,0,MATCH(AF$1,'Position Data Citi SS final'!$1:$1,0)-1),"")</f>
        <v/>
      </c>
      <c r="AG213" s="177" t="str">
        <f ca="1">IF($C213=AG$2,OFFSET('Position Data Citi SS final'!$A189,0,MATCH(AG$1,'Position Data Citi SS final'!$1:$1,0)-1),"")</f>
        <v/>
      </c>
      <c r="AH213" s="175" t="str">
        <f ca="1">IF($C213=AH$2,OFFSET('Position Data Citi SS final'!$A189,0,MATCH(AH$1,'Position Data Citi SS final'!$1:$1,0)-1),"")</f>
        <v/>
      </c>
      <c r="AI213" s="175" t="str">
        <f ca="1">IF($C213=AI$2,OFFSET('Position Data Citi SS final'!$A189,0,MATCH(AI$1,'Position Data Citi SS final'!$1:$1,0)-1),"")</f>
        <v/>
      </c>
      <c r="AJ213" s="175" t="str">
        <f ca="1">IF($C213=AJ$2,OFFSET('Position Data Citi SS final'!$A189,0,MATCH(AJ$1,'Position Data Citi SS final'!$1:$1,0)-1),"")</f>
        <v/>
      </c>
      <c r="AK213" s="177" t="str">
        <f ca="1">IF($C213=AK$2,OFFSET('Position Data Citi SS final'!$A189,0,MATCH(AK$1,'Position Data Citi SS final'!$1:$1,0)-1),"")</f>
        <v/>
      </c>
      <c r="AL213" s="178" t="str">
        <f ca="1">IF($C213=AL$2,OFFSET('Position Data Citi SS final'!$A189,0,MATCH(AL$1,'Position Data Citi SS final'!$1:$1,0)-1),"")</f>
        <v/>
      </c>
      <c r="AM213" s="177" t="str">
        <f ca="1">IF($C213=AM$2,OFFSET('Position Data Citi SS final'!$A189,0,MATCH(AM$1,'Position Data Citi SS final'!$1:$1,0)-1),"")</f>
        <v/>
      </c>
      <c r="AN213" s="177" t="str">
        <f ca="1">IF($C213=AN$2,OFFSET('Position Data Citi SS final'!$A189,0,MATCH(AN$1,'Position Data Citi SS final'!$1:$1,0)-1),"")</f>
        <v/>
      </c>
      <c r="AO213" s="177" t="str">
        <f ca="1">IF($C213=AO$2,OFFSET('Position Data Citi SS final'!$A189,0,MATCH(AO$1,'Position Data Citi SS final'!$1:$1,0)-1),"")</f>
        <v/>
      </c>
      <c r="AP213" s="177" t="str">
        <f ca="1">IF($C213=AP$2,OFFSET('Position Data Citi SS final'!$A189,0,MATCH(AP$1,'Position Data Citi SS final'!$1:$1,0)-1),"")</f>
        <v/>
      </c>
      <c r="AQ213" s="177" t="str">
        <f ca="1">IF($C213=AQ$2,OFFSET('Position Data Citi SS final'!$A189,0,MATCH(AQ$1,'Position Data Citi SS final'!$1:$1,0)-1),"")</f>
        <v/>
      </c>
      <c r="AR213" s="177" t="str">
        <f ca="1">IF($C213=AR$2,OFFSET('Position Data Citi SS final'!$A189,0,MATCH(AR$1,'Position Data Citi SS final'!$1:$1,0)-1),"")</f>
        <v/>
      </c>
      <c r="AS213" s="177" t="str">
        <f ca="1">IF($C213=AS$2,OFFSET('Position Data Citi SS final'!$A189,0,MATCH(AS$1,'Position Data Citi SS final'!$1:$1,0)-1),"")</f>
        <v/>
      </c>
      <c r="AT213" s="177" t="str">
        <f ca="1">IF($C213=AT$2,OFFSET('Position Data Citi SS final'!$A189,0,MATCH(AT$1,'Position Data Citi SS final'!$1:$1,0)-1),"")</f>
        <v/>
      </c>
      <c r="AU213" s="198" t="str">
        <f ca="1">IF($C213=AU$2,OFFSET('Position Data Citi SS final'!$A189,0,MATCH(AU$1,'Position Data Citi SS final'!$1:$1,0)-1),"")</f>
        <v/>
      </c>
      <c r="AV213" s="177" t="str">
        <f ca="1">IF($C213=AV$2,OFFSET('Position Data Citi SS final'!$A189,0,MATCH(AV$1,'Position Data Citi SS final'!$1:$1,0)-1),"")</f>
        <v/>
      </c>
      <c r="AW213" s="179" t="str">
        <f ca="1">IF($C213=AW$2,OFFSET('Position Data Citi SS final'!$A189,0,MATCH(AW$1,'Position Data Citi SS final'!$1:$1,0)-1),"")</f>
        <v/>
      </c>
      <c r="AX213" s="170" t="str">
        <f ca="1">IF($C213=AX$2,OFFSET('Position Data Citi SS final'!$A189,0,MATCH(AX$1,'Position Data Citi SS final'!$1:$1,0)-1),"")</f>
        <v/>
      </c>
      <c r="AY213" s="180" t="str">
        <f ca="1">IF($C213=AY$2,OFFSET('Position Data Citi SS final'!$A189,0,MATCH(AY$1,'Position Data Citi SS final'!$1:$1,0)-1),"")</f>
        <v/>
      </c>
      <c r="AZ213" s="181" t="str">
        <f ca="1">IF($C213=AZ$2,OFFSET('Position Data Citi SS final'!$A189,0,MATCH(AZ$1,'Position Data Citi SS final'!$1:$1,0)-1),"")</f>
        <v/>
      </c>
      <c r="BA213" s="179" t="str">
        <f ca="1">IF($C213=BA$2,OFFSET('Position Data Citi SS final'!$A189,0,MATCH(BA$1,'Position Data Citi SS final'!$1:$1,0)-1),"")</f>
        <v/>
      </c>
      <c r="BB213" s="182" t="str">
        <f ca="1">IF($C213=BB$2,OFFSET('Position Data Citi SS final'!$A189,0,MATCH(BB$1,'Position Data Citi SS final'!$1:$1,0)-1),"")</f>
        <v/>
      </c>
      <c r="BC213" s="181" t="str">
        <f ca="1">IF($C213=BC$2,OFFSET('Position Data Citi SS final'!$A189,0,MATCH(BC$1,'Position Data Citi SS final'!$1:$1,0)-1),"")</f>
        <v/>
      </c>
      <c r="BD213" s="175" t="str">
        <f ca="1">IF($C213=BD$2,OFFSET('Position Data Citi SS final'!$A189,0,MATCH(BD$1,'Position Data Citi SS final'!$1:$1,0)-1),"")</f>
        <v/>
      </c>
      <c r="BE213" s="175" t="str">
        <f ca="1">IF($C213=BE$2,OFFSET('Position Data Citi SS final'!$A189,0,MATCH(BE$1,'Position Data Citi SS final'!$1:$1,0)-1),"")</f>
        <v/>
      </c>
      <c r="BF213" s="175" t="str">
        <f ca="1">IF($C213=BF$2,OFFSET('Position Data Citi SS final'!$A189,0,MATCH(BF$1,'Position Data Citi SS final'!$1:$1,0)-1),"")</f>
        <v/>
      </c>
      <c r="BG213" s="175" t="str">
        <f ca="1">IF($C213=BG$2,OFFSET('Position Data Citi SS final'!$A189,0,MATCH(BG$1,'Position Data Citi SS final'!$1:$1,0)-1),"")</f>
        <v/>
      </c>
      <c r="BH213" s="175" t="str">
        <f ca="1">IF($C213=BH$2,OFFSET('Position Data Citi SS final'!$A189,0,MATCH(BH$1,'Position Data Citi SS final'!$1:$1,0)-1),"")</f>
        <v/>
      </c>
      <c r="BI213" s="175" t="str">
        <f ca="1">IF($C213=BI$2,OFFSET('Position Data Citi SS final'!$A189,0,MATCH(BI$1,'Position Data Citi SS final'!$1:$1,0)-1),"")</f>
        <v/>
      </c>
      <c r="BJ213" s="175" t="str">
        <f ca="1">IF($C213=BJ$2,OFFSET('Position Data Citi SS final'!$A189,0,MATCH(BJ$1,'Position Data Citi SS final'!$1:$1,0)-1),"")</f>
        <v/>
      </c>
      <c r="BK213" s="175" t="str">
        <f ca="1">IF($C213=BK$2,OFFSET('Position Data Citi SS final'!$A189,0,MATCH(BK$1,'Position Data Citi SS final'!$1:$1,0)-1),"")</f>
        <v/>
      </c>
      <c r="BL213" s="175" t="str">
        <f ca="1">IF($C213=BL$2,OFFSET('Position Data Citi SS final'!$A189,0,MATCH(BL$1,'Position Data Citi SS final'!$1:$1,0)-1),"")</f>
        <v/>
      </c>
      <c r="BM213" s="175" t="str">
        <f ca="1">IF($C213=BM$2,OFFSET('Position Data Citi SS final'!$A189,0,MATCH(BM$1,'Position Data Citi SS final'!$1:$1,0)-1),"")</f>
        <v/>
      </c>
      <c r="BN213" s="178" t="str">
        <f ca="1">IF($C213=BN$2,OFFSET('Position Data Citi SS final'!$A189,0,MATCH(BN$1,'Position Data Citi SS final'!$1:$1,0)-1),"")</f>
        <v/>
      </c>
      <c r="BO213" s="177" t="str">
        <f ca="1">IF($C213=BO$2,OFFSET('Position Data Citi SS final'!$A189,0,MATCH(BO$1,'Position Data Citi SS final'!$1:$1,0)-1),"")</f>
        <v/>
      </c>
      <c r="BP213" s="177" t="str">
        <f ca="1">IF($C213=BP$2,OFFSET('Position Data Citi SS final'!$A189,0,MATCH(BP$1,'Position Data Citi SS final'!$1:$1,0)-1),"")</f>
        <v/>
      </c>
      <c r="BQ213" s="177" t="str">
        <f ca="1">IF($C213=BQ$2,OFFSET('Position Data Citi SS final'!$A189,0,MATCH(BQ$1,'Position Data Citi SS final'!$1:$1,0)-1),"")</f>
        <v/>
      </c>
      <c r="BR213" s="177" t="str">
        <f ca="1">IF($C213=BR$2,OFFSET('Position Data Citi SS final'!$A189,0,MATCH(BR$1,'Position Data Citi SS final'!$1:$1,0)-1),"")</f>
        <v/>
      </c>
      <c r="BS213" s="177" t="str">
        <f ca="1">IF($C213=BS$2,OFFSET('Position Data Citi SS final'!$A189,0,MATCH(BS$1,'Position Data Citi SS final'!$1:$1,0)-1),"")</f>
        <v/>
      </c>
      <c r="BT213" s="175" t="str">
        <f ca="1">IF($C213=BT$2,OFFSET('Position Data Citi SS final'!$A189,0,MATCH(BT$1,'Position Data Citi SS final'!$1:$1,0)-1),"")</f>
        <v/>
      </c>
      <c r="BU213" s="178" t="str">
        <f ca="1">IF($C213=BU$2,OFFSET('Position Data Citi SS final'!$A189,0,MATCH(BU$1,'Position Data Citi SS final'!$1:$1,0)-1),"")</f>
        <v/>
      </c>
      <c r="BV213" s="183" t="str">
        <f ca="1">IF($C213=BV$2,OFFSET('Position Data Citi SS final'!$A189,0,MATCH(BV$1,'Position Data Citi SS final'!$1:$1,0)-1),"")</f>
        <v/>
      </c>
      <c r="BW213" s="175" t="str">
        <f ca="1">IF($C213=BW$2,OFFSET('Position Data Citi SS final'!$A189,0,MATCH(BW$1,'Position Data Citi SS final'!$1:$1,0)-1),"")</f>
        <v/>
      </c>
      <c r="BX213" s="184" t="str">
        <f ca="1">IF($C213=BX$2,OFFSET('Position Data Citi SS final'!$A189,0,MATCH(BX$1,'Position Data Citi SS final'!$1:$1,0)-1),"")</f>
        <v/>
      </c>
      <c r="BY213" s="183" t="str">
        <f ca="1">IF($C213=BY$2,OFFSET('Position Data Citi SS final'!$A189,0,MATCH(BY$1,'Position Data Citi SS final'!$1:$1,0)-1),"")</f>
        <v/>
      </c>
      <c r="BZ213" s="183" t="str">
        <f ca="1">IF($C213=BZ$2,OFFSET('Position Data Citi SS final'!$A189,0,MATCH(BZ$1,'Position Data Citi SS final'!$1:$1,0)-1),"")</f>
        <v/>
      </c>
      <c r="CA213" s="185" t="str">
        <f ca="1">IF($C213=CA$2,OFFSET('Position Data Citi SS final'!$A189,0,MATCH(CA$1,'Position Data Citi SS final'!$1:$1,0)-1),"")</f>
        <v/>
      </c>
      <c r="CB213" s="176" t="str">
        <f ca="1">IF($C213=CB$2,OFFSET('Position Data Citi SS final'!$A189,0,MATCH(CB$1,'Position Data Citi SS final'!$1:$1,0)-1),"")</f>
        <v/>
      </c>
      <c r="CC213" s="183" t="str">
        <f ca="1">IF($C213=CC$2,OFFSET('Position Data Citi SS final'!$A189,0,MATCH(CC$1,'Position Data Citi SS final'!$1:$1,0)-1),"")</f>
        <v/>
      </c>
      <c r="CD213" s="183" t="str">
        <f ca="1">IF($C213=CD$2,OFFSET('Position Data Citi SS final'!$A189,0,MATCH(CD$1,'Position Data Citi SS final'!$1:$1,0)-1),"")</f>
        <v/>
      </c>
      <c r="CE213" s="181" t="str">
        <f ca="1">IF($C213=CE$2,OFFSET('Position Data Citi SS final'!$A189,0,MATCH(CE$1,'Position Data Citi SS final'!$1:$1,0)-1),"")</f>
        <v/>
      </c>
      <c r="CF213" s="181" t="str">
        <f ca="1">IF($C213=CF$2,OFFSET('Position Data Citi SS final'!$A189,0,MATCH(CF$1,'Position Data Citi SS final'!$1:$1,0)-1),"")</f>
        <v/>
      </c>
      <c r="CG213" s="181" t="str">
        <f ca="1">IF($C213=CG$2,OFFSET('Position Data Citi SS final'!$A189,0,MATCH(CG$1,'Position Data Citi SS final'!$1:$1,0)-1),"")</f>
        <v/>
      </c>
      <c r="CH213" s="181" t="str">
        <f ca="1">IF($C213=CH$2,OFFSET('Position Data Citi SS final'!$A189,0,MATCH(CH$1,'Position Data Citi SS final'!$1:$1,0)-1),"")</f>
        <v/>
      </c>
      <c r="CI213" s="181" t="str">
        <f ca="1">IF($C213=CI$2,OFFSET('Position Data Citi SS final'!$A189,0,MATCH(CI$1,'Position Data Citi SS final'!$1:$1,0)-1),"")</f>
        <v/>
      </c>
      <c r="CJ213" s="184" t="str">
        <f ca="1">IF($C213=CJ$2,OFFSET('Position Data Citi SS final'!$A189,0,MATCH(CJ$1,'Position Data Citi SS final'!$1:$1,0)-1),"")</f>
        <v/>
      </c>
      <c r="CK213" s="186" t="str">
        <f ca="1">IF($C213=CK$2,OFFSET('Position Data Citi SS final'!$A189,0,MATCH(CK$1,'Position Data Citi SS final'!$1:$1,0)-1),"")</f>
        <v/>
      </c>
      <c r="CL213" s="174" t="str">
        <f ca="1">IF($C213=CL$2,OFFSET('Position Data Citi SS final'!$A189,0,MATCH(CL$1,'Position Data Citi SS final'!$1:$1,0)-1),"")</f>
        <v/>
      </c>
      <c r="CM213" s="199" t="str">
        <f ca="1">IF($C213=CM$2,OFFSET('Position Data Citi SS final'!$A189,0,MATCH(CM$1,'Position Data Citi SS final'!$1:$1,0)-1),"")</f>
        <v/>
      </c>
      <c r="CN213" s="174" t="str">
        <f ca="1">IF($C213=CN$2,OFFSET('Position Data Citi SS final'!$A189,0,MATCH(CN$1,'Position Data Citi SS final'!$1:$1,0)-1),"")</f>
        <v/>
      </c>
      <c r="CO213" s="186" t="str">
        <f ca="1">IF($C213=CO$2,OFFSET('Position Data Citi SS final'!$A189,0,MATCH(CO$1,'Position Data Citi SS final'!$1:$1,0)-1),"")</f>
        <v/>
      </c>
      <c r="CP213" s="199" t="str">
        <f ca="1">IF($C213=CP$2,OFFSET('Position Data Citi SS final'!$A189,0,MATCH(CP$1,'Position Data Citi SS final'!$1:$1,0)-1),"")</f>
        <v/>
      </c>
      <c r="CQ213" s="187" t="str">
        <f ca="1">IF($C213=CQ$2,OFFSET('Position Data Citi SS final'!$A189,0,MATCH(CQ$1,'Position Data Citi SS final'!$1:$1,0)-1),"")</f>
        <v/>
      </c>
      <c r="CR213" s="174" t="str">
        <f ca="1">IF($C213=CR$2,OFFSET('Position Data Citi SS final'!$A189,0,MATCH(CR$1,'Position Data Citi SS final'!$1:$1,0)-1),"")</f>
        <v/>
      </c>
      <c r="CS213" s="188" t="str">
        <f ca="1">IF($C213=CS$2,OFFSET('Position Data Citi SS final'!$A189,0,MATCH(CS$1,'Position Data Citi SS final'!$1:$1,0)-1),"")</f>
        <v/>
      </c>
      <c r="CT213" s="188" t="str">
        <f ca="1">IF($C213=CT$2,OFFSET('Position Data Citi SS final'!$A189,0,MATCH(CT$1,'Position Data Citi SS final'!$1:$1,0)-1),"")</f>
        <v/>
      </c>
      <c r="CU213" s="184" t="str">
        <f ca="1">IF($C213=CU$2,OFFSET('Position Data Citi SS final'!$A189,0,MATCH(CU$1,'Position Data Citi SS final'!$1:$1,0)-1),"")</f>
        <v/>
      </c>
      <c r="CV213" s="175" t="str">
        <f ca="1">IF($C213=CV$2,OFFSET('Position Data Citi SS final'!$A189,0,MATCH(CV$1,'Position Data Citi SS final'!$1:$1,0)-1),"")</f>
        <v/>
      </c>
      <c r="CW213" s="175" t="str">
        <f ca="1">IF($C213=CW$2,OFFSET('Position Data Citi SS final'!$A189,0,MATCH(CW$1,'Position Data Citi SS final'!$1:$1,0)-1),"")</f>
        <v/>
      </c>
      <c r="CX213" s="199" t="str">
        <f ca="1">IF($C213=CX$2,OFFSET('Position Data Citi SS final'!$A189,0,MATCH(CX$1,'Position Data Citi SS final'!$1:$1,0)-1),"")</f>
        <v/>
      </c>
      <c r="CY213" s="175" t="str">
        <f ca="1">IF($C213=CY$2,OFFSET('Position Data Citi SS final'!$A189,0,MATCH(CY$1,'Position Data Citi SS final'!$1:$1,0)-1),"")</f>
        <v/>
      </c>
      <c r="CZ213" s="175" t="str">
        <f ca="1">IF($C213=CZ$2,OFFSET('Position Data Citi SS final'!$A189,0,MATCH(CZ$1,'Position Data Citi SS final'!$1:$1,0)-1),"")</f>
        <v/>
      </c>
      <c r="DA213" s="175" t="str">
        <f ca="1">IF($C213=DA$2,OFFSET('Position Data Citi SS final'!$A189,0,MATCH(DA$1,'Position Data Citi SS final'!$1:$1,0)-1),"")</f>
        <v/>
      </c>
      <c r="DB213" s="189" t="str">
        <f ca="1">IF($C213=DB$2,OFFSET('Position Data Citi SS final'!$A189,0,MATCH(DB$1,'Position Data Citi SS final'!$1:$1,0)-1),"")</f>
        <v/>
      </c>
      <c r="DC213" s="175" t="str">
        <f ca="1">IF($C213=DC$2,OFFSET('Position Data Citi SS final'!$A189,0,MATCH(DC$1,'Position Data Citi SS final'!$1:$1,0)-1),"")</f>
        <v/>
      </c>
      <c r="DD213" s="175" t="str">
        <f ca="1">IF($C213=DD$2,OFFSET('Position Data Citi SS final'!$A189,0,MATCH(DD$1,'Position Data Citi SS final'!$1:$1,0)-1),"")</f>
        <v/>
      </c>
      <c r="DE213" s="190" t="str">
        <f ca="1">IF($C213=DE$2,OFFSET('Position Data Citi SS final'!$A189,0,MATCH(DE$1,'Position Data Citi SS final'!$1:$1,0)-1),"")</f>
        <v/>
      </c>
      <c r="DF213" s="189" t="str">
        <f ca="1">IF($C213=DF$2,OFFSET('Position Data Citi SS final'!$A189,0,MATCH(DF$1,'Position Data Citi SS final'!$1:$1,0)-1),"")</f>
        <v/>
      </c>
      <c r="DG213" s="190" t="str">
        <f ca="1">IF($C213=DG$2,OFFSET('Position Data Citi SS final'!$A189,0,MATCH(DG$1,'Position Data Citi SS final'!$1:$1,0)-1),"")</f>
        <v/>
      </c>
      <c r="DH213" s="175" t="str">
        <f ca="1">IF($C213=DH$2,OFFSET('Position Data Citi SS final'!$A189,0,MATCH(DH$1,'Position Data Citi SS final'!$1:$1,0)-1),"")</f>
        <v/>
      </c>
      <c r="DI213" s="191" t="str">
        <f ca="1">IF($C213=DI$2,OFFSET('Position Data Citi SS final'!$A189,0,MATCH(DI$1,'Position Data Citi SS final'!$1:$1,0)-1),"")</f>
        <v/>
      </c>
      <c r="DJ213" s="192" t="str">
        <f ca="1">IF($C213=DJ$2,OFFSET('Position Data Citi SS final'!$A189,0,MATCH(DJ$1,'Position Data Citi SS final'!$1:$1,0)-1),"")</f>
        <v/>
      </c>
      <c r="DK213" s="193" t="str">
        <f ca="1">IF($C213=DK$2,OFFSET('Position Data Citi SS final'!$A189,0,MATCH(DK$1,'Position Data Citi SS final'!$1:$1,0)-1),"")</f>
        <v/>
      </c>
      <c r="DL213" s="200" t="str">
        <f ca="1">IF($C213=DL$2,OFFSET('Position Data Citi SS final'!$A189,0,MATCH(DL$1,'Position Data Citi SS final'!$1:$1,0)-1),"")</f>
        <v/>
      </c>
      <c r="DM213" s="175" t="str">
        <f ca="1">IF($C213=DM$2,OFFSET('Position Data Citi SS final'!$A189,0,MATCH(DM$1,'Position Data Citi SS final'!$1:$1,0)-1),"")</f>
        <v/>
      </c>
    </row>
    <row r="214" spans="2:117" s="179" customFormat="1">
      <c r="B214" s="179" t="s">
        <v>2746</v>
      </c>
      <c r="C214" s="170" t="str">
        <f>'Position Data Citi SS final'!C190</f>
        <v>Money Market Instruments</v>
      </c>
      <c r="D214" s="171" t="str">
        <f>'Position Data Citi SS final'!F190</f>
        <v>A.6.1 - A.6.20</v>
      </c>
      <c r="E214" s="172" t="str">
        <f>'Position Data Citi SS final'!D190</f>
        <v>Certificate of Deposit</v>
      </c>
      <c r="F214" s="213">
        <f>'Position Data Citi SS final'!E190</f>
        <v>0</v>
      </c>
      <c r="G214" s="173">
        <f>'Position Data Citi SS final'!AG190</f>
        <v>13517143.109999999</v>
      </c>
      <c r="H214" s="173">
        <f>'Position Data Citi SS final'!AF190</f>
        <v>13517143.109999999</v>
      </c>
      <c r="I214" s="194" t="str">
        <f>'Position Data Citi SS final'!A190</f>
        <v>ABEK</v>
      </c>
      <c r="J214" s="195" t="str">
        <f ca="1">IF($C214=J$2,OFFSET('Position Data Citi SS final'!$A190,0,MATCH(J$1,'Position Data Citi SS final'!$1:$1,0)-1),"")</f>
        <v>MoneyMarketInstrument</v>
      </c>
      <c r="K214" s="195" t="str">
        <f ca="1">IF($C214=K$2,OFFSET('Position Data Citi SS final'!$A190,0,MATCH(K$1,'Position Data Citi SS final'!$1:$1,0)-1),"")</f>
        <v>NORINCHUKIN BANK LDN 02/20 0</v>
      </c>
      <c r="L214" s="195" t="str">
        <f ca="1">IF($C214=L$2,OFFSET('Position Data Citi SS final'!$A190,0,MATCH(L$1,'Position Data Citi SS final'!$1:$1,0)-1),"")</f>
        <v>XS2052335630</v>
      </c>
      <c r="M214" s="174" t="str">
        <f ca="1">IF($C214=M$2,OFFSET('Position Data Citi SS final'!$A190,0,MATCH(M$1,'Position Data Citi SS final'!$1:$1,0)-1),"")</f>
        <v>DYXXXX</v>
      </c>
      <c r="N214" s="175">
        <f ca="1">IF($C214=N$2,OFFSET('Position Data Citi SS final'!$A190,0,MATCH(N$1,'Position Data Citi SS final'!$1:$1,0)-1),"")</f>
        <v>0</v>
      </c>
      <c r="O214" s="195">
        <f ca="1">IF($C214=O$2,OFFSET('Position Data Citi SS final'!$A190,0,MATCH(O$1,'Position Data Citi SS final'!$1:$1,0)-1),"")</f>
        <v>0</v>
      </c>
      <c r="P214" s="196">
        <f ca="1">IF($C214=P$2,OFFSET('Position Data Citi SS final'!$A190,0,MATCH(P$1,'Position Data Citi SS final'!$1:$1,0)-1),"")</f>
        <v>0</v>
      </c>
      <c r="Q214" s="196" t="str">
        <f ca="1">IF($C214=Q$2,OFFSET('Position Data Citi SS final'!$A190,0,MATCH(Q$1,'Position Data Citi SS final'!$1:$1,0)-1),"")</f>
        <v>JP</v>
      </c>
      <c r="R214" s="178">
        <f ca="1">IF($C214=R$2,OFFSET('Position Data Citi SS final'!$A190,0,MATCH(R$1,'Position Data Citi SS final'!$1:$1,0)-1),"")</f>
        <v>43871</v>
      </c>
      <c r="S214" s="178" t="str">
        <f ca="1">IF($C214=S$2,OFFSET('Position Data Citi SS final'!$A190,0,MATCH(S$1,'Position Data Citi SS final'!$1:$1,0)-1),"")</f>
        <v>EUR</v>
      </c>
      <c r="T214" s="177">
        <f ca="1">IF($C214=T$2,OFFSET('Position Data Citi SS final'!$A190,0,MATCH(T$1,'Position Data Citi SS final'!$1:$1,0)-1),"")</f>
        <v>13500000</v>
      </c>
      <c r="U214" s="177">
        <f ca="1">IF($C214=U$2,OFFSET('Position Data Citi SS final'!$A190,0,MATCH(U$1,'Position Data Citi SS final'!$1:$1,0)-1),"")</f>
        <v>100.126986</v>
      </c>
      <c r="V214" s="197">
        <f ca="1">IF($C214=V$2,OFFSET('Position Data Citi SS final'!$A190,0,MATCH(V$1,'Position Data Citi SS final'!$1:$1,0)-1),"")</f>
        <v>100.126986</v>
      </c>
      <c r="W214" s="177">
        <f ca="1">IF($C214=W$2,OFFSET('Position Data Citi SS final'!$A190,0,MATCH(W$1,'Position Data Citi SS final'!$1:$1,0)-1),"")</f>
        <v>0</v>
      </c>
      <c r="X214" s="177">
        <f ca="1">IF($C214=X$2,OFFSET('Position Data Citi SS final'!$A190,0,MATCH(X$1,'Position Data Citi SS final'!$1:$1,0)-1),"")</f>
        <v>0</v>
      </c>
      <c r="Y214" s="177">
        <f ca="1">IF($C214=Y$2,OFFSET('Position Data Citi SS final'!$A190,0,MATCH(Y$1,'Position Data Citi SS final'!$1:$1,0)-1),"")</f>
        <v>13517143.109999999</v>
      </c>
      <c r="Z214" s="177">
        <f ca="1">IF($C214=Z$2,OFFSET('Position Data Citi SS final'!$A190,0,MATCH(Z$1,'Position Data Citi SS final'!$1:$1,0)-1),"")</f>
        <v>13517143.109999999</v>
      </c>
      <c r="AA214" s="198" t="str">
        <f ca="1">IF($C214=AA$2,OFFSET('Position Data Citi SS final'!$A190,0,MATCH(AA$1,'Position Data Citi SS final'!$1:$1,0)-1),"")</f>
        <v>MarkToMarket</v>
      </c>
      <c r="AB214" s="177">
        <f ca="1">IF($C214=AB$2,OFFSET('Position Data Citi SS final'!$A190,0,MATCH(AB$1,'Position Data Citi SS final'!$1:$1,0)-1),"")</f>
        <v>0</v>
      </c>
      <c r="AC214" s="178" t="str">
        <f ca="1">IF($C214=AC$2,OFFSET('Position Data Citi SS final'!$A190,0,MATCH(AC$1,'Position Data Citi SS final'!$1:$1,0)-1),"")</f>
        <v/>
      </c>
      <c r="AD214" s="76" t="str">
        <f ca="1">IF($C214=AD$2,OFFSET('Position Data Citi SS final'!$A190,0,MATCH(AD$1,'Position Data Citi SS final'!$1:$1,0)-1),"")</f>
        <v/>
      </c>
      <c r="AE214" s="179" t="str">
        <f ca="1">IF($C214=AE$2,OFFSET('Position Data Citi SS final'!$A190,0,MATCH(AE$1,'Position Data Citi SS final'!$1:$1,0)-1),"")</f>
        <v/>
      </c>
      <c r="AF214" s="177" t="str">
        <f ca="1">IF($C214=AF$2,OFFSET('Position Data Citi SS final'!$A190,0,MATCH(AF$1,'Position Data Citi SS final'!$1:$1,0)-1),"")</f>
        <v/>
      </c>
      <c r="AG214" s="177" t="str">
        <f ca="1">IF($C214=AG$2,OFFSET('Position Data Citi SS final'!$A190,0,MATCH(AG$1,'Position Data Citi SS final'!$1:$1,0)-1),"")</f>
        <v/>
      </c>
      <c r="AH214" s="175" t="str">
        <f ca="1">IF($C214=AH$2,OFFSET('Position Data Citi SS final'!$A190,0,MATCH(AH$1,'Position Data Citi SS final'!$1:$1,0)-1),"")</f>
        <v/>
      </c>
      <c r="AI214" s="175" t="str">
        <f ca="1">IF($C214=AI$2,OFFSET('Position Data Citi SS final'!$A190,0,MATCH(AI$1,'Position Data Citi SS final'!$1:$1,0)-1),"")</f>
        <v/>
      </c>
      <c r="AJ214" s="175" t="str">
        <f ca="1">IF($C214=AJ$2,OFFSET('Position Data Citi SS final'!$A190,0,MATCH(AJ$1,'Position Data Citi SS final'!$1:$1,0)-1),"")</f>
        <v/>
      </c>
      <c r="AK214" s="177" t="str">
        <f ca="1">IF($C214=AK$2,OFFSET('Position Data Citi SS final'!$A190,0,MATCH(AK$1,'Position Data Citi SS final'!$1:$1,0)-1),"")</f>
        <v/>
      </c>
      <c r="AL214" s="178" t="str">
        <f ca="1">IF($C214=AL$2,OFFSET('Position Data Citi SS final'!$A190,0,MATCH(AL$1,'Position Data Citi SS final'!$1:$1,0)-1),"")</f>
        <v/>
      </c>
      <c r="AM214" s="177" t="str">
        <f ca="1">IF($C214=AM$2,OFFSET('Position Data Citi SS final'!$A190,0,MATCH(AM$1,'Position Data Citi SS final'!$1:$1,0)-1),"")</f>
        <v/>
      </c>
      <c r="AN214" s="177" t="str">
        <f ca="1">IF($C214=AN$2,OFFSET('Position Data Citi SS final'!$A190,0,MATCH(AN$1,'Position Data Citi SS final'!$1:$1,0)-1),"")</f>
        <v/>
      </c>
      <c r="AO214" s="177" t="str">
        <f ca="1">IF($C214=AO$2,OFFSET('Position Data Citi SS final'!$A190,0,MATCH(AO$1,'Position Data Citi SS final'!$1:$1,0)-1),"")</f>
        <v/>
      </c>
      <c r="AP214" s="177" t="str">
        <f ca="1">IF($C214=AP$2,OFFSET('Position Data Citi SS final'!$A190,0,MATCH(AP$1,'Position Data Citi SS final'!$1:$1,0)-1),"")</f>
        <v/>
      </c>
      <c r="AQ214" s="177" t="str">
        <f ca="1">IF($C214=AQ$2,OFFSET('Position Data Citi SS final'!$A190,0,MATCH(AQ$1,'Position Data Citi SS final'!$1:$1,0)-1),"")</f>
        <v/>
      </c>
      <c r="AR214" s="177" t="str">
        <f ca="1">IF($C214=AR$2,OFFSET('Position Data Citi SS final'!$A190,0,MATCH(AR$1,'Position Data Citi SS final'!$1:$1,0)-1),"")</f>
        <v/>
      </c>
      <c r="AS214" s="177" t="str">
        <f ca="1">IF($C214=AS$2,OFFSET('Position Data Citi SS final'!$A190,0,MATCH(AS$1,'Position Data Citi SS final'!$1:$1,0)-1),"")</f>
        <v/>
      </c>
      <c r="AT214" s="177" t="str">
        <f ca="1">IF($C214=AT$2,OFFSET('Position Data Citi SS final'!$A190,0,MATCH(AT$1,'Position Data Citi SS final'!$1:$1,0)-1),"")</f>
        <v/>
      </c>
      <c r="AU214" s="198" t="str">
        <f ca="1">IF($C214=AU$2,OFFSET('Position Data Citi SS final'!$A190,0,MATCH(AU$1,'Position Data Citi SS final'!$1:$1,0)-1),"")</f>
        <v/>
      </c>
      <c r="AV214" s="177" t="str">
        <f ca="1">IF($C214=AV$2,OFFSET('Position Data Citi SS final'!$A190,0,MATCH(AV$1,'Position Data Citi SS final'!$1:$1,0)-1),"")</f>
        <v/>
      </c>
      <c r="AW214" s="179" t="str">
        <f ca="1">IF($C214=AW$2,OFFSET('Position Data Citi SS final'!$A190,0,MATCH(AW$1,'Position Data Citi SS final'!$1:$1,0)-1),"")</f>
        <v/>
      </c>
      <c r="AX214" s="170" t="str">
        <f ca="1">IF($C214=AX$2,OFFSET('Position Data Citi SS final'!$A190,0,MATCH(AX$1,'Position Data Citi SS final'!$1:$1,0)-1),"")</f>
        <v/>
      </c>
      <c r="AY214" s="180" t="str">
        <f ca="1">IF($C214=AY$2,OFFSET('Position Data Citi SS final'!$A190,0,MATCH(AY$1,'Position Data Citi SS final'!$1:$1,0)-1),"")</f>
        <v/>
      </c>
      <c r="AZ214" s="181" t="str">
        <f ca="1">IF($C214=AZ$2,OFFSET('Position Data Citi SS final'!$A190,0,MATCH(AZ$1,'Position Data Citi SS final'!$1:$1,0)-1),"")</f>
        <v/>
      </c>
      <c r="BA214" s="179" t="str">
        <f ca="1">IF($C214=BA$2,OFFSET('Position Data Citi SS final'!$A190,0,MATCH(BA$1,'Position Data Citi SS final'!$1:$1,0)-1),"")</f>
        <v/>
      </c>
      <c r="BB214" s="182" t="str">
        <f ca="1">IF($C214=BB$2,OFFSET('Position Data Citi SS final'!$A190,0,MATCH(BB$1,'Position Data Citi SS final'!$1:$1,0)-1),"")</f>
        <v/>
      </c>
      <c r="BC214" s="181" t="str">
        <f ca="1">IF($C214=BC$2,OFFSET('Position Data Citi SS final'!$A190,0,MATCH(BC$1,'Position Data Citi SS final'!$1:$1,0)-1),"")</f>
        <v/>
      </c>
      <c r="BD214" s="175" t="str">
        <f ca="1">IF($C214=BD$2,OFFSET('Position Data Citi SS final'!$A190,0,MATCH(BD$1,'Position Data Citi SS final'!$1:$1,0)-1),"")</f>
        <v/>
      </c>
      <c r="BE214" s="175" t="str">
        <f ca="1">IF($C214=BE$2,OFFSET('Position Data Citi SS final'!$A190,0,MATCH(BE$1,'Position Data Citi SS final'!$1:$1,0)-1),"")</f>
        <v/>
      </c>
      <c r="BF214" s="175" t="str">
        <f ca="1">IF($C214=BF$2,OFFSET('Position Data Citi SS final'!$A190,0,MATCH(BF$1,'Position Data Citi SS final'!$1:$1,0)-1),"")</f>
        <v/>
      </c>
      <c r="BG214" s="175" t="str">
        <f ca="1">IF($C214=BG$2,OFFSET('Position Data Citi SS final'!$A190,0,MATCH(BG$1,'Position Data Citi SS final'!$1:$1,0)-1),"")</f>
        <v/>
      </c>
      <c r="BH214" s="175" t="str">
        <f ca="1">IF($C214=BH$2,OFFSET('Position Data Citi SS final'!$A190,0,MATCH(BH$1,'Position Data Citi SS final'!$1:$1,0)-1),"")</f>
        <v/>
      </c>
      <c r="BI214" s="175" t="str">
        <f ca="1">IF($C214=BI$2,OFFSET('Position Data Citi SS final'!$A190,0,MATCH(BI$1,'Position Data Citi SS final'!$1:$1,0)-1),"")</f>
        <v/>
      </c>
      <c r="BJ214" s="175" t="str">
        <f ca="1">IF($C214=BJ$2,OFFSET('Position Data Citi SS final'!$A190,0,MATCH(BJ$1,'Position Data Citi SS final'!$1:$1,0)-1),"")</f>
        <v/>
      </c>
      <c r="BK214" s="175" t="str">
        <f ca="1">IF($C214=BK$2,OFFSET('Position Data Citi SS final'!$A190,0,MATCH(BK$1,'Position Data Citi SS final'!$1:$1,0)-1),"")</f>
        <v/>
      </c>
      <c r="BL214" s="175" t="str">
        <f ca="1">IF($C214=BL$2,OFFSET('Position Data Citi SS final'!$A190,0,MATCH(BL$1,'Position Data Citi SS final'!$1:$1,0)-1),"")</f>
        <v/>
      </c>
      <c r="BM214" s="175" t="str">
        <f ca="1">IF($C214=BM$2,OFFSET('Position Data Citi SS final'!$A190,0,MATCH(BM$1,'Position Data Citi SS final'!$1:$1,0)-1),"")</f>
        <v/>
      </c>
      <c r="BN214" s="178" t="str">
        <f ca="1">IF($C214=BN$2,OFFSET('Position Data Citi SS final'!$A190,0,MATCH(BN$1,'Position Data Citi SS final'!$1:$1,0)-1),"")</f>
        <v/>
      </c>
      <c r="BO214" s="177" t="str">
        <f ca="1">IF($C214=BO$2,OFFSET('Position Data Citi SS final'!$A190,0,MATCH(BO$1,'Position Data Citi SS final'!$1:$1,0)-1),"")</f>
        <v/>
      </c>
      <c r="BP214" s="177" t="str">
        <f ca="1">IF($C214=BP$2,OFFSET('Position Data Citi SS final'!$A190,0,MATCH(BP$1,'Position Data Citi SS final'!$1:$1,0)-1),"")</f>
        <v/>
      </c>
      <c r="BQ214" s="177" t="str">
        <f ca="1">IF($C214=BQ$2,OFFSET('Position Data Citi SS final'!$A190,0,MATCH(BQ$1,'Position Data Citi SS final'!$1:$1,0)-1),"")</f>
        <v/>
      </c>
      <c r="BR214" s="177" t="str">
        <f ca="1">IF($C214=BR$2,OFFSET('Position Data Citi SS final'!$A190,0,MATCH(BR$1,'Position Data Citi SS final'!$1:$1,0)-1),"")</f>
        <v/>
      </c>
      <c r="BS214" s="177" t="str">
        <f ca="1">IF($C214=BS$2,OFFSET('Position Data Citi SS final'!$A190,0,MATCH(BS$1,'Position Data Citi SS final'!$1:$1,0)-1),"")</f>
        <v/>
      </c>
      <c r="BT214" s="175" t="str">
        <f ca="1">IF($C214=BT$2,OFFSET('Position Data Citi SS final'!$A190,0,MATCH(BT$1,'Position Data Citi SS final'!$1:$1,0)-1),"")</f>
        <v/>
      </c>
      <c r="BU214" s="178" t="str">
        <f ca="1">IF($C214=BU$2,OFFSET('Position Data Citi SS final'!$A190,0,MATCH(BU$1,'Position Data Citi SS final'!$1:$1,0)-1),"")</f>
        <v/>
      </c>
      <c r="BV214" s="183" t="str">
        <f ca="1">IF($C214=BV$2,OFFSET('Position Data Citi SS final'!$A190,0,MATCH(BV$1,'Position Data Citi SS final'!$1:$1,0)-1),"")</f>
        <v/>
      </c>
      <c r="BW214" s="175" t="str">
        <f ca="1">IF($C214=BW$2,OFFSET('Position Data Citi SS final'!$A190,0,MATCH(BW$1,'Position Data Citi SS final'!$1:$1,0)-1),"")</f>
        <v/>
      </c>
      <c r="BX214" s="184" t="str">
        <f ca="1">IF($C214=BX$2,OFFSET('Position Data Citi SS final'!$A190,0,MATCH(BX$1,'Position Data Citi SS final'!$1:$1,0)-1),"")</f>
        <v/>
      </c>
      <c r="BY214" s="183" t="str">
        <f ca="1">IF($C214=BY$2,OFFSET('Position Data Citi SS final'!$A190,0,MATCH(BY$1,'Position Data Citi SS final'!$1:$1,0)-1),"")</f>
        <v/>
      </c>
      <c r="BZ214" s="183" t="str">
        <f ca="1">IF($C214=BZ$2,OFFSET('Position Data Citi SS final'!$A190,0,MATCH(BZ$1,'Position Data Citi SS final'!$1:$1,0)-1),"")</f>
        <v/>
      </c>
      <c r="CA214" s="185" t="str">
        <f ca="1">IF($C214=CA$2,OFFSET('Position Data Citi SS final'!$A190,0,MATCH(CA$1,'Position Data Citi SS final'!$1:$1,0)-1),"")</f>
        <v/>
      </c>
      <c r="CB214" s="176" t="str">
        <f ca="1">IF($C214=CB$2,OFFSET('Position Data Citi SS final'!$A190,0,MATCH(CB$1,'Position Data Citi SS final'!$1:$1,0)-1),"")</f>
        <v/>
      </c>
      <c r="CC214" s="183" t="str">
        <f ca="1">IF($C214=CC$2,OFFSET('Position Data Citi SS final'!$A190,0,MATCH(CC$1,'Position Data Citi SS final'!$1:$1,0)-1),"")</f>
        <v/>
      </c>
      <c r="CD214" s="183" t="str">
        <f ca="1">IF($C214=CD$2,OFFSET('Position Data Citi SS final'!$A190,0,MATCH(CD$1,'Position Data Citi SS final'!$1:$1,0)-1),"")</f>
        <v/>
      </c>
      <c r="CE214" s="181" t="str">
        <f ca="1">IF($C214=CE$2,OFFSET('Position Data Citi SS final'!$A190,0,MATCH(CE$1,'Position Data Citi SS final'!$1:$1,0)-1),"")</f>
        <v/>
      </c>
      <c r="CF214" s="181" t="str">
        <f ca="1">IF($C214=CF$2,OFFSET('Position Data Citi SS final'!$A190,0,MATCH(CF$1,'Position Data Citi SS final'!$1:$1,0)-1),"")</f>
        <v/>
      </c>
      <c r="CG214" s="181" t="str">
        <f ca="1">IF($C214=CG$2,OFFSET('Position Data Citi SS final'!$A190,0,MATCH(CG$1,'Position Data Citi SS final'!$1:$1,0)-1),"")</f>
        <v/>
      </c>
      <c r="CH214" s="181" t="str">
        <f ca="1">IF($C214=CH$2,OFFSET('Position Data Citi SS final'!$A190,0,MATCH(CH$1,'Position Data Citi SS final'!$1:$1,0)-1),"")</f>
        <v/>
      </c>
      <c r="CI214" s="181" t="str">
        <f ca="1">IF($C214=CI$2,OFFSET('Position Data Citi SS final'!$A190,0,MATCH(CI$1,'Position Data Citi SS final'!$1:$1,0)-1),"")</f>
        <v/>
      </c>
      <c r="CJ214" s="184" t="str">
        <f ca="1">IF($C214=CJ$2,OFFSET('Position Data Citi SS final'!$A190,0,MATCH(CJ$1,'Position Data Citi SS final'!$1:$1,0)-1),"")</f>
        <v/>
      </c>
      <c r="CK214" s="186" t="str">
        <f ca="1">IF($C214=CK$2,OFFSET('Position Data Citi SS final'!$A190,0,MATCH(CK$1,'Position Data Citi SS final'!$1:$1,0)-1),"")</f>
        <v/>
      </c>
      <c r="CL214" s="174" t="str">
        <f ca="1">IF($C214=CL$2,OFFSET('Position Data Citi SS final'!$A190,0,MATCH(CL$1,'Position Data Citi SS final'!$1:$1,0)-1),"")</f>
        <v/>
      </c>
      <c r="CM214" s="199" t="str">
        <f ca="1">IF($C214=CM$2,OFFSET('Position Data Citi SS final'!$A190,0,MATCH(CM$1,'Position Data Citi SS final'!$1:$1,0)-1),"")</f>
        <v/>
      </c>
      <c r="CN214" s="174" t="str">
        <f ca="1">IF($C214=CN$2,OFFSET('Position Data Citi SS final'!$A190,0,MATCH(CN$1,'Position Data Citi SS final'!$1:$1,0)-1),"")</f>
        <v/>
      </c>
      <c r="CO214" s="186" t="str">
        <f ca="1">IF($C214=CO$2,OFFSET('Position Data Citi SS final'!$A190,0,MATCH(CO$1,'Position Data Citi SS final'!$1:$1,0)-1),"")</f>
        <v/>
      </c>
      <c r="CP214" s="199" t="str">
        <f ca="1">IF($C214=CP$2,OFFSET('Position Data Citi SS final'!$A190,0,MATCH(CP$1,'Position Data Citi SS final'!$1:$1,0)-1),"")</f>
        <v/>
      </c>
      <c r="CQ214" s="187" t="str">
        <f ca="1">IF($C214=CQ$2,OFFSET('Position Data Citi SS final'!$A190,0,MATCH(CQ$1,'Position Data Citi SS final'!$1:$1,0)-1),"")</f>
        <v/>
      </c>
      <c r="CR214" s="174" t="str">
        <f ca="1">IF($C214=CR$2,OFFSET('Position Data Citi SS final'!$A190,0,MATCH(CR$1,'Position Data Citi SS final'!$1:$1,0)-1),"")</f>
        <v/>
      </c>
      <c r="CS214" s="188" t="str">
        <f ca="1">IF($C214=CS$2,OFFSET('Position Data Citi SS final'!$A190,0,MATCH(CS$1,'Position Data Citi SS final'!$1:$1,0)-1),"")</f>
        <v/>
      </c>
      <c r="CT214" s="188" t="str">
        <f ca="1">IF($C214=CT$2,OFFSET('Position Data Citi SS final'!$A190,0,MATCH(CT$1,'Position Data Citi SS final'!$1:$1,0)-1),"")</f>
        <v/>
      </c>
      <c r="CU214" s="184" t="str">
        <f ca="1">IF($C214=CU$2,OFFSET('Position Data Citi SS final'!$A190,0,MATCH(CU$1,'Position Data Citi SS final'!$1:$1,0)-1),"")</f>
        <v/>
      </c>
      <c r="CV214" s="175" t="str">
        <f ca="1">IF($C214=CV$2,OFFSET('Position Data Citi SS final'!$A190,0,MATCH(CV$1,'Position Data Citi SS final'!$1:$1,0)-1),"")</f>
        <v/>
      </c>
      <c r="CW214" s="175" t="str">
        <f ca="1">IF($C214=CW$2,OFFSET('Position Data Citi SS final'!$A190,0,MATCH(CW$1,'Position Data Citi SS final'!$1:$1,0)-1),"")</f>
        <v/>
      </c>
      <c r="CX214" s="199" t="str">
        <f ca="1">IF($C214=CX$2,OFFSET('Position Data Citi SS final'!$A190,0,MATCH(CX$1,'Position Data Citi SS final'!$1:$1,0)-1),"")</f>
        <v/>
      </c>
      <c r="CY214" s="175" t="str">
        <f ca="1">IF($C214=CY$2,OFFSET('Position Data Citi SS final'!$A190,0,MATCH(CY$1,'Position Data Citi SS final'!$1:$1,0)-1),"")</f>
        <v/>
      </c>
      <c r="CZ214" s="175" t="str">
        <f ca="1">IF($C214=CZ$2,OFFSET('Position Data Citi SS final'!$A190,0,MATCH(CZ$1,'Position Data Citi SS final'!$1:$1,0)-1),"")</f>
        <v/>
      </c>
      <c r="DA214" s="175" t="str">
        <f ca="1">IF($C214=DA$2,OFFSET('Position Data Citi SS final'!$A190,0,MATCH(DA$1,'Position Data Citi SS final'!$1:$1,0)-1),"")</f>
        <v/>
      </c>
      <c r="DB214" s="189" t="str">
        <f ca="1">IF($C214=DB$2,OFFSET('Position Data Citi SS final'!$A190,0,MATCH(DB$1,'Position Data Citi SS final'!$1:$1,0)-1),"")</f>
        <v/>
      </c>
      <c r="DC214" s="175" t="str">
        <f ca="1">IF($C214=DC$2,OFFSET('Position Data Citi SS final'!$A190,0,MATCH(DC$1,'Position Data Citi SS final'!$1:$1,0)-1),"")</f>
        <v/>
      </c>
      <c r="DD214" s="175" t="str">
        <f ca="1">IF($C214=DD$2,OFFSET('Position Data Citi SS final'!$A190,0,MATCH(DD$1,'Position Data Citi SS final'!$1:$1,0)-1),"")</f>
        <v/>
      </c>
      <c r="DE214" s="190" t="str">
        <f ca="1">IF($C214=DE$2,OFFSET('Position Data Citi SS final'!$A190,0,MATCH(DE$1,'Position Data Citi SS final'!$1:$1,0)-1),"")</f>
        <v/>
      </c>
      <c r="DF214" s="189" t="str">
        <f ca="1">IF($C214=DF$2,OFFSET('Position Data Citi SS final'!$A190,0,MATCH(DF$1,'Position Data Citi SS final'!$1:$1,0)-1),"")</f>
        <v/>
      </c>
      <c r="DG214" s="190" t="str">
        <f ca="1">IF($C214=DG$2,OFFSET('Position Data Citi SS final'!$A190,0,MATCH(DG$1,'Position Data Citi SS final'!$1:$1,0)-1),"")</f>
        <v/>
      </c>
      <c r="DH214" s="175" t="str">
        <f ca="1">IF($C214=DH$2,OFFSET('Position Data Citi SS final'!$A190,0,MATCH(DH$1,'Position Data Citi SS final'!$1:$1,0)-1),"")</f>
        <v/>
      </c>
      <c r="DI214" s="191" t="str">
        <f ca="1">IF($C214=DI$2,OFFSET('Position Data Citi SS final'!$A190,0,MATCH(DI$1,'Position Data Citi SS final'!$1:$1,0)-1),"")</f>
        <v/>
      </c>
      <c r="DJ214" s="192" t="str">
        <f ca="1">IF($C214=DJ$2,OFFSET('Position Data Citi SS final'!$A190,0,MATCH(DJ$1,'Position Data Citi SS final'!$1:$1,0)-1),"")</f>
        <v/>
      </c>
      <c r="DK214" s="193" t="str">
        <f ca="1">IF($C214=DK$2,OFFSET('Position Data Citi SS final'!$A190,0,MATCH(DK$1,'Position Data Citi SS final'!$1:$1,0)-1),"")</f>
        <v/>
      </c>
      <c r="DL214" s="200" t="str">
        <f ca="1">IF($C214=DL$2,OFFSET('Position Data Citi SS final'!$A190,0,MATCH(DL$1,'Position Data Citi SS final'!$1:$1,0)-1),"")</f>
        <v/>
      </c>
      <c r="DM214" s="175" t="str">
        <f ca="1">IF($C214=DM$2,OFFSET('Position Data Citi SS final'!$A190,0,MATCH(DM$1,'Position Data Citi SS final'!$1:$1,0)-1),"")</f>
        <v/>
      </c>
    </row>
    <row r="215" spans="2:117" s="179" customFormat="1">
      <c r="B215" s="179" t="s">
        <v>2746</v>
      </c>
      <c r="C215" s="170" t="str">
        <f>'Position Data Citi SS final'!C191</f>
        <v>Money Market Instruments</v>
      </c>
      <c r="D215" s="171" t="str">
        <f>'Position Data Citi SS final'!F191</f>
        <v>A.6.1 - A.6.20</v>
      </c>
      <c r="E215" s="172" t="str">
        <f>'Position Data Citi SS final'!D191</f>
        <v>Commercial Paper</v>
      </c>
      <c r="F215" s="213">
        <f>'Position Data Citi SS final'!E191</f>
        <v>0</v>
      </c>
      <c r="G215" s="173">
        <f>'Position Data Citi SS final'!AG191</f>
        <v>10010300</v>
      </c>
      <c r="H215" s="173">
        <f>'Position Data Citi SS final'!AF191</f>
        <v>10010300</v>
      </c>
      <c r="I215" s="194" t="str">
        <f>'Position Data Citi SS final'!A191</f>
        <v>ABEK</v>
      </c>
      <c r="J215" s="195" t="str">
        <f ca="1">IF($C215=J$2,OFFSET('Position Data Citi SS final'!$A191,0,MATCH(J$1,'Position Data Citi SS final'!$1:$1,0)-1),"")</f>
        <v>MoneyMarketInstrument</v>
      </c>
      <c r="K215" s="195" t="str">
        <f ca="1">IF($C215=K$2,OFFSET('Position Data Citi SS final'!$A191,0,MATCH(K$1,'Position Data Citi SS final'!$1:$1,0)-1),"")</f>
        <v>OP CORPORATE BANK PLC 01/20 ZCP</v>
      </c>
      <c r="L215" s="195" t="str">
        <f ca="1">IF($C215=L$2,OFFSET('Position Data Citi SS final'!$A191,0,MATCH(L$1,'Position Data Citi SS final'!$1:$1,0)-1),"")</f>
        <v>XS2054482927</v>
      </c>
      <c r="M215" s="174" t="str">
        <f ca="1">IF($C215=M$2,OFFSET('Position Data Citi SS final'!$A191,0,MATCH(M$1,'Position Data Citi SS final'!$1:$1,0)-1),"")</f>
        <v>DYXXXX</v>
      </c>
      <c r="N215" s="175">
        <f ca="1">IF($C215=N$2,OFFSET('Position Data Citi SS final'!$A191,0,MATCH(N$1,'Position Data Citi SS final'!$1:$1,0)-1),"")</f>
        <v>0</v>
      </c>
      <c r="O215" s="195">
        <f ca="1">IF($C215=O$2,OFFSET('Position Data Citi SS final'!$A191,0,MATCH(O$1,'Position Data Citi SS final'!$1:$1,0)-1),"")</f>
        <v>0</v>
      </c>
      <c r="P215" s="196">
        <f ca="1">IF($C215=P$2,OFFSET('Position Data Citi SS final'!$A191,0,MATCH(P$1,'Position Data Citi SS final'!$1:$1,0)-1),"")</f>
        <v>0</v>
      </c>
      <c r="Q215" s="196" t="str">
        <f ca="1">IF($C215=Q$2,OFFSET('Position Data Citi SS final'!$A191,0,MATCH(Q$1,'Position Data Citi SS final'!$1:$1,0)-1),"")</f>
        <v>FI</v>
      </c>
      <c r="R215" s="178">
        <f ca="1">IF($C215=R$2,OFFSET('Position Data Citi SS final'!$A191,0,MATCH(R$1,'Position Data Citi SS final'!$1:$1,0)-1),"")</f>
        <v>43847</v>
      </c>
      <c r="S215" s="178" t="str">
        <f ca="1">IF($C215=S$2,OFFSET('Position Data Citi SS final'!$A191,0,MATCH(S$1,'Position Data Citi SS final'!$1:$1,0)-1),"")</f>
        <v>EUR</v>
      </c>
      <c r="T215" s="177">
        <f ca="1">IF($C215=T$2,OFFSET('Position Data Citi SS final'!$A191,0,MATCH(T$1,'Position Data Citi SS final'!$1:$1,0)-1),"")</f>
        <v>10000000</v>
      </c>
      <c r="U215" s="177">
        <f ca="1">IF($C215=U$2,OFFSET('Position Data Citi SS final'!$A191,0,MATCH(U$1,'Position Data Citi SS final'!$1:$1,0)-1),"")</f>
        <v>100.10299999999999</v>
      </c>
      <c r="V215" s="197">
        <f ca="1">IF($C215=V$2,OFFSET('Position Data Citi SS final'!$A191,0,MATCH(V$1,'Position Data Citi SS final'!$1:$1,0)-1),"")</f>
        <v>100.10299999999999</v>
      </c>
      <c r="W215" s="177">
        <f ca="1">IF($C215=W$2,OFFSET('Position Data Citi SS final'!$A191,0,MATCH(W$1,'Position Data Citi SS final'!$1:$1,0)-1),"")</f>
        <v>0</v>
      </c>
      <c r="X215" s="177">
        <f ca="1">IF($C215=X$2,OFFSET('Position Data Citi SS final'!$A191,0,MATCH(X$1,'Position Data Citi SS final'!$1:$1,0)-1),"")</f>
        <v>0</v>
      </c>
      <c r="Y215" s="177">
        <f ca="1">IF($C215=Y$2,OFFSET('Position Data Citi SS final'!$A191,0,MATCH(Y$1,'Position Data Citi SS final'!$1:$1,0)-1),"")</f>
        <v>10010300</v>
      </c>
      <c r="Z215" s="177">
        <f ca="1">IF($C215=Z$2,OFFSET('Position Data Citi SS final'!$A191,0,MATCH(Z$1,'Position Data Citi SS final'!$1:$1,0)-1),"")</f>
        <v>10010300</v>
      </c>
      <c r="AA215" s="198" t="str">
        <f ca="1">IF($C215=AA$2,OFFSET('Position Data Citi SS final'!$A191,0,MATCH(AA$1,'Position Data Citi SS final'!$1:$1,0)-1),"")</f>
        <v>MarkToMarket</v>
      </c>
      <c r="AB215" s="177">
        <f ca="1">IF($C215=AB$2,OFFSET('Position Data Citi SS final'!$A191,0,MATCH(AB$1,'Position Data Citi SS final'!$1:$1,0)-1),"")</f>
        <v>0</v>
      </c>
      <c r="AC215" s="178" t="str">
        <f ca="1">IF($C215=AC$2,OFFSET('Position Data Citi SS final'!$A191,0,MATCH(AC$1,'Position Data Citi SS final'!$1:$1,0)-1),"")</f>
        <v/>
      </c>
      <c r="AD215" s="76" t="str">
        <f ca="1">IF($C215=AD$2,OFFSET('Position Data Citi SS final'!$A191,0,MATCH(AD$1,'Position Data Citi SS final'!$1:$1,0)-1),"")</f>
        <v/>
      </c>
      <c r="AE215" s="179" t="str">
        <f ca="1">IF($C215=AE$2,OFFSET('Position Data Citi SS final'!$A191,0,MATCH(AE$1,'Position Data Citi SS final'!$1:$1,0)-1),"")</f>
        <v/>
      </c>
      <c r="AF215" s="177" t="str">
        <f ca="1">IF($C215=AF$2,OFFSET('Position Data Citi SS final'!$A191,0,MATCH(AF$1,'Position Data Citi SS final'!$1:$1,0)-1),"")</f>
        <v/>
      </c>
      <c r="AG215" s="177" t="str">
        <f ca="1">IF($C215=AG$2,OFFSET('Position Data Citi SS final'!$A191,0,MATCH(AG$1,'Position Data Citi SS final'!$1:$1,0)-1),"")</f>
        <v/>
      </c>
      <c r="AH215" s="175" t="str">
        <f ca="1">IF($C215=AH$2,OFFSET('Position Data Citi SS final'!$A191,0,MATCH(AH$1,'Position Data Citi SS final'!$1:$1,0)-1),"")</f>
        <v/>
      </c>
      <c r="AI215" s="175" t="str">
        <f ca="1">IF($C215=AI$2,OFFSET('Position Data Citi SS final'!$A191,0,MATCH(AI$1,'Position Data Citi SS final'!$1:$1,0)-1),"")</f>
        <v/>
      </c>
      <c r="AJ215" s="175" t="str">
        <f ca="1">IF($C215=AJ$2,OFFSET('Position Data Citi SS final'!$A191,0,MATCH(AJ$1,'Position Data Citi SS final'!$1:$1,0)-1),"")</f>
        <v/>
      </c>
      <c r="AK215" s="177" t="str">
        <f ca="1">IF($C215=AK$2,OFFSET('Position Data Citi SS final'!$A191,0,MATCH(AK$1,'Position Data Citi SS final'!$1:$1,0)-1),"")</f>
        <v/>
      </c>
      <c r="AL215" s="178" t="str">
        <f ca="1">IF($C215=AL$2,OFFSET('Position Data Citi SS final'!$A191,0,MATCH(AL$1,'Position Data Citi SS final'!$1:$1,0)-1),"")</f>
        <v/>
      </c>
      <c r="AM215" s="177" t="str">
        <f ca="1">IF($C215=AM$2,OFFSET('Position Data Citi SS final'!$A191,0,MATCH(AM$1,'Position Data Citi SS final'!$1:$1,0)-1),"")</f>
        <v/>
      </c>
      <c r="AN215" s="177" t="str">
        <f ca="1">IF($C215=AN$2,OFFSET('Position Data Citi SS final'!$A191,0,MATCH(AN$1,'Position Data Citi SS final'!$1:$1,0)-1),"")</f>
        <v/>
      </c>
      <c r="AO215" s="177" t="str">
        <f ca="1">IF($C215=AO$2,OFFSET('Position Data Citi SS final'!$A191,0,MATCH(AO$1,'Position Data Citi SS final'!$1:$1,0)-1),"")</f>
        <v/>
      </c>
      <c r="AP215" s="177" t="str">
        <f ca="1">IF($C215=AP$2,OFFSET('Position Data Citi SS final'!$A191,0,MATCH(AP$1,'Position Data Citi SS final'!$1:$1,0)-1),"")</f>
        <v/>
      </c>
      <c r="AQ215" s="177" t="str">
        <f ca="1">IF($C215=AQ$2,OFFSET('Position Data Citi SS final'!$A191,0,MATCH(AQ$1,'Position Data Citi SS final'!$1:$1,0)-1),"")</f>
        <v/>
      </c>
      <c r="AR215" s="177" t="str">
        <f ca="1">IF($C215=AR$2,OFFSET('Position Data Citi SS final'!$A191,0,MATCH(AR$1,'Position Data Citi SS final'!$1:$1,0)-1),"")</f>
        <v/>
      </c>
      <c r="AS215" s="177" t="str">
        <f ca="1">IF($C215=AS$2,OFFSET('Position Data Citi SS final'!$A191,0,MATCH(AS$1,'Position Data Citi SS final'!$1:$1,0)-1),"")</f>
        <v/>
      </c>
      <c r="AT215" s="177" t="str">
        <f ca="1">IF($C215=AT$2,OFFSET('Position Data Citi SS final'!$A191,0,MATCH(AT$1,'Position Data Citi SS final'!$1:$1,0)-1),"")</f>
        <v/>
      </c>
      <c r="AU215" s="198" t="str">
        <f ca="1">IF($C215=AU$2,OFFSET('Position Data Citi SS final'!$A191,0,MATCH(AU$1,'Position Data Citi SS final'!$1:$1,0)-1),"")</f>
        <v/>
      </c>
      <c r="AV215" s="177" t="str">
        <f ca="1">IF($C215=AV$2,OFFSET('Position Data Citi SS final'!$A191,0,MATCH(AV$1,'Position Data Citi SS final'!$1:$1,0)-1),"")</f>
        <v/>
      </c>
      <c r="AW215" s="179" t="str">
        <f ca="1">IF($C215=AW$2,OFFSET('Position Data Citi SS final'!$A191,0,MATCH(AW$1,'Position Data Citi SS final'!$1:$1,0)-1),"")</f>
        <v/>
      </c>
      <c r="AX215" s="170" t="str">
        <f ca="1">IF($C215=AX$2,OFFSET('Position Data Citi SS final'!$A191,0,MATCH(AX$1,'Position Data Citi SS final'!$1:$1,0)-1),"")</f>
        <v/>
      </c>
      <c r="AY215" s="180" t="str">
        <f ca="1">IF($C215=AY$2,OFFSET('Position Data Citi SS final'!$A191,0,MATCH(AY$1,'Position Data Citi SS final'!$1:$1,0)-1),"")</f>
        <v/>
      </c>
      <c r="AZ215" s="181" t="str">
        <f ca="1">IF($C215=AZ$2,OFFSET('Position Data Citi SS final'!$A191,0,MATCH(AZ$1,'Position Data Citi SS final'!$1:$1,0)-1),"")</f>
        <v/>
      </c>
      <c r="BA215" s="179" t="str">
        <f ca="1">IF($C215=BA$2,OFFSET('Position Data Citi SS final'!$A191,0,MATCH(BA$1,'Position Data Citi SS final'!$1:$1,0)-1),"")</f>
        <v/>
      </c>
      <c r="BB215" s="182" t="str">
        <f ca="1">IF($C215=BB$2,OFFSET('Position Data Citi SS final'!$A191,0,MATCH(BB$1,'Position Data Citi SS final'!$1:$1,0)-1),"")</f>
        <v/>
      </c>
      <c r="BC215" s="181" t="str">
        <f ca="1">IF($C215=BC$2,OFFSET('Position Data Citi SS final'!$A191,0,MATCH(BC$1,'Position Data Citi SS final'!$1:$1,0)-1),"")</f>
        <v/>
      </c>
      <c r="BD215" s="175" t="str">
        <f ca="1">IF($C215=BD$2,OFFSET('Position Data Citi SS final'!$A191,0,MATCH(BD$1,'Position Data Citi SS final'!$1:$1,0)-1),"")</f>
        <v/>
      </c>
      <c r="BE215" s="175" t="str">
        <f ca="1">IF($C215=BE$2,OFFSET('Position Data Citi SS final'!$A191,0,MATCH(BE$1,'Position Data Citi SS final'!$1:$1,0)-1),"")</f>
        <v/>
      </c>
      <c r="BF215" s="175" t="str">
        <f ca="1">IF($C215=BF$2,OFFSET('Position Data Citi SS final'!$A191,0,MATCH(BF$1,'Position Data Citi SS final'!$1:$1,0)-1),"")</f>
        <v/>
      </c>
      <c r="BG215" s="175" t="str">
        <f ca="1">IF($C215=BG$2,OFFSET('Position Data Citi SS final'!$A191,0,MATCH(BG$1,'Position Data Citi SS final'!$1:$1,0)-1),"")</f>
        <v/>
      </c>
      <c r="BH215" s="175" t="str">
        <f ca="1">IF($C215=BH$2,OFFSET('Position Data Citi SS final'!$A191,0,MATCH(BH$1,'Position Data Citi SS final'!$1:$1,0)-1),"")</f>
        <v/>
      </c>
      <c r="BI215" s="175" t="str">
        <f ca="1">IF($C215=BI$2,OFFSET('Position Data Citi SS final'!$A191,0,MATCH(BI$1,'Position Data Citi SS final'!$1:$1,0)-1),"")</f>
        <v/>
      </c>
      <c r="BJ215" s="175" t="str">
        <f ca="1">IF($C215=BJ$2,OFFSET('Position Data Citi SS final'!$A191,0,MATCH(BJ$1,'Position Data Citi SS final'!$1:$1,0)-1),"")</f>
        <v/>
      </c>
      <c r="BK215" s="175" t="str">
        <f ca="1">IF($C215=BK$2,OFFSET('Position Data Citi SS final'!$A191,0,MATCH(BK$1,'Position Data Citi SS final'!$1:$1,0)-1),"")</f>
        <v/>
      </c>
      <c r="BL215" s="175" t="str">
        <f ca="1">IF($C215=BL$2,OFFSET('Position Data Citi SS final'!$A191,0,MATCH(BL$1,'Position Data Citi SS final'!$1:$1,0)-1),"")</f>
        <v/>
      </c>
      <c r="BM215" s="175" t="str">
        <f ca="1">IF($C215=BM$2,OFFSET('Position Data Citi SS final'!$A191,0,MATCH(BM$1,'Position Data Citi SS final'!$1:$1,0)-1),"")</f>
        <v/>
      </c>
      <c r="BN215" s="178" t="str">
        <f ca="1">IF($C215=BN$2,OFFSET('Position Data Citi SS final'!$A191,0,MATCH(BN$1,'Position Data Citi SS final'!$1:$1,0)-1),"")</f>
        <v/>
      </c>
      <c r="BO215" s="177" t="str">
        <f ca="1">IF($C215=BO$2,OFFSET('Position Data Citi SS final'!$A191,0,MATCH(BO$1,'Position Data Citi SS final'!$1:$1,0)-1),"")</f>
        <v/>
      </c>
      <c r="BP215" s="177" t="str">
        <f ca="1">IF($C215=BP$2,OFFSET('Position Data Citi SS final'!$A191,0,MATCH(BP$1,'Position Data Citi SS final'!$1:$1,0)-1),"")</f>
        <v/>
      </c>
      <c r="BQ215" s="177" t="str">
        <f ca="1">IF($C215=BQ$2,OFFSET('Position Data Citi SS final'!$A191,0,MATCH(BQ$1,'Position Data Citi SS final'!$1:$1,0)-1),"")</f>
        <v/>
      </c>
      <c r="BR215" s="177" t="str">
        <f ca="1">IF($C215=BR$2,OFFSET('Position Data Citi SS final'!$A191,0,MATCH(BR$1,'Position Data Citi SS final'!$1:$1,0)-1),"")</f>
        <v/>
      </c>
      <c r="BS215" s="177" t="str">
        <f ca="1">IF($C215=BS$2,OFFSET('Position Data Citi SS final'!$A191,0,MATCH(BS$1,'Position Data Citi SS final'!$1:$1,0)-1),"")</f>
        <v/>
      </c>
      <c r="BT215" s="175" t="str">
        <f ca="1">IF($C215=BT$2,OFFSET('Position Data Citi SS final'!$A191,0,MATCH(BT$1,'Position Data Citi SS final'!$1:$1,0)-1),"")</f>
        <v/>
      </c>
      <c r="BU215" s="178" t="str">
        <f ca="1">IF($C215=BU$2,OFFSET('Position Data Citi SS final'!$A191,0,MATCH(BU$1,'Position Data Citi SS final'!$1:$1,0)-1),"")</f>
        <v/>
      </c>
      <c r="BV215" s="183" t="str">
        <f ca="1">IF($C215=BV$2,OFFSET('Position Data Citi SS final'!$A191,0,MATCH(BV$1,'Position Data Citi SS final'!$1:$1,0)-1),"")</f>
        <v/>
      </c>
      <c r="BW215" s="175" t="str">
        <f ca="1">IF($C215=BW$2,OFFSET('Position Data Citi SS final'!$A191,0,MATCH(BW$1,'Position Data Citi SS final'!$1:$1,0)-1),"")</f>
        <v/>
      </c>
      <c r="BX215" s="184" t="str">
        <f ca="1">IF($C215=BX$2,OFFSET('Position Data Citi SS final'!$A191,0,MATCH(BX$1,'Position Data Citi SS final'!$1:$1,0)-1),"")</f>
        <v/>
      </c>
      <c r="BY215" s="183" t="str">
        <f ca="1">IF($C215=BY$2,OFFSET('Position Data Citi SS final'!$A191,0,MATCH(BY$1,'Position Data Citi SS final'!$1:$1,0)-1),"")</f>
        <v/>
      </c>
      <c r="BZ215" s="183" t="str">
        <f ca="1">IF($C215=BZ$2,OFFSET('Position Data Citi SS final'!$A191,0,MATCH(BZ$1,'Position Data Citi SS final'!$1:$1,0)-1),"")</f>
        <v/>
      </c>
      <c r="CA215" s="185" t="str">
        <f ca="1">IF($C215=CA$2,OFFSET('Position Data Citi SS final'!$A191,0,MATCH(CA$1,'Position Data Citi SS final'!$1:$1,0)-1),"")</f>
        <v/>
      </c>
      <c r="CB215" s="176" t="str">
        <f ca="1">IF($C215=CB$2,OFFSET('Position Data Citi SS final'!$A191,0,MATCH(CB$1,'Position Data Citi SS final'!$1:$1,0)-1),"")</f>
        <v/>
      </c>
      <c r="CC215" s="183" t="str">
        <f ca="1">IF($C215=CC$2,OFFSET('Position Data Citi SS final'!$A191,0,MATCH(CC$1,'Position Data Citi SS final'!$1:$1,0)-1),"")</f>
        <v/>
      </c>
      <c r="CD215" s="183" t="str">
        <f ca="1">IF($C215=CD$2,OFFSET('Position Data Citi SS final'!$A191,0,MATCH(CD$1,'Position Data Citi SS final'!$1:$1,0)-1),"")</f>
        <v/>
      </c>
      <c r="CE215" s="181" t="str">
        <f ca="1">IF($C215=CE$2,OFFSET('Position Data Citi SS final'!$A191,0,MATCH(CE$1,'Position Data Citi SS final'!$1:$1,0)-1),"")</f>
        <v/>
      </c>
      <c r="CF215" s="181" t="str">
        <f ca="1">IF($C215=CF$2,OFFSET('Position Data Citi SS final'!$A191,0,MATCH(CF$1,'Position Data Citi SS final'!$1:$1,0)-1),"")</f>
        <v/>
      </c>
      <c r="CG215" s="181" t="str">
        <f ca="1">IF($C215=CG$2,OFFSET('Position Data Citi SS final'!$A191,0,MATCH(CG$1,'Position Data Citi SS final'!$1:$1,0)-1),"")</f>
        <v/>
      </c>
      <c r="CH215" s="181" t="str">
        <f ca="1">IF($C215=CH$2,OFFSET('Position Data Citi SS final'!$A191,0,MATCH(CH$1,'Position Data Citi SS final'!$1:$1,0)-1),"")</f>
        <v/>
      </c>
      <c r="CI215" s="181" t="str">
        <f ca="1">IF($C215=CI$2,OFFSET('Position Data Citi SS final'!$A191,0,MATCH(CI$1,'Position Data Citi SS final'!$1:$1,0)-1),"")</f>
        <v/>
      </c>
      <c r="CJ215" s="184" t="str">
        <f ca="1">IF($C215=CJ$2,OFFSET('Position Data Citi SS final'!$A191,0,MATCH(CJ$1,'Position Data Citi SS final'!$1:$1,0)-1),"")</f>
        <v/>
      </c>
      <c r="CK215" s="186" t="str">
        <f ca="1">IF($C215=CK$2,OFFSET('Position Data Citi SS final'!$A191,0,MATCH(CK$1,'Position Data Citi SS final'!$1:$1,0)-1),"")</f>
        <v/>
      </c>
      <c r="CL215" s="174" t="str">
        <f ca="1">IF($C215=CL$2,OFFSET('Position Data Citi SS final'!$A191,0,MATCH(CL$1,'Position Data Citi SS final'!$1:$1,0)-1),"")</f>
        <v/>
      </c>
      <c r="CM215" s="199" t="str">
        <f ca="1">IF($C215=CM$2,OFFSET('Position Data Citi SS final'!$A191,0,MATCH(CM$1,'Position Data Citi SS final'!$1:$1,0)-1),"")</f>
        <v/>
      </c>
      <c r="CN215" s="174" t="str">
        <f ca="1">IF($C215=CN$2,OFFSET('Position Data Citi SS final'!$A191,0,MATCH(CN$1,'Position Data Citi SS final'!$1:$1,0)-1),"")</f>
        <v/>
      </c>
      <c r="CO215" s="186" t="str">
        <f ca="1">IF($C215=CO$2,OFFSET('Position Data Citi SS final'!$A191,0,MATCH(CO$1,'Position Data Citi SS final'!$1:$1,0)-1),"")</f>
        <v/>
      </c>
      <c r="CP215" s="199" t="str">
        <f ca="1">IF($C215=CP$2,OFFSET('Position Data Citi SS final'!$A191,0,MATCH(CP$1,'Position Data Citi SS final'!$1:$1,0)-1),"")</f>
        <v/>
      </c>
      <c r="CQ215" s="187" t="str">
        <f ca="1">IF($C215=CQ$2,OFFSET('Position Data Citi SS final'!$A191,0,MATCH(CQ$1,'Position Data Citi SS final'!$1:$1,0)-1),"")</f>
        <v/>
      </c>
      <c r="CR215" s="174" t="str">
        <f ca="1">IF($C215=CR$2,OFFSET('Position Data Citi SS final'!$A191,0,MATCH(CR$1,'Position Data Citi SS final'!$1:$1,0)-1),"")</f>
        <v/>
      </c>
      <c r="CS215" s="188" t="str">
        <f ca="1">IF($C215=CS$2,OFFSET('Position Data Citi SS final'!$A191,0,MATCH(CS$1,'Position Data Citi SS final'!$1:$1,0)-1),"")</f>
        <v/>
      </c>
      <c r="CT215" s="188" t="str">
        <f ca="1">IF($C215=CT$2,OFFSET('Position Data Citi SS final'!$A191,0,MATCH(CT$1,'Position Data Citi SS final'!$1:$1,0)-1),"")</f>
        <v/>
      </c>
      <c r="CU215" s="184" t="str">
        <f ca="1">IF($C215=CU$2,OFFSET('Position Data Citi SS final'!$A191,0,MATCH(CU$1,'Position Data Citi SS final'!$1:$1,0)-1),"")</f>
        <v/>
      </c>
      <c r="CV215" s="175" t="str">
        <f ca="1">IF($C215=CV$2,OFFSET('Position Data Citi SS final'!$A191,0,MATCH(CV$1,'Position Data Citi SS final'!$1:$1,0)-1),"")</f>
        <v/>
      </c>
      <c r="CW215" s="175" t="str">
        <f ca="1">IF($C215=CW$2,OFFSET('Position Data Citi SS final'!$A191,0,MATCH(CW$1,'Position Data Citi SS final'!$1:$1,0)-1),"")</f>
        <v/>
      </c>
      <c r="CX215" s="199" t="str">
        <f ca="1">IF($C215=CX$2,OFFSET('Position Data Citi SS final'!$A191,0,MATCH(CX$1,'Position Data Citi SS final'!$1:$1,0)-1),"")</f>
        <v/>
      </c>
      <c r="CY215" s="175" t="str">
        <f ca="1">IF($C215=CY$2,OFFSET('Position Data Citi SS final'!$A191,0,MATCH(CY$1,'Position Data Citi SS final'!$1:$1,0)-1),"")</f>
        <v/>
      </c>
      <c r="CZ215" s="175" t="str">
        <f ca="1">IF($C215=CZ$2,OFFSET('Position Data Citi SS final'!$A191,0,MATCH(CZ$1,'Position Data Citi SS final'!$1:$1,0)-1),"")</f>
        <v/>
      </c>
      <c r="DA215" s="175" t="str">
        <f ca="1">IF($C215=DA$2,OFFSET('Position Data Citi SS final'!$A191,0,MATCH(DA$1,'Position Data Citi SS final'!$1:$1,0)-1),"")</f>
        <v/>
      </c>
      <c r="DB215" s="189" t="str">
        <f ca="1">IF($C215=DB$2,OFFSET('Position Data Citi SS final'!$A191,0,MATCH(DB$1,'Position Data Citi SS final'!$1:$1,0)-1),"")</f>
        <v/>
      </c>
      <c r="DC215" s="175" t="str">
        <f ca="1">IF($C215=DC$2,OFFSET('Position Data Citi SS final'!$A191,0,MATCH(DC$1,'Position Data Citi SS final'!$1:$1,0)-1),"")</f>
        <v/>
      </c>
      <c r="DD215" s="175" t="str">
        <f ca="1">IF($C215=DD$2,OFFSET('Position Data Citi SS final'!$A191,0,MATCH(DD$1,'Position Data Citi SS final'!$1:$1,0)-1),"")</f>
        <v/>
      </c>
      <c r="DE215" s="190" t="str">
        <f ca="1">IF($C215=DE$2,OFFSET('Position Data Citi SS final'!$A191,0,MATCH(DE$1,'Position Data Citi SS final'!$1:$1,0)-1),"")</f>
        <v/>
      </c>
      <c r="DF215" s="189" t="str">
        <f ca="1">IF($C215=DF$2,OFFSET('Position Data Citi SS final'!$A191,0,MATCH(DF$1,'Position Data Citi SS final'!$1:$1,0)-1),"")</f>
        <v/>
      </c>
      <c r="DG215" s="190" t="str">
        <f ca="1">IF($C215=DG$2,OFFSET('Position Data Citi SS final'!$A191,0,MATCH(DG$1,'Position Data Citi SS final'!$1:$1,0)-1),"")</f>
        <v/>
      </c>
      <c r="DH215" s="175" t="str">
        <f ca="1">IF($C215=DH$2,OFFSET('Position Data Citi SS final'!$A191,0,MATCH(DH$1,'Position Data Citi SS final'!$1:$1,0)-1),"")</f>
        <v/>
      </c>
      <c r="DI215" s="191" t="str">
        <f ca="1">IF($C215=DI$2,OFFSET('Position Data Citi SS final'!$A191,0,MATCH(DI$1,'Position Data Citi SS final'!$1:$1,0)-1),"")</f>
        <v/>
      </c>
      <c r="DJ215" s="192" t="str">
        <f ca="1">IF($C215=DJ$2,OFFSET('Position Data Citi SS final'!$A191,0,MATCH(DJ$1,'Position Data Citi SS final'!$1:$1,0)-1),"")</f>
        <v/>
      </c>
      <c r="DK215" s="193" t="str">
        <f ca="1">IF($C215=DK$2,OFFSET('Position Data Citi SS final'!$A191,0,MATCH(DK$1,'Position Data Citi SS final'!$1:$1,0)-1),"")</f>
        <v/>
      </c>
      <c r="DL215" s="200" t="str">
        <f ca="1">IF($C215=DL$2,OFFSET('Position Data Citi SS final'!$A191,0,MATCH(DL$1,'Position Data Citi SS final'!$1:$1,0)-1),"")</f>
        <v/>
      </c>
      <c r="DM215" s="175" t="str">
        <f ca="1">IF($C215=DM$2,OFFSET('Position Data Citi SS final'!$A191,0,MATCH(DM$1,'Position Data Citi SS final'!$1:$1,0)-1),"")</f>
        <v/>
      </c>
    </row>
    <row r="216" spans="2:117" s="179" customFormat="1">
      <c r="B216" s="179" t="s">
        <v>2746</v>
      </c>
      <c r="C216" s="170" t="str">
        <f>'Position Data Citi SS final'!C192</f>
        <v>Money Market Instruments</v>
      </c>
      <c r="D216" s="171" t="str">
        <f>'Position Data Citi SS final'!F192</f>
        <v>A.6.1 - A.6.20</v>
      </c>
      <c r="E216" s="172" t="str">
        <f>'Position Data Citi SS final'!D192</f>
        <v>Commercial Paper</v>
      </c>
      <c r="F216" s="213">
        <f>'Position Data Citi SS final'!E192</f>
        <v>0</v>
      </c>
      <c r="G216" s="173">
        <f>'Position Data Citi SS final'!AG192</f>
        <v>24536015</v>
      </c>
      <c r="H216" s="173">
        <f>'Position Data Citi SS final'!AF192</f>
        <v>24536015</v>
      </c>
      <c r="I216" s="194" t="str">
        <f>'Position Data Citi SS final'!A192</f>
        <v>ABEK</v>
      </c>
      <c r="J216" s="195" t="str">
        <f ca="1">IF($C216=J$2,OFFSET('Position Data Citi SS final'!$A192,0,MATCH(J$1,'Position Data Citi SS final'!$1:$1,0)-1),"")</f>
        <v>MoneyMarketInstrument</v>
      </c>
      <c r="K216" s="195" t="str">
        <f ca="1">IF($C216=K$2,OFFSET('Position Data Citi SS final'!$A192,0,MATCH(K$1,'Position Data Citi SS final'!$1:$1,0)-1),"")</f>
        <v>OP CORPORATE BANK PLC 02/20 ZCP</v>
      </c>
      <c r="L216" s="195" t="str">
        <f ca="1">IF($C216=L$2,OFFSET('Position Data Citi SS final'!$A192,0,MATCH(L$1,'Position Data Citi SS final'!$1:$1,0)-1),"")</f>
        <v>XS2057834587</v>
      </c>
      <c r="M216" s="174" t="str">
        <f ca="1">IF($C216=M$2,OFFSET('Position Data Citi SS final'!$A192,0,MATCH(M$1,'Position Data Citi SS final'!$1:$1,0)-1),"")</f>
        <v>DYXXXX</v>
      </c>
      <c r="N216" s="175">
        <f ca="1">IF($C216=N$2,OFFSET('Position Data Citi SS final'!$A192,0,MATCH(N$1,'Position Data Citi SS final'!$1:$1,0)-1),"")</f>
        <v>0</v>
      </c>
      <c r="O216" s="195">
        <f ca="1">IF($C216=O$2,OFFSET('Position Data Citi SS final'!$A192,0,MATCH(O$1,'Position Data Citi SS final'!$1:$1,0)-1),"")</f>
        <v>0</v>
      </c>
      <c r="P216" s="196">
        <f ca="1">IF($C216=P$2,OFFSET('Position Data Citi SS final'!$A192,0,MATCH(P$1,'Position Data Citi SS final'!$1:$1,0)-1),"")</f>
        <v>0</v>
      </c>
      <c r="Q216" s="196" t="str">
        <f ca="1">IF($C216=Q$2,OFFSET('Position Data Citi SS final'!$A192,0,MATCH(Q$1,'Position Data Citi SS final'!$1:$1,0)-1),"")</f>
        <v>FI</v>
      </c>
      <c r="R216" s="178">
        <f ca="1">IF($C216=R$2,OFFSET('Position Data Citi SS final'!$A192,0,MATCH(R$1,'Position Data Citi SS final'!$1:$1,0)-1),"")</f>
        <v>43886</v>
      </c>
      <c r="S216" s="178" t="str">
        <f ca="1">IF($C216=S$2,OFFSET('Position Data Citi SS final'!$A192,0,MATCH(S$1,'Position Data Citi SS final'!$1:$1,0)-1),"")</f>
        <v>EUR</v>
      </c>
      <c r="T216" s="177">
        <f ca="1">IF($C216=T$2,OFFSET('Position Data Citi SS final'!$A192,0,MATCH(T$1,'Position Data Citi SS final'!$1:$1,0)-1),"")</f>
        <v>24500000</v>
      </c>
      <c r="U216" s="177">
        <f ca="1">IF($C216=U$2,OFFSET('Position Data Citi SS final'!$A192,0,MATCH(U$1,'Position Data Citi SS final'!$1:$1,0)-1),"")</f>
        <v>100.14700000000001</v>
      </c>
      <c r="V216" s="197">
        <f ca="1">IF($C216=V$2,OFFSET('Position Data Citi SS final'!$A192,0,MATCH(V$1,'Position Data Citi SS final'!$1:$1,0)-1),"")</f>
        <v>100.14700000000001</v>
      </c>
      <c r="W216" s="177">
        <f ca="1">IF($C216=W$2,OFFSET('Position Data Citi SS final'!$A192,0,MATCH(W$1,'Position Data Citi SS final'!$1:$1,0)-1),"")</f>
        <v>0</v>
      </c>
      <c r="X216" s="177">
        <f ca="1">IF($C216=X$2,OFFSET('Position Data Citi SS final'!$A192,0,MATCH(X$1,'Position Data Citi SS final'!$1:$1,0)-1),"")</f>
        <v>0</v>
      </c>
      <c r="Y216" s="177">
        <f ca="1">IF($C216=Y$2,OFFSET('Position Data Citi SS final'!$A192,0,MATCH(Y$1,'Position Data Citi SS final'!$1:$1,0)-1),"")</f>
        <v>24536015</v>
      </c>
      <c r="Z216" s="177">
        <f ca="1">IF($C216=Z$2,OFFSET('Position Data Citi SS final'!$A192,0,MATCH(Z$1,'Position Data Citi SS final'!$1:$1,0)-1),"")</f>
        <v>24536015</v>
      </c>
      <c r="AA216" s="198" t="str">
        <f ca="1">IF($C216=AA$2,OFFSET('Position Data Citi SS final'!$A192,0,MATCH(AA$1,'Position Data Citi SS final'!$1:$1,0)-1),"")</f>
        <v>MarkToMarket</v>
      </c>
      <c r="AB216" s="177">
        <f ca="1">IF($C216=AB$2,OFFSET('Position Data Citi SS final'!$A192,0,MATCH(AB$1,'Position Data Citi SS final'!$1:$1,0)-1),"")</f>
        <v>0</v>
      </c>
      <c r="AC216" s="178" t="str">
        <f ca="1">IF($C216=AC$2,OFFSET('Position Data Citi SS final'!$A192,0,MATCH(AC$1,'Position Data Citi SS final'!$1:$1,0)-1),"")</f>
        <v/>
      </c>
      <c r="AD216" s="76" t="str">
        <f ca="1">IF($C216=AD$2,OFFSET('Position Data Citi SS final'!$A192,0,MATCH(AD$1,'Position Data Citi SS final'!$1:$1,0)-1),"")</f>
        <v/>
      </c>
      <c r="AE216" s="179" t="str">
        <f ca="1">IF($C216=AE$2,OFFSET('Position Data Citi SS final'!$A192,0,MATCH(AE$1,'Position Data Citi SS final'!$1:$1,0)-1),"")</f>
        <v/>
      </c>
      <c r="AF216" s="177" t="str">
        <f ca="1">IF($C216=AF$2,OFFSET('Position Data Citi SS final'!$A192,0,MATCH(AF$1,'Position Data Citi SS final'!$1:$1,0)-1),"")</f>
        <v/>
      </c>
      <c r="AG216" s="177" t="str">
        <f ca="1">IF($C216=AG$2,OFFSET('Position Data Citi SS final'!$A192,0,MATCH(AG$1,'Position Data Citi SS final'!$1:$1,0)-1),"")</f>
        <v/>
      </c>
      <c r="AH216" s="175" t="str">
        <f ca="1">IF($C216=AH$2,OFFSET('Position Data Citi SS final'!$A192,0,MATCH(AH$1,'Position Data Citi SS final'!$1:$1,0)-1),"")</f>
        <v/>
      </c>
      <c r="AI216" s="175" t="str">
        <f ca="1">IF($C216=AI$2,OFFSET('Position Data Citi SS final'!$A192,0,MATCH(AI$1,'Position Data Citi SS final'!$1:$1,0)-1),"")</f>
        <v/>
      </c>
      <c r="AJ216" s="175" t="str">
        <f ca="1">IF($C216=AJ$2,OFFSET('Position Data Citi SS final'!$A192,0,MATCH(AJ$1,'Position Data Citi SS final'!$1:$1,0)-1),"")</f>
        <v/>
      </c>
      <c r="AK216" s="177" t="str">
        <f ca="1">IF($C216=AK$2,OFFSET('Position Data Citi SS final'!$A192,0,MATCH(AK$1,'Position Data Citi SS final'!$1:$1,0)-1),"")</f>
        <v/>
      </c>
      <c r="AL216" s="178" t="str">
        <f ca="1">IF($C216=AL$2,OFFSET('Position Data Citi SS final'!$A192,0,MATCH(AL$1,'Position Data Citi SS final'!$1:$1,0)-1),"")</f>
        <v/>
      </c>
      <c r="AM216" s="177" t="str">
        <f ca="1">IF($C216=AM$2,OFFSET('Position Data Citi SS final'!$A192,0,MATCH(AM$1,'Position Data Citi SS final'!$1:$1,0)-1),"")</f>
        <v/>
      </c>
      <c r="AN216" s="177" t="str">
        <f ca="1">IF($C216=AN$2,OFFSET('Position Data Citi SS final'!$A192,0,MATCH(AN$1,'Position Data Citi SS final'!$1:$1,0)-1),"")</f>
        <v/>
      </c>
      <c r="AO216" s="177" t="str">
        <f ca="1">IF($C216=AO$2,OFFSET('Position Data Citi SS final'!$A192,0,MATCH(AO$1,'Position Data Citi SS final'!$1:$1,0)-1),"")</f>
        <v/>
      </c>
      <c r="AP216" s="177" t="str">
        <f ca="1">IF($C216=AP$2,OFFSET('Position Data Citi SS final'!$A192,0,MATCH(AP$1,'Position Data Citi SS final'!$1:$1,0)-1),"")</f>
        <v/>
      </c>
      <c r="AQ216" s="177" t="str">
        <f ca="1">IF($C216=AQ$2,OFFSET('Position Data Citi SS final'!$A192,0,MATCH(AQ$1,'Position Data Citi SS final'!$1:$1,0)-1),"")</f>
        <v/>
      </c>
      <c r="AR216" s="177" t="str">
        <f ca="1">IF($C216=AR$2,OFFSET('Position Data Citi SS final'!$A192,0,MATCH(AR$1,'Position Data Citi SS final'!$1:$1,0)-1),"")</f>
        <v/>
      </c>
      <c r="AS216" s="177" t="str">
        <f ca="1">IF($C216=AS$2,OFFSET('Position Data Citi SS final'!$A192,0,MATCH(AS$1,'Position Data Citi SS final'!$1:$1,0)-1),"")</f>
        <v/>
      </c>
      <c r="AT216" s="177" t="str">
        <f ca="1">IF($C216=AT$2,OFFSET('Position Data Citi SS final'!$A192,0,MATCH(AT$1,'Position Data Citi SS final'!$1:$1,0)-1),"")</f>
        <v/>
      </c>
      <c r="AU216" s="198" t="str">
        <f ca="1">IF($C216=AU$2,OFFSET('Position Data Citi SS final'!$A192,0,MATCH(AU$1,'Position Data Citi SS final'!$1:$1,0)-1),"")</f>
        <v/>
      </c>
      <c r="AV216" s="177" t="str">
        <f ca="1">IF($C216=AV$2,OFFSET('Position Data Citi SS final'!$A192,0,MATCH(AV$1,'Position Data Citi SS final'!$1:$1,0)-1),"")</f>
        <v/>
      </c>
      <c r="AW216" s="179" t="str">
        <f ca="1">IF($C216=AW$2,OFFSET('Position Data Citi SS final'!$A192,0,MATCH(AW$1,'Position Data Citi SS final'!$1:$1,0)-1),"")</f>
        <v/>
      </c>
      <c r="AX216" s="170" t="str">
        <f ca="1">IF($C216=AX$2,OFFSET('Position Data Citi SS final'!$A192,0,MATCH(AX$1,'Position Data Citi SS final'!$1:$1,0)-1),"")</f>
        <v/>
      </c>
      <c r="AY216" s="180" t="str">
        <f ca="1">IF($C216=AY$2,OFFSET('Position Data Citi SS final'!$A192,0,MATCH(AY$1,'Position Data Citi SS final'!$1:$1,0)-1),"")</f>
        <v/>
      </c>
      <c r="AZ216" s="181" t="str">
        <f ca="1">IF($C216=AZ$2,OFFSET('Position Data Citi SS final'!$A192,0,MATCH(AZ$1,'Position Data Citi SS final'!$1:$1,0)-1),"")</f>
        <v/>
      </c>
      <c r="BA216" s="179" t="str">
        <f ca="1">IF($C216=BA$2,OFFSET('Position Data Citi SS final'!$A192,0,MATCH(BA$1,'Position Data Citi SS final'!$1:$1,0)-1),"")</f>
        <v/>
      </c>
      <c r="BB216" s="182" t="str">
        <f ca="1">IF($C216=BB$2,OFFSET('Position Data Citi SS final'!$A192,0,MATCH(BB$1,'Position Data Citi SS final'!$1:$1,0)-1),"")</f>
        <v/>
      </c>
      <c r="BC216" s="181" t="str">
        <f ca="1">IF($C216=BC$2,OFFSET('Position Data Citi SS final'!$A192,0,MATCH(BC$1,'Position Data Citi SS final'!$1:$1,0)-1),"")</f>
        <v/>
      </c>
      <c r="BD216" s="175" t="str">
        <f ca="1">IF($C216=BD$2,OFFSET('Position Data Citi SS final'!$A192,0,MATCH(BD$1,'Position Data Citi SS final'!$1:$1,0)-1),"")</f>
        <v/>
      </c>
      <c r="BE216" s="175" t="str">
        <f ca="1">IF($C216=BE$2,OFFSET('Position Data Citi SS final'!$A192,0,MATCH(BE$1,'Position Data Citi SS final'!$1:$1,0)-1),"")</f>
        <v/>
      </c>
      <c r="BF216" s="175" t="str">
        <f ca="1">IF($C216=BF$2,OFFSET('Position Data Citi SS final'!$A192,0,MATCH(BF$1,'Position Data Citi SS final'!$1:$1,0)-1),"")</f>
        <v/>
      </c>
      <c r="BG216" s="175" t="str">
        <f ca="1">IF($C216=BG$2,OFFSET('Position Data Citi SS final'!$A192,0,MATCH(BG$1,'Position Data Citi SS final'!$1:$1,0)-1),"")</f>
        <v/>
      </c>
      <c r="BH216" s="175" t="str">
        <f ca="1">IF($C216=BH$2,OFFSET('Position Data Citi SS final'!$A192,0,MATCH(BH$1,'Position Data Citi SS final'!$1:$1,0)-1),"")</f>
        <v/>
      </c>
      <c r="BI216" s="175" t="str">
        <f ca="1">IF($C216=BI$2,OFFSET('Position Data Citi SS final'!$A192,0,MATCH(BI$1,'Position Data Citi SS final'!$1:$1,0)-1),"")</f>
        <v/>
      </c>
      <c r="BJ216" s="175" t="str">
        <f ca="1">IF($C216=BJ$2,OFFSET('Position Data Citi SS final'!$A192,0,MATCH(BJ$1,'Position Data Citi SS final'!$1:$1,0)-1),"")</f>
        <v/>
      </c>
      <c r="BK216" s="175" t="str">
        <f ca="1">IF($C216=BK$2,OFFSET('Position Data Citi SS final'!$A192,0,MATCH(BK$1,'Position Data Citi SS final'!$1:$1,0)-1),"")</f>
        <v/>
      </c>
      <c r="BL216" s="175" t="str">
        <f ca="1">IF($C216=BL$2,OFFSET('Position Data Citi SS final'!$A192,0,MATCH(BL$1,'Position Data Citi SS final'!$1:$1,0)-1),"")</f>
        <v/>
      </c>
      <c r="BM216" s="175" t="str">
        <f ca="1">IF($C216=BM$2,OFFSET('Position Data Citi SS final'!$A192,0,MATCH(BM$1,'Position Data Citi SS final'!$1:$1,0)-1),"")</f>
        <v/>
      </c>
      <c r="BN216" s="178" t="str">
        <f ca="1">IF($C216=BN$2,OFFSET('Position Data Citi SS final'!$A192,0,MATCH(BN$1,'Position Data Citi SS final'!$1:$1,0)-1),"")</f>
        <v/>
      </c>
      <c r="BO216" s="177" t="str">
        <f ca="1">IF($C216=BO$2,OFFSET('Position Data Citi SS final'!$A192,0,MATCH(BO$1,'Position Data Citi SS final'!$1:$1,0)-1),"")</f>
        <v/>
      </c>
      <c r="BP216" s="177" t="str">
        <f ca="1">IF($C216=BP$2,OFFSET('Position Data Citi SS final'!$A192,0,MATCH(BP$1,'Position Data Citi SS final'!$1:$1,0)-1),"")</f>
        <v/>
      </c>
      <c r="BQ216" s="177" t="str">
        <f ca="1">IF($C216=BQ$2,OFFSET('Position Data Citi SS final'!$A192,0,MATCH(BQ$1,'Position Data Citi SS final'!$1:$1,0)-1),"")</f>
        <v/>
      </c>
      <c r="BR216" s="177" t="str">
        <f ca="1">IF($C216=BR$2,OFFSET('Position Data Citi SS final'!$A192,0,MATCH(BR$1,'Position Data Citi SS final'!$1:$1,0)-1),"")</f>
        <v/>
      </c>
      <c r="BS216" s="177" t="str">
        <f ca="1">IF($C216=BS$2,OFFSET('Position Data Citi SS final'!$A192,0,MATCH(BS$1,'Position Data Citi SS final'!$1:$1,0)-1),"")</f>
        <v/>
      </c>
      <c r="BT216" s="175" t="str">
        <f ca="1">IF($C216=BT$2,OFFSET('Position Data Citi SS final'!$A192,0,MATCH(BT$1,'Position Data Citi SS final'!$1:$1,0)-1),"")</f>
        <v/>
      </c>
      <c r="BU216" s="178" t="str">
        <f ca="1">IF($C216=BU$2,OFFSET('Position Data Citi SS final'!$A192,0,MATCH(BU$1,'Position Data Citi SS final'!$1:$1,0)-1),"")</f>
        <v/>
      </c>
      <c r="BV216" s="183" t="str">
        <f ca="1">IF($C216=BV$2,OFFSET('Position Data Citi SS final'!$A192,0,MATCH(BV$1,'Position Data Citi SS final'!$1:$1,0)-1),"")</f>
        <v/>
      </c>
      <c r="BW216" s="175" t="str">
        <f ca="1">IF($C216=BW$2,OFFSET('Position Data Citi SS final'!$A192,0,MATCH(BW$1,'Position Data Citi SS final'!$1:$1,0)-1),"")</f>
        <v/>
      </c>
      <c r="BX216" s="184" t="str">
        <f ca="1">IF($C216=BX$2,OFFSET('Position Data Citi SS final'!$A192,0,MATCH(BX$1,'Position Data Citi SS final'!$1:$1,0)-1),"")</f>
        <v/>
      </c>
      <c r="BY216" s="183" t="str">
        <f ca="1">IF($C216=BY$2,OFFSET('Position Data Citi SS final'!$A192,0,MATCH(BY$1,'Position Data Citi SS final'!$1:$1,0)-1),"")</f>
        <v/>
      </c>
      <c r="BZ216" s="183" t="str">
        <f ca="1">IF($C216=BZ$2,OFFSET('Position Data Citi SS final'!$A192,0,MATCH(BZ$1,'Position Data Citi SS final'!$1:$1,0)-1),"")</f>
        <v/>
      </c>
      <c r="CA216" s="185" t="str">
        <f ca="1">IF($C216=CA$2,OFFSET('Position Data Citi SS final'!$A192,0,MATCH(CA$1,'Position Data Citi SS final'!$1:$1,0)-1),"")</f>
        <v/>
      </c>
      <c r="CB216" s="176" t="str">
        <f ca="1">IF($C216=CB$2,OFFSET('Position Data Citi SS final'!$A192,0,MATCH(CB$1,'Position Data Citi SS final'!$1:$1,0)-1),"")</f>
        <v/>
      </c>
      <c r="CC216" s="183" t="str">
        <f ca="1">IF($C216=CC$2,OFFSET('Position Data Citi SS final'!$A192,0,MATCH(CC$1,'Position Data Citi SS final'!$1:$1,0)-1),"")</f>
        <v/>
      </c>
      <c r="CD216" s="183" t="str">
        <f ca="1">IF($C216=CD$2,OFFSET('Position Data Citi SS final'!$A192,0,MATCH(CD$1,'Position Data Citi SS final'!$1:$1,0)-1),"")</f>
        <v/>
      </c>
      <c r="CE216" s="181" t="str">
        <f ca="1">IF($C216=CE$2,OFFSET('Position Data Citi SS final'!$A192,0,MATCH(CE$1,'Position Data Citi SS final'!$1:$1,0)-1),"")</f>
        <v/>
      </c>
      <c r="CF216" s="181" t="str">
        <f ca="1">IF($C216=CF$2,OFFSET('Position Data Citi SS final'!$A192,0,MATCH(CF$1,'Position Data Citi SS final'!$1:$1,0)-1),"")</f>
        <v/>
      </c>
      <c r="CG216" s="181" t="str">
        <f ca="1">IF($C216=CG$2,OFFSET('Position Data Citi SS final'!$A192,0,MATCH(CG$1,'Position Data Citi SS final'!$1:$1,0)-1),"")</f>
        <v/>
      </c>
      <c r="CH216" s="181" t="str">
        <f ca="1">IF($C216=CH$2,OFFSET('Position Data Citi SS final'!$A192,0,MATCH(CH$1,'Position Data Citi SS final'!$1:$1,0)-1),"")</f>
        <v/>
      </c>
      <c r="CI216" s="181" t="str">
        <f ca="1">IF($C216=CI$2,OFFSET('Position Data Citi SS final'!$A192,0,MATCH(CI$1,'Position Data Citi SS final'!$1:$1,0)-1),"")</f>
        <v/>
      </c>
      <c r="CJ216" s="184" t="str">
        <f ca="1">IF($C216=CJ$2,OFFSET('Position Data Citi SS final'!$A192,0,MATCH(CJ$1,'Position Data Citi SS final'!$1:$1,0)-1),"")</f>
        <v/>
      </c>
      <c r="CK216" s="186" t="str">
        <f ca="1">IF($C216=CK$2,OFFSET('Position Data Citi SS final'!$A192,0,MATCH(CK$1,'Position Data Citi SS final'!$1:$1,0)-1),"")</f>
        <v/>
      </c>
      <c r="CL216" s="174" t="str">
        <f ca="1">IF($C216=CL$2,OFFSET('Position Data Citi SS final'!$A192,0,MATCH(CL$1,'Position Data Citi SS final'!$1:$1,0)-1),"")</f>
        <v/>
      </c>
      <c r="CM216" s="199" t="str">
        <f ca="1">IF($C216=CM$2,OFFSET('Position Data Citi SS final'!$A192,0,MATCH(CM$1,'Position Data Citi SS final'!$1:$1,0)-1),"")</f>
        <v/>
      </c>
      <c r="CN216" s="174" t="str">
        <f ca="1">IF($C216=CN$2,OFFSET('Position Data Citi SS final'!$A192,0,MATCH(CN$1,'Position Data Citi SS final'!$1:$1,0)-1),"")</f>
        <v/>
      </c>
      <c r="CO216" s="186" t="str">
        <f ca="1">IF($C216=CO$2,OFFSET('Position Data Citi SS final'!$A192,0,MATCH(CO$1,'Position Data Citi SS final'!$1:$1,0)-1),"")</f>
        <v/>
      </c>
      <c r="CP216" s="199" t="str">
        <f ca="1">IF($C216=CP$2,OFFSET('Position Data Citi SS final'!$A192,0,MATCH(CP$1,'Position Data Citi SS final'!$1:$1,0)-1),"")</f>
        <v/>
      </c>
      <c r="CQ216" s="187" t="str">
        <f ca="1">IF($C216=CQ$2,OFFSET('Position Data Citi SS final'!$A192,0,MATCH(CQ$1,'Position Data Citi SS final'!$1:$1,0)-1),"")</f>
        <v/>
      </c>
      <c r="CR216" s="174" t="str">
        <f ca="1">IF($C216=CR$2,OFFSET('Position Data Citi SS final'!$A192,0,MATCH(CR$1,'Position Data Citi SS final'!$1:$1,0)-1),"")</f>
        <v/>
      </c>
      <c r="CS216" s="188" t="str">
        <f ca="1">IF($C216=CS$2,OFFSET('Position Data Citi SS final'!$A192,0,MATCH(CS$1,'Position Data Citi SS final'!$1:$1,0)-1),"")</f>
        <v/>
      </c>
      <c r="CT216" s="188" t="str">
        <f ca="1">IF($C216=CT$2,OFFSET('Position Data Citi SS final'!$A192,0,MATCH(CT$1,'Position Data Citi SS final'!$1:$1,0)-1),"")</f>
        <v/>
      </c>
      <c r="CU216" s="184" t="str">
        <f ca="1">IF($C216=CU$2,OFFSET('Position Data Citi SS final'!$A192,0,MATCH(CU$1,'Position Data Citi SS final'!$1:$1,0)-1),"")</f>
        <v/>
      </c>
      <c r="CV216" s="175" t="str">
        <f ca="1">IF($C216=CV$2,OFFSET('Position Data Citi SS final'!$A192,0,MATCH(CV$1,'Position Data Citi SS final'!$1:$1,0)-1),"")</f>
        <v/>
      </c>
      <c r="CW216" s="175" t="str">
        <f ca="1">IF($C216=CW$2,OFFSET('Position Data Citi SS final'!$A192,0,MATCH(CW$1,'Position Data Citi SS final'!$1:$1,0)-1),"")</f>
        <v/>
      </c>
      <c r="CX216" s="199" t="str">
        <f ca="1">IF($C216=CX$2,OFFSET('Position Data Citi SS final'!$A192,0,MATCH(CX$1,'Position Data Citi SS final'!$1:$1,0)-1),"")</f>
        <v/>
      </c>
      <c r="CY216" s="175" t="str">
        <f ca="1">IF($C216=CY$2,OFFSET('Position Data Citi SS final'!$A192,0,MATCH(CY$1,'Position Data Citi SS final'!$1:$1,0)-1),"")</f>
        <v/>
      </c>
      <c r="CZ216" s="175" t="str">
        <f ca="1">IF($C216=CZ$2,OFFSET('Position Data Citi SS final'!$A192,0,MATCH(CZ$1,'Position Data Citi SS final'!$1:$1,0)-1),"")</f>
        <v/>
      </c>
      <c r="DA216" s="175" t="str">
        <f ca="1">IF($C216=DA$2,OFFSET('Position Data Citi SS final'!$A192,0,MATCH(DA$1,'Position Data Citi SS final'!$1:$1,0)-1),"")</f>
        <v/>
      </c>
      <c r="DB216" s="189" t="str">
        <f ca="1">IF($C216=DB$2,OFFSET('Position Data Citi SS final'!$A192,0,MATCH(DB$1,'Position Data Citi SS final'!$1:$1,0)-1),"")</f>
        <v/>
      </c>
      <c r="DC216" s="175" t="str">
        <f ca="1">IF($C216=DC$2,OFFSET('Position Data Citi SS final'!$A192,0,MATCH(DC$1,'Position Data Citi SS final'!$1:$1,0)-1),"")</f>
        <v/>
      </c>
      <c r="DD216" s="175" t="str">
        <f ca="1">IF($C216=DD$2,OFFSET('Position Data Citi SS final'!$A192,0,MATCH(DD$1,'Position Data Citi SS final'!$1:$1,0)-1),"")</f>
        <v/>
      </c>
      <c r="DE216" s="190" t="str">
        <f ca="1">IF($C216=DE$2,OFFSET('Position Data Citi SS final'!$A192,0,MATCH(DE$1,'Position Data Citi SS final'!$1:$1,0)-1),"")</f>
        <v/>
      </c>
      <c r="DF216" s="189" t="str">
        <f ca="1">IF($C216=DF$2,OFFSET('Position Data Citi SS final'!$A192,0,MATCH(DF$1,'Position Data Citi SS final'!$1:$1,0)-1),"")</f>
        <v/>
      </c>
      <c r="DG216" s="190" t="str">
        <f ca="1">IF($C216=DG$2,OFFSET('Position Data Citi SS final'!$A192,0,MATCH(DG$1,'Position Data Citi SS final'!$1:$1,0)-1),"")</f>
        <v/>
      </c>
      <c r="DH216" s="175" t="str">
        <f ca="1">IF($C216=DH$2,OFFSET('Position Data Citi SS final'!$A192,0,MATCH(DH$1,'Position Data Citi SS final'!$1:$1,0)-1),"")</f>
        <v/>
      </c>
      <c r="DI216" s="191" t="str">
        <f ca="1">IF($C216=DI$2,OFFSET('Position Data Citi SS final'!$A192,0,MATCH(DI$1,'Position Data Citi SS final'!$1:$1,0)-1),"")</f>
        <v/>
      </c>
      <c r="DJ216" s="192" t="str">
        <f ca="1">IF($C216=DJ$2,OFFSET('Position Data Citi SS final'!$A192,0,MATCH(DJ$1,'Position Data Citi SS final'!$1:$1,0)-1),"")</f>
        <v/>
      </c>
      <c r="DK216" s="193" t="str">
        <f ca="1">IF($C216=DK$2,OFFSET('Position Data Citi SS final'!$A192,0,MATCH(DK$1,'Position Data Citi SS final'!$1:$1,0)-1),"")</f>
        <v/>
      </c>
      <c r="DL216" s="200" t="str">
        <f ca="1">IF($C216=DL$2,OFFSET('Position Data Citi SS final'!$A192,0,MATCH(DL$1,'Position Data Citi SS final'!$1:$1,0)-1),"")</f>
        <v/>
      </c>
      <c r="DM216" s="175" t="str">
        <f ca="1">IF($C216=DM$2,OFFSET('Position Data Citi SS final'!$A192,0,MATCH(DM$1,'Position Data Citi SS final'!$1:$1,0)-1),"")</f>
        <v/>
      </c>
    </row>
    <row r="217" spans="2:117" s="179" customFormat="1">
      <c r="B217" s="179" t="s">
        <v>2746</v>
      </c>
      <c r="C217" s="170" t="str">
        <f>'Position Data Citi SS final'!C193</f>
        <v>Money Market Instruments</v>
      </c>
      <c r="D217" s="171" t="str">
        <f>'Position Data Citi SS final'!F193</f>
        <v>A.6.1 - A.6.20</v>
      </c>
      <c r="E217" s="172" t="str">
        <f>'Position Data Citi SS final'!D193</f>
        <v>Commercial Paper</v>
      </c>
      <c r="F217" s="213">
        <f>'Position Data Citi SS final'!E193</f>
        <v>0</v>
      </c>
      <c r="G217" s="173">
        <f>'Position Data Citi SS final'!AG193</f>
        <v>20004465.399999999</v>
      </c>
      <c r="H217" s="173">
        <f>'Position Data Citi SS final'!AF193</f>
        <v>20004465.399999999</v>
      </c>
      <c r="I217" s="194" t="str">
        <f>'Position Data Citi SS final'!A193</f>
        <v>ABEK</v>
      </c>
      <c r="J217" s="195" t="str">
        <f ca="1">IF($C217=J$2,OFFSET('Position Data Citi SS final'!$A193,0,MATCH(J$1,'Position Data Citi SS final'!$1:$1,0)-1),"")</f>
        <v>MoneyMarketInstrument</v>
      </c>
      <c r="K217" s="195" t="str">
        <f ca="1">IF($C217=K$2,OFFSET('Position Data Citi SS final'!$A193,0,MATCH(K$1,'Position Data Citi SS final'!$1:$1,0)-1),"")</f>
        <v>COLGATE PALMOLIVE COMPANY 11/19 ZCP</v>
      </c>
      <c r="L217" s="195" t="str">
        <f ca="1">IF($C217=L$2,OFFSET('Position Data Citi SS final'!$A193,0,MATCH(L$1,'Position Data Citi SS final'!$1:$1,0)-1),"")</f>
        <v>XS2058467437</v>
      </c>
      <c r="M217" s="174" t="str">
        <f ca="1">IF($C217=M$2,OFFSET('Position Data Citi SS final'!$A193,0,MATCH(M$1,'Position Data Citi SS final'!$1:$1,0)-1),"")</f>
        <v>DYXXXX</v>
      </c>
      <c r="N217" s="175">
        <f ca="1">IF($C217=N$2,OFFSET('Position Data Citi SS final'!$A193,0,MATCH(N$1,'Position Data Citi SS final'!$1:$1,0)-1),"")</f>
        <v>0</v>
      </c>
      <c r="O217" s="195">
        <f ca="1">IF($C217=O$2,OFFSET('Position Data Citi SS final'!$A193,0,MATCH(O$1,'Position Data Citi SS final'!$1:$1,0)-1),"")</f>
        <v>0</v>
      </c>
      <c r="P217" s="196">
        <f ca="1">IF($C217=P$2,OFFSET('Position Data Citi SS final'!$A193,0,MATCH(P$1,'Position Data Citi SS final'!$1:$1,0)-1),"")</f>
        <v>0</v>
      </c>
      <c r="Q217" s="196" t="str">
        <f ca="1">IF($C217=Q$2,OFFSET('Position Data Citi SS final'!$A193,0,MATCH(Q$1,'Position Data Citi SS final'!$1:$1,0)-1),"")</f>
        <v>US</v>
      </c>
      <c r="R217" s="178">
        <f ca="1">IF($C217=R$2,OFFSET('Position Data Citi SS final'!$A193,0,MATCH(R$1,'Position Data Citi SS final'!$1:$1,0)-1),"")</f>
        <v>43796</v>
      </c>
      <c r="S217" s="178" t="str">
        <f ca="1">IF($C217=S$2,OFFSET('Position Data Citi SS final'!$A193,0,MATCH(S$1,'Position Data Citi SS final'!$1:$1,0)-1),"")</f>
        <v>EUR</v>
      </c>
      <c r="T217" s="177">
        <f ca="1">IF($C217=T$2,OFFSET('Position Data Citi SS final'!$A193,0,MATCH(T$1,'Position Data Citi SS final'!$1:$1,0)-1),"")</f>
        <v>20000000</v>
      </c>
      <c r="U217" s="177">
        <f ca="1">IF($C217=U$2,OFFSET('Position Data Citi SS final'!$A193,0,MATCH(U$1,'Position Data Citi SS final'!$1:$1,0)-1),"")</f>
        <v>100.022327</v>
      </c>
      <c r="V217" s="197">
        <f ca="1">IF($C217=V$2,OFFSET('Position Data Citi SS final'!$A193,0,MATCH(V$1,'Position Data Citi SS final'!$1:$1,0)-1),"")</f>
        <v>100.022327</v>
      </c>
      <c r="W217" s="177">
        <f ca="1">IF($C217=W$2,OFFSET('Position Data Citi SS final'!$A193,0,MATCH(W$1,'Position Data Citi SS final'!$1:$1,0)-1),"")</f>
        <v>0</v>
      </c>
      <c r="X217" s="177">
        <f ca="1">IF($C217=X$2,OFFSET('Position Data Citi SS final'!$A193,0,MATCH(X$1,'Position Data Citi SS final'!$1:$1,0)-1),"")</f>
        <v>0</v>
      </c>
      <c r="Y217" s="177">
        <f ca="1">IF($C217=Y$2,OFFSET('Position Data Citi SS final'!$A193,0,MATCH(Y$1,'Position Data Citi SS final'!$1:$1,0)-1),"")</f>
        <v>20004465.399999999</v>
      </c>
      <c r="Z217" s="177">
        <f ca="1">IF($C217=Z$2,OFFSET('Position Data Citi SS final'!$A193,0,MATCH(Z$1,'Position Data Citi SS final'!$1:$1,0)-1),"")</f>
        <v>20004465.399999999</v>
      </c>
      <c r="AA217" s="198" t="str">
        <f ca="1">IF($C217=AA$2,OFFSET('Position Data Citi SS final'!$A193,0,MATCH(AA$1,'Position Data Citi SS final'!$1:$1,0)-1),"")</f>
        <v>MarkToMarket</v>
      </c>
      <c r="AB217" s="177">
        <f ca="1">IF($C217=AB$2,OFFSET('Position Data Citi SS final'!$A193,0,MATCH(AB$1,'Position Data Citi SS final'!$1:$1,0)-1),"")</f>
        <v>0</v>
      </c>
      <c r="AC217" s="178" t="str">
        <f ca="1">IF($C217=AC$2,OFFSET('Position Data Citi SS final'!$A193,0,MATCH(AC$1,'Position Data Citi SS final'!$1:$1,0)-1),"")</f>
        <v/>
      </c>
      <c r="AD217" s="76" t="str">
        <f ca="1">IF($C217=AD$2,OFFSET('Position Data Citi SS final'!$A193,0,MATCH(AD$1,'Position Data Citi SS final'!$1:$1,0)-1),"")</f>
        <v/>
      </c>
      <c r="AE217" s="179" t="str">
        <f ca="1">IF($C217=AE$2,OFFSET('Position Data Citi SS final'!$A193,0,MATCH(AE$1,'Position Data Citi SS final'!$1:$1,0)-1),"")</f>
        <v/>
      </c>
      <c r="AF217" s="177" t="str">
        <f ca="1">IF($C217=AF$2,OFFSET('Position Data Citi SS final'!$A193,0,MATCH(AF$1,'Position Data Citi SS final'!$1:$1,0)-1),"")</f>
        <v/>
      </c>
      <c r="AG217" s="177" t="str">
        <f ca="1">IF($C217=AG$2,OFFSET('Position Data Citi SS final'!$A193,0,MATCH(AG$1,'Position Data Citi SS final'!$1:$1,0)-1),"")</f>
        <v/>
      </c>
      <c r="AH217" s="175" t="str">
        <f ca="1">IF($C217=AH$2,OFFSET('Position Data Citi SS final'!$A193,0,MATCH(AH$1,'Position Data Citi SS final'!$1:$1,0)-1),"")</f>
        <v/>
      </c>
      <c r="AI217" s="175" t="str">
        <f ca="1">IF($C217=AI$2,OFFSET('Position Data Citi SS final'!$A193,0,MATCH(AI$1,'Position Data Citi SS final'!$1:$1,0)-1),"")</f>
        <v/>
      </c>
      <c r="AJ217" s="175" t="str">
        <f ca="1">IF($C217=AJ$2,OFFSET('Position Data Citi SS final'!$A193,0,MATCH(AJ$1,'Position Data Citi SS final'!$1:$1,0)-1),"")</f>
        <v/>
      </c>
      <c r="AK217" s="177" t="str">
        <f ca="1">IF($C217=AK$2,OFFSET('Position Data Citi SS final'!$A193,0,MATCH(AK$1,'Position Data Citi SS final'!$1:$1,0)-1),"")</f>
        <v/>
      </c>
      <c r="AL217" s="178" t="str">
        <f ca="1">IF($C217=AL$2,OFFSET('Position Data Citi SS final'!$A193,0,MATCH(AL$1,'Position Data Citi SS final'!$1:$1,0)-1),"")</f>
        <v/>
      </c>
      <c r="AM217" s="177" t="str">
        <f ca="1">IF($C217=AM$2,OFFSET('Position Data Citi SS final'!$A193,0,MATCH(AM$1,'Position Data Citi SS final'!$1:$1,0)-1),"")</f>
        <v/>
      </c>
      <c r="AN217" s="177" t="str">
        <f ca="1">IF($C217=AN$2,OFFSET('Position Data Citi SS final'!$A193,0,MATCH(AN$1,'Position Data Citi SS final'!$1:$1,0)-1),"")</f>
        <v/>
      </c>
      <c r="AO217" s="177" t="str">
        <f ca="1">IF($C217=AO$2,OFFSET('Position Data Citi SS final'!$A193,0,MATCH(AO$1,'Position Data Citi SS final'!$1:$1,0)-1),"")</f>
        <v/>
      </c>
      <c r="AP217" s="177" t="str">
        <f ca="1">IF($C217=AP$2,OFFSET('Position Data Citi SS final'!$A193,0,MATCH(AP$1,'Position Data Citi SS final'!$1:$1,0)-1),"")</f>
        <v/>
      </c>
      <c r="AQ217" s="177" t="str">
        <f ca="1">IF($C217=AQ$2,OFFSET('Position Data Citi SS final'!$A193,0,MATCH(AQ$1,'Position Data Citi SS final'!$1:$1,0)-1),"")</f>
        <v/>
      </c>
      <c r="AR217" s="177" t="str">
        <f ca="1">IF($C217=AR$2,OFFSET('Position Data Citi SS final'!$A193,0,MATCH(AR$1,'Position Data Citi SS final'!$1:$1,0)-1),"")</f>
        <v/>
      </c>
      <c r="AS217" s="177" t="str">
        <f ca="1">IF($C217=AS$2,OFFSET('Position Data Citi SS final'!$A193,0,MATCH(AS$1,'Position Data Citi SS final'!$1:$1,0)-1),"")</f>
        <v/>
      </c>
      <c r="AT217" s="177" t="str">
        <f ca="1">IF($C217=AT$2,OFFSET('Position Data Citi SS final'!$A193,0,MATCH(AT$1,'Position Data Citi SS final'!$1:$1,0)-1),"")</f>
        <v/>
      </c>
      <c r="AU217" s="198" t="str">
        <f ca="1">IF($C217=AU$2,OFFSET('Position Data Citi SS final'!$A193,0,MATCH(AU$1,'Position Data Citi SS final'!$1:$1,0)-1),"")</f>
        <v/>
      </c>
      <c r="AV217" s="177" t="str">
        <f ca="1">IF($C217=AV$2,OFFSET('Position Data Citi SS final'!$A193,0,MATCH(AV$1,'Position Data Citi SS final'!$1:$1,0)-1),"")</f>
        <v/>
      </c>
      <c r="AW217" s="179" t="str">
        <f ca="1">IF($C217=AW$2,OFFSET('Position Data Citi SS final'!$A193,0,MATCH(AW$1,'Position Data Citi SS final'!$1:$1,0)-1),"")</f>
        <v/>
      </c>
      <c r="AX217" s="170" t="str">
        <f ca="1">IF($C217=AX$2,OFFSET('Position Data Citi SS final'!$A193,0,MATCH(AX$1,'Position Data Citi SS final'!$1:$1,0)-1),"")</f>
        <v/>
      </c>
      <c r="AY217" s="180" t="str">
        <f ca="1">IF($C217=AY$2,OFFSET('Position Data Citi SS final'!$A193,0,MATCH(AY$1,'Position Data Citi SS final'!$1:$1,0)-1),"")</f>
        <v/>
      </c>
      <c r="AZ217" s="181" t="str">
        <f ca="1">IF($C217=AZ$2,OFFSET('Position Data Citi SS final'!$A193,0,MATCH(AZ$1,'Position Data Citi SS final'!$1:$1,0)-1),"")</f>
        <v/>
      </c>
      <c r="BA217" s="179" t="str">
        <f ca="1">IF($C217=BA$2,OFFSET('Position Data Citi SS final'!$A193,0,MATCH(BA$1,'Position Data Citi SS final'!$1:$1,0)-1),"")</f>
        <v/>
      </c>
      <c r="BB217" s="182" t="str">
        <f ca="1">IF($C217=BB$2,OFFSET('Position Data Citi SS final'!$A193,0,MATCH(BB$1,'Position Data Citi SS final'!$1:$1,0)-1),"")</f>
        <v/>
      </c>
      <c r="BC217" s="181" t="str">
        <f ca="1">IF($C217=BC$2,OFFSET('Position Data Citi SS final'!$A193,0,MATCH(BC$1,'Position Data Citi SS final'!$1:$1,0)-1),"")</f>
        <v/>
      </c>
      <c r="BD217" s="175" t="str">
        <f ca="1">IF($C217=BD$2,OFFSET('Position Data Citi SS final'!$A193,0,MATCH(BD$1,'Position Data Citi SS final'!$1:$1,0)-1),"")</f>
        <v/>
      </c>
      <c r="BE217" s="175" t="str">
        <f ca="1">IF($C217=BE$2,OFFSET('Position Data Citi SS final'!$A193,0,MATCH(BE$1,'Position Data Citi SS final'!$1:$1,0)-1),"")</f>
        <v/>
      </c>
      <c r="BF217" s="175" t="str">
        <f ca="1">IF($C217=BF$2,OFFSET('Position Data Citi SS final'!$A193,0,MATCH(BF$1,'Position Data Citi SS final'!$1:$1,0)-1),"")</f>
        <v/>
      </c>
      <c r="BG217" s="175" t="str">
        <f ca="1">IF($C217=BG$2,OFFSET('Position Data Citi SS final'!$A193,0,MATCH(BG$1,'Position Data Citi SS final'!$1:$1,0)-1),"")</f>
        <v/>
      </c>
      <c r="BH217" s="175" t="str">
        <f ca="1">IF($C217=BH$2,OFFSET('Position Data Citi SS final'!$A193,0,MATCH(BH$1,'Position Data Citi SS final'!$1:$1,0)-1),"")</f>
        <v/>
      </c>
      <c r="BI217" s="175" t="str">
        <f ca="1">IF($C217=BI$2,OFFSET('Position Data Citi SS final'!$A193,0,MATCH(BI$1,'Position Data Citi SS final'!$1:$1,0)-1),"")</f>
        <v/>
      </c>
      <c r="BJ217" s="175" t="str">
        <f ca="1">IF($C217=BJ$2,OFFSET('Position Data Citi SS final'!$A193,0,MATCH(BJ$1,'Position Data Citi SS final'!$1:$1,0)-1),"")</f>
        <v/>
      </c>
      <c r="BK217" s="175" t="str">
        <f ca="1">IF($C217=BK$2,OFFSET('Position Data Citi SS final'!$A193,0,MATCH(BK$1,'Position Data Citi SS final'!$1:$1,0)-1),"")</f>
        <v/>
      </c>
      <c r="BL217" s="175" t="str">
        <f ca="1">IF($C217=BL$2,OFFSET('Position Data Citi SS final'!$A193,0,MATCH(BL$1,'Position Data Citi SS final'!$1:$1,0)-1),"")</f>
        <v/>
      </c>
      <c r="BM217" s="175" t="str">
        <f ca="1">IF($C217=BM$2,OFFSET('Position Data Citi SS final'!$A193,0,MATCH(BM$1,'Position Data Citi SS final'!$1:$1,0)-1),"")</f>
        <v/>
      </c>
      <c r="BN217" s="178" t="str">
        <f ca="1">IF($C217=BN$2,OFFSET('Position Data Citi SS final'!$A193,0,MATCH(BN$1,'Position Data Citi SS final'!$1:$1,0)-1),"")</f>
        <v/>
      </c>
      <c r="BO217" s="177" t="str">
        <f ca="1">IF($C217=BO$2,OFFSET('Position Data Citi SS final'!$A193,0,MATCH(BO$1,'Position Data Citi SS final'!$1:$1,0)-1),"")</f>
        <v/>
      </c>
      <c r="BP217" s="177" t="str">
        <f ca="1">IF($C217=BP$2,OFFSET('Position Data Citi SS final'!$A193,0,MATCH(BP$1,'Position Data Citi SS final'!$1:$1,0)-1),"")</f>
        <v/>
      </c>
      <c r="BQ217" s="177" t="str">
        <f ca="1">IF($C217=BQ$2,OFFSET('Position Data Citi SS final'!$A193,0,MATCH(BQ$1,'Position Data Citi SS final'!$1:$1,0)-1),"")</f>
        <v/>
      </c>
      <c r="BR217" s="177" t="str">
        <f ca="1">IF($C217=BR$2,OFFSET('Position Data Citi SS final'!$A193,0,MATCH(BR$1,'Position Data Citi SS final'!$1:$1,0)-1),"")</f>
        <v/>
      </c>
      <c r="BS217" s="177" t="str">
        <f ca="1">IF($C217=BS$2,OFFSET('Position Data Citi SS final'!$A193,0,MATCH(BS$1,'Position Data Citi SS final'!$1:$1,0)-1),"")</f>
        <v/>
      </c>
      <c r="BT217" s="175" t="str">
        <f ca="1">IF($C217=BT$2,OFFSET('Position Data Citi SS final'!$A193,0,MATCH(BT$1,'Position Data Citi SS final'!$1:$1,0)-1),"")</f>
        <v/>
      </c>
      <c r="BU217" s="178" t="str">
        <f ca="1">IF($C217=BU$2,OFFSET('Position Data Citi SS final'!$A193,0,MATCH(BU$1,'Position Data Citi SS final'!$1:$1,0)-1),"")</f>
        <v/>
      </c>
      <c r="BV217" s="183" t="str">
        <f ca="1">IF($C217=BV$2,OFFSET('Position Data Citi SS final'!$A193,0,MATCH(BV$1,'Position Data Citi SS final'!$1:$1,0)-1),"")</f>
        <v/>
      </c>
      <c r="BW217" s="175" t="str">
        <f ca="1">IF($C217=BW$2,OFFSET('Position Data Citi SS final'!$A193,0,MATCH(BW$1,'Position Data Citi SS final'!$1:$1,0)-1),"")</f>
        <v/>
      </c>
      <c r="BX217" s="184" t="str">
        <f ca="1">IF($C217=BX$2,OFFSET('Position Data Citi SS final'!$A193,0,MATCH(BX$1,'Position Data Citi SS final'!$1:$1,0)-1),"")</f>
        <v/>
      </c>
      <c r="BY217" s="183" t="str">
        <f ca="1">IF($C217=BY$2,OFFSET('Position Data Citi SS final'!$A193,0,MATCH(BY$1,'Position Data Citi SS final'!$1:$1,0)-1),"")</f>
        <v/>
      </c>
      <c r="BZ217" s="183" t="str">
        <f ca="1">IF($C217=BZ$2,OFFSET('Position Data Citi SS final'!$A193,0,MATCH(BZ$1,'Position Data Citi SS final'!$1:$1,0)-1),"")</f>
        <v/>
      </c>
      <c r="CA217" s="185" t="str">
        <f ca="1">IF($C217=CA$2,OFFSET('Position Data Citi SS final'!$A193,0,MATCH(CA$1,'Position Data Citi SS final'!$1:$1,0)-1),"")</f>
        <v/>
      </c>
      <c r="CB217" s="176" t="str">
        <f ca="1">IF($C217=CB$2,OFFSET('Position Data Citi SS final'!$A193,0,MATCH(CB$1,'Position Data Citi SS final'!$1:$1,0)-1),"")</f>
        <v/>
      </c>
      <c r="CC217" s="183" t="str">
        <f ca="1">IF($C217=CC$2,OFFSET('Position Data Citi SS final'!$A193,0,MATCH(CC$1,'Position Data Citi SS final'!$1:$1,0)-1),"")</f>
        <v/>
      </c>
      <c r="CD217" s="183" t="str">
        <f ca="1">IF($C217=CD$2,OFFSET('Position Data Citi SS final'!$A193,0,MATCH(CD$1,'Position Data Citi SS final'!$1:$1,0)-1),"")</f>
        <v/>
      </c>
      <c r="CE217" s="181" t="str">
        <f ca="1">IF($C217=CE$2,OFFSET('Position Data Citi SS final'!$A193,0,MATCH(CE$1,'Position Data Citi SS final'!$1:$1,0)-1),"")</f>
        <v/>
      </c>
      <c r="CF217" s="181" t="str">
        <f ca="1">IF($C217=CF$2,OFFSET('Position Data Citi SS final'!$A193,0,MATCH(CF$1,'Position Data Citi SS final'!$1:$1,0)-1),"")</f>
        <v/>
      </c>
      <c r="CG217" s="181" t="str">
        <f ca="1">IF($C217=CG$2,OFFSET('Position Data Citi SS final'!$A193,0,MATCH(CG$1,'Position Data Citi SS final'!$1:$1,0)-1),"")</f>
        <v/>
      </c>
      <c r="CH217" s="181" t="str">
        <f ca="1">IF($C217=CH$2,OFFSET('Position Data Citi SS final'!$A193,0,MATCH(CH$1,'Position Data Citi SS final'!$1:$1,0)-1),"")</f>
        <v/>
      </c>
      <c r="CI217" s="181" t="str">
        <f ca="1">IF($C217=CI$2,OFFSET('Position Data Citi SS final'!$A193,0,MATCH(CI$1,'Position Data Citi SS final'!$1:$1,0)-1),"")</f>
        <v/>
      </c>
      <c r="CJ217" s="184" t="str">
        <f ca="1">IF($C217=CJ$2,OFFSET('Position Data Citi SS final'!$A193,0,MATCH(CJ$1,'Position Data Citi SS final'!$1:$1,0)-1),"")</f>
        <v/>
      </c>
      <c r="CK217" s="186" t="str">
        <f ca="1">IF($C217=CK$2,OFFSET('Position Data Citi SS final'!$A193,0,MATCH(CK$1,'Position Data Citi SS final'!$1:$1,0)-1),"")</f>
        <v/>
      </c>
      <c r="CL217" s="174" t="str">
        <f ca="1">IF($C217=CL$2,OFFSET('Position Data Citi SS final'!$A193,0,MATCH(CL$1,'Position Data Citi SS final'!$1:$1,0)-1),"")</f>
        <v/>
      </c>
      <c r="CM217" s="199" t="str">
        <f ca="1">IF($C217=CM$2,OFFSET('Position Data Citi SS final'!$A193,0,MATCH(CM$1,'Position Data Citi SS final'!$1:$1,0)-1),"")</f>
        <v/>
      </c>
      <c r="CN217" s="174" t="str">
        <f ca="1">IF($C217=CN$2,OFFSET('Position Data Citi SS final'!$A193,0,MATCH(CN$1,'Position Data Citi SS final'!$1:$1,0)-1),"")</f>
        <v/>
      </c>
      <c r="CO217" s="186" t="str">
        <f ca="1">IF($C217=CO$2,OFFSET('Position Data Citi SS final'!$A193,0,MATCH(CO$1,'Position Data Citi SS final'!$1:$1,0)-1),"")</f>
        <v/>
      </c>
      <c r="CP217" s="199" t="str">
        <f ca="1">IF($C217=CP$2,OFFSET('Position Data Citi SS final'!$A193,0,MATCH(CP$1,'Position Data Citi SS final'!$1:$1,0)-1),"")</f>
        <v/>
      </c>
      <c r="CQ217" s="187" t="str">
        <f ca="1">IF($C217=CQ$2,OFFSET('Position Data Citi SS final'!$A193,0,MATCH(CQ$1,'Position Data Citi SS final'!$1:$1,0)-1),"")</f>
        <v/>
      </c>
      <c r="CR217" s="174" t="str">
        <f ca="1">IF($C217=CR$2,OFFSET('Position Data Citi SS final'!$A193,0,MATCH(CR$1,'Position Data Citi SS final'!$1:$1,0)-1),"")</f>
        <v/>
      </c>
      <c r="CS217" s="188" t="str">
        <f ca="1">IF($C217=CS$2,OFFSET('Position Data Citi SS final'!$A193,0,MATCH(CS$1,'Position Data Citi SS final'!$1:$1,0)-1),"")</f>
        <v/>
      </c>
      <c r="CT217" s="188" t="str">
        <f ca="1">IF($C217=CT$2,OFFSET('Position Data Citi SS final'!$A193,0,MATCH(CT$1,'Position Data Citi SS final'!$1:$1,0)-1),"")</f>
        <v/>
      </c>
      <c r="CU217" s="184" t="str">
        <f ca="1">IF($C217=CU$2,OFFSET('Position Data Citi SS final'!$A193,0,MATCH(CU$1,'Position Data Citi SS final'!$1:$1,0)-1),"")</f>
        <v/>
      </c>
      <c r="CV217" s="175" t="str">
        <f ca="1">IF($C217=CV$2,OFFSET('Position Data Citi SS final'!$A193,0,MATCH(CV$1,'Position Data Citi SS final'!$1:$1,0)-1),"")</f>
        <v/>
      </c>
      <c r="CW217" s="175" t="str">
        <f ca="1">IF($C217=CW$2,OFFSET('Position Data Citi SS final'!$A193,0,MATCH(CW$1,'Position Data Citi SS final'!$1:$1,0)-1),"")</f>
        <v/>
      </c>
      <c r="CX217" s="199" t="str">
        <f ca="1">IF($C217=CX$2,OFFSET('Position Data Citi SS final'!$A193,0,MATCH(CX$1,'Position Data Citi SS final'!$1:$1,0)-1),"")</f>
        <v/>
      </c>
      <c r="CY217" s="175" t="str">
        <f ca="1">IF($C217=CY$2,OFFSET('Position Data Citi SS final'!$A193,0,MATCH(CY$1,'Position Data Citi SS final'!$1:$1,0)-1),"")</f>
        <v/>
      </c>
      <c r="CZ217" s="175" t="str">
        <f ca="1">IF($C217=CZ$2,OFFSET('Position Data Citi SS final'!$A193,0,MATCH(CZ$1,'Position Data Citi SS final'!$1:$1,0)-1),"")</f>
        <v/>
      </c>
      <c r="DA217" s="175" t="str">
        <f ca="1">IF($C217=DA$2,OFFSET('Position Data Citi SS final'!$A193,0,MATCH(DA$1,'Position Data Citi SS final'!$1:$1,0)-1),"")</f>
        <v/>
      </c>
      <c r="DB217" s="189" t="str">
        <f ca="1">IF($C217=DB$2,OFFSET('Position Data Citi SS final'!$A193,0,MATCH(DB$1,'Position Data Citi SS final'!$1:$1,0)-1),"")</f>
        <v/>
      </c>
      <c r="DC217" s="175" t="str">
        <f ca="1">IF($C217=DC$2,OFFSET('Position Data Citi SS final'!$A193,0,MATCH(DC$1,'Position Data Citi SS final'!$1:$1,0)-1),"")</f>
        <v/>
      </c>
      <c r="DD217" s="175" t="str">
        <f ca="1">IF($C217=DD$2,OFFSET('Position Data Citi SS final'!$A193,0,MATCH(DD$1,'Position Data Citi SS final'!$1:$1,0)-1),"")</f>
        <v/>
      </c>
      <c r="DE217" s="190" t="str">
        <f ca="1">IF($C217=DE$2,OFFSET('Position Data Citi SS final'!$A193,0,MATCH(DE$1,'Position Data Citi SS final'!$1:$1,0)-1),"")</f>
        <v/>
      </c>
      <c r="DF217" s="189" t="str">
        <f ca="1">IF($C217=DF$2,OFFSET('Position Data Citi SS final'!$A193,0,MATCH(DF$1,'Position Data Citi SS final'!$1:$1,0)-1),"")</f>
        <v/>
      </c>
      <c r="DG217" s="190" t="str">
        <f ca="1">IF($C217=DG$2,OFFSET('Position Data Citi SS final'!$A193,0,MATCH(DG$1,'Position Data Citi SS final'!$1:$1,0)-1),"")</f>
        <v/>
      </c>
      <c r="DH217" s="175" t="str">
        <f ca="1">IF($C217=DH$2,OFFSET('Position Data Citi SS final'!$A193,0,MATCH(DH$1,'Position Data Citi SS final'!$1:$1,0)-1),"")</f>
        <v/>
      </c>
      <c r="DI217" s="191" t="str">
        <f ca="1">IF($C217=DI$2,OFFSET('Position Data Citi SS final'!$A193,0,MATCH(DI$1,'Position Data Citi SS final'!$1:$1,0)-1),"")</f>
        <v/>
      </c>
      <c r="DJ217" s="192" t="str">
        <f ca="1">IF($C217=DJ$2,OFFSET('Position Data Citi SS final'!$A193,0,MATCH(DJ$1,'Position Data Citi SS final'!$1:$1,0)-1),"")</f>
        <v/>
      </c>
      <c r="DK217" s="193" t="str">
        <f ca="1">IF($C217=DK$2,OFFSET('Position Data Citi SS final'!$A193,0,MATCH(DK$1,'Position Data Citi SS final'!$1:$1,0)-1),"")</f>
        <v/>
      </c>
      <c r="DL217" s="200" t="str">
        <f ca="1">IF($C217=DL$2,OFFSET('Position Data Citi SS final'!$A193,0,MATCH(DL$1,'Position Data Citi SS final'!$1:$1,0)-1),"")</f>
        <v/>
      </c>
      <c r="DM217" s="175" t="str">
        <f ca="1">IF($C217=DM$2,OFFSET('Position Data Citi SS final'!$A193,0,MATCH(DM$1,'Position Data Citi SS final'!$1:$1,0)-1),"")</f>
        <v/>
      </c>
    </row>
    <row r="218" spans="2:117" s="179" customFormat="1">
      <c r="B218" s="179" t="s">
        <v>2746</v>
      </c>
      <c r="C218" s="170" t="str">
        <f>'Position Data Citi SS final'!C194</f>
        <v>Money Market Instruments</v>
      </c>
      <c r="D218" s="171" t="str">
        <f>'Position Data Citi SS final'!F194</f>
        <v>A.6.1 - A.6.20</v>
      </c>
      <c r="E218" s="172" t="str">
        <f>'Position Data Citi SS final'!D194</f>
        <v>Certificate of Deposit</v>
      </c>
      <c r="F218" s="213">
        <f>'Position Data Citi SS final'!E194</f>
        <v>0</v>
      </c>
      <c r="G218" s="173">
        <f>'Position Data Citi SS final'!AG194</f>
        <v>30006600</v>
      </c>
      <c r="H218" s="173">
        <f>'Position Data Citi SS final'!AF194</f>
        <v>30006600</v>
      </c>
      <c r="I218" s="194" t="str">
        <f>'Position Data Citi SS final'!A194</f>
        <v>ABEK</v>
      </c>
      <c r="J218" s="195" t="str">
        <f ca="1">IF($C218=J$2,OFFSET('Position Data Citi SS final'!$A194,0,MATCH(J$1,'Position Data Citi SS final'!$1:$1,0)-1),"")</f>
        <v>MoneyMarketInstrument</v>
      </c>
      <c r="K218" s="195" t="str">
        <f ca="1">IF($C218=K$2,OFFSET('Position Data Citi SS final'!$A194,0,MATCH(K$1,'Position Data Citi SS final'!$1:$1,0)-1),"")</f>
        <v>KBC BANK NV 12/19 0</v>
      </c>
      <c r="L218" s="195" t="str">
        <f ca="1">IF($C218=L$2,OFFSET('Position Data Citi SS final'!$A194,0,MATCH(L$1,'Position Data Citi SS final'!$1:$1,0)-1),"")</f>
        <v>BE6316590478</v>
      </c>
      <c r="M218" s="174" t="str">
        <f ca="1">IF($C218=M$2,OFFSET('Position Data Citi SS final'!$A194,0,MATCH(M$1,'Position Data Citi SS final'!$1:$1,0)-1),"")</f>
        <v>DYXXXX</v>
      </c>
      <c r="N218" s="175">
        <f ca="1">IF($C218=N$2,OFFSET('Position Data Citi SS final'!$A194,0,MATCH(N$1,'Position Data Citi SS final'!$1:$1,0)-1),"")</f>
        <v>0</v>
      </c>
      <c r="O218" s="195">
        <f ca="1">IF($C218=O$2,OFFSET('Position Data Citi SS final'!$A194,0,MATCH(O$1,'Position Data Citi SS final'!$1:$1,0)-1),"")</f>
        <v>0</v>
      </c>
      <c r="P218" s="196">
        <f ca="1">IF($C218=P$2,OFFSET('Position Data Citi SS final'!$A194,0,MATCH(P$1,'Position Data Citi SS final'!$1:$1,0)-1),"")</f>
        <v>0</v>
      </c>
      <c r="Q218" s="196" t="str">
        <f ca="1">IF($C218=Q$2,OFFSET('Position Data Citi SS final'!$A194,0,MATCH(Q$1,'Position Data Citi SS final'!$1:$1,0)-1),"")</f>
        <v>BE</v>
      </c>
      <c r="R218" s="178">
        <f ca="1">IF($C218=R$2,OFFSET('Position Data Citi SS final'!$A194,0,MATCH(R$1,'Position Data Citi SS final'!$1:$1,0)-1),"")</f>
        <v>43801</v>
      </c>
      <c r="S218" s="178" t="str">
        <f ca="1">IF($C218=S$2,OFFSET('Position Data Citi SS final'!$A194,0,MATCH(S$1,'Position Data Citi SS final'!$1:$1,0)-1),"")</f>
        <v>EUR</v>
      </c>
      <c r="T218" s="177">
        <f ca="1">IF($C218=T$2,OFFSET('Position Data Citi SS final'!$A194,0,MATCH(T$1,'Position Data Citi SS final'!$1:$1,0)-1),"")</f>
        <v>30000000</v>
      </c>
      <c r="U218" s="177">
        <f ca="1">IF($C218=U$2,OFFSET('Position Data Citi SS final'!$A194,0,MATCH(U$1,'Position Data Citi SS final'!$1:$1,0)-1),"")</f>
        <v>100.02200000000001</v>
      </c>
      <c r="V218" s="197">
        <f ca="1">IF($C218=V$2,OFFSET('Position Data Citi SS final'!$A194,0,MATCH(V$1,'Position Data Citi SS final'!$1:$1,0)-1),"")</f>
        <v>100.02200000000001</v>
      </c>
      <c r="W218" s="177">
        <f ca="1">IF($C218=W$2,OFFSET('Position Data Citi SS final'!$A194,0,MATCH(W$1,'Position Data Citi SS final'!$1:$1,0)-1),"")</f>
        <v>0</v>
      </c>
      <c r="X218" s="177">
        <f ca="1">IF($C218=X$2,OFFSET('Position Data Citi SS final'!$A194,0,MATCH(X$1,'Position Data Citi SS final'!$1:$1,0)-1),"")</f>
        <v>0</v>
      </c>
      <c r="Y218" s="177">
        <f ca="1">IF($C218=Y$2,OFFSET('Position Data Citi SS final'!$A194,0,MATCH(Y$1,'Position Data Citi SS final'!$1:$1,0)-1),"")</f>
        <v>30006600</v>
      </c>
      <c r="Z218" s="177">
        <f ca="1">IF($C218=Z$2,OFFSET('Position Data Citi SS final'!$A194,0,MATCH(Z$1,'Position Data Citi SS final'!$1:$1,0)-1),"")</f>
        <v>30006600</v>
      </c>
      <c r="AA218" s="198" t="str">
        <f ca="1">IF($C218=AA$2,OFFSET('Position Data Citi SS final'!$A194,0,MATCH(AA$1,'Position Data Citi SS final'!$1:$1,0)-1),"")</f>
        <v>MarkToMarket</v>
      </c>
      <c r="AB218" s="177">
        <f ca="1">IF($C218=AB$2,OFFSET('Position Data Citi SS final'!$A194,0,MATCH(AB$1,'Position Data Citi SS final'!$1:$1,0)-1),"")</f>
        <v>0</v>
      </c>
      <c r="AC218" s="178" t="str">
        <f ca="1">IF($C218=AC$2,OFFSET('Position Data Citi SS final'!$A194,0,MATCH(AC$1,'Position Data Citi SS final'!$1:$1,0)-1),"")</f>
        <v/>
      </c>
      <c r="AD218" s="76" t="str">
        <f ca="1">IF($C218=AD$2,OFFSET('Position Data Citi SS final'!$A194,0,MATCH(AD$1,'Position Data Citi SS final'!$1:$1,0)-1),"")</f>
        <v/>
      </c>
      <c r="AE218" s="179" t="str">
        <f ca="1">IF($C218=AE$2,OFFSET('Position Data Citi SS final'!$A194,0,MATCH(AE$1,'Position Data Citi SS final'!$1:$1,0)-1),"")</f>
        <v/>
      </c>
      <c r="AF218" s="177" t="str">
        <f ca="1">IF($C218=AF$2,OFFSET('Position Data Citi SS final'!$A194,0,MATCH(AF$1,'Position Data Citi SS final'!$1:$1,0)-1),"")</f>
        <v/>
      </c>
      <c r="AG218" s="177" t="str">
        <f ca="1">IF($C218=AG$2,OFFSET('Position Data Citi SS final'!$A194,0,MATCH(AG$1,'Position Data Citi SS final'!$1:$1,0)-1),"")</f>
        <v/>
      </c>
      <c r="AH218" s="175" t="str">
        <f ca="1">IF($C218=AH$2,OFFSET('Position Data Citi SS final'!$A194,0,MATCH(AH$1,'Position Data Citi SS final'!$1:$1,0)-1),"")</f>
        <v/>
      </c>
      <c r="AI218" s="175" t="str">
        <f ca="1">IF($C218=AI$2,OFFSET('Position Data Citi SS final'!$A194,0,MATCH(AI$1,'Position Data Citi SS final'!$1:$1,0)-1),"")</f>
        <v/>
      </c>
      <c r="AJ218" s="175" t="str">
        <f ca="1">IF($C218=AJ$2,OFFSET('Position Data Citi SS final'!$A194,0,MATCH(AJ$1,'Position Data Citi SS final'!$1:$1,0)-1),"")</f>
        <v/>
      </c>
      <c r="AK218" s="177" t="str">
        <f ca="1">IF($C218=AK$2,OFFSET('Position Data Citi SS final'!$A194,0,MATCH(AK$1,'Position Data Citi SS final'!$1:$1,0)-1),"")</f>
        <v/>
      </c>
      <c r="AL218" s="178" t="str">
        <f ca="1">IF($C218=AL$2,OFFSET('Position Data Citi SS final'!$A194,0,MATCH(AL$1,'Position Data Citi SS final'!$1:$1,0)-1),"")</f>
        <v/>
      </c>
      <c r="AM218" s="177" t="str">
        <f ca="1">IF($C218=AM$2,OFFSET('Position Data Citi SS final'!$A194,0,MATCH(AM$1,'Position Data Citi SS final'!$1:$1,0)-1),"")</f>
        <v/>
      </c>
      <c r="AN218" s="177" t="str">
        <f ca="1">IF($C218=AN$2,OFFSET('Position Data Citi SS final'!$A194,0,MATCH(AN$1,'Position Data Citi SS final'!$1:$1,0)-1),"")</f>
        <v/>
      </c>
      <c r="AO218" s="177" t="str">
        <f ca="1">IF($C218=AO$2,OFFSET('Position Data Citi SS final'!$A194,0,MATCH(AO$1,'Position Data Citi SS final'!$1:$1,0)-1),"")</f>
        <v/>
      </c>
      <c r="AP218" s="177" t="str">
        <f ca="1">IF($C218=AP$2,OFFSET('Position Data Citi SS final'!$A194,0,MATCH(AP$1,'Position Data Citi SS final'!$1:$1,0)-1),"")</f>
        <v/>
      </c>
      <c r="AQ218" s="177" t="str">
        <f ca="1">IF($C218=AQ$2,OFFSET('Position Data Citi SS final'!$A194,0,MATCH(AQ$1,'Position Data Citi SS final'!$1:$1,0)-1),"")</f>
        <v/>
      </c>
      <c r="AR218" s="177" t="str">
        <f ca="1">IF($C218=AR$2,OFFSET('Position Data Citi SS final'!$A194,0,MATCH(AR$1,'Position Data Citi SS final'!$1:$1,0)-1),"")</f>
        <v/>
      </c>
      <c r="AS218" s="177" t="str">
        <f ca="1">IF($C218=AS$2,OFFSET('Position Data Citi SS final'!$A194,0,MATCH(AS$1,'Position Data Citi SS final'!$1:$1,0)-1),"")</f>
        <v/>
      </c>
      <c r="AT218" s="177" t="str">
        <f ca="1">IF($C218=AT$2,OFFSET('Position Data Citi SS final'!$A194,0,MATCH(AT$1,'Position Data Citi SS final'!$1:$1,0)-1),"")</f>
        <v/>
      </c>
      <c r="AU218" s="198" t="str">
        <f ca="1">IF($C218=AU$2,OFFSET('Position Data Citi SS final'!$A194,0,MATCH(AU$1,'Position Data Citi SS final'!$1:$1,0)-1),"")</f>
        <v/>
      </c>
      <c r="AV218" s="177" t="str">
        <f ca="1">IF($C218=AV$2,OFFSET('Position Data Citi SS final'!$A194,0,MATCH(AV$1,'Position Data Citi SS final'!$1:$1,0)-1),"")</f>
        <v/>
      </c>
      <c r="AW218" s="179" t="str">
        <f ca="1">IF($C218=AW$2,OFFSET('Position Data Citi SS final'!$A194,0,MATCH(AW$1,'Position Data Citi SS final'!$1:$1,0)-1),"")</f>
        <v/>
      </c>
      <c r="AX218" s="170" t="str">
        <f ca="1">IF($C218=AX$2,OFFSET('Position Data Citi SS final'!$A194,0,MATCH(AX$1,'Position Data Citi SS final'!$1:$1,0)-1),"")</f>
        <v/>
      </c>
      <c r="AY218" s="180" t="str">
        <f ca="1">IF($C218=AY$2,OFFSET('Position Data Citi SS final'!$A194,0,MATCH(AY$1,'Position Data Citi SS final'!$1:$1,0)-1),"")</f>
        <v/>
      </c>
      <c r="AZ218" s="181" t="str">
        <f ca="1">IF($C218=AZ$2,OFFSET('Position Data Citi SS final'!$A194,0,MATCH(AZ$1,'Position Data Citi SS final'!$1:$1,0)-1),"")</f>
        <v/>
      </c>
      <c r="BA218" s="179" t="str">
        <f ca="1">IF($C218=BA$2,OFFSET('Position Data Citi SS final'!$A194,0,MATCH(BA$1,'Position Data Citi SS final'!$1:$1,0)-1),"")</f>
        <v/>
      </c>
      <c r="BB218" s="182" t="str">
        <f ca="1">IF($C218=BB$2,OFFSET('Position Data Citi SS final'!$A194,0,MATCH(BB$1,'Position Data Citi SS final'!$1:$1,0)-1),"")</f>
        <v/>
      </c>
      <c r="BC218" s="181" t="str">
        <f ca="1">IF($C218=BC$2,OFFSET('Position Data Citi SS final'!$A194,0,MATCH(BC$1,'Position Data Citi SS final'!$1:$1,0)-1),"")</f>
        <v/>
      </c>
      <c r="BD218" s="175" t="str">
        <f ca="1">IF($C218=BD$2,OFFSET('Position Data Citi SS final'!$A194,0,MATCH(BD$1,'Position Data Citi SS final'!$1:$1,0)-1),"")</f>
        <v/>
      </c>
      <c r="BE218" s="175" t="str">
        <f ca="1">IF($C218=BE$2,OFFSET('Position Data Citi SS final'!$A194,0,MATCH(BE$1,'Position Data Citi SS final'!$1:$1,0)-1),"")</f>
        <v/>
      </c>
      <c r="BF218" s="175" t="str">
        <f ca="1">IF($C218=BF$2,OFFSET('Position Data Citi SS final'!$A194,0,MATCH(BF$1,'Position Data Citi SS final'!$1:$1,0)-1),"")</f>
        <v/>
      </c>
      <c r="BG218" s="175" t="str">
        <f ca="1">IF($C218=BG$2,OFFSET('Position Data Citi SS final'!$A194,0,MATCH(BG$1,'Position Data Citi SS final'!$1:$1,0)-1),"")</f>
        <v/>
      </c>
      <c r="BH218" s="175" t="str">
        <f ca="1">IF($C218=BH$2,OFFSET('Position Data Citi SS final'!$A194,0,MATCH(BH$1,'Position Data Citi SS final'!$1:$1,0)-1),"")</f>
        <v/>
      </c>
      <c r="BI218" s="175" t="str">
        <f ca="1">IF($C218=BI$2,OFFSET('Position Data Citi SS final'!$A194,0,MATCH(BI$1,'Position Data Citi SS final'!$1:$1,0)-1),"")</f>
        <v/>
      </c>
      <c r="BJ218" s="175" t="str">
        <f ca="1">IF($C218=BJ$2,OFFSET('Position Data Citi SS final'!$A194,0,MATCH(BJ$1,'Position Data Citi SS final'!$1:$1,0)-1),"")</f>
        <v/>
      </c>
      <c r="BK218" s="175" t="str">
        <f ca="1">IF($C218=BK$2,OFFSET('Position Data Citi SS final'!$A194,0,MATCH(BK$1,'Position Data Citi SS final'!$1:$1,0)-1),"")</f>
        <v/>
      </c>
      <c r="BL218" s="175" t="str">
        <f ca="1">IF($C218=BL$2,OFFSET('Position Data Citi SS final'!$A194,0,MATCH(BL$1,'Position Data Citi SS final'!$1:$1,0)-1),"")</f>
        <v/>
      </c>
      <c r="BM218" s="175" t="str">
        <f ca="1">IF($C218=BM$2,OFFSET('Position Data Citi SS final'!$A194,0,MATCH(BM$1,'Position Data Citi SS final'!$1:$1,0)-1),"")</f>
        <v/>
      </c>
      <c r="BN218" s="178" t="str">
        <f ca="1">IF($C218=BN$2,OFFSET('Position Data Citi SS final'!$A194,0,MATCH(BN$1,'Position Data Citi SS final'!$1:$1,0)-1),"")</f>
        <v/>
      </c>
      <c r="BO218" s="177" t="str">
        <f ca="1">IF($C218=BO$2,OFFSET('Position Data Citi SS final'!$A194,0,MATCH(BO$1,'Position Data Citi SS final'!$1:$1,0)-1),"")</f>
        <v/>
      </c>
      <c r="BP218" s="177" t="str">
        <f ca="1">IF($C218=BP$2,OFFSET('Position Data Citi SS final'!$A194,0,MATCH(BP$1,'Position Data Citi SS final'!$1:$1,0)-1),"")</f>
        <v/>
      </c>
      <c r="BQ218" s="177" t="str">
        <f ca="1">IF($C218=BQ$2,OFFSET('Position Data Citi SS final'!$A194,0,MATCH(BQ$1,'Position Data Citi SS final'!$1:$1,0)-1),"")</f>
        <v/>
      </c>
      <c r="BR218" s="177" t="str">
        <f ca="1">IF($C218=BR$2,OFFSET('Position Data Citi SS final'!$A194,0,MATCH(BR$1,'Position Data Citi SS final'!$1:$1,0)-1),"")</f>
        <v/>
      </c>
      <c r="BS218" s="177" t="str">
        <f ca="1">IF($C218=BS$2,OFFSET('Position Data Citi SS final'!$A194,0,MATCH(BS$1,'Position Data Citi SS final'!$1:$1,0)-1),"")</f>
        <v/>
      </c>
      <c r="BT218" s="175" t="str">
        <f ca="1">IF($C218=BT$2,OFFSET('Position Data Citi SS final'!$A194,0,MATCH(BT$1,'Position Data Citi SS final'!$1:$1,0)-1),"")</f>
        <v/>
      </c>
      <c r="BU218" s="178" t="str">
        <f ca="1">IF($C218=BU$2,OFFSET('Position Data Citi SS final'!$A194,0,MATCH(BU$1,'Position Data Citi SS final'!$1:$1,0)-1),"")</f>
        <v/>
      </c>
      <c r="BV218" s="183" t="str">
        <f ca="1">IF($C218=BV$2,OFFSET('Position Data Citi SS final'!$A194,0,MATCH(BV$1,'Position Data Citi SS final'!$1:$1,0)-1),"")</f>
        <v/>
      </c>
      <c r="BW218" s="175" t="str">
        <f ca="1">IF($C218=BW$2,OFFSET('Position Data Citi SS final'!$A194,0,MATCH(BW$1,'Position Data Citi SS final'!$1:$1,0)-1),"")</f>
        <v/>
      </c>
      <c r="BX218" s="184" t="str">
        <f ca="1">IF($C218=BX$2,OFFSET('Position Data Citi SS final'!$A194,0,MATCH(BX$1,'Position Data Citi SS final'!$1:$1,0)-1),"")</f>
        <v/>
      </c>
      <c r="BY218" s="183" t="str">
        <f ca="1">IF($C218=BY$2,OFFSET('Position Data Citi SS final'!$A194,0,MATCH(BY$1,'Position Data Citi SS final'!$1:$1,0)-1),"")</f>
        <v/>
      </c>
      <c r="BZ218" s="183" t="str">
        <f ca="1">IF($C218=BZ$2,OFFSET('Position Data Citi SS final'!$A194,0,MATCH(BZ$1,'Position Data Citi SS final'!$1:$1,0)-1),"")</f>
        <v/>
      </c>
      <c r="CA218" s="185" t="str">
        <f ca="1">IF($C218=CA$2,OFFSET('Position Data Citi SS final'!$A194,0,MATCH(CA$1,'Position Data Citi SS final'!$1:$1,0)-1),"")</f>
        <v/>
      </c>
      <c r="CB218" s="176" t="str">
        <f ca="1">IF($C218=CB$2,OFFSET('Position Data Citi SS final'!$A194,0,MATCH(CB$1,'Position Data Citi SS final'!$1:$1,0)-1),"")</f>
        <v/>
      </c>
      <c r="CC218" s="183" t="str">
        <f ca="1">IF($C218=CC$2,OFFSET('Position Data Citi SS final'!$A194,0,MATCH(CC$1,'Position Data Citi SS final'!$1:$1,0)-1),"")</f>
        <v/>
      </c>
      <c r="CD218" s="183" t="str">
        <f ca="1">IF($C218=CD$2,OFFSET('Position Data Citi SS final'!$A194,0,MATCH(CD$1,'Position Data Citi SS final'!$1:$1,0)-1),"")</f>
        <v/>
      </c>
      <c r="CE218" s="181" t="str">
        <f ca="1">IF($C218=CE$2,OFFSET('Position Data Citi SS final'!$A194,0,MATCH(CE$1,'Position Data Citi SS final'!$1:$1,0)-1),"")</f>
        <v/>
      </c>
      <c r="CF218" s="181" t="str">
        <f ca="1">IF($C218=CF$2,OFFSET('Position Data Citi SS final'!$A194,0,MATCH(CF$1,'Position Data Citi SS final'!$1:$1,0)-1),"")</f>
        <v/>
      </c>
      <c r="CG218" s="181" t="str">
        <f ca="1">IF($C218=CG$2,OFFSET('Position Data Citi SS final'!$A194,0,MATCH(CG$1,'Position Data Citi SS final'!$1:$1,0)-1),"")</f>
        <v/>
      </c>
      <c r="CH218" s="181" t="str">
        <f ca="1">IF($C218=CH$2,OFFSET('Position Data Citi SS final'!$A194,0,MATCH(CH$1,'Position Data Citi SS final'!$1:$1,0)-1),"")</f>
        <v/>
      </c>
      <c r="CI218" s="181" t="str">
        <f ca="1">IF($C218=CI$2,OFFSET('Position Data Citi SS final'!$A194,0,MATCH(CI$1,'Position Data Citi SS final'!$1:$1,0)-1),"")</f>
        <v/>
      </c>
      <c r="CJ218" s="184" t="str">
        <f ca="1">IF($C218=CJ$2,OFFSET('Position Data Citi SS final'!$A194,0,MATCH(CJ$1,'Position Data Citi SS final'!$1:$1,0)-1),"")</f>
        <v/>
      </c>
      <c r="CK218" s="186" t="str">
        <f ca="1">IF($C218=CK$2,OFFSET('Position Data Citi SS final'!$A194,0,MATCH(CK$1,'Position Data Citi SS final'!$1:$1,0)-1),"")</f>
        <v/>
      </c>
      <c r="CL218" s="174" t="str">
        <f ca="1">IF($C218=CL$2,OFFSET('Position Data Citi SS final'!$A194,0,MATCH(CL$1,'Position Data Citi SS final'!$1:$1,0)-1),"")</f>
        <v/>
      </c>
      <c r="CM218" s="199" t="str">
        <f ca="1">IF($C218=CM$2,OFFSET('Position Data Citi SS final'!$A194,0,MATCH(CM$1,'Position Data Citi SS final'!$1:$1,0)-1),"")</f>
        <v/>
      </c>
      <c r="CN218" s="174" t="str">
        <f ca="1">IF($C218=CN$2,OFFSET('Position Data Citi SS final'!$A194,0,MATCH(CN$1,'Position Data Citi SS final'!$1:$1,0)-1),"")</f>
        <v/>
      </c>
      <c r="CO218" s="186" t="str">
        <f ca="1">IF($C218=CO$2,OFFSET('Position Data Citi SS final'!$A194,0,MATCH(CO$1,'Position Data Citi SS final'!$1:$1,0)-1),"")</f>
        <v/>
      </c>
      <c r="CP218" s="199" t="str">
        <f ca="1">IF($C218=CP$2,OFFSET('Position Data Citi SS final'!$A194,0,MATCH(CP$1,'Position Data Citi SS final'!$1:$1,0)-1),"")</f>
        <v/>
      </c>
      <c r="CQ218" s="187" t="str">
        <f ca="1">IF($C218=CQ$2,OFFSET('Position Data Citi SS final'!$A194,0,MATCH(CQ$1,'Position Data Citi SS final'!$1:$1,0)-1),"")</f>
        <v/>
      </c>
      <c r="CR218" s="174" t="str">
        <f ca="1">IF($C218=CR$2,OFFSET('Position Data Citi SS final'!$A194,0,MATCH(CR$1,'Position Data Citi SS final'!$1:$1,0)-1),"")</f>
        <v/>
      </c>
      <c r="CS218" s="188" t="str">
        <f ca="1">IF($C218=CS$2,OFFSET('Position Data Citi SS final'!$A194,0,MATCH(CS$1,'Position Data Citi SS final'!$1:$1,0)-1),"")</f>
        <v/>
      </c>
      <c r="CT218" s="188" t="str">
        <f ca="1">IF($C218=CT$2,OFFSET('Position Data Citi SS final'!$A194,0,MATCH(CT$1,'Position Data Citi SS final'!$1:$1,0)-1),"")</f>
        <v/>
      </c>
      <c r="CU218" s="184" t="str">
        <f ca="1">IF($C218=CU$2,OFFSET('Position Data Citi SS final'!$A194,0,MATCH(CU$1,'Position Data Citi SS final'!$1:$1,0)-1),"")</f>
        <v/>
      </c>
      <c r="CV218" s="175" t="str">
        <f ca="1">IF($C218=CV$2,OFFSET('Position Data Citi SS final'!$A194,0,MATCH(CV$1,'Position Data Citi SS final'!$1:$1,0)-1),"")</f>
        <v/>
      </c>
      <c r="CW218" s="175" t="str">
        <f ca="1">IF($C218=CW$2,OFFSET('Position Data Citi SS final'!$A194,0,MATCH(CW$1,'Position Data Citi SS final'!$1:$1,0)-1),"")</f>
        <v/>
      </c>
      <c r="CX218" s="199" t="str">
        <f ca="1">IF($C218=CX$2,OFFSET('Position Data Citi SS final'!$A194,0,MATCH(CX$1,'Position Data Citi SS final'!$1:$1,0)-1),"")</f>
        <v/>
      </c>
      <c r="CY218" s="175" t="str">
        <f ca="1">IF($C218=CY$2,OFFSET('Position Data Citi SS final'!$A194,0,MATCH(CY$1,'Position Data Citi SS final'!$1:$1,0)-1),"")</f>
        <v/>
      </c>
      <c r="CZ218" s="175" t="str">
        <f ca="1">IF($C218=CZ$2,OFFSET('Position Data Citi SS final'!$A194,0,MATCH(CZ$1,'Position Data Citi SS final'!$1:$1,0)-1),"")</f>
        <v/>
      </c>
      <c r="DA218" s="175" t="str">
        <f ca="1">IF($C218=DA$2,OFFSET('Position Data Citi SS final'!$A194,0,MATCH(DA$1,'Position Data Citi SS final'!$1:$1,0)-1),"")</f>
        <v/>
      </c>
      <c r="DB218" s="189" t="str">
        <f ca="1">IF($C218=DB$2,OFFSET('Position Data Citi SS final'!$A194,0,MATCH(DB$1,'Position Data Citi SS final'!$1:$1,0)-1),"")</f>
        <v/>
      </c>
      <c r="DC218" s="175" t="str">
        <f ca="1">IF($C218=DC$2,OFFSET('Position Data Citi SS final'!$A194,0,MATCH(DC$1,'Position Data Citi SS final'!$1:$1,0)-1),"")</f>
        <v/>
      </c>
      <c r="DD218" s="175" t="str">
        <f ca="1">IF($C218=DD$2,OFFSET('Position Data Citi SS final'!$A194,0,MATCH(DD$1,'Position Data Citi SS final'!$1:$1,0)-1),"")</f>
        <v/>
      </c>
      <c r="DE218" s="190" t="str">
        <f ca="1">IF($C218=DE$2,OFFSET('Position Data Citi SS final'!$A194,0,MATCH(DE$1,'Position Data Citi SS final'!$1:$1,0)-1),"")</f>
        <v/>
      </c>
      <c r="DF218" s="189" t="str">
        <f ca="1">IF($C218=DF$2,OFFSET('Position Data Citi SS final'!$A194,0,MATCH(DF$1,'Position Data Citi SS final'!$1:$1,0)-1),"")</f>
        <v/>
      </c>
      <c r="DG218" s="190" t="str">
        <f ca="1">IF($C218=DG$2,OFFSET('Position Data Citi SS final'!$A194,0,MATCH(DG$1,'Position Data Citi SS final'!$1:$1,0)-1),"")</f>
        <v/>
      </c>
      <c r="DH218" s="175" t="str">
        <f ca="1">IF($C218=DH$2,OFFSET('Position Data Citi SS final'!$A194,0,MATCH(DH$1,'Position Data Citi SS final'!$1:$1,0)-1),"")</f>
        <v/>
      </c>
      <c r="DI218" s="191" t="str">
        <f ca="1">IF($C218=DI$2,OFFSET('Position Data Citi SS final'!$A194,0,MATCH(DI$1,'Position Data Citi SS final'!$1:$1,0)-1),"")</f>
        <v/>
      </c>
      <c r="DJ218" s="192" t="str">
        <f ca="1">IF($C218=DJ$2,OFFSET('Position Data Citi SS final'!$A194,0,MATCH(DJ$1,'Position Data Citi SS final'!$1:$1,0)-1),"")</f>
        <v/>
      </c>
      <c r="DK218" s="193" t="str">
        <f ca="1">IF($C218=DK$2,OFFSET('Position Data Citi SS final'!$A194,0,MATCH(DK$1,'Position Data Citi SS final'!$1:$1,0)-1),"")</f>
        <v/>
      </c>
      <c r="DL218" s="200" t="str">
        <f ca="1">IF($C218=DL$2,OFFSET('Position Data Citi SS final'!$A194,0,MATCH(DL$1,'Position Data Citi SS final'!$1:$1,0)-1),"")</f>
        <v/>
      </c>
      <c r="DM218" s="175" t="str">
        <f ca="1">IF($C218=DM$2,OFFSET('Position Data Citi SS final'!$A194,0,MATCH(DM$1,'Position Data Citi SS final'!$1:$1,0)-1),"")</f>
        <v/>
      </c>
    </row>
    <row r="219" spans="2:117" s="179" customFormat="1">
      <c r="B219" s="179" t="s">
        <v>2746</v>
      </c>
      <c r="C219" s="170" t="str">
        <f>'Position Data Citi SS final'!C195</f>
        <v>ABCP</v>
      </c>
      <c r="D219" s="171" t="str">
        <f>'Position Data Citi SS final'!F195</f>
        <v>A.6.1, A.6.21- A.6.37</v>
      </c>
      <c r="E219" s="172" t="str">
        <f>'Position Data Citi SS final'!D195</f>
        <v>ABCP</v>
      </c>
      <c r="F219" s="213">
        <f>'Position Data Citi SS final'!E195</f>
        <v>0</v>
      </c>
      <c r="G219" s="173">
        <f>'Position Data Citi SS final'!AG195</f>
        <v>20012200</v>
      </c>
      <c r="H219" s="173">
        <f>'Position Data Citi SS final'!AF195</f>
        <v>20012200</v>
      </c>
      <c r="I219" s="194" t="str">
        <f>'Position Data Citi SS final'!A195</f>
        <v>ABEK</v>
      </c>
      <c r="J219" s="195" t="str">
        <f ca="1">IF($C219=J$2,OFFSET('Position Data Citi SS final'!$A195,0,MATCH(J$1,'Position Data Citi SS final'!$1:$1,0)-1),"")</f>
        <v/>
      </c>
      <c r="K219" s="195" t="str">
        <f ca="1">IF($C219=K$2,OFFSET('Position Data Citi SS final'!$A195,0,MATCH(K$1,'Position Data Citi SS final'!$1:$1,0)-1),"")</f>
        <v/>
      </c>
      <c r="L219" s="195" t="str">
        <f ca="1">IF($C219=L$2,OFFSET('Position Data Citi SS final'!$A195,0,MATCH(L$1,'Position Data Citi SS final'!$1:$1,0)-1),"")</f>
        <v/>
      </c>
      <c r="M219" s="174" t="str">
        <f ca="1">IF($C219=M$2,OFFSET('Position Data Citi SS final'!$A195,0,MATCH(M$1,'Position Data Citi SS final'!$1:$1,0)-1),"")</f>
        <v/>
      </c>
      <c r="N219" s="175" t="str">
        <f ca="1">IF($C219=N$2,OFFSET('Position Data Citi SS final'!$A195,0,MATCH(N$1,'Position Data Citi SS final'!$1:$1,0)-1),"")</f>
        <v/>
      </c>
      <c r="O219" s="195" t="str">
        <f ca="1">IF($C219=O$2,OFFSET('Position Data Citi SS final'!$A195,0,MATCH(O$1,'Position Data Citi SS final'!$1:$1,0)-1),"")</f>
        <v/>
      </c>
      <c r="P219" s="196" t="str">
        <f ca="1">IF($C219=P$2,OFFSET('Position Data Citi SS final'!$A195,0,MATCH(P$1,'Position Data Citi SS final'!$1:$1,0)-1),"")</f>
        <v/>
      </c>
      <c r="Q219" s="196" t="str">
        <f ca="1">IF($C219=Q$2,OFFSET('Position Data Citi SS final'!$A195,0,MATCH(Q$1,'Position Data Citi SS final'!$1:$1,0)-1),"")</f>
        <v/>
      </c>
      <c r="R219" s="178" t="str">
        <f ca="1">IF($C219=R$2,OFFSET('Position Data Citi SS final'!$A195,0,MATCH(R$1,'Position Data Citi SS final'!$1:$1,0)-1),"")</f>
        <v/>
      </c>
      <c r="S219" s="178" t="str">
        <f ca="1">IF($C219=S$2,OFFSET('Position Data Citi SS final'!$A195,0,MATCH(S$1,'Position Data Citi SS final'!$1:$1,0)-1),"")</f>
        <v/>
      </c>
      <c r="T219" s="177" t="str">
        <f ca="1">IF($C219=T$2,OFFSET('Position Data Citi SS final'!$A195,0,MATCH(T$1,'Position Data Citi SS final'!$1:$1,0)-1),"")</f>
        <v/>
      </c>
      <c r="U219" s="177" t="str">
        <f ca="1">IF($C219=U$2,OFFSET('Position Data Citi SS final'!$A195,0,MATCH(U$1,'Position Data Citi SS final'!$1:$1,0)-1),"")</f>
        <v/>
      </c>
      <c r="V219" s="197" t="str">
        <f ca="1">IF($C219=V$2,OFFSET('Position Data Citi SS final'!$A195,0,MATCH(V$1,'Position Data Citi SS final'!$1:$1,0)-1),"")</f>
        <v/>
      </c>
      <c r="W219" s="177" t="str">
        <f ca="1">IF($C219=W$2,OFFSET('Position Data Citi SS final'!$A195,0,MATCH(W$1,'Position Data Citi SS final'!$1:$1,0)-1),"")</f>
        <v/>
      </c>
      <c r="X219" s="177" t="str">
        <f ca="1">IF($C219=X$2,OFFSET('Position Data Citi SS final'!$A195,0,MATCH(X$1,'Position Data Citi SS final'!$1:$1,0)-1),"")</f>
        <v/>
      </c>
      <c r="Y219" s="177" t="str">
        <f ca="1">IF($C219=Y$2,OFFSET('Position Data Citi SS final'!$A195,0,MATCH(Y$1,'Position Data Citi SS final'!$1:$1,0)-1),"")</f>
        <v/>
      </c>
      <c r="Z219" s="177" t="str">
        <f ca="1">IF($C219=Z$2,OFFSET('Position Data Citi SS final'!$A195,0,MATCH(Z$1,'Position Data Citi SS final'!$1:$1,0)-1),"")</f>
        <v/>
      </c>
      <c r="AA219" s="198" t="str">
        <f ca="1">IF($C219=AA$2,OFFSET('Position Data Citi SS final'!$A195,0,MATCH(AA$1,'Position Data Citi SS final'!$1:$1,0)-1),"")</f>
        <v/>
      </c>
      <c r="AB219" s="177" t="str">
        <f ca="1">IF($C219=AB$2,OFFSET('Position Data Citi SS final'!$A195,0,MATCH(AB$1,'Position Data Citi SS final'!$1:$1,0)-1),"")</f>
        <v/>
      </c>
      <c r="AC219" s="178" t="str">
        <f ca="1">IF($C219=AC$2,OFFSET('Position Data Citi SS final'!$A195,0,MATCH(AC$1,'Position Data Citi SS final'!$1:$1,0)-1),"")</f>
        <v/>
      </c>
      <c r="AD219" s="76" t="str">
        <f ca="1">IF($C219=AD$2,OFFSET('Position Data Citi SS final'!$A195,0,MATCH(AD$1,'Position Data Citi SS final'!$1:$1,0)-1),"")</f>
        <v/>
      </c>
      <c r="AE219" s="179" t="str">
        <f ca="1">IF($C219=AE$2,OFFSET('Position Data Citi SS final'!$A195,0,MATCH(AE$1,'Position Data Citi SS final'!$1:$1,0)-1),"")</f>
        <v/>
      </c>
      <c r="AF219" s="177" t="str">
        <f ca="1">IF($C219=AF$2,OFFSET('Position Data Citi SS final'!$A195,0,MATCH(AF$1,'Position Data Citi SS final'!$1:$1,0)-1),"")</f>
        <v>LMA SA 01/20 ZCP</v>
      </c>
      <c r="AG219" s="177" t="str">
        <f ca="1">IF($C219=AG$2,OFFSET('Position Data Citi SS final'!$A195,0,MATCH(AG$1,'Position Data Citi SS final'!$1:$1,0)-1),"")</f>
        <v>XS2061820671</v>
      </c>
      <c r="AH219" s="175" t="str">
        <f ca="1">IF($C219=AH$2,OFFSET('Position Data Citi SS final'!$A195,0,MATCH(AH$1,'Position Data Citi SS final'!$1:$1,0)-1),"")</f>
        <v>FR</v>
      </c>
      <c r="AI219" s="175">
        <f ca="1">IF($C219=AI$2,OFFSET('Position Data Citi SS final'!$A195,0,MATCH(AI$1,'Position Data Citi SS final'!$1:$1,0)-1),"")</f>
        <v>0</v>
      </c>
      <c r="AJ219" s="175">
        <f ca="1">IF($C219=AJ$2,OFFSET('Position Data Citi SS final'!$A195,0,MATCH(AJ$1,'Position Data Citi SS final'!$1:$1,0)-1),"")</f>
        <v>0</v>
      </c>
      <c r="AK219" s="177" t="str">
        <f ca="1">IF($C219=AK$2,OFFSET('Position Data Citi SS final'!$A195,0,MATCH(AK$1,'Position Data Citi SS final'!$1:$1,0)-1),"")</f>
        <v>OtherAsset</v>
      </c>
      <c r="AL219" s="178">
        <f ca="1">IF($C219=AL$2,OFFSET('Position Data Citi SS final'!$A195,0,MATCH(AL$1,'Position Data Citi SS final'!$1:$1,0)-1),"")</f>
        <v>43833</v>
      </c>
      <c r="AM219" s="177" t="str">
        <f ca="1">IF($C219=AM$2,OFFSET('Position Data Citi SS final'!$A195,0,MATCH(AM$1,'Position Data Citi SS final'!$1:$1,0)-1),"")</f>
        <v>EUR</v>
      </c>
      <c r="AN219" s="177">
        <f ca="1">IF($C219=AN$2,OFFSET('Position Data Citi SS final'!$A195,0,MATCH(AN$1,'Position Data Citi SS final'!$1:$1,0)-1),"")</f>
        <v>20000000</v>
      </c>
      <c r="AO219" s="177">
        <f ca="1">IF($C219=AO$2,OFFSET('Position Data Citi SS final'!$A195,0,MATCH(AO$1,'Position Data Citi SS final'!$1:$1,0)-1),"")</f>
        <v>100.06100000000001</v>
      </c>
      <c r="AP219" s="177">
        <f ca="1">IF($C219=AP$2,OFFSET('Position Data Citi SS final'!$A195,0,MATCH(AP$1,'Position Data Citi SS final'!$1:$1,0)-1),"")</f>
        <v>100.06100000000001</v>
      </c>
      <c r="AQ219" s="177">
        <f ca="1">IF($C219=AQ$2,OFFSET('Position Data Citi SS final'!$A195,0,MATCH(AQ$1,'Position Data Citi SS final'!$1:$1,0)-1),"")</f>
        <v>0</v>
      </c>
      <c r="AR219" s="177">
        <f ca="1">IF($C219=AR$2,OFFSET('Position Data Citi SS final'!$A195,0,MATCH(AR$1,'Position Data Citi SS final'!$1:$1,0)-1),"")</f>
        <v>0</v>
      </c>
      <c r="AS219" s="177">
        <f ca="1">IF($C219=AS$2,OFFSET('Position Data Citi SS final'!$A195,0,MATCH(AS$1,'Position Data Citi SS final'!$1:$1,0)-1),"")</f>
        <v>20012200</v>
      </c>
      <c r="AT219" s="177">
        <f ca="1">IF($C219=AT$2,OFFSET('Position Data Citi SS final'!$A195,0,MATCH(AT$1,'Position Data Citi SS final'!$1:$1,0)-1),"")</f>
        <v>20012200</v>
      </c>
      <c r="AU219" s="198" t="str">
        <f ca="1">IF($C219=AU$2,OFFSET('Position Data Citi SS final'!$A195,0,MATCH(AU$1,'Position Data Citi SS final'!$1:$1,0)-1),"")</f>
        <v>MarkToMarket</v>
      </c>
      <c r="AV219" s="177">
        <f ca="1">IF($C219=AV$2,OFFSET('Position Data Citi SS final'!$A195,0,MATCH(AV$1,'Position Data Citi SS final'!$1:$1,0)-1),"")</f>
        <v>0</v>
      </c>
      <c r="AW219" s="179" t="str">
        <f ca="1">IF($C219=AW$2,OFFSET('Position Data Citi SS final'!$A195,0,MATCH(AW$1,'Position Data Citi SS final'!$1:$1,0)-1),"")</f>
        <v/>
      </c>
      <c r="AX219" s="170" t="str">
        <f ca="1">IF($C219=AX$2,OFFSET('Position Data Citi SS final'!$A195,0,MATCH(AX$1,'Position Data Citi SS final'!$1:$1,0)-1),"")</f>
        <v/>
      </c>
      <c r="AY219" s="180" t="str">
        <f ca="1">IF($C219=AY$2,OFFSET('Position Data Citi SS final'!$A195,0,MATCH(AY$1,'Position Data Citi SS final'!$1:$1,0)-1),"")</f>
        <v/>
      </c>
      <c r="AZ219" s="181" t="str">
        <f ca="1">IF($C219=AZ$2,OFFSET('Position Data Citi SS final'!$A195,0,MATCH(AZ$1,'Position Data Citi SS final'!$1:$1,0)-1),"")</f>
        <v/>
      </c>
      <c r="BA219" s="179" t="str">
        <f ca="1">IF($C219=BA$2,OFFSET('Position Data Citi SS final'!$A195,0,MATCH(BA$1,'Position Data Citi SS final'!$1:$1,0)-1),"")</f>
        <v/>
      </c>
      <c r="BB219" s="182" t="str">
        <f ca="1">IF($C219=BB$2,OFFSET('Position Data Citi SS final'!$A195,0,MATCH(BB$1,'Position Data Citi SS final'!$1:$1,0)-1),"")</f>
        <v/>
      </c>
      <c r="BC219" s="181" t="str">
        <f ca="1">IF($C219=BC$2,OFFSET('Position Data Citi SS final'!$A195,0,MATCH(BC$1,'Position Data Citi SS final'!$1:$1,0)-1),"")</f>
        <v/>
      </c>
      <c r="BD219" s="175" t="str">
        <f ca="1">IF($C219=BD$2,OFFSET('Position Data Citi SS final'!$A195,0,MATCH(BD$1,'Position Data Citi SS final'!$1:$1,0)-1),"")</f>
        <v/>
      </c>
      <c r="BE219" s="175" t="str">
        <f ca="1">IF($C219=BE$2,OFFSET('Position Data Citi SS final'!$A195,0,MATCH(BE$1,'Position Data Citi SS final'!$1:$1,0)-1),"")</f>
        <v/>
      </c>
      <c r="BF219" s="175" t="str">
        <f ca="1">IF($C219=BF$2,OFFSET('Position Data Citi SS final'!$A195,0,MATCH(BF$1,'Position Data Citi SS final'!$1:$1,0)-1),"")</f>
        <v/>
      </c>
      <c r="BG219" s="175" t="str">
        <f ca="1">IF($C219=BG$2,OFFSET('Position Data Citi SS final'!$A195,0,MATCH(BG$1,'Position Data Citi SS final'!$1:$1,0)-1),"")</f>
        <v/>
      </c>
      <c r="BH219" s="175" t="str">
        <f ca="1">IF($C219=BH$2,OFFSET('Position Data Citi SS final'!$A195,0,MATCH(BH$1,'Position Data Citi SS final'!$1:$1,0)-1),"")</f>
        <v/>
      </c>
      <c r="BI219" s="175" t="str">
        <f ca="1">IF($C219=BI$2,OFFSET('Position Data Citi SS final'!$A195,0,MATCH(BI$1,'Position Data Citi SS final'!$1:$1,0)-1),"")</f>
        <v/>
      </c>
      <c r="BJ219" s="175" t="str">
        <f ca="1">IF($C219=BJ$2,OFFSET('Position Data Citi SS final'!$A195,0,MATCH(BJ$1,'Position Data Citi SS final'!$1:$1,0)-1),"")</f>
        <v/>
      </c>
      <c r="BK219" s="175" t="str">
        <f ca="1">IF($C219=BK$2,OFFSET('Position Data Citi SS final'!$A195,0,MATCH(BK$1,'Position Data Citi SS final'!$1:$1,0)-1),"")</f>
        <v/>
      </c>
      <c r="BL219" s="175" t="str">
        <f ca="1">IF($C219=BL$2,OFFSET('Position Data Citi SS final'!$A195,0,MATCH(BL$1,'Position Data Citi SS final'!$1:$1,0)-1),"")</f>
        <v/>
      </c>
      <c r="BM219" s="175" t="str">
        <f ca="1">IF($C219=BM$2,OFFSET('Position Data Citi SS final'!$A195,0,MATCH(BM$1,'Position Data Citi SS final'!$1:$1,0)-1),"")</f>
        <v/>
      </c>
      <c r="BN219" s="178" t="str">
        <f ca="1">IF($C219=BN$2,OFFSET('Position Data Citi SS final'!$A195,0,MATCH(BN$1,'Position Data Citi SS final'!$1:$1,0)-1),"")</f>
        <v/>
      </c>
      <c r="BO219" s="177" t="str">
        <f ca="1">IF($C219=BO$2,OFFSET('Position Data Citi SS final'!$A195,0,MATCH(BO$1,'Position Data Citi SS final'!$1:$1,0)-1),"")</f>
        <v/>
      </c>
      <c r="BP219" s="177" t="str">
        <f ca="1">IF($C219=BP$2,OFFSET('Position Data Citi SS final'!$A195,0,MATCH(BP$1,'Position Data Citi SS final'!$1:$1,0)-1),"")</f>
        <v/>
      </c>
      <c r="BQ219" s="177" t="str">
        <f ca="1">IF($C219=BQ$2,OFFSET('Position Data Citi SS final'!$A195,0,MATCH(BQ$1,'Position Data Citi SS final'!$1:$1,0)-1),"")</f>
        <v/>
      </c>
      <c r="BR219" s="177" t="str">
        <f ca="1">IF($C219=BR$2,OFFSET('Position Data Citi SS final'!$A195,0,MATCH(BR$1,'Position Data Citi SS final'!$1:$1,0)-1),"")</f>
        <v/>
      </c>
      <c r="BS219" s="177" t="str">
        <f ca="1">IF($C219=BS$2,OFFSET('Position Data Citi SS final'!$A195,0,MATCH(BS$1,'Position Data Citi SS final'!$1:$1,0)-1),"")</f>
        <v/>
      </c>
      <c r="BT219" s="175" t="str">
        <f ca="1">IF($C219=BT$2,OFFSET('Position Data Citi SS final'!$A195,0,MATCH(BT$1,'Position Data Citi SS final'!$1:$1,0)-1),"")</f>
        <v/>
      </c>
      <c r="BU219" s="178" t="str">
        <f ca="1">IF($C219=BU$2,OFFSET('Position Data Citi SS final'!$A195,0,MATCH(BU$1,'Position Data Citi SS final'!$1:$1,0)-1),"")</f>
        <v/>
      </c>
      <c r="BV219" s="183" t="str">
        <f ca="1">IF($C219=BV$2,OFFSET('Position Data Citi SS final'!$A195,0,MATCH(BV$1,'Position Data Citi SS final'!$1:$1,0)-1),"")</f>
        <v/>
      </c>
      <c r="BW219" s="175" t="str">
        <f ca="1">IF($C219=BW$2,OFFSET('Position Data Citi SS final'!$A195,0,MATCH(BW$1,'Position Data Citi SS final'!$1:$1,0)-1),"")</f>
        <v/>
      </c>
      <c r="BX219" s="184" t="str">
        <f ca="1">IF($C219=BX$2,OFFSET('Position Data Citi SS final'!$A195,0,MATCH(BX$1,'Position Data Citi SS final'!$1:$1,0)-1),"")</f>
        <v/>
      </c>
      <c r="BY219" s="183" t="str">
        <f ca="1">IF($C219=BY$2,OFFSET('Position Data Citi SS final'!$A195,0,MATCH(BY$1,'Position Data Citi SS final'!$1:$1,0)-1),"")</f>
        <v/>
      </c>
      <c r="BZ219" s="183" t="str">
        <f ca="1">IF($C219=BZ$2,OFFSET('Position Data Citi SS final'!$A195,0,MATCH(BZ$1,'Position Data Citi SS final'!$1:$1,0)-1),"")</f>
        <v/>
      </c>
      <c r="CA219" s="185" t="str">
        <f ca="1">IF($C219=CA$2,OFFSET('Position Data Citi SS final'!$A195,0,MATCH(CA$1,'Position Data Citi SS final'!$1:$1,0)-1),"")</f>
        <v/>
      </c>
      <c r="CB219" s="176" t="str">
        <f ca="1">IF($C219=CB$2,OFFSET('Position Data Citi SS final'!$A195,0,MATCH(CB$1,'Position Data Citi SS final'!$1:$1,0)-1),"")</f>
        <v/>
      </c>
      <c r="CC219" s="183" t="str">
        <f ca="1">IF($C219=CC$2,OFFSET('Position Data Citi SS final'!$A195,0,MATCH(CC$1,'Position Data Citi SS final'!$1:$1,0)-1),"")</f>
        <v/>
      </c>
      <c r="CD219" s="183" t="str">
        <f ca="1">IF($C219=CD$2,OFFSET('Position Data Citi SS final'!$A195,0,MATCH(CD$1,'Position Data Citi SS final'!$1:$1,0)-1),"")</f>
        <v/>
      </c>
      <c r="CE219" s="181" t="str">
        <f ca="1">IF($C219=CE$2,OFFSET('Position Data Citi SS final'!$A195,0,MATCH(CE$1,'Position Data Citi SS final'!$1:$1,0)-1),"")</f>
        <v/>
      </c>
      <c r="CF219" s="181" t="str">
        <f ca="1">IF($C219=CF$2,OFFSET('Position Data Citi SS final'!$A195,0,MATCH(CF$1,'Position Data Citi SS final'!$1:$1,0)-1),"")</f>
        <v/>
      </c>
      <c r="CG219" s="181" t="str">
        <f ca="1">IF($C219=CG$2,OFFSET('Position Data Citi SS final'!$A195,0,MATCH(CG$1,'Position Data Citi SS final'!$1:$1,0)-1),"")</f>
        <v/>
      </c>
      <c r="CH219" s="181" t="str">
        <f ca="1">IF($C219=CH$2,OFFSET('Position Data Citi SS final'!$A195,0,MATCH(CH$1,'Position Data Citi SS final'!$1:$1,0)-1),"")</f>
        <v/>
      </c>
      <c r="CI219" s="181" t="str">
        <f ca="1">IF($C219=CI$2,OFFSET('Position Data Citi SS final'!$A195,0,MATCH(CI$1,'Position Data Citi SS final'!$1:$1,0)-1),"")</f>
        <v/>
      </c>
      <c r="CJ219" s="184" t="str">
        <f ca="1">IF($C219=CJ$2,OFFSET('Position Data Citi SS final'!$A195,0,MATCH(CJ$1,'Position Data Citi SS final'!$1:$1,0)-1),"")</f>
        <v/>
      </c>
      <c r="CK219" s="186" t="str">
        <f ca="1">IF($C219=CK$2,OFFSET('Position Data Citi SS final'!$A195,0,MATCH(CK$1,'Position Data Citi SS final'!$1:$1,0)-1),"")</f>
        <v/>
      </c>
      <c r="CL219" s="174" t="str">
        <f ca="1">IF($C219=CL$2,OFFSET('Position Data Citi SS final'!$A195,0,MATCH(CL$1,'Position Data Citi SS final'!$1:$1,0)-1),"")</f>
        <v/>
      </c>
      <c r="CM219" s="199" t="str">
        <f ca="1">IF($C219=CM$2,OFFSET('Position Data Citi SS final'!$A195,0,MATCH(CM$1,'Position Data Citi SS final'!$1:$1,0)-1),"")</f>
        <v/>
      </c>
      <c r="CN219" s="174" t="str">
        <f ca="1">IF($C219=CN$2,OFFSET('Position Data Citi SS final'!$A195,0,MATCH(CN$1,'Position Data Citi SS final'!$1:$1,0)-1),"")</f>
        <v/>
      </c>
      <c r="CO219" s="186" t="str">
        <f ca="1">IF($C219=CO$2,OFFSET('Position Data Citi SS final'!$A195,0,MATCH(CO$1,'Position Data Citi SS final'!$1:$1,0)-1),"")</f>
        <v/>
      </c>
      <c r="CP219" s="199" t="str">
        <f ca="1">IF($C219=CP$2,OFFSET('Position Data Citi SS final'!$A195,0,MATCH(CP$1,'Position Data Citi SS final'!$1:$1,0)-1),"")</f>
        <v/>
      </c>
      <c r="CQ219" s="187" t="str">
        <f ca="1">IF($C219=CQ$2,OFFSET('Position Data Citi SS final'!$A195,0,MATCH(CQ$1,'Position Data Citi SS final'!$1:$1,0)-1),"")</f>
        <v/>
      </c>
      <c r="CR219" s="174" t="str">
        <f ca="1">IF($C219=CR$2,OFFSET('Position Data Citi SS final'!$A195,0,MATCH(CR$1,'Position Data Citi SS final'!$1:$1,0)-1),"")</f>
        <v/>
      </c>
      <c r="CS219" s="188" t="str">
        <f ca="1">IF($C219=CS$2,OFFSET('Position Data Citi SS final'!$A195,0,MATCH(CS$1,'Position Data Citi SS final'!$1:$1,0)-1),"")</f>
        <v/>
      </c>
      <c r="CT219" s="188" t="str">
        <f ca="1">IF($C219=CT$2,OFFSET('Position Data Citi SS final'!$A195,0,MATCH(CT$1,'Position Data Citi SS final'!$1:$1,0)-1),"")</f>
        <v/>
      </c>
      <c r="CU219" s="184" t="str">
        <f ca="1">IF($C219=CU$2,OFFSET('Position Data Citi SS final'!$A195,0,MATCH(CU$1,'Position Data Citi SS final'!$1:$1,0)-1),"")</f>
        <v/>
      </c>
      <c r="CV219" s="175" t="str">
        <f ca="1">IF($C219=CV$2,OFFSET('Position Data Citi SS final'!$A195,0,MATCH(CV$1,'Position Data Citi SS final'!$1:$1,0)-1),"")</f>
        <v/>
      </c>
      <c r="CW219" s="175" t="str">
        <f ca="1">IF($C219=CW$2,OFFSET('Position Data Citi SS final'!$A195,0,MATCH(CW$1,'Position Data Citi SS final'!$1:$1,0)-1),"")</f>
        <v/>
      </c>
      <c r="CX219" s="199" t="str">
        <f ca="1">IF($C219=CX$2,OFFSET('Position Data Citi SS final'!$A195,0,MATCH(CX$1,'Position Data Citi SS final'!$1:$1,0)-1),"")</f>
        <v/>
      </c>
      <c r="CY219" s="175" t="str">
        <f ca="1">IF($C219=CY$2,OFFSET('Position Data Citi SS final'!$A195,0,MATCH(CY$1,'Position Data Citi SS final'!$1:$1,0)-1),"")</f>
        <v/>
      </c>
      <c r="CZ219" s="175" t="str">
        <f ca="1">IF($C219=CZ$2,OFFSET('Position Data Citi SS final'!$A195,0,MATCH(CZ$1,'Position Data Citi SS final'!$1:$1,0)-1),"")</f>
        <v/>
      </c>
      <c r="DA219" s="175" t="str">
        <f ca="1">IF($C219=DA$2,OFFSET('Position Data Citi SS final'!$A195,0,MATCH(DA$1,'Position Data Citi SS final'!$1:$1,0)-1),"")</f>
        <v/>
      </c>
      <c r="DB219" s="189" t="str">
        <f ca="1">IF($C219=DB$2,OFFSET('Position Data Citi SS final'!$A195,0,MATCH(DB$1,'Position Data Citi SS final'!$1:$1,0)-1),"")</f>
        <v/>
      </c>
      <c r="DC219" s="175" t="str">
        <f ca="1">IF($C219=DC$2,OFFSET('Position Data Citi SS final'!$A195,0,MATCH(DC$1,'Position Data Citi SS final'!$1:$1,0)-1),"")</f>
        <v/>
      </c>
      <c r="DD219" s="175" t="str">
        <f ca="1">IF($C219=DD$2,OFFSET('Position Data Citi SS final'!$A195,0,MATCH(DD$1,'Position Data Citi SS final'!$1:$1,0)-1),"")</f>
        <v/>
      </c>
      <c r="DE219" s="190" t="str">
        <f ca="1">IF($C219=DE$2,OFFSET('Position Data Citi SS final'!$A195,0,MATCH(DE$1,'Position Data Citi SS final'!$1:$1,0)-1),"")</f>
        <v/>
      </c>
      <c r="DF219" s="189" t="str">
        <f ca="1">IF($C219=DF$2,OFFSET('Position Data Citi SS final'!$A195,0,MATCH(DF$1,'Position Data Citi SS final'!$1:$1,0)-1),"")</f>
        <v/>
      </c>
      <c r="DG219" s="190" t="str">
        <f ca="1">IF($C219=DG$2,OFFSET('Position Data Citi SS final'!$A195,0,MATCH(DG$1,'Position Data Citi SS final'!$1:$1,0)-1),"")</f>
        <v/>
      </c>
      <c r="DH219" s="175" t="str">
        <f ca="1">IF($C219=DH$2,OFFSET('Position Data Citi SS final'!$A195,0,MATCH(DH$1,'Position Data Citi SS final'!$1:$1,0)-1),"")</f>
        <v/>
      </c>
      <c r="DI219" s="191" t="str">
        <f ca="1">IF($C219=DI$2,OFFSET('Position Data Citi SS final'!$A195,0,MATCH(DI$1,'Position Data Citi SS final'!$1:$1,0)-1),"")</f>
        <v/>
      </c>
      <c r="DJ219" s="192" t="str">
        <f ca="1">IF($C219=DJ$2,OFFSET('Position Data Citi SS final'!$A195,0,MATCH(DJ$1,'Position Data Citi SS final'!$1:$1,0)-1),"")</f>
        <v/>
      </c>
      <c r="DK219" s="193" t="str">
        <f ca="1">IF($C219=DK$2,OFFSET('Position Data Citi SS final'!$A195,0,MATCH(DK$1,'Position Data Citi SS final'!$1:$1,0)-1),"")</f>
        <v/>
      </c>
      <c r="DL219" s="200" t="str">
        <f ca="1">IF($C219=DL$2,OFFSET('Position Data Citi SS final'!$A195,0,MATCH(DL$1,'Position Data Citi SS final'!$1:$1,0)-1),"")</f>
        <v/>
      </c>
      <c r="DM219" s="175" t="str">
        <f ca="1">IF($C219=DM$2,OFFSET('Position Data Citi SS final'!$A195,0,MATCH(DM$1,'Position Data Citi SS final'!$1:$1,0)-1),"")</f>
        <v/>
      </c>
    </row>
    <row r="220" spans="2:117" s="179" customFormat="1">
      <c r="B220" s="179" t="s">
        <v>2746</v>
      </c>
      <c r="C220" s="170" t="str">
        <f>'Position Data Citi SS final'!C196</f>
        <v>Money Market Instruments</v>
      </c>
      <c r="D220" s="171" t="str">
        <f>'Position Data Citi SS final'!F196</f>
        <v>A.6.1 - A.6.20</v>
      </c>
      <c r="E220" s="172" t="str">
        <f>'Position Data Citi SS final'!D196</f>
        <v>Commercial Paper</v>
      </c>
      <c r="F220" s="213">
        <f>'Position Data Citi SS final'!E196</f>
        <v>0</v>
      </c>
      <c r="G220" s="173">
        <f>'Position Data Citi SS final'!AG196</f>
        <v>28025310.879999999</v>
      </c>
      <c r="H220" s="173">
        <f>'Position Data Citi SS final'!AF196</f>
        <v>28025310.879999999</v>
      </c>
      <c r="I220" s="194" t="str">
        <f>'Position Data Citi SS final'!A196</f>
        <v>ABEK</v>
      </c>
      <c r="J220" s="195" t="str">
        <f ca="1">IF($C220=J$2,OFFSET('Position Data Citi SS final'!$A196,0,MATCH(J$1,'Position Data Citi SS final'!$1:$1,0)-1),"")</f>
        <v>MoneyMarketInstrument</v>
      </c>
      <c r="K220" s="195" t="str">
        <f ca="1">IF($C220=K$2,OFFSET('Position Data Citi SS final'!$A196,0,MATCH(K$1,'Position Data Citi SS final'!$1:$1,0)-1),"")</f>
        <v>LA BANQUE POSTALE 01/20 ZCP</v>
      </c>
      <c r="L220" s="195" t="str">
        <f ca="1">IF($C220=L$2,OFFSET('Position Data Citi SS final'!$A196,0,MATCH(L$1,'Position Data Citi SS final'!$1:$1,0)-1),"")</f>
        <v>FR0125798993</v>
      </c>
      <c r="M220" s="174" t="str">
        <f ca="1">IF($C220=M$2,OFFSET('Position Data Citi SS final'!$A196,0,MATCH(M$1,'Position Data Citi SS final'!$1:$1,0)-1),"")</f>
        <v>DYXXXX</v>
      </c>
      <c r="N220" s="175">
        <f ca="1">IF($C220=N$2,OFFSET('Position Data Citi SS final'!$A196,0,MATCH(N$1,'Position Data Citi SS final'!$1:$1,0)-1),"")</f>
        <v>0</v>
      </c>
      <c r="O220" s="195">
        <f ca="1">IF($C220=O$2,OFFSET('Position Data Citi SS final'!$A196,0,MATCH(O$1,'Position Data Citi SS final'!$1:$1,0)-1),"")</f>
        <v>0</v>
      </c>
      <c r="P220" s="196">
        <f ca="1">IF($C220=P$2,OFFSET('Position Data Citi SS final'!$A196,0,MATCH(P$1,'Position Data Citi SS final'!$1:$1,0)-1),"")</f>
        <v>0</v>
      </c>
      <c r="Q220" s="196" t="str">
        <f ca="1">IF($C220=Q$2,OFFSET('Position Data Citi SS final'!$A196,0,MATCH(Q$1,'Position Data Citi SS final'!$1:$1,0)-1),"")</f>
        <v>FR</v>
      </c>
      <c r="R220" s="178">
        <f ca="1">IF($C220=R$2,OFFSET('Position Data Citi SS final'!$A196,0,MATCH(R$1,'Position Data Citi SS final'!$1:$1,0)-1),"")</f>
        <v>43843</v>
      </c>
      <c r="S220" s="178" t="str">
        <f ca="1">IF($C220=S$2,OFFSET('Position Data Citi SS final'!$A196,0,MATCH(S$1,'Position Data Citi SS final'!$1:$1,0)-1),"")</f>
        <v>EUR</v>
      </c>
      <c r="T220" s="177">
        <f ca="1">IF($C220=T$2,OFFSET('Position Data Citi SS final'!$A196,0,MATCH(T$1,'Position Data Citi SS final'!$1:$1,0)-1),"")</f>
        <v>28000000</v>
      </c>
      <c r="U220" s="177">
        <f ca="1">IF($C220=U$2,OFFSET('Position Data Citi SS final'!$A196,0,MATCH(U$1,'Position Data Citi SS final'!$1:$1,0)-1),"")</f>
        <v>100.090396</v>
      </c>
      <c r="V220" s="197">
        <f ca="1">IF($C220=V$2,OFFSET('Position Data Citi SS final'!$A196,0,MATCH(V$1,'Position Data Citi SS final'!$1:$1,0)-1),"")</f>
        <v>100.090396</v>
      </c>
      <c r="W220" s="177">
        <f ca="1">IF($C220=W$2,OFFSET('Position Data Citi SS final'!$A196,0,MATCH(W$1,'Position Data Citi SS final'!$1:$1,0)-1),"")</f>
        <v>0</v>
      </c>
      <c r="X220" s="177">
        <f ca="1">IF($C220=X$2,OFFSET('Position Data Citi SS final'!$A196,0,MATCH(X$1,'Position Data Citi SS final'!$1:$1,0)-1),"")</f>
        <v>0</v>
      </c>
      <c r="Y220" s="177">
        <f ca="1">IF($C220=Y$2,OFFSET('Position Data Citi SS final'!$A196,0,MATCH(Y$1,'Position Data Citi SS final'!$1:$1,0)-1),"")</f>
        <v>28025310.879999999</v>
      </c>
      <c r="Z220" s="177">
        <f ca="1">IF($C220=Z$2,OFFSET('Position Data Citi SS final'!$A196,0,MATCH(Z$1,'Position Data Citi SS final'!$1:$1,0)-1),"")</f>
        <v>28025310.879999999</v>
      </c>
      <c r="AA220" s="198" t="str">
        <f ca="1">IF($C220=AA$2,OFFSET('Position Data Citi SS final'!$A196,0,MATCH(AA$1,'Position Data Citi SS final'!$1:$1,0)-1),"")</f>
        <v>MarkToMarket</v>
      </c>
      <c r="AB220" s="177">
        <f ca="1">IF($C220=AB$2,OFFSET('Position Data Citi SS final'!$A196,0,MATCH(AB$1,'Position Data Citi SS final'!$1:$1,0)-1),"")</f>
        <v>0</v>
      </c>
      <c r="AC220" s="178" t="str">
        <f ca="1">IF($C220=AC$2,OFFSET('Position Data Citi SS final'!$A196,0,MATCH(AC$1,'Position Data Citi SS final'!$1:$1,0)-1),"")</f>
        <v/>
      </c>
      <c r="AD220" s="76" t="str">
        <f ca="1">IF($C220=AD$2,OFFSET('Position Data Citi SS final'!$A196,0,MATCH(AD$1,'Position Data Citi SS final'!$1:$1,0)-1),"")</f>
        <v/>
      </c>
      <c r="AE220" s="179" t="str">
        <f ca="1">IF($C220=AE$2,OFFSET('Position Data Citi SS final'!$A196,0,MATCH(AE$1,'Position Data Citi SS final'!$1:$1,0)-1),"")</f>
        <v/>
      </c>
      <c r="AF220" s="177" t="str">
        <f ca="1">IF($C220=AF$2,OFFSET('Position Data Citi SS final'!$A196,0,MATCH(AF$1,'Position Data Citi SS final'!$1:$1,0)-1),"")</f>
        <v/>
      </c>
      <c r="AG220" s="177" t="str">
        <f ca="1">IF($C220=AG$2,OFFSET('Position Data Citi SS final'!$A196,0,MATCH(AG$1,'Position Data Citi SS final'!$1:$1,0)-1),"")</f>
        <v/>
      </c>
      <c r="AH220" s="175" t="str">
        <f ca="1">IF($C220=AH$2,OFFSET('Position Data Citi SS final'!$A196,0,MATCH(AH$1,'Position Data Citi SS final'!$1:$1,0)-1),"")</f>
        <v/>
      </c>
      <c r="AI220" s="175" t="str">
        <f ca="1">IF($C220=AI$2,OFFSET('Position Data Citi SS final'!$A196,0,MATCH(AI$1,'Position Data Citi SS final'!$1:$1,0)-1),"")</f>
        <v/>
      </c>
      <c r="AJ220" s="175" t="str">
        <f ca="1">IF($C220=AJ$2,OFFSET('Position Data Citi SS final'!$A196,0,MATCH(AJ$1,'Position Data Citi SS final'!$1:$1,0)-1),"")</f>
        <v/>
      </c>
      <c r="AK220" s="177" t="str">
        <f ca="1">IF($C220=AK$2,OFFSET('Position Data Citi SS final'!$A196,0,MATCH(AK$1,'Position Data Citi SS final'!$1:$1,0)-1),"")</f>
        <v/>
      </c>
      <c r="AL220" s="178" t="str">
        <f ca="1">IF($C220=AL$2,OFFSET('Position Data Citi SS final'!$A196,0,MATCH(AL$1,'Position Data Citi SS final'!$1:$1,0)-1),"")</f>
        <v/>
      </c>
      <c r="AM220" s="177" t="str">
        <f ca="1">IF($C220=AM$2,OFFSET('Position Data Citi SS final'!$A196,0,MATCH(AM$1,'Position Data Citi SS final'!$1:$1,0)-1),"")</f>
        <v/>
      </c>
      <c r="AN220" s="177" t="str">
        <f ca="1">IF($C220=AN$2,OFFSET('Position Data Citi SS final'!$A196,0,MATCH(AN$1,'Position Data Citi SS final'!$1:$1,0)-1),"")</f>
        <v/>
      </c>
      <c r="AO220" s="177" t="str">
        <f ca="1">IF($C220=AO$2,OFFSET('Position Data Citi SS final'!$A196,0,MATCH(AO$1,'Position Data Citi SS final'!$1:$1,0)-1),"")</f>
        <v/>
      </c>
      <c r="AP220" s="177" t="str">
        <f ca="1">IF($C220=AP$2,OFFSET('Position Data Citi SS final'!$A196,0,MATCH(AP$1,'Position Data Citi SS final'!$1:$1,0)-1),"")</f>
        <v/>
      </c>
      <c r="AQ220" s="177" t="str">
        <f ca="1">IF($C220=AQ$2,OFFSET('Position Data Citi SS final'!$A196,0,MATCH(AQ$1,'Position Data Citi SS final'!$1:$1,0)-1),"")</f>
        <v/>
      </c>
      <c r="AR220" s="177" t="str">
        <f ca="1">IF($C220=AR$2,OFFSET('Position Data Citi SS final'!$A196,0,MATCH(AR$1,'Position Data Citi SS final'!$1:$1,0)-1),"")</f>
        <v/>
      </c>
      <c r="AS220" s="177" t="str">
        <f ca="1">IF($C220=AS$2,OFFSET('Position Data Citi SS final'!$A196,0,MATCH(AS$1,'Position Data Citi SS final'!$1:$1,0)-1),"")</f>
        <v/>
      </c>
      <c r="AT220" s="177" t="str">
        <f ca="1">IF($C220=AT$2,OFFSET('Position Data Citi SS final'!$A196,0,MATCH(AT$1,'Position Data Citi SS final'!$1:$1,0)-1),"")</f>
        <v/>
      </c>
      <c r="AU220" s="198" t="str">
        <f ca="1">IF($C220=AU$2,OFFSET('Position Data Citi SS final'!$A196,0,MATCH(AU$1,'Position Data Citi SS final'!$1:$1,0)-1),"")</f>
        <v/>
      </c>
      <c r="AV220" s="177" t="str">
        <f ca="1">IF($C220=AV$2,OFFSET('Position Data Citi SS final'!$A196,0,MATCH(AV$1,'Position Data Citi SS final'!$1:$1,0)-1),"")</f>
        <v/>
      </c>
      <c r="AW220" s="179" t="str">
        <f ca="1">IF($C220=AW$2,OFFSET('Position Data Citi SS final'!$A196,0,MATCH(AW$1,'Position Data Citi SS final'!$1:$1,0)-1),"")</f>
        <v/>
      </c>
      <c r="AX220" s="170" t="str">
        <f ca="1">IF($C220=AX$2,OFFSET('Position Data Citi SS final'!$A196,0,MATCH(AX$1,'Position Data Citi SS final'!$1:$1,0)-1),"")</f>
        <v/>
      </c>
      <c r="AY220" s="180" t="str">
        <f ca="1">IF($C220=AY$2,OFFSET('Position Data Citi SS final'!$A196,0,MATCH(AY$1,'Position Data Citi SS final'!$1:$1,0)-1),"")</f>
        <v/>
      </c>
      <c r="AZ220" s="181" t="str">
        <f ca="1">IF($C220=AZ$2,OFFSET('Position Data Citi SS final'!$A196,0,MATCH(AZ$1,'Position Data Citi SS final'!$1:$1,0)-1),"")</f>
        <v/>
      </c>
      <c r="BA220" s="179" t="str">
        <f ca="1">IF($C220=BA$2,OFFSET('Position Data Citi SS final'!$A196,0,MATCH(BA$1,'Position Data Citi SS final'!$1:$1,0)-1),"")</f>
        <v/>
      </c>
      <c r="BB220" s="182" t="str">
        <f ca="1">IF($C220=BB$2,OFFSET('Position Data Citi SS final'!$A196,0,MATCH(BB$1,'Position Data Citi SS final'!$1:$1,0)-1),"")</f>
        <v/>
      </c>
      <c r="BC220" s="181" t="str">
        <f ca="1">IF($C220=BC$2,OFFSET('Position Data Citi SS final'!$A196,0,MATCH(BC$1,'Position Data Citi SS final'!$1:$1,0)-1),"")</f>
        <v/>
      </c>
      <c r="BD220" s="175" t="str">
        <f ca="1">IF($C220=BD$2,OFFSET('Position Data Citi SS final'!$A196,0,MATCH(BD$1,'Position Data Citi SS final'!$1:$1,0)-1),"")</f>
        <v/>
      </c>
      <c r="BE220" s="175" t="str">
        <f ca="1">IF($C220=BE$2,OFFSET('Position Data Citi SS final'!$A196,0,MATCH(BE$1,'Position Data Citi SS final'!$1:$1,0)-1),"")</f>
        <v/>
      </c>
      <c r="BF220" s="175" t="str">
        <f ca="1">IF($C220=BF$2,OFFSET('Position Data Citi SS final'!$A196,0,MATCH(BF$1,'Position Data Citi SS final'!$1:$1,0)-1),"")</f>
        <v/>
      </c>
      <c r="BG220" s="175" t="str">
        <f ca="1">IF($C220=BG$2,OFFSET('Position Data Citi SS final'!$A196,0,MATCH(BG$1,'Position Data Citi SS final'!$1:$1,0)-1),"")</f>
        <v/>
      </c>
      <c r="BH220" s="175" t="str">
        <f ca="1">IF($C220=BH$2,OFFSET('Position Data Citi SS final'!$A196,0,MATCH(BH$1,'Position Data Citi SS final'!$1:$1,0)-1),"")</f>
        <v/>
      </c>
      <c r="BI220" s="175" t="str">
        <f ca="1">IF($C220=BI$2,OFFSET('Position Data Citi SS final'!$A196,0,MATCH(BI$1,'Position Data Citi SS final'!$1:$1,0)-1),"")</f>
        <v/>
      </c>
      <c r="BJ220" s="175" t="str">
        <f ca="1">IF($C220=BJ$2,OFFSET('Position Data Citi SS final'!$A196,0,MATCH(BJ$1,'Position Data Citi SS final'!$1:$1,0)-1),"")</f>
        <v/>
      </c>
      <c r="BK220" s="175" t="str">
        <f ca="1">IF($C220=BK$2,OFFSET('Position Data Citi SS final'!$A196,0,MATCH(BK$1,'Position Data Citi SS final'!$1:$1,0)-1),"")</f>
        <v/>
      </c>
      <c r="BL220" s="175" t="str">
        <f ca="1">IF($C220=BL$2,OFFSET('Position Data Citi SS final'!$A196,0,MATCH(BL$1,'Position Data Citi SS final'!$1:$1,0)-1),"")</f>
        <v/>
      </c>
      <c r="BM220" s="175" t="str">
        <f ca="1">IF($C220=BM$2,OFFSET('Position Data Citi SS final'!$A196,0,MATCH(BM$1,'Position Data Citi SS final'!$1:$1,0)-1),"")</f>
        <v/>
      </c>
      <c r="BN220" s="178" t="str">
        <f ca="1">IF($C220=BN$2,OFFSET('Position Data Citi SS final'!$A196,0,MATCH(BN$1,'Position Data Citi SS final'!$1:$1,0)-1),"")</f>
        <v/>
      </c>
      <c r="BO220" s="177" t="str">
        <f ca="1">IF($C220=BO$2,OFFSET('Position Data Citi SS final'!$A196,0,MATCH(BO$1,'Position Data Citi SS final'!$1:$1,0)-1),"")</f>
        <v/>
      </c>
      <c r="BP220" s="177" t="str">
        <f ca="1">IF($C220=BP$2,OFFSET('Position Data Citi SS final'!$A196,0,MATCH(BP$1,'Position Data Citi SS final'!$1:$1,0)-1),"")</f>
        <v/>
      </c>
      <c r="BQ220" s="177" t="str">
        <f ca="1">IF($C220=BQ$2,OFFSET('Position Data Citi SS final'!$A196,0,MATCH(BQ$1,'Position Data Citi SS final'!$1:$1,0)-1),"")</f>
        <v/>
      </c>
      <c r="BR220" s="177" t="str">
        <f ca="1">IF($C220=BR$2,OFFSET('Position Data Citi SS final'!$A196,0,MATCH(BR$1,'Position Data Citi SS final'!$1:$1,0)-1),"")</f>
        <v/>
      </c>
      <c r="BS220" s="177" t="str">
        <f ca="1">IF($C220=BS$2,OFFSET('Position Data Citi SS final'!$A196,0,MATCH(BS$1,'Position Data Citi SS final'!$1:$1,0)-1),"")</f>
        <v/>
      </c>
      <c r="BT220" s="175" t="str">
        <f ca="1">IF($C220=BT$2,OFFSET('Position Data Citi SS final'!$A196,0,MATCH(BT$1,'Position Data Citi SS final'!$1:$1,0)-1),"")</f>
        <v/>
      </c>
      <c r="BU220" s="178" t="str">
        <f ca="1">IF($C220=BU$2,OFFSET('Position Data Citi SS final'!$A196,0,MATCH(BU$1,'Position Data Citi SS final'!$1:$1,0)-1),"")</f>
        <v/>
      </c>
      <c r="BV220" s="183" t="str">
        <f ca="1">IF($C220=BV$2,OFFSET('Position Data Citi SS final'!$A196,0,MATCH(BV$1,'Position Data Citi SS final'!$1:$1,0)-1),"")</f>
        <v/>
      </c>
      <c r="BW220" s="175" t="str">
        <f ca="1">IF($C220=BW$2,OFFSET('Position Data Citi SS final'!$A196,0,MATCH(BW$1,'Position Data Citi SS final'!$1:$1,0)-1),"")</f>
        <v/>
      </c>
      <c r="BX220" s="184" t="str">
        <f ca="1">IF($C220=BX$2,OFFSET('Position Data Citi SS final'!$A196,0,MATCH(BX$1,'Position Data Citi SS final'!$1:$1,0)-1),"")</f>
        <v/>
      </c>
      <c r="BY220" s="183" t="str">
        <f ca="1">IF($C220=BY$2,OFFSET('Position Data Citi SS final'!$A196,0,MATCH(BY$1,'Position Data Citi SS final'!$1:$1,0)-1),"")</f>
        <v/>
      </c>
      <c r="BZ220" s="183" t="str">
        <f ca="1">IF($C220=BZ$2,OFFSET('Position Data Citi SS final'!$A196,0,MATCH(BZ$1,'Position Data Citi SS final'!$1:$1,0)-1),"")</f>
        <v/>
      </c>
      <c r="CA220" s="185" t="str">
        <f ca="1">IF($C220=CA$2,OFFSET('Position Data Citi SS final'!$A196,0,MATCH(CA$1,'Position Data Citi SS final'!$1:$1,0)-1),"")</f>
        <v/>
      </c>
      <c r="CB220" s="176" t="str">
        <f ca="1">IF($C220=CB$2,OFFSET('Position Data Citi SS final'!$A196,0,MATCH(CB$1,'Position Data Citi SS final'!$1:$1,0)-1),"")</f>
        <v/>
      </c>
      <c r="CC220" s="183" t="str">
        <f ca="1">IF($C220=CC$2,OFFSET('Position Data Citi SS final'!$A196,0,MATCH(CC$1,'Position Data Citi SS final'!$1:$1,0)-1),"")</f>
        <v/>
      </c>
      <c r="CD220" s="183" t="str">
        <f ca="1">IF($C220=CD$2,OFFSET('Position Data Citi SS final'!$A196,0,MATCH(CD$1,'Position Data Citi SS final'!$1:$1,0)-1),"")</f>
        <v/>
      </c>
      <c r="CE220" s="181" t="str">
        <f ca="1">IF($C220=CE$2,OFFSET('Position Data Citi SS final'!$A196,0,MATCH(CE$1,'Position Data Citi SS final'!$1:$1,0)-1),"")</f>
        <v/>
      </c>
      <c r="CF220" s="181" t="str">
        <f ca="1">IF($C220=CF$2,OFFSET('Position Data Citi SS final'!$A196,0,MATCH(CF$1,'Position Data Citi SS final'!$1:$1,0)-1),"")</f>
        <v/>
      </c>
      <c r="CG220" s="181" t="str">
        <f ca="1">IF($C220=CG$2,OFFSET('Position Data Citi SS final'!$A196,0,MATCH(CG$1,'Position Data Citi SS final'!$1:$1,0)-1),"")</f>
        <v/>
      </c>
      <c r="CH220" s="181" t="str">
        <f ca="1">IF($C220=CH$2,OFFSET('Position Data Citi SS final'!$A196,0,MATCH(CH$1,'Position Data Citi SS final'!$1:$1,0)-1),"")</f>
        <v/>
      </c>
      <c r="CI220" s="181" t="str">
        <f ca="1">IF($C220=CI$2,OFFSET('Position Data Citi SS final'!$A196,0,MATCH(CI$1,'Position Data Citi SS final'!$1:$1,0)-1),"")</f>
        <v/>
      </c>
      <c r="CJ220" s="184" t="str">
        <f ca="1">IF($C220=CJ$2,OFFSET('Position Data Citi SS final'!$A196,0,MATCH(CJ$1,'Position Data Citi SS final'!$1:$1,0)-1),"")</f>
        <v/>
      </c>
      <c r="CK220" s="186" t="str">
        <f ca="1">IF($C220=CK$2,OFFSET('Position Data Citi SS final'!$A196,0,MATCH(CK$1,'Position Data Citi SS final'!$1:$1,0)-1),"")</f>
        <v/>
      </c>
      <c r="CL220" s="174" t="str">
        <f ca="1">IF($C220=CL$2,OFFSET('Position Data Citi SS final'!$A196,0,MATCH(CL$1,'Position Data Citi SS final'!$1:$1,0)-1),"")</f>
        <v/>
      </c>
      <c r="CM220" s="199" t="str">
        <f ca="1">IF($C220=CM$2,OFFSET('Position Data Citi SS final'!$A196,0,MATCH(CM$1,'Position Data Citi SS final'!$1:$1,0)-1),"")</f>
        <v/>
      </c>
      <c r="CN220" s="174" t="str">
        <f ca="1">IF($C220=CN$2,OFFSET('Position Data Citi SS final'!$A196,0,MATCH(CN$1,'Position Data Citi SS final'!$1:$1,0)-1),"")</f>
        <v/>
      </c>
      <c r="CO220" s="186" t="str">
        <f ca="1">IF($C220=CO$2,OFFSET('Position Data Citi SS final'!$A196,0,MATCH(CO$1,'Position Data Citi SS final'!$1:$1,0)-1),"")</f>
        <v/>
      </c>
      <c r="CP220" s="199" t="str">
        <f ca="1">IF($C220=CP$2,OFFSET('Position Data Citi SS final'!$A196,0,MATCH(CP$1,'Position Data Citi SS final'!$1:$1,0)-1),"")</f>
        <v/>
      </c>
      <c r="CQ220" s="187" t="str">
        <f ca="1">IF($C220=CQ$2,OFFSET('Position Data Citi SS final'!$A196,0,MATCH(CQ$1,'Position Data Citi SS final'!$1:$1,0)-1),"")</f>
        <v/>
      </c>
      <c r="CR220" s="174" t="str">
        <f ca="1">IF($C220=CR$2,OFFSET('Position Data Citi SS final'!$A196,0,MATCH(CR$1,'Position Data Citi SS final'!$1:$1,0)-1),"")</f>
        <v/>
      </c>
      <c r="CS220" s="188" t="str">
        <f ca="1">IF($C220=CS$2,OFFSET('Position Data Citi SS final'!$A196,0,MATCH(CS$1,'Position Data Citi SS final'!$1:$1,0)-1),"")</f>
        <v/>
      </c>
      <c r="CT220" s="188" t="str">
        <f ca="1">IF($C220=CT$2,OFFSET('Position Data Citi SS final'!$A196,0,MATCH(CT$1,'Position Data Citi SS final'!$1:$1,0)-1),"")</f>
        <v/>
      </c>
      <c r="CU220" s="184" t="str">
        <f ca="1">IF($C220=CU$2,OFFSET('Position Data Citi SS final'!$A196,0,MATCH(CU$1,'Position Data Citi SS final'!$1:$1,0)-1),"")</f>
        <v/>
      </c>
      <c r="CV220" s="175" t="str">
        <f ca="1">IF($C220=CV$2,OFFSET('Position Data Citi SS final'!$A196,0,MATCH(CV$1,'Position Data Citi SS final'!$1:$1,0)-1),"")</f>
        <v/>
      </c>
      <c r="CW220" s="175" t="str">
        <f ca="1">IF($C220=CW$2,OFFSET('Position Data Citi SS final'!$A196,0,MATCH(CW$1,'Position Data Citi SS final'!$1:$1,0)-1),"")</f>
        <v/>
      </c>
      <c r="CX220" s="199" t="str">
        <f ca="1">IF($C220=CX$2,OFFSET('Position Data Citi SS final'!$A196,0,MATCH(CX$1,'Position Data Citi SS final'!$1:$1,0)-1),"")</f>
        <v/>
      </c>
      <c r="CY220" s="175" t="str">
        <f ca="1">IF($C220=CY$2,OFFSET('Position Data Citi SS final'!$A196,0,MATCH(CY$1,'Position Data Citi SS final'!$1:$1,0)-1),"")</f>
        <v/>
      </c>
      <c r="CZ220" s="175" t="str">
        <f ca="1">IF($C220=CZ$2,OFFSET('Position Data Citi SS final'!$A196,0,MATCH(CZ$1,'Position Data Citi SS final'!$1:$1,0)-1),"")</f>
        <v/>
      </c>
      <c r="DA220" s="175" t="str">
        <f ca="1">IF($C220=DA$2,OFFSET('Position Data Citi SS final'!$A196,0,MATCH(DA$1,'Position Data Citi SS final'!$1:$1,0)-1),"")</f>
        <v/>
      </c>
      <c r="DB220" s="189" t="str">
        <f ca="1">IF($C220=DB$2,OFFSET('Position Data Citi SS final'!$A196,0,MATCH(DB$1,'Position Data Citi SS final'!$1:$1,0)-1),"")</f>
        <v/>
      </c>
      <c r="DC220" s="175" t="str">
        <f ca="1">IF($C220=DC$2,OFFSET('Position Data Citi SS final'!$A196,0,MATCH(DC$1,'Position Data Citi SS final'!$1:$1,0)-1),"")</f>
        <v/>
      </c>
      <c r="DD220" s="175" t="str">
        <f ca="1">IF($C220=DD$2,OFFSET('Position Data Citi SS final'!$A196,0,MATCH(DD$1,'Position Data Citi SS final'!$1:$1,0)-1),"")</f>
        <v/>
      </c>
      <c r="DE220" s="190" t="str">
        <f ca="1">IF($C220=DE$2,OFFSET('Position Data Citi SS final'!$A196,0,MATCH(DE$1,'Position Data Citi SS final'!$1:$1,0)-1),"")</f>
        <v/>
      </c>
      <c r="DF220" s="189" t="str">
        <f ca="1">IF($C220=DF$2,OFFSET('Position Data Citi SS final'!$A196,0,MATCH(DF$1,'Position Data Citi SS final'!$1:$1,0)-1),"")</f>
        <v/>
      </c>
      <c r="DG220" s="190" t="str">
        <f ca="1">IF($C220=DG$2,OFFSET('Position Data Citi SS final'!$A196,0,MATCH(DG$1,'Position Data Citi SS final'!$1:$1,0)-1),"")</f>
        <v/>
      </c>
      <c r="DH220" s="175" t="str">
        <f ca="1">IF($C220=DH$2,OFFSET('Position Data Citi SS final'!$A196,0,MATCH(DH$1,'Position Data Citi SS final'!$1:$1,0)-1),"")</f>
        <v/>
      </c>
      <c r="DI220" s="191" t="str">
        <f ca="1">IF($C220=DI$2,OFFSET('Position Data Citi SS final'!$A196,0,MATCH(DI$1,'Position Data Citi SS final'!$1:$1,0)-1),"")</f>
        <v/>
      </c>
      <c r="DJ220" s="192" t="str">
        <f ca="1">IF($C220=DJ$2,OFFSET('Position Data Citi SS final'!$A196,0,MATCH(DJ$1,'Position Data Citi SS final'!$1:$1,0)-1),"")</f>
        <v/>
      </c>
      <c r="DK220" s="193" t="str">
        <f ca="1">IF($C220=DK$2,OFFSET('Position Data Citi SS final'!$A196,0,MATCH(DK$1,'Position Data Citi SS final'!$1:$1,0)-1),"")</f>
        <v/>
      </c>
      <c r="DL220" s="200" t="str">
        <f ca="1">IF($C220=DL$2,OFFSET('Position Data Citi SS final'!$A196,0,MATCH(DL$1,'Position Data Citi SS final'!$1:$1,0)-1),"")</f>
        <v/>
      </c>
      <c r="DM220" s="175" t="str">
        <f ca="1">IF($C220=DM$2,OFFSET('Position Data Citi SS final'!$A196,0,MATCH(DM$1,'Position Data Citi SS final'!$1:$1,0)-1),"")</f>
        <v/>
      </c>
    </row>
    <row r="221" spans="2:117" s="179" customFormat="1">
      <c r="B221" s="179" t="s">
        <v>2746</v>
      </c>
      <c r="C221" s="170" t="str">
        <f>'Position Data Citi SS final'!C197</f>
        <v>Money Market Instruments</v>
      </c>
      <c r="D221" s="171" t="str">
        <f>'Position Data Citi SS final'!F197</f>
        <v>A.6.1 - A.6.20</v>
      </c>
      <c r="E221" s="172" t="str">
        <f>'Position Data Citi SS final'!D197</f>
        <v>Certificate of Deposit</v>
      </c>
      <c r="F221" s="213">
        <f>'Position Data Citi SS final'!E197</f>
        <v>0</v>
      </c>
      <c r="G221" s="173">
        <f>'Position Data Citi SS final'!AG197</f>
        <v>30022842.300000001</v>
      </c>
      <c r="H221" s="173">
        <f>'Position Data Citi SS final'!AF197</f>
        <v>30022842.300000001</v>
      </c>
      <c r="I221" s="194" t="str">
        <f>'Position Data Citi SS final'!A197</f>
        <v>ABEK</v>
      </c>
      <c r="J221" s="195" t="str">
        <f ca="1">IF($C221=J$2,OFFSET('Position Data Citi SS final'!$A197,0,MATCH(J$1,'Position Data Citi SS final'!$1:$1,0)-1),"")</f>
        <v>MoneyMarketInstrument</v>
      </c>
      <c r="K221" s="195" t="str">
        <f ca="1">IF($C221=K$2,OFFSET('Position Data Citi SS final'!$A197,0,MATCH(K$1,'Position Data Citi SS final'!$1:$1,0)-1),"")</f>
        <v>CREDIT AGRICOLE SA 01/20 0</v>
      </c>
      <c r="L221" s="195" t="str">
        <f ca="1">IF($C221=L$2,OFFSET('Position Data Citi SS final'!$A197,0,MATCH(L$1,'Position Data Citi SS final'!$1:$1,0)-1),"")</f>
        <v>XS2064290625</v>
      </c>
      <c r="M221" s="174" t="str">
        <f ca="1">IF($C221=M$2,OFFSET('Position Data Citi SS final'!$A197,0,MATCH(M$1,'Position Data Citi SS final'!$1:$1,0)-1),"")</f>
        <v>DYXXXX</v>
      </c>
      <c r="N221" s="175">
        <f ca="1">IF($C221=N$2,OFFSET('Position Data Citi SS final'!$A197,0,MATCH(N$1,'Position Data Citi SS final'!$1:$1,0)-1),"")</f>
        <v>0</v>
      </c>
      <c r="O221" s="195">
        <f ca="1">IF($C221=O$2,OFFSET('Position Data Citi SS final'!$A197,0,MATCH(O$1,'Position Data Citi SS final'!$1:$1,0)-1),"")</f>
        <v>0</v>
      </c>
      <c r="P221" s="196">
        <f ca="1">IF($C221=P$2,OFFSET('Position Data Citi SS final'!$A197,0,MATCH(P$1,'Position Data Citi SS final'!$1:$1,0)-1),"")</f>
        <v>0</v>
      </c>
      <c r="Q221" s="196" t="str">
        <f ca="1">IF($C221=Q$2,OFFSET('Position Data Citi SS final'!$A197,0,MATCH(Q$1,'Position Data Citi SS final'!$1:$1,0)-1),"")</f>
        <v>FR</v>
      </c>
      <c r="R221" s="178">
        <f ca="1">IF($C221=R$2,OFFSET('Position Data Citi SS final'!$A197,0,MATCH(R$1,'Position Data Citi SS final'!$1:$1,0)-1),"")</f>
        <v>43837</v>
      </c>
      <c r="S221" s="178" t="str">
        <f ca="1">IF($C221=S$2,OFFSET('Position Data Citi SS final'!$A197,0,MATCH(S$1,'Position Data Citi SS final'!$1:$1,0)-1),"")</f>
        <v>EUR</v>
      </c>
      <c r="T221" s="177">
        <f ca="1">IF($C221=T$2,OFFSET('Position Data Citi SS final'!$A197,0,MATCH(T$1,'Position Data Citi SS final'!$1:$1,0)-1),"")</f>
        <v>30000000</v>
      </c>
      <c r="U221" s="177">
        <f ca="1">IF($C221=U$2,OFFSET('Position Data Citi SS final'!$A197,0,MATCH(U$1,'Position Data Citi SS final'!$1:$1,0)-1),"")</f>
        <v>100.07614100000001</v>
      </c>
      <c r="V221" s="197">
        <f ca="1">IF($C221=V$2,OFFSET('Position Data Citi SS final'!$A197,0,MATCH(V$1,'Position Data Citi SS final'!$1:$1,0)-1),"")</f>
        <v>100.07614100000001</v>
      </c>
      <c r="W221" s="177">
        <f ca="1">IF($C221=W$2,OFFSET('Position Data Citi SS final'!$A197,0,MATCH(W$1,'Position Data Citi SS final'!$1:$1,0)-1),"")</f>
        <v>0</v>
      </c>
      <c r="X221" s="177">
        <f ca="1">IF($C221=X$2,OFFSET('Position Data Citi SS final'!$A197,0,MATCH(X$1,'Position Data Citi SS final'!$1:$1,0)-1),"")</f>
        <v>0</v>
      </c>
      <c r="Y221" s="177">
        <f ca="1">IF($C221=Y$2,OFFSET('Position Data Citi SS final'!$A197,0,MATCH(Y$1,'Position Data Citi SS final'!$1:$1,0)-1),"")</f>
        <v>30022842.300000001</v>
      </c>
      <c r="Z221" s="177">
        <f ca="1">IF($C221=Z$2,OFFSET('Position Data Citi SS final'!$A197,0,MATCH(Z$1,'Position Data Citi SS final'!$1:$1,0)-1),"")</f>
        <v>30022842.300000001</v>
      </c>
      <c r="AA221" s="198" t="str">
        <f ca="1">IF($C221=AA$2,OFFSET('Position Data Citi SS final'!$A197,0,MATCH(AA$1,'Position Data Citi SS final'!$1:$1,0)-1),"")</f>
        <v>MarkToMarket</v>
      </c>
      <c r="AB221" s="177">
        <f ca="1">IF($C221=AB$2,OFFSET('Position Data Citi SS final'!$A197,0,MATCH(AB$1,'Position Data Citi SS final'!$1:$1,0)-1),"")</f>
        <v>0</v>
      </c>
      <c r="AC221" s="178" t="str">
        <f ca="1">IF($C221=AC$2,OFFSET('Position Data Citi SS final'!$A197,0,MATCH(AC$1,'Position Data Citi SS final'!$1:$1,0)-1),"")</f>
        <v/>
      </c>
      <c r="AD221" s="76" t="str">
        <f ca="1">IF($C221=AD$2,OFFSET('Position Data Citi SS final'!$A197,0,MATCH(AD$1,'Position Data Citi SS final'!$1:$1,0)-1),"")</f>
        <v/>
      </c>
      <c r="AE221" s="179" t="str">
        <f ca="1">IF($C221=AE$2,OFFSET('Position Data Citi SS final'!$A197,0,MATCH(AE$1,'Position Data Citi SS final'!$1:$1,0)-1),"")</f>
        <v/>
      </c>
      <c r="AF221" s="177" t="str">
        <f ca="1">IF($C221=AF$2,OFFSET('Position Data Citi SS final'!$A197,0,MATCH(AF$1,'Position Data Citi SS final'!$1:$1,0)-1),"")</f>
        <v/>
      </c>
      <c r="AG221" s="177" t="str">
        <f ca="1">IF($C221=AG$2,OFFSET('Position Data Citi SS final'!$A197,0,MATCH(AG$1,'Position Data Citi SS final'!$1:$1,0)-1),"")</f>
        <v/>
      </c>
      <c r="AH221" s="175" t="str">
        <f ca="1">IF($C221=AH$2,OFFSET('Position Data Citi SS final'!$A197,0,MATCH(AH$1,'Position Data Citi SS final'!$1:$1,0)-1),"")</f>
        <v/>
      </c>
      <c r="AI221" s="175" t="str">
        <f ca="1">IF($C221=AI$2,OFFSET('Position Data Citi SS final'!$A197,0,MATCH(AI$1,'Position Data Citi SS final'!$1:$1,0)-1),"")</f>
        <v/>
      </c>
      <c r="AJ221" s="175" t="str">
        <f ca="1">IF($C221=AJ$2,OFFSET('Position Data Citi SS final'!$A197,0,MATCH(AJ$1,'Position Data Citi SS final'!$1:$1,0)-1),"")</f>
        <v/>
      </c>
      <c r="AK221" s="177" t="str">
        <f ca="1">IF($C221=AK$2,OFFSET('Position Data Citi SS final'!$A197,0,MATCH(AK$1,'Position Data Citi SS final'!$1:$1,0)-1),"")</f>
        <v/>
      </c>
      <c r="AL221" s="178" t="str">
        <f ca="1">IF($C221=AL$2,OFFSET('Position Data Citi SS final'!$A197,0,MATCH(AL$1,'Position Data Citi SS final'!$1:$1,0)-1),"")</f>
        <v/>
      </c>
      <c r="AM221" s="177" t="str">
        <f ca="1">IF($C221=AM$2,OFFSET('Position Data Citi SS final'!$A197,0,MATCH(AM$1,'Position Data Citi SS final'!$1:$1,0)-1),"")</f>
        <v/>
      </c>
      <c r="AN221" s="177" t="str">
        <f ca="1">IF($C221=AN$2,OFFSET('Position Data Citi SS final'!$A197,0,MATCH(AN$1,'Position Data Citi SS final'!$1:$1,0)-1),"")</f>
        <v/>
      </c>
      <c r="AO221" s="177" t="str">
        <f ca="1">IF($C221=AO$2,OFFSET('Position Data Citi SS final'!$A197,0,MATCH(AO$1,'Position Data Citi SS final'!$1:$1,0)-1),"")</f>
        <v/>
      </c>
      <c r="AP221" s="177" t="str">
        <f ca="1">IF($C221=AP$2,OFFSET('Position Data Citi SS final'!$A197,0,MATCH(AP$1,'Position Data Citi SS final'!$1:$1,0)-1),"")</f>
        <v/>
      </c>
      <c r="AQ221" s="177" t="str">
        <f ca="1">IF($C221=AQ$2,OFFSET('Position Data Citi SS final'!$A197,0,MATCH(AQ$1,'Position Data Citi SS final'!$1:$1,0)-1),"")</f>
        <v/>
      </c>
      <c r="AR221" s="177" t="str">
        <f ca="1">IF($C221=AR$2,OFFSET('Position Data Citi SS final'!$A197,0,MATCH(AR$1,'Position Data Citi SS final'!$1:$1,0)-1),"")</f>
        <v/>
      </c>
      <c r="AS221" s="177" t="str">
        <f ca="1">IF($C221=AS$2,OFFSET('Position Data Citi SS final'!$A197,0,MATCH(AS$1,'Position Data Citi SS final'!$1:$1,0)-1),"")</f>
        <v/>
      </c>
      <c r="AT221" s="177" t="str">
        <f ca="1">IF($C221=AT$2,OFFSET('Position Data Citi SS final'!$A197,0,MATCH(AT$1,'Position Data Citi SS final'!$1:$1,0)-1),"")</f>
        <v/>
      </c>
      <c r="AU221" s="198" t="str">
        <f ca="1">IF($C221=AU$2,OFFSET('Position Data Citi SS final'!$A197,0,MATCH(AU$1,'Position Data Citi SS final'!$1:$1,0)-1),"")</f>
        <v/>
      </c>
      <c r="AV221" s="177" t="str">
        <f ca="1">IF($C221=AV$2,OFFSET('Position Data Citi SS final'!$A197,0,MATCH(AV$1,'Position Data Citi SS final'!$1:$1,0)-1),"")</f>
        <v/>
      </c>
      <c r="AW221" s="179" t="str">
        <f ca="1">IF($C221=AW$2,OFFSET('Position Data Citi SS final'!$A197,0,MATCH(AW$1,'Position Data Citi SS final'!$1:$1,0)-1),"")</f>
        <v/>
      </c>
      <c r="AX221" s="170" t="str">
        <f ca="1">IF($C221=AX$2,OFFSET('Position Data Citi SS final'!$A197,0,MATCH(AX$1,'Position Data Citi SS final'!$1:$1,0)-1),"")</f>
        <v/>
      </c>
      <c r="AY221" s="180" t="str">
        <f ca="1">IF($C221=AY$2,OFFSET('Position Data Citi SS final'!$A197,0,MATCH(AY$1,'Position Data Citi SS final'!$1:$1,0)-1),"")</f>
        <v/>
      </c>
      <c r="AZ221" s="181" t="str">
        <f ca="1">IF($C221=AZ$2,OFFSET('Position Data Citi SS final'!$A197,0,MATCH(AZ$1,'Position Data Citi SS final'!$1:$1,0)-1),"")</f>
        <v/>
      </c>
      <c r="BA221" s="179" t="str">
        <f ca="1">IF($C221=BA$2,OFFSET('Position Data Citi SS final'!$A197,0,MATCH(BA$1,'Position Data Citi SS final'!$1:$1,0)-1),"")</f>
        <v/>
      </c>
      <c r="BB221" s="182" t="str">
        <f ca="1">IF($C221=BB$2,OFFSET('Position Data Citi SS final'!$A197,0,MATCH(BB$1,'Position Data Citi SS final'!$1:$1,0)-1),"")</f>
        <v/>
      </c>
      <c r="BC221" s="181" t="str">
        <f ca="1">IF($C221=BC$2,OFFSET('Position Data Citi SS final'!$A197,0,MATCH(BC$1,'Position Data Citi SS final'!$1:$1,0)-1),"")</f>
        <v/>
      </c>
      <c r="BD221" s="175" t="str">
        <f ca="1">IF($C221=BD$2,OFFSET('Position Data Citi SS final'!$A197,0,MATCH(BD$1,'Position Data Citi SS final'!$1:$1,0)-1),"")</f>
        <v/>
      </c>
      <c r="BE221" s="175" t="str">
        <f ca="1">IF($C221=BE$2,OFFSET('Position Data Citi SS final'!$A197,0,MATCH(BE$1,'Position Data Citi SS final'!$1:$1,0)-1),"")</f>
        <v/>
      </c>
      <c r="BF221" s="175" t="str">
        <f ca="1">IF($C221=BF$2,OFFSET('Position Data Citi SS final'!$A197,0,MATCH(BF$1,'Position Data Citi SS final'!$1:$1,0)-1),"")</f>
        <v/>
      </c>
      <c r="BG221" s="175" t="str">
        <f ca="1">IF($C221=BG$2,OFFSET('Position Data Citi SS final'!$A197,0,MATCH(BG$1,'Position Data Citi SS final'!$1:$1,0)-1),"")</f>
        <v/>
      </c>
      <c r="BH221" s="175" t="str">
        <f ca="1">IF($C221=BH$2,OFFSET('Position Data Citi SS final'!$A197,0,MATCH(BH$1,'Position Data Citi SS final'!$1:$1,0)-1),"")</f>
        <v/>
      </c>
      <c r="BI221" s="175" t="str">
        <f ca="1">IF($C221=BI$2,OFFSET('Position Data Citi SS final'!$A197,0,MATCH(BI$1,'Position Data Citi SS final'!$1:$1,0)-1),"")</f>
        <v/>
      </c>
      <c r="BJ221" s="175" t="str">
        <f ca="1">IF($C221=BJ$2,OFFSET('Position Data Citi SS final'!$A197,0,MATCH(BJ$1,'Position Data Citi SS final'!$1:$1,0)-1),"")</f>
        <v/>
      </c>
      <c r="BK221" s="175" t="str">
        <f ca="1">IF($C221=BK$2,OFFSET('Position Data Citi SS final'!$A197,0,MATCH(BK$1,'Position Data Citi SS final'!$1:$1,0)-1),"")</f>
        <v/>
      </c>
      <c r="BL221" s="175" t="str">
        <f ca="1">IF($C221=BL$2,OFFSET('Position Data Citi SS final'!$A197,0,MATCH(BL$1,'Position Data Citi SS final'!$1:$1,0)-1),"")</f>
        <v/>
      </c>
      <c r="BM221" s="175" t="str">
        <f ca="1">IF($C221=BM$2,OFFSET('Position Data Citi SS final'!$A197,0,MATCH(BM$1,'Position Data Citi SS final'!$1:$1,0)-1),"")</f>
        <v/>
      </c>
      <c r="BN221" s="178" t="str">
        <f ca="1">IF($C221=BN$2,OFFSET('Position Data Citi SS final'!$A197,0,MATCH(BN$1,'Position Data Citi SS final'!$1:$1,0)-1),"")</f>
        <v/>
      </c>
      <c r="BO221" s="177" t="str">
        <f ca="1">IF($C221=BO$2,OFFSET('Position Data Citi SS final'!$A197,0,MATCH(BO$1,'Position Data Citi SS final'!$1:$1,0)-1),"")</f>
        <v/>
      </c>
      <c r="BP221" s="177" t="str">
        <f ca="1">IF($C221=BP$2,OFFSET('Position Data Citi SS final'!$A197,0,MATCH(BP$1,'Position Data Citi SS final'!$1:$1,0)-1),"")</f>
        <v/>
      </c>
      <c r="BQ221" s="177" t="str">
        <f ca="1">IF($C221=BQ$2,OFFSET('Position Data Citi SS final'!$A197,0,MATCH(BQ$1,'Position Data Citi SS final'!$1:$1,0)-1),"")</f>
        <v/>
      </c>
      <c r="BR221" s="177" t="str">
        <f ca="1">IF($C221=BR$2,OFFSET('Position Data Citi SS final'!$A197,0,MATCH(BR$1,'Position Data Citi SS final'!$1:$1,0)-1),"")</f>
        <v/>
      </c>
      <c r="BS221" s="177" t="str">
        <f ca="1">IF($C221=BS$2,OFFSET('Position Data Citi SS final'!$A197,0,MATCH(BS$1,'Position Data Citi SS final'!$1:$1,0)-1),"")</f>
        <v/>
      </c>
      <c r="BT221" s="175" t="str">
        <f ca="1">IF($C221=BT$2,OFFSET('Position Data Citi SS final'!$A197,0,MATCH(BT$1,'Position Data Citi SS final'!$1:$1,0)-1),"")</f>
        <v/>
      </c>
      <c r="BU221" s="178" t="str">
        <f ca="1">IF($C221=BU$2,OFFSET('Position Data Citi SS final'!$A197,0,MATCH(BU$1,'Position Data Citi SS final'!$1:$1,0)-1),"")</f>
        <v/>
      </c>
      <c r="BV221" s="183" t="str">
        <f ca="1">IF($C221=BV$2,OFFSET('Position Data Citi SS final'!$A197,0,MATCH(BV$1,'Position Data Citi SS final'!$1:$1,0)-1),"")</f>
        <v/>
      </c>
      <c r="BW221" s="175" t="str">
        <f ca="1">IF($C221=BW$2,OFFSET('Position Data Citi SS final'!$A197,0,MATCH(BW$1,'Position Data Citi SS final'!$1:$1,0)-1),"")</f>
        <v/>
      </c>
      <c r="BX221" s="184" t="str">
        <f ca="1">IF($C221=BX$2,OFFSET('Position Data Citi SS final'!$A197,0,MATCH(BX$1,'Position Data Citi SS final'!$1:$1,0)-1),"")</f>
        <v/>
      </c>
      <c r="BY221" s="183" t="str">
        <f ca="1">IF($C221=BY$2,OFFSET('Position Data Citi SS final'!$A197,0,MATCH(BY$1,'Position Data Citi SS final'!$1:$1,0)-1),"")</f>
        <v/>
      </c>
      <c r="BZ221" s="183" t="str">
        <f ca="1">IF($C221=BZ$2,OFFSET('Position Data Citi SS final'!$A197,0,MATCH(BZ$1,'Position Data Citi SS final'!$1:$1,0)-1),"")</f>
        <v/>
      </c>
      <c r="CA221" s="185" t="str">
        <f ca="1">IF($C221=CA$2,OFFSET('Position Data Citi SS final'!$A197,0,MATCH(CA$1,'Position Data Citi SS final'!$1:$1,0)-1),"")</f>
        <v/>
      </c>
      <c r="CB221" s="176" t="str">
        <f ca="1">IF($C221=CB$2,OFFSET('Position Data Citi SS final'!$A197,0,MATCH(CB$1,'Position Data Citi SS final'!$1:$1,0)-1),"")</f>
        <v/>
      </c>
      <c r="CC221" s="183" t="str">
        <f ca="1">IF($C221=CC$2,OFFSET('Position Data Citi SS final'!$A197,0,MATCH(CC$1,'Position Data Citi SS final'!$1:$1,0)-1),"")</f>
        <v/>
      </c>
      <c r="CD221" s="183" t="str">
        <f ca="1">IF($C221=CD$2,OFFSET('Position Data Citi SS final'!$A197,0,MATCH(CD$1,'Position Data Citi SS final'!$1:$1,0)-1),"")</f>
        <v/>
      </c>
      <c r="CE221" s="181" t="str">
        <f ca="1">IF($C221=CE$2,OFFSET('Position Data Citi SS final'!$A197,0,MATCH(CE$1,'Position Data Citi SS final'!$1:$1,0)-1),"")</f>
        <v/>
      </c>
      <c r="CF221" s="181" t="str">
        <f ca="1">IF($C221=CF$2,OFFSET('Position Data Citi SS final'!$A197,0,MATCH(CF$1,'Position Data Citi SS final'!$1:$1,0)-1),"")</f>
        <v/>
      </c>
      <c r="CG221" s="181" t="str">
        <f ca="1">IF($C221=CG$2,OFFSET('Position Data Citi SS final'!$A197,0,MATCH(CG$1,'Position Data Citi SS final'!$1:$1,0)-1),"")</f>
        <v/>
      </c>
      <c r="CH221" s="181" t="str">
        <f ca="1">IF($C221=CH$2,OFFSET('Position Data Citi SS final'!$A197,0,MATCH(CH$1,'Position Data Citi SS final'!$1:$1,0)-1),"")</f>
        <v/>
      </c>
      <c r="CI221" s="181" t="str">
        <f ca="1">IF($C221=CI$2,OFFSET('Position Data Citi SS final'!$A197,0,MATCH(CI$1,'Position Data Citi SS final'!$1:$1,0)-1),"")</f>
        <v/>
      </c>
      <c r="CJ221" s="184" t="str">
        <f ca="1">IF($C221=CJ$2,OFFSET('Position Data Citi SS final'!$A197,0,MATCH(CJ$1,'Position Data Citi SS final'!$1:$1,0)-1),"")</f>
        <v/>
      </c>
      <c r="CK221" s="186" t="str">
        <f ca="1">IF($C221=CK$2,OFFSET('Position Data Citi SS final'!$A197,0,MATCH(CK$1,'Position Data Citi SS final'!$1:$1,0)-1),"")</f>
        <v/>
      </c>
      <c r="CL221" s="174" t="str">
        <f ca="1">IF($C221=CL$2,OFFSET('Position Data Citi SS final'!$A197,0,MATCH(CL$1,'Position Data Citi SS final'!$1:$1,0)-1),"")</f>
        <v/>
      </c>
      <c r="CM221" s="199" t="str">
        <f ca="1">IF($C221=CM$2,OFFSET('Position Data Citi SS final'!$A197,0,MATCH(CM$1,'Position Data Citi SS final'!$1:$1,0)-1),"")</f>
        <v/>
      </c>
      <c r="CN221" s="174" t="str">
        <f ca="1">IF($C221=CN$2,OFFSET('Position Data Citi SS final'!$A197,0,MATCH(CN$1,'Position Data Citi SS final'!$1:$1,0)-1),"")</f>
        <v/>
      </c>
      <c r="CO221" s="186" t="str">
        <f ca="1">IF($C221=CO$2,OFFSET('Position Data Citi SS final'!$A197,0,MATCH(CO$1,'Position Data Citi SS final'!$1:$1,0)-1),"")</f>
        <v/>
      </c>
      <c r="CP221" s="199" t="str">
        <f ca="1">IF($C221=CP$2,OFFSET('Position Data Citi SS final'!$A197,0,MATCH(CP$1,'Position Data Citi SS final'!$1:$1,0)-1),"")</f>
        <v/>
      </c>
      <c r="CQ221" s="187" t="str">
        <f ca="1">IF($C221=CQ$2,OFFSET('Position Data Citi SS final'!$A197,0,MATCH(CQ$1,'Position Data Citi SS final'!$1:$1,0)-1),"")</f>
        <v/>
      </c>
      <c r="CR221" s="174" t="str">
        <f ca="1">IF($C221=CR$2,OFFSET('Position Data Citi SS final'!$A197,0,MATCH(CR$1,'Position Data Citi SS final'!$1:$1,0)-1),"")</f>
        <v/>
      </c>
      <c r="CS221" s="188" t="str">
        <f ca="1">IF($C221=CS$2,OFFSET('Position Data Citi SS final'!$A197,0,MATCH(CS$1,'Position Data Citi SS final'!$1:$1,0)-1),"")</f>
        <v/>
      </c>
      <c r="CT221" s="188" t="str">
        <f ca="1">IF($C221=CT$2,OFFSET('Position Data Citi SS final'!$A197,0,MATCH(CT$1,'Position Data Citi SS final'!$1:$1,0)-1),"")</f>
        <v/>
      </c>
      <c r="CU221" s="184" t="str">
        <f ca="1">IF($C221=CU$2,OFFSET('Position Data Citi SS final'!$A197,0,MATCH(CU$1,'Position Data Citi SS final'!$1:$1,0)-1),"")</f>
        <v/>
      </c>
      <c r="CV221" s="175" t="str">
        <f ca="1">IF($C221=CV$2,OFFSET('Position Data Citi SS final'!$A197,0,MATCH(CV$1,'Position Data Citi SS final'!$1:$1,0)-1),"")</f>
        <v/>
      </c>
      <c r="CW221" s="175" t="str">
        <f ca="1">IF($C221=CW$2,OFFSET('Position Data Citi SS final'!$A197,0,MATCH(CW$1,'Position Data Citi SS final'!$1:$1,0)-1),"")</f>
        <v/>
      </c>
      <c r="CX221" s="199" t="str">
        <f ca="1">IF($C221=CX$2,OFFSET('Position Data Citi SS final'!$A197,0,MATCH(CX$1,'Position Data Citi SS final'!$1:$1,0)-1),"")</f>
        <v/>
      </c>
      <c r="CY221" s="175" t="str">
        <f ca="1">IF($C221=CY$2,OFFSET('Position Data Citi SS final'!$A197,0,MATCH(CY$1,'Position Data Citi SS final'!$1:$1,0)-1),"")</f>
        <v/>
      </c>
      <c r="CZ221" s="175" t="str">
        <f ca="1">IF($C221=CZ$2,OFFSET('Position Data Citi SS final'!$A197,0,MATCH(CZ$1,'Position Data Citi SS final'!$1:$1,0)-1),"")</f>
        <v/>
      </c>
      <c r="DA221" s="175" t="str">
        <f ca="1">IF($C221=DA$2,OFFSET('Position Data Citi SS final'!$A197,0,MATCH(DA$1,'Position Data Citi SS final'!$1:$1,0)-1),"")</f>
        <v/>
      </c>
      <c r="DB221" s="189" t="str">
        <f ca="1">IF($C221=DB$2,OFFSET('Position Data Citi SS final'!$A197,0,MATCH(DB$1,'Position Data Citi SS final'!$1:$1,0)-1),"")</f>
        <v/>
      </c>
      <c r="DC221" s="175" t="str">
        <f ca="1">IF($C221=DC$2,OFFSET('Position Data Citi SS final'!$A197,0,MATCH(DC$1,'Position Data Citi SS final'!$1:$1,0)-1),"")</f>
        <v/>
      </c>
      <c r="DD221" s="175" t="str">
        <f ca="1">IF($C221=DD$2,OFFSET('Position Data Citi SS final'!$A197,0,MATCH(DD$1,'Position Data Citi SS final'!$1:$1,0)-1),"")</f>
        <v/>
      </c>
      <c r="DE221" s="190" t="str">
        <f ca="1">IF($C221=DE$2,OFFSET('Position Data Citi SS final'!$A197,0,MATCH(DE$1,'Position Data Citi SS final'!$1:$1,0)-1),"")</f>
        <v/>
      </c>
      <c r="DF221" s="189" t="str">
        <f ca="1">IF($C221=DF$2,OFFSET('Position Data Citi SS final'!$A197,0,MATCH(DF$1,'Position Data Citi SS final'!$1:$1,0)-1),"")</f>
        <v/>
      </c>
      <c r="DG221" s="190" t="str">
        <f ca="1">IF($C221=DG$2,OFFSET('Position Data Citi SS final'!$A197,0,MATCH(DG$1,'Position Data Citi SS final'!$1:$1,0)-1),"")</f>
        <v/>
      </c>
      <c r="DH221" s="175" t="str">
        <f ca="1">IF($C221=DH$2,OFFSET('Position Data Citi SS final'!$A197,0,MATCH(DH$1,'Position Data Citi SS final'!$1:$1,0)-1),"")</f>
        <v/>
      </c>
      <c r="DI221" s="191" t="str">
        <f ca="1">IF($C221=DI$2,OFFSET('Position Data Citi SS final'!$A197,0,MATCH(DI$1,'Position Data Citi SS final'!$1:$1,0)-1),"")</f>
        <v/>
      </c>
      <c r="DJ221" s="192" t="str">
        <f ca="1">IF($C221=DJ$2,OFFSET('Position Data Citi SS final'!$A197,0,MATCH(DJ$1,'Position Data Citi SS final'!$1:$1,0)-1),"")</f>
        <v/>
      </c>
      <c r="DK221" s="193" t="str">
        <f ca="1">IF($C221=DK$2,OFFSET('Position Data Citi SS final'!$A197,0,MATCH(DK$1,'Position Data Citi SS final'!$1:$1,0)-1),"")</f>
        <v/>
      </c>
      <c r="DL221" s="200" t="str">
        <f ca="1">IF($C221=DL$2,OFFSET('Position Data Citi SS final'!$A197,0,MATCH(DL$1,'Position Data Citi SS final'!$1:$1,0)-1),"")</f>
        <v/>
      </c>
      <c r="DM221" s="175" t="str">
        <f ca="1">IF($C221=DM$2,OFFSET('Position Data Citi SS final'!$A197,0,MATCH(DM$1,'Position Data Citi SS final'!$1:$1,0)-1),"")</f>
        <v/>
      </c>
    </row>
    <row r="222" spans="2:117" s="179" customFormat="1">
      <c r="B222" s="179" t="s">
        <v>2746</v>
      </c>
      <c r="C222" s="170" t="str">
        <f>'Position Data Citi SS final'!C198</f>
        <v>Money Market Instruments</v>
      </c>
      <c r="D222" s="171" t="str">
        <f>'Position Data Citi SS final'!F198</f>
        <v>A.6.1 - A.6.20</v>
      </c>
      <c r="E222" s="172" t="str">
        <f>'Position Data Citi SS final'!D198</f>
        <v>Commercial Paper</v>
      </c>
      <c r="F222" s="213">
        <f>'Position Data Citi SS final'!E198</f>
        <v>0</v>
      </c>
      <c r="G222" s="173">
        <f>'Position Data Citi SS final'!AG198</f>
        <v>31025337.23</v>
      </c>
      <c r="H222" s="173">
        <f>'Position Data Citi SS final'!AF198</f>
        <v>31025337.23</v>
      </c>
      <c r="I222" s="194" t="str">
        <f>'Position Data Citi SS final'!A198</f>
        <v>ABEK</v>
      </c>
      <c r="J222" s="195" t="str">
        <f ca="1">IF($C222=J$2,OFFSET('Position Data Citi SS final'!$A198,0,MATCH(J$1,'Position Data Citi SS final'!$1:$1,0)-1),"")</f>
        <v>MoneyMarketInstrument</v>
      </c>
      <c r="K222" s="195" t="str">
        <f ca="1">IF($C222=K$2,OFFSET('Position Data Citi SS final'!$A198,0,MATCH(K$1,'Position Data Citi SS final'!$1:$1,0)-1),"")</f>
        <v>UNITED PARCEL SERVICE  INC 01/20 ZCP</v>
      </c>
      <c r="L222" s="195" t="str">
        <f ca="1">IF($C222=L$2,OFFSET('Position Data Citi SS final'!$A198,0,MATCH(L$1,'Position Data Citi SS final'!$1:$1,0)-1),"")</f>
        <v>XS2065601267</v>
      </c>
      <c r="M222" s="174" t="str">
        <f ca="1">IF($C222=M$2,OFFSET('Position Data Citi SS final'!$A198,0,MATCH(M$1,'Position Data Citi SS final'!$1:$1,0)-1),"")</f>
        <v>DYXXXX</v>
      </c>
      <c r="N222" s="175">
        <f ca="1">IF($C222=N$2,OFFSET('Position Data Citi SS final'!$A198,0,MATCH(N$1,'Position Data Citi SS final'!$1:$1,0)-1),"")</f>
        <v>0</v>
      </c>
      <c r="O222" s="195">
        <f ca="1">IF($C222=O$2,OFFSET('Position Data Citi SS final'!$A198,0,MATCH(O$1,'Position Data Citi SS final'!$1:$1,0)-1),"")</f>
        <v>0</v>
      </c>
      <c r="P222" s="196">
        <f ca="1">IF($C222=P$2,OFFSET('Position Data Citi SS final'!$A198,0,MATCH(P$1,'Position Data Citi SS final'!$1:$1,0)-1),"")</f>
        <v>0</v>
      </c>
      <c r="Q222" s="196" t="str">
        <f ca="1">IF($C222=Q$2,OFFSET('Position Data Citi SS final'!$A198,0,MATCH(Q$1,'Position Data Citi SS final'!$1:$1,0)-1),"")</f>
        <v>US</v>
      </c>
      <c r="R222" s="178">
        <f ca="1">IF($C222=R$2,OFFSET('Position Data Citi SS final'!$A198,0,MATCH(R$1,'Position Data Citi SS final'!$1:$1,0)-1),"")</f>
        <v>43838</v>
      </c>
      <c r="S222" s="178" t="str">
        <f ca="1">IF($C222=S$2,OFFSET('Position Data Citi SS final'!$A198,0,MATCH(S$1,'Position Data Citi SS final'!$1:$1,0)-1),"")</f>
        <v>EUR</v>
      </c>
      <c r="T222" s="177">
        <f ca="1">IF($C222=T$2,OFFSET('Position Data Citi SS final'!$A198,0,MATCH(T$1,'Position Data Citi SS final'!$1:$1,0)-1),"")</f>
        <v>31000000</v>
      </c>
      <c r="U222" s="177">
        <f ca="1">IF($C222=U$2,OFFSET('Position Data Citi SS final'!$A198,0,MATCH(U$1,'Position Data Citi SS final'!$1:$1,0)-1),"")</f>
        <v>100.081733</v>
      </c>
      <c r="V222" s="197">
        <f ca="1">IF($C222=V$2,OFFSET('Position Data Citi SS final'!$A198,0,MATCH(V$1,'Position Data Citi SS final'!$1:$1,0)-1),"")</f>
        <v>100.081733</v>
      </c>
      <c r="W222" s="177">
        <f ca="1">IF($C222=W$2,OFFSET('Position Data Citi SS final'!$A198,0,MATCH(W$1,'Position Data Citi SS final'!$1:$1,0)-1),"")</f>
        <v>0</v>
      </c>
      <c r="X222" s="177">
        <f ca="1">IF($C222=X$2,OFFSET('Position Data Citi SS final'!$A198,0,MATCH(X$1,'Position Data Citi SS final'!$1:$1,0)-1),"")</f>
        <v>0</v>
      </c>
      <c r="Y222" s="177">
        <f ca="1">IF($C222=Y$2,OFFSET('Position Data Citi SS final'!$A198,0,MATCH(Y$1,'Position Data Citi SS final'!$1:$1,0)-1),"")</f>
        <v>31025337.23</v>
      </c>
      <c r="Z222" s="177">
        <f ca="1">IF($C222=Z$2,OFFSET('Position Data Citi SS final'!$A198,0,MATCH(Z$1,'Position Data Citi SS final'!$1:$1,0)-1),"")</f>
        <v>31025337.23</v>
      </c>
      <c r="AA222" s="198" t="str">
        <f ca="1">IF($C222=AA$2,OFFSET('Position Data Citi SS final'!$A198,0,MATCH(AA$1,'Position Data Citi SS final'!$1:$1,0)-1),"")</f>
        <v>MarkToMarket</v>
      </c>
      <c r="AB222" s="177">
        <f ca="1">IF($C222=AB$2,OFFSET('Position Data Citi SS final'!$A198,0,MATCH(AB$1,'Position Data Citi SS final'!$1:$1,0)-1),"")</f>
        <v>0</v>
      </c>
      <c r="AC222" s="178" t="str">
        <f ca="1">IF($C222=AC$2,OFFSET('Position Data Citi SS final'!$A198,0,MATCH(AC$1,'Position Data Citi SS final'!$1:$1,0)-1),"")</f>
        <v/>
      </c>
      <c r="AD222" s="76" t="str">
        <f ca="1">IF($C222=AD$2,OFFSET('Position Data Citi SS final'!$A198,0,MATCH(AD$1,'Position Data Citi SS final'!$1:$1,0)-1),"")</f>
        <v/>
      </c>
      <c r="AE222" s="179" t="str">
        <f ca="1">IF($C222=AE$2,OFFSET('Position Data Citi SS final'!$A198,0,MATCH(AE$1,'Position Data Citi SS final'!$1:$1,0)-1),"")</f>
        <v/>
      </c>
      <c r="AF222" s="177" t="str">
        <f ca="1">IF($C222=AF$2,OFFSET('Position Data Citi SS final'!$A198,0,MATCH(AF$1,'Position Data Citi SS final'!$1:$1,0)-1),"")</f>
        <v/>
      </c>
      <c r="AG222" s="177" t="str">
        <f ca="1">IF($C222=AG$2,OFFSET('Position Data Citi SS final'!$A198,0,MATCH(AG$1,'Position Data Citi SS final'!$1:$1,0)-1),"")</f>
        <v/>
      </c>
      <c r="AH222" s="175" t="str">
        <f ca="1">IF($C222=AH$2,OFFSET('Position Data Citi SS final'!$A198,0,MATCH(AH$1,'Position Data Citi SS final'!$1:$1,0)-1),"")</f>
        <v/>
      </c>
      <c r="AI222" s="175" t="str">
        <f ca="1">IF($C222=AI$2,OFFSET('Position Data Citi SS final'!$A198,0,MATCH(AI$1,'Position Data Citi SS final'!$1:$1,0)-1),"")</f>
        <v/>
      </c>
      <c r="AJ222" s="175" t="str">
        <f ca="1">IF($C222=AJ$2,OFFSET('Position Data Citi SS final'!$A198,0,MATCH(AJ$1,'Position Data Citi SS final'!$1:$1,0)-1),"")</f>
        <v/>
      </c>
      <c r="AK222" s="177" t="str">
        <f ca="1">IF($C222=AK$2,OFFSET('Position Data Citi SS final'!$A198,0,MATCH(AK$1,'Position Data Citi SS final'!$1:$1,0)-1),"")</f>
        <v/>
      </c>
      <c r="AL222" s="178" t="str">
        <f ca="1">IF($C222=AL$2,OFFSET('Position Data Citi SS final'!$A198,0,MATCH(AL$1,'Position Data Citi SS final'!$1:$1,0)-1),"")</f>
        <v/>
      </c>
      <c r="AM222" s="177" t="str">
        <f ca="1">IF($C222=AM$2,OFFSET('Position Data Citi SS final'!$A198,0,MATCH(AM$1,'Position Data Citi SS final'!$1:$1,0)-1),"")</f>
        <v/>
      </c>
      <c r="AN222" s="177" t="str">
        <f ca="1">IF($C222=AN$2,OFFSET('Position Data Citi SS final'!$A198,0,MATCH(AN$1,'Position Data Citi SS final'!$1:$1,0)-1),"")</f>
        <v/>
      </c>
      <c r="AO222" s="177" t="str">
        <f ca="1">IF($C222=AO$2,OFFSET('Position Data Citi SS final'!$A198,0,MATCH(AO$1,'Position Data Citi SS final'!$1:$1,0)-1),"")</f>
        <v/>
      </c>
      <c r="AP222" s="177" t="str">
        <f ca="1">IF($C222=AP$2,OFFSET('Position Data Citi SS final'!$A198,0,MATCH(AP$1,'Position Data Citi SS final'!$1:$1,0)-1),"")</f>
        <v/>
      </c>
      <c r="AQ222" s="177" t="str">
        <f ca="1">IF($C222=AQ$2,OFFSET('Position Data Citi SS final'!$A198,0,MATCH(AQ$1,'Position Data Citi SS final'!$1:$1,0)-1),"")</f>
        <v/>
      </c>
      <c r="AR222" s="177" t="str">
        <f ca="1">IF($C222=AR$2,OFFSET('Position Data Citi SS final'!$A198,0,MATCH(AR$1,'Position Data Citi SS final'!$1:$1,0)-1),"")</f>
        <v/>
      </c>
      <c r="AS222" s="177" t="str">
        <f ca="1">IF($C222=AS$2,OFFSET('Position Data Citi SS final'!$A198,0,MATCH(AS$1,'Position Data Citi SS final'!$1:$1,0)-1),"")</f>
        <v/>
      </c>
      <c r="AT222" s="177" t="str">
        <f ca="1">IF($C222=AT$2,OFFSET('Position Data Citi SS final'!$A198,0,MATCH(AT$1,'Position Data Citi SS final'!$1:$1,0)-1),"")</f>
        <v/>
      </c>
      <c r="AU222" s="198" t="str">
        <f ca="1">IF($C222=AU$2,OFFSET('Position Data Citi SS final'!$A198,0,MATCH(AU$1,'Position Data Citi SS final'!$1:$1,0)-1),"")</f>
        <v/>
      </c>
      <c r="AV222" s="177" t="str">
        <f ca="1">IF($C222=AV$2,OFFSET('Position Data Citi SS final'!$A198,0,MATCH(AV$1,'Position Data Citi SS final'!$1:$1,0)-1),"")</f>
        <v/>
      </c>
      <c r="AW222" s="179" t="str">
        <f ca="1">IF($C222=AW$2,OFFSET('Position Data Citi SS final'!$A198,0,MATCH(AW$1,'Position Data Citi SS final'!$1:$1,0)-1),"")</f>
        <v/>
      </c>
      <c r="AX222" s="170" t="str">
        <f ca="1">IF($C222=AX$2,OFFSET('Position Data Citi SS final'!$A198,0,MATCH(AX$1,'Position Data Citi SS final'!$1:$1,0)-1),"")</f>
        <v/>
      </c>
      <c r="AY222" s="180" t="str">
        <f ca="1">IF($C222=AY$2,OFFSET('Position Data Citi SS final'!$A198,0,MATCH(AY$1,'Position Data Citi SS final'!$1:$1,0)-1),"")</f>
        <v/>
      </c>
      <c r="AZ222" s="181" t="str">
        <f ca="1">IF($C222=AZ$2,OFFSET('Position Data Citi SS final'!$A198,0,MATCH(AZ$1,'Position Data Citi SS final'!$1:$1,0)-1),"")</f>
        <v/>
      </c>
      <c r="BA222" s="179" t="str">
        <f ca="1">IF($C222=BA$2,OFFSET('Position Data Citi SS final'!$A198,0,MATCH(BA$1,'Position Data Citi SS final'!$1:$1,0)-1),"")</f>
        <v/>
      </c>
      <c r="BB222" s="182" t="str">
        <f ca="1">IF($C222=BB$2,OFFSET('Position Data Citi SS final'!$A198,0,MATCH(BB$1,'Position Data Citi SS final'!$1:$1,0)-1),"")</f>
        <v/>
      </c>
      <c r="BC222" s="181" t="str">
        <f ca="1">IF($C222=BC$2,OFFSET('Position Data Citi SS final'!$A198,0,MATCH(BC$1,'Position Data Citi SS final'!$1:$1,0)-1),"")</f>
        <v/>
      </c>
      <c r="BD222" s="175" t="str">
        <f ca="1">IF($C222=BD$2,OFFSET('Position Data Citi SS final'!$A198,0,MATCH(BD$1,'Position Data Citi SS final'!$1:$1,0)-1),"")</f>
        <v/>
      </c>
      <c r="BE222" s="175" t="str">
        <f ca="1">IF($C222=BE$2,OFFSET('Position Data Citi SS final'!$A198,0,MATCH(BE$1,'Position Data Citi SS final'!$1:$1,0)-1),"")</f>
        <v/>
      </c>
      <c r="BF222" s="175" t="str">
        <f ca="1">IF($C222=BF$2,OFFSET('Position Data Citi SS final'!$A198,0,MATCH(BF$1,'Position Data Citi SS final'!$1:$1,0)-1),"")</f>
        <v/>
      </c>
      <c r="BG222" s="175" t="str">
        <f ca="1">IF($C222=BG$2,OFFSET('Position Data Citi SS final'!$A198,0,MATCH(BG$1,'Position Data Citi SS final'!$1:$1,0)-1),"")</f>
        <v/>
      </c>
      <c r="BH222" s="175" t="str">
        <f ca="1">IF($C222=BH$2,OFFSET('Position Data Citi SS final'!$A198,0,MATCH(BH$1,'Position Data Citi SS final'!$1:$1,0)-1),"")</f>
        <v/>
      </c>
      <c r="BI222" s="175" t="str">
        <f ca="1">IF($C222=BI$2,OFFSET('Position Data Citi SS final'!$A198,0,MATCH(BI$1,'Position Data Citi SS final'!$1:$1,0)-1),"")</f>
        <v/>
      </c>
      <c r="BJ222" s="175" t="str">
        <f ca="1">IF($C222=BJ$2,OFFSET('Position Data Citi SS final'!$A198,0,MATCH(BJ$1,'Position Data Citi SS final'!$1:$1,0)-1),"")</f>
        <v/>
      </c>
      <c r="BK222" s="175" t="str">
        <f ca="1">IF($C222=BK$2,OFFSET('Position Data Citi SS final'!$A198,0,MATCH(BK$1,'Position Data Citi SS final'!$1:$1,0)-1),"")</f>
        <v/>
      </c>
      <c r="BL222" s="175" t="str">
        <f ca="1">IF($C222=BL$2,OFFSET('Position Data Citi SS final'!$A198,0,MATCH(BL$1,'Position Data Citi SS final'!$1:$1,0)-1),"")</f>
        <v/>
      </c>
      <c r="BM222" s="175" t="str">
        <f ca="1">IF($C222=BM$2,OFFSET('Position Data Citi SS final'!$A198,0,MATCH(BM$1,'Position Data Citi SS final'!$1:$1,0)-1),"")</f>
        <v/>
      </c>
      <c r="BN222" s="178" t="str">
        <f ca="1">IF($C222=BN$2,OFFSET('Position Data Citi SS final'!$A198,0,MATCH(BN$1,'Position Data Citi SS final'!$1:$1,0)-1),"")</f>
        <v/>
      </c>
      <c r="BO222" s="177" t="str">
        <f ca="1">IF($C222=BO$2,OFFSET('Position Data Citi SS final'!$A198,0,MATCH(BO$1,'Position Data Citi SS final'!$1:$1,0)-1),"")</f>
        <v/>
      </c>
      <c r="BP222" s="177" t="str">
        <f ca="1">IF($C222=BP$2,OFFSET('Position Data Citi SS final'!$A198,0,MATCH(BP$1,'Position Data Citi SS final'!$1:$1,0)-1),"")</f>
        <v/>
      </c>
      <c r="BQ222" s="177" t="str">
        <f ca="1">IF($C222=BQ$2,OFFSET('Position Data Citi SS final'!$A198,0,MATCH(BQ$1,'Position Data Citi SS final'!$1:$1,0)-1),"")</f>
        <v/>
      </c>
      <c r="BR222" s="177" t="str">
        <f ca="1">IF($C222=BR$2,OFFSET('Position Data Citi SS final'!$A198,0,MATCH(BR$1,'Position Data Citi SS final'!$1:$1,0)-1),"")</f>
        <v/>
      </c>
      <c r="BS222" s="177" t="str">
        <f ca="1">IF($C222=BS$2,OFFSET('Position Data Citi SS final'!$A198,0,MATCH(BS$1,'Position Data Citi SS final'!$1:$1,0)-1),"")</f>
        <v/>
      </c>
      <c r="BT222" s="175" t="str">
        <f ca="1">IF($C222=BT$2,OFFSET('Position Data Citi SS final'!$A198,0,MATCH(BT$1,'Position Data Citi SS final'!$1:$1,0)-1),"")</f>
        <v/>
      </c>
      <c r="BU222" s="178" t="str">
        <f ca="1">IF($C222=BU$2,OFFSET('Position Data Citi SS final'!$A198,0,MATCH(BU$1,'Position Data Citi SS final'!$1:$1,0)-1),"")</f>
        <v/>
      </c>
      <c r="BV222" s="183" t="str">
        <f ca="1">IF($C222=BV$2,OFFSET('Position Data Citi SS final'!$A198,0,MATCH(BV$1,'Position Data Citi SS final'!$1:$1,0)-1),"")</f>
        <v/>
      </c>
      <c r="BW222" s="175" t="str">
        <f ca="1">IF($C222=BW$2,OFFSET('Position Data Citi SS final'!$A198,0,MATCH(BW$1,'Position Data Citi SS final'!$1:$1,0)-1),"")</f>
        <v/>
      </c>
      <c r="BX222" s="184" t="str">
        <f ca="1">IF($C222=BX$2,OFFSET('Position Data Citi SS final'!$A198,0,MATCH(BX$1,'Position Data Citi SS final'!$1:$1,0)-1),"")</f>
        <v/>
      </c>
      <c r="BY222" s="183" t="str">
        <f ca="1">IF($C222=BY$2,OFFSET('Position Data Citi SS final'!$A198,0,MATCH(BY$1,'Position Data Citi SS final'!$1:$1,0)-1),"")</f>
        <v/>
      </c>
      <c r="BZ222" s="183" t="str">
        <f ca="1">IF($C222=BZ$2,OFFSET('Position Data Citi SS final'!$A198,0,MATCH(BZ$1,'Position Data Citi SS final'!$1:$1,0)-1),"")</f>
        <v/>
      </c>
      <c r="CA222" s="185" t="str">
        <f ca="1">IF($C222=CA$2,OFFSET('Position Data Citi SS final'!$A198,0,MATCH(CA$1,'Position Data Citi SS final'!$1:$1,0)-1),"")</f>
        <v/>
      </c>
      <c r="CB222" s="176" t="str">
        <f ca="1">IF($C222=CB$2,OFFSET('Position Data Citi SS final'!$A198,0,MATCH(CB$1,'Position Data Citi SS final'!$1:$1,0)-1),"")</f>
        <v/>
      </c>
      <c r="CC222" s="183" t="str">
        <f ca="1">IF($C222=CC$2,OFFSET('Position Data Citi SS final'!$A198,0,MATCH(CC$1,'Position Data Citi SS final'!$1:$1,0)-1),"")</f>
        <v/>
      </c>
      <c r="CD222" s="183" t="str">
        <f ca="1">IF($C222=CD$2,OFFSET('Position Data Citi SS final'!$A198,0,MATCH(CD$1,'Position Data Citi SS final'!$1:$1,0)-1),"")</f>
        <v/>
      </c>
      <c r="CE222" s="181" t="str">
        <f ca="1">IF($C222=CE$2,OFFSET('Position Data Citi SS final'!$A198,0,MATCH(CE$1,'Position Data Citi SS final'!$1:$1,0)-1),"")</f>
        <v/>
      </c>
      <c r="CF222" s="181" t="str">
        <f ca="1">IF($C222=CF$2,OFFSET('Position Data Citi SS final'!$A198,0,MATCH(CF$1,'Position Data Citi SS final'!$1:$1,0)-1),"")</f>
        <v/>
      </c>
      <c r="CG222" s="181" t="str">
        <f ca="1">IF($C222=CG$2,OFFSET('Position Data Citi SS final'!$A198,0,MATCH(CG$1,'Position Data Citi SS final'!$1:$1,0)-1),"")</f>
        <v/>
      </c>
      <c r="CH222" s="181" t="str">
        <f ca="1">IF($C222=CH$2,OFFSET('Position Data Citi SS final'!$A198,0,MATCH(CH$1,'Position Data Citi SS final'!$1:$1,0)-1),"")</f>
        <v/>
      </c>
      <c r="CI222" s="181" t="str">
        <f ca="1">IF($C222=CI$2,OFFSET('Position Data Citi SS final'!$A198,0,MATCH(CI$1,'Position Data Citi SS final'!$1:$1,0)-1),"")</f>
        <v/>
      </c>
      <c r="CJ222" s="184" t="str">
        <f ca="1">IF($C222=CJ$2,OFFSET('Position Data Citi SS final'!$A198,0,MATCH(CJ$1,'Position Data Citi SS final'!$1:$1,0)-1),"")</f>
        <v/>
      </c>
      <c r="CK222" s="186" t="str">
        <f ca="1">IF($C222=CK$2,OFFSET('Position Data Citi SS final'!$A198,0,MATCH(CK$1,'Position Data Citi SS final'!$1:$1,0)-1),"")</f>
        <v/>
      </c>
      <c r="CL222" s="174" t="str">
        <f ca="1">IF($C222=CL$2,OFFSET('Position Data Citi SS final'!$A198,0,MATCH(CL$1,'Position Data Citi SS final'!$1:$1,0)-1),"")</f>
        <v/>
      </c>
      <c r="CM222" s="199" t="str">
        <f ca="1">IF($C222=CM$2,OFFSET('Position Data Citi SS final'!$A198,0,MATCH(CM$1,'Position Data Citi SS final'!$1:$1,0)-1),"")</f>
        <v/>
      </c>
      <c r="CN222" s="174" t="str">
        <f ca="1">IF($C222=CN$2,OFFSET('Position Data Citi SS final'!$A198,0,MATCH(CN$1,'Position Data Citi SS final'!$1:$1,0)-1),"")</f>
        <v/>
      </c>
      <c r="CO222" s="186" t="str">
        <f ca="1">IF($C222=CO$2,OFFSET('Position Data Citi SS final'!$A198,0,MATCH(CO$1,'Position Data Citi SS final'!$1:$1,0)-1),"")</f>
        <v/>
      </c>
      <c r="CP222" s="199" t="str">
        <f ca="1">IF($C222=CP$2,OFFSET('Position Data Citi SS final'!$A198,0,MATCH(CP$1,'Position Data Citi SS final'!$1:$1,0)-1),"")</f>
        <v/>
      </c>
      <c r="CQ222" s="187" t="str">
        <f ca="1">IF($C222=CQ$2,OFFSET('Position Data Citi SS final'!$A198,0,MATCH(CQ$1,'Position Data Citi SS final'!$1:$1,0)-1),"")</f>
        <v/>
      </c>
      <c r="CR222" s="174" t="str">
        <f ca="1">IF($C222=CR$2,OFFSET('Position Data Citi SS final'!$A198,0,MATCH(CR$1,'Position Data Citi SS final'!$1:$1,0)-1),"")</f>
        <v/>
      </c>
      <c r="CS222" s="188" t="str">
        <f ca="1">IF($C222=CS$2,OFFSET('Position Data Citi SS final'!$A198,0,MATCH(CS$1,'Position Data Citi SS final'!$1:$1,0)-1),"")</f>
        <v/>
      </c>
      <c r="CT222" s="188" t="str">
        <f ca="1">IF($C222=CT$2,OFFSET('Position Data Citi SS final'!$A198,0,MATCH(CT$1,'Position Data Citi SS final'!$1:$1,0)-1),"")</f>
        <v/>
      </c>
      <c r="CU222" s="184" t="str">
        <f ca="1">IF($C222=CU$2,OFFSET('Position Data Citi SS final'!$A198,0,MATCH(CU$1,'Position Data Citi SS final'!$1:$1,0)-1),"")</f>
        <v/>
      </c>
      <c r="CV222" s="175" t="str">
        <f ca="1">IF($C222=CV$2,OFFSET('Position Data Citi SS final'!$A198,0,MATCH(CV$1,'Position Data Citi SS final'!$1:$1,0)-1),"")</f>
        <v/>
      </c>
      <c r="CW222" s="175" t="str">
        <f ca="1">IF($C222=CW$2,OFFSET('Position Data Citi SS final'!$A198,0,MATCH(CW$1,'Position Data Citi SS final'!$1:$1,0)-1),"")</f>
        <v/>
      </c>
      <c r="CX222" s="199" t="str">
        <f ca="1">IF($C222=CX$2,OFFSET('Position Data Citi SS final'!$A198,0,MATCH(CX$1,'Position Data Citi SS final'!$1:$1,0)-1),"")</f>
        <v/>
      </c>
      <c r="CY222" s="175" t="str">
        <f ca="1">IF($C222=CY$2,OFFSET('Position Data Citi SS final'!$A198,0,MATCH(CY$1,'Position Data Citi SS final'!$1:$1,0)-1),"")</f>
        <v/>
      </c>
      <c r="CZ222" s="175" t="str">
        <f ca="1">IF($C222=CZ$2,OFFSET('Position Data Citi SS final'!$A198,0,MATCH(CZ$1,'Position Data Citi SS final'!$1:$1,0)-1),"")</f>
        <v/>
      </c>
      <c r="DA222" s="175" t="str">
        <f ca="1">IF($C222=DA$2,OFFSET('Position Data Citi SS final'!$A198,0,MATCH(DA$1,'Position Data Citi SS final'!$1:$1,0)-1),"")</f>
        <v/>
      </c>
      <c r="DB222" s="189" t="str">
        <f ca="1">IF($C222=DB$2,OFFSET('Position Data Citi SS final'!$A198,0,MATCH(DB$1,'Position Data Citi SS final'!$1:$1,0)-1),"")</f>
        <v/>
      </c>
      <c r="DC222" s="175" t="str">
        <f ca="1">IF($C222=DC$2,OFFSET('Position Data Citi SS final'!$A198,0,MATCH(DC$1,'Position Data Citi SS final'!$1:$1,0)-1),"")</f>
        <v/>
      </c>
      <c r="DD222" s="175" t="str">
        <f ca="1">IF($C222=DD$2,OFFSET('Position Data Citi SS final'!$A198,0,MATCH(DD$1,'Position Data Citi SS final'!$1:$1,0)-1),"")</f>
        <v/>
      </c>
      <c r="DE222" s="190" t="str">
        <f ca="1">IF($C222=DE$2,OFFSET('Position Data Citi SS final'!$A198,0,MATCH(DE$1,'Position Data Citi SS final'!$1:$1,0)-1),"")</f>
        <v/>
      </c>
      <c r="DF222" s="189" t="str">
        <f ca="1">IF($C222=DF$2,OFFSET('Position Data Citi SS final'!$A198,0,MATCH(DF$1,'Position Data Citi SS final'!$1:$1,0)-1),"")</f>
        <v/>
      </c>
      <c r="DG222" s="190" t="str">
        <f ca="1">IF($C222=DG$2,OFFSET('Position Data Citi SS final'!$A198,0,MATCH(DG$1,'Position Data Citi SS final'!$1:$1,0)-1),"")</f>
        <v/>
      </c>
      <c r="DH222" s="175" t="str">
        <f ca="1">IF($C222=DH$2,OFFSET('Position Data Citi SS final'!$A198,0,MATCH(DH$1,'Position Data Citi SS final'!$1:$1,0)-1),"")</f>
        <v/>
      </c>
      <c r="DI222" s="191" t="str">
        <f ca="1">IF($C222=DI$2,OFFSET('Position Data Citi SS final'!$A198,0,MATCH(DI$1,'Position Data Citi SS final'!$1:$1,0)-1),"")</f>
        <v/>
      </c>
      <c r="DJ222" s="192" t="str">
        <f ca="1">IF($C222=DJ$2,OFFSET('Position Data Citi SS final'!$A198,0,MATCH(DJ$1,'Position Data Citi SS final'!$1:$1,0)-1),"")</f>
        <v/>
      </c>
      <c r="DK222" s="193" t="str">
        <f ca="1">IF($C222=DK$2,OFFSET('Position Data Citi SS final'!$A198,0,MATCH(DK$1,'Position Data Citi SS final'!$1:$1,0)-1),"")</f>
        <v/>
      </c>
      <c r="DL222" s="200" t="str">
        <f ca="1">IF($C222=DL$2,OFFSET('Position Data Citi SS final'!$A198,0,MATCH(DL$1,'Position Data Citi SS final'!$1:$1,0)-1),"")</f>
        <v/>
      </c>
      <c r="DM222" s="175" t="str">
        <f ca="1">IF($C222=DM$2,OFFSET('Position Data Citi SS final'!$A198,0,MATCH(DM$1,'Position Data Citi SS final'!$1:$1,0)-1),"")</f>
        <v/>
      </c>
    </row>
    <row r="223" spans="2:117" s="179" customFormat="1">
      <c r="B223" s="179" t="s">
        <v>2746</v>
      </c>
      <c r="C223" s="170" t="str">
        <f>'Position Data Citi SS final'!C199</f>
        <v>Money Market Instruments</v>
      </c>
      <c r="D223" s="171" t="str">
        <f>'Position Data Citi SS final'!F199</f>
        <v>A.6.1 - A.6.20</v>
      </c>
      <c r="E223" s="172" t="str">
        <f>'Position Data Citi SS final'!D199</f>
        <v>Commercial Paper</v>
      </c>
      <c r="F223" s="213">
        <f>'Position Data Citi SS final'!E199</f>
        <v>0</v>
      </c>
      <c r="G223" s="173">
        <f>'Position Data Citi SS final'!AG199</f>
        <v>15012525</v>
      </c>
      <c r="H223" s="173">
        <f>'Position Data Citi SS final'!AF199</f>
        <v>15012525</v>
      </c>
      <c r="I223" s="194" t="str">
        <f>'Position Data Citi SS final'!A199</f>
        <v>ABEK</v>
      </c>
      <c r="J223" s="195" t="str">
        <f ca="1">IF($C223=J$2,OFFSET('Position Data Citi SS final'!$A199,0,MATCH(J$1,'Position Data Citi SS final'!$1:$1,0)-1),"")</f>
        <v>MoneyMarketInstrument</v>
      </c>
      <c r="K223" s="195" t="str">
        <f ca="1">IF($C223=K$2,OFFSET('Position Data Citi SS final'!$A199,0,MATCH(K$1,'Position Data Citi SS final'!$1:$1,0)-1),"")</f>
        <v>OP CORPORATE BANK PLC 01/20 ZCP</v>
      </c>
      <c r="L223" s="195" t="str">
        <f ca="1">IF($C223=L$2,OFFSET('Position Data Citi SS final'!$A199,0,MATCH(L$1,'Position Data Citi SS final'!$1:$1,0)-1),"")</f>
        <v>XS2066356499</v>
      </c>
      <c r="M223" s="174" t="str">
        <f ca="1">IF($C223=M$2,OFFSET('Position Data Citi SS final'!$A199,0,MATCH(M$1,'Position Data Citi SS final'!$1:$1,0)-1),"")</f>
        <v>DYXXXX</v>
      </c>
      <c r="N223" s="175">
        <f ca="1">IF($C223=N$2,OFFSET('Position Data Citi SS final'!$A199,0,MATCH(N$1,'Position Data Citi SS final'!$1:$1,0)-1),"")</f>
        <v>0</v>
      </c>
      <c r="O223" s="195">
        <f ca="1">IF($C223=O$2,OFFSET('Position Data Citi SS final'!$A199,0,MATCH(O$1,'Position Data Citi SS final'!$1:$1,0)-1),"")</f>
        <v>0</v>
      </c>
      <c r="P223" s="196">
        <f ca="1">IF($C223=P$2,OFFSET('Position Data Citi SS final'!$A199,0,MATCH(P$1,'Position Data Citi SS final'!$1:$1,0)-1),"")</f>
        <v>0</v>
      </c>
      <c r="Q223" s="196" t="str">
        <f ca="1">IF($C223=Q$2,OFFSET('Position Data Citi SS final'!$A199,0,MATCH(Q$1,'Position Data Citi SS final'!$1:$1,0)-1),"")</f>
        <v>FI</v>
      </c>
      <c r="R223" s="178">
        <f ca="1">IF($C223=R$2,OFFSET('Position Data Citi SS final'!$A199,0,MATCH(R$1,'Position Data Citi SS final'!$1:$1,0)-1),"")</f>
        <v>43832</v>
      </c>
      <c r="S223" s="178" t="str">
        <f ca="1">IF($C223=S$2,OFFSET('Position Data Citi SS final'!$A199,0,MATCH(S$1,'Position Data Citi SS final'!$1:$1,0)-1),"")</f>
        <v>EUR</v>
      </c>
      <c r="T223" s="177">
        <f ca="1">IF($C223=T$2,OFFSET('Position Data Citi SS final'!$A199,0,MATCH(T$1,'Position Data Citi SS final'!$1:$1,0)-1),"")</f>
        <v>15000000</v>
      </c>
      <c r="U223" s="177">
        <f ca="1">IF($C223=U$2,OFFSET('Position Data Citi SS final'!$A199,0,MATCH(U$1,'Position Data Citi SS final'!$1:$1,0)-1),"")</f>
        <v>100.0835</v>
      </c>
      <c r="V223" s="197">
        <f ca="1">IF($C223=V$2,OFFSET('Position Data Citi SS final'!$A199,0,MATCH(V$1,'Position Data Citi SS final'!$1:$1,0)-1),"")</f>
        <v>100.0835</v>
      </c>
      <c r="W223" s="177">
        <f ca="1">IF($C223=W$2,OFFSET('Position Data Citi SS final'!$A199,0,MATCH(W$1,'Position Data Citi SS final'!$1:$1,0)-1),"")</f>
        <v>0</v>
      </c>
      <c r="X223" s="177">
        <f ca="1">IF($C223=X$2,OFFSET('Position Data Citi SS final'!$A199,0,MATCH(X$1,'Position Data Citi SS final'!$1:$1,0)-1),"")</f>
        <v>0</v>
      </c>
      <c r="Y223" s="177">
        <f ca="1">IF($C223=Y$2,OFFSET('Position Data Citi SS final'!$A199,0,MATCH(Y$1,'Position Data Citi SS final'!$1:$1,0)-1),"")</f>
        <v>15012525</v>
      </c>
      <c r="Z223" s="177">
        <f ca="1">IF($C223=Z$2,OFFSET('Position Data Citi SS final'!$A199,0,MATCH(Z$1,'Position Data Citi SS final'!$1:$1,0)-1),"")</f>
        <v>15012525</v>
      </c>
      <c r="AA223" s="198" t="str">
        <f ca="1">IF($C223=AA$2,OFFSET('Position Data Citi SS final'!$A199,0,MATCH(AA$1,'Position Data Citi SS final'!$1:$1,0)-1),"")</f>
        <v>MarkToMarket</v>
      </c>
      <c r="AB223" s="177">
        <f ca="1">IF($C223=AB$2,OFFSET('Position Data Citi SS final'!$A199,0,MATCH(AB$1,'Position Data Citi SS final'!$1:$1,0)-1),"")</f>
        <v>0</v>
      </c>
      <c r="AC223" s="178" t="str">
        <f ca="1">IF($C223=AC$2,OFFSET('Position Data Citi SS final'!$A199,0,MATCH(AC$1,'Position Data Citi SS final'!$1:$1,0)-1),"")</f>
        <v/>
      </c>
      <c r="AD223" s="76" t="str">
        <f ca="1">IF($C223=AD$2,OFFSET('Position Data Citi SS final'!$A199,0,MATCH(AD$1,'Position Data Citi SS final'!$1:$1,0)-1),"")</f>
        <v/>
      </c>
      <c r="AE223" s="179" t="str">
        <f ca="1">IF($C223=AE$2,OFFSET('Position Data Citi SS final'!$A199,0,MATCH(AE$1,'Position Data Citi SS final'!$1:$1,0)-1),"")</f>
        <v/>
      </c>
      <c r="AF223" s="177" t="str">
        <f ca="1">IF($C223=AF$2,OFFSET('Position Data Citi SS final'!$A199,0,MATCH(AF$1,'Position Data Citi SS final'!$1:$1,0)-1),"")</f>
        <v/>
      </c>
      <c r="AG223" s="177" t="str">
        <f ca="1">IF($C223=AG$2,OFFSET('Position Data Citi SS final'!$A199,0,MATCH(AG$1,'Position Data Citi SS final'!$1:$1,0)-1),"")</f>
        <v/>
      </c>
      <c r="AH223" s="175" t="str">
        <f ca="1">IF($C223=AH$2,OFFSET('Position Data Citi SS final'!$A199,0,MATCH(AH$1,'Position Data Citi SS final'!$1:$1,0)-1),"")</f>
        <v/>
      </c>
      <c r="AI223" s="175" t="str">
        <f ca="1">IF($C223=AI$2,OFFSET('Position Data Citi SS final'!$A199,0,MATCH(AI$1,'Position Data Citi SS final'!$1:$1,0)-1),"")</f>
        <v/>
      </c>
      <c r="AJ223" s="175" t="str">
        <f ca="1">IF($C223=AJ$2,OFFSET('Position Data Citi SS final'!$A199,0,MATCH(AJ$1,'Position Data Citi SS final'!$1:$1,0)-1),"")</f>
        <v/>
      </c>
      <c r="AK223" s="177" t="str">
        <f ca="1">IF($C223=AK$2,OFFSET('Position Data Citi SS final'!$A199,0,MATCH(AK$1,'Position Data Citi SS final'!$1:$1,0)-1),"")</f>
        <v/>
      </c>
      <c r="AL223" s="178" t="str">
        <f ca="1">IF($C223=AL$2,OFFSET('Position Data Citi SS final'!$A199,0,MATCH(AL$1,'Position Data Citi SS final'!$1:$1,0)-1),"")</f>
        <v/>
      </c>
      <c r="AM223" s="177" t="str">
        <f ca="1">IF($C223=AM$2,OFFSET('Position Data Citi SS final'!$A199,0,MATCH(AM$1,'Position Data Citi SS final'!$1:$1,0)-1),"")</f>
        <v/>
      </c>
      <c r="AN223" s="177" t="str">
        <f ca="1">IF($C223=AN$2,OFFSET('Position Data Citi SS final'!$A199,0,MATCH(AN$1,'Position Data Citi SS final'!$1:$1,0)-1),"")</f>
        <v/>
      </c>
      <c r="AO223" s="177" t="str">
        <f ca="1">IF($C223=AO$2,OFFSET('Position Data Citi SS final'!$A199,0,MATCH(AO$1,'Position Data Citi SS final'!$1:$1,0)-1),"")</f>
        <v/>
      </c>
      <c r="AP223" s="177" t="str">
        <f ca="1">IF($C223=AP$2,OFFSET('Position Data Citi SS final'!$A199,0,MATCH(AP$1,'Position Data Citi SS final'!$1:$1,0)-1),"")</f>
        <v/>
      </c>
      <c r="AQ223" s="177" t="str">
        <f ca="1">IF($C223=AQ$2,OFFSET('Position Data Citi SS final'!$A199,0,MATCH(AQ$1,'Position Data Citi SS final'!$1:$1,0)-1),"")</f>
        <v/>
      </c>
      <c r="AR223" s="177" t="str">
        <f ca="1">IF($C223=AR$2,OFFSET('Position Data Citi SS final'!$A199,0,MATCH(AR$1,'Position Data Citi SS final'!$1:$1,0)-1),"")</f>
        <v/>
      </c>
      <c r="AS223" s="177" t="str">
        <f ca="1">IF($C223=AS$2,OFFSET('Position Data Citi SS final'!$A199,0,MATCH(AS$1,'Position Data Citi SS final'!$1:$1,0)-1),"")</f>
        <v/>
      </c>
      <c r="AT223" s="177" t="str">
        <f ca="1">IF($C223=AT$2,OFFSET('Position Data Citi SS final'!$A199,0,MATCH(AT$1,'Position Data Citi SS final'!$1:$1,0)-1),"")</f>
        <v/>
      </c>
      <c r="AU223" s="198" t="str">
        <f ca="1">IF($C223=AU$2,OFFSET('Position Data Citi SS final'!$A199,0,MATCH(AU$1,'Position Data Citi SS final'!$1:$1,0)-1),"")</f>
        <v/>
      </c>
      <c r="AV223" s="177" t="str">
        <f ca="1">IF($C223=AV$2,OFFSET('Position Data Citi SS final'!$A199,0,MATCH(AV$1,'Position Data Citi SS final'!$1:$1,0)-1),"")</f>
        <v/>
      </c>
      <c r="AW223" s="179" t="str">
        <f ca="1">IF($C223=AW$2,OFFSET('Position Data Citi SS final'!$A199,0,MATCH(AW$1,'Position Data Citi SS final'!$1:$1,0)-1),"")</f>
        <v/>
      </c>
      <c r="AX223" s="170" t="str">
        <f ca="1">IF($C223=AX$2,OFFSET('Position Data Citi SS final'!$A199,0,MATCH(AX$1,'Position Data Citi SS final'!$1:$1,0)-1),"")</f>
        <v/>
      </c>
      <c r="AY223" s="180" t="str">
        <f ca="1">IF($C223=AY$2,OFFSET('Position Data Citi SS final'!$A199,0,MATCH(AY$1,'Position Data Citi SS final'!$1:$1,0)-1),"")</f>
        <v/>
      </c>
      <c r="AZ223" s="181" t="str">
        <f ca="1">IF($C223=AZ$2,OFFSET('Position Data Citi SS final'!$A199,0,MATCH(AZ$1,'Position Data Citi SS final'!$1:$1,0)-1),"")</f>
        <v/>
      </c>
      <c r="BA223" s="179" t="str">
        <f ca="1">IF($C223=BA$2,OFFSET('Position Data Citi SS final'!$A199,0,MATCH(BA$1,'Position Data Citi SS final'!$1:$1,0)-1),"")</f>
        <v/>
      </c>
      <c r="BB223" s="182" t="str">
        <f ca="1">IF($C223=BB$2,OFFSET('Position Data Citi SS final'!$A199,0,MATCH(BB$1,'Position Data Citi SS final'!$1:$1,0)-1),"")</f>
        <v/>
      </c>
      <c r="BC223" s="181" t="str">
        <f ca="1">IF($C223=BC$2,OFFSET('Position Data Citi SS final'!$A199,0,MATCH(BC$1,'Position Data Citi SS final'!$1:$1,0)-1),"")</f>
        <v/>
      </c>
      <c r="BD223" s="175" t="str">
        <f ca="1">IF($C223=BD$2,OFFSET('Position Data Citi SS final'!$A199,0,MATCH(BD$1,'Position Data Citi SS final'!$1:$1,0)-1),"")</f>
        <v/>
      </c>
      <c r="BE223" s="175" t="str">
        <f ca="1">IF($C223=BE$2,OFFSET('Position Data Citi SS final'!$A199,0,MATCH(BE$1,'Position Data Citi SS final'!$1:$1,0)-1),"")</f>
        <v/>
      </c>
      <c r="BF223" s="175" t="str">
        <f ca="1">IF($C223=BF$2,OFFSET('Position Data Citi SS final'!$A199,0,MATCH(BF$1,'Position Data Citi SS final'!$1:$1,0)-1),"")</f>
        <v/>
      </c>
      <c r="BG223" s="175" t="str">
        <f ca="1">IF($C223=BG$2,OFFSET('Position Data Citi SS final'!$A199,0,MATCH(BG$1,'Position Data Citi SS final'!$1:$1,0)-1),"")</f>
        <v/>
      </c>
      <c r="BH223" s="175" t="str">
        <f ca="1">IF($C223=BH$2,OFFSET('Position Data Citi SS final'!$A199,0,MATCH(BH$1,'Position Data Citi SS final'!$1:$1,0)-1),"")</f>
        <v/>
      </c>
      <c r="BI223" s="175" t="str">
        <f ca="1">IF($C223=BI$2,OFFSET('Position Data Citi SS final'!$A199,0,MATCH(BI$1,'Position Data Citi SS final'!$1:$1,0)-1),"")</f>
        <v/>
      </c>
      <c r="BJ223" s="175" t="str">
        <f ca="1">IF($C223=BJ$2,OFFSET('Position Data Citi SS final'!$A199,0,MATCH(BJ$1,'Position Data Citi SS final'!$1:$1,0)-1),"")</f>
        <v/>
      </c>
      <c r="BK223" s="175" t="str">
        <f ca="1">IF($C223=BK$2,OFFSET('Position Data Citi SS final'!$A199,0,MATCH(BK$1,'Position Data Citi SS final'!$1:$1,0)-1),"")</f>
        <v/>
      </c>
      <c r="BL223" s="175" t="str">
        <f ca="1">IF($C223=BL$2,OFFSET('Position Data Citi SS final'!$A199,0,MATCH(BL$1,'Position Data Citi SS final'!$1:$1,0)-1),"")</f>
        <v/>
      </c>
      <c r="BM223" s="175" t="str">
        <f ca="1">IF($C223=BM$2,OFFSET('Position Data Citi SS final'!$A199,0,MATCH(BM$1,'Position Data Citi SS final'!$1:$1,0)-1),"")</f>
        <v/>
      </c>
      <c r="BN223" s="178" t="str">
        <f ca="1">IF($C223=BN$2,OFFSET('Position Data Citi SS final'!$A199,0,MATCH(BN$1,'Position Data Citi SS final'!$1:$1,0)-1),"")</f>
        <v/>
      </c>
      <c r="BO223" s="177" t="str">
        <f ca="1">IF($C223=BO$2,OFFSET('Position Data Citi SS final'!$A199,0,MATCH(BO$1,'Position Data Citi SS final'!$1:$1,0)-1),"")</f>
        <v/>
      </c>
      <c r="BP223" s="177" t="str">
        <f ca="1">IF($C223=BP$2,OFFSET('Position Data Citi SS final'!$A199,0,MATCH(BP$1,'Position Data Citi SS final'!$1:$1,0)-1),"")</f>
        <v/>
      </c>
      <c r="BQ223" s="177" t="str">
        <f ca="1">IF($C223=BQ$2,OFFSET('Position Data Citi SS final'!$A199,0,MATCH(BQ$1,'Position Data Citi SS final'!$1:$1,0)-1),"")</f>
        <v/>
      </c>
      <c r="BR223" s="177" t="str">
        <f ca="1">IF($C223=BR$2,OFFSET('Position Data Citi SS final'!$A199,0,MATCH(BR$1,'Position Data Citi SS final'!$1:$1,0)-1),"")</f>
        <v/>
      </c>
      <c r="BS223" s="177" t="str">
        <f ca="1">IF($C223=BS$2,OFFSET('Position Data Citi SS final'!$A199,0,MATCH(BS$1,'Position Data Citi SS final'!$1:$1,0)-1),"")</f>
        <v/>
      </c>
      <c r="BT223" s="175" t="str">
        <f ca="1">IF($C223=BT$2,OFFSET('Position Data Citi SS final'!$A199,0,MATCH(BT$1,'Position Data Citi SS final'!$1:$1,0)-1),"")</f>
        <v/>
      </c>
      <c r="BU223" s="178" t="str">
        <f ca="1">IF($C223=BU$2,OFFSET('Position Data Citi SS final'!$A199,0,MATCH(BU$1,'Position Data Citi SS final'!$1:$1,0)-1),"")</f>
        <v/>
      </c>
      <c r="BV223" s="183" t="str">
        <f ca="1">IF($C223=BV$2,OFFSET('Position Data Citi SS final'!$A199,0,MATCH(BV$1,'Position Data Citi SS final'!$1:$1,0)-1),"")</f>
        <v/>
      </c>
      <c r="BW223" s="175" t="str">
        <f ca="1">IF($C223=BW$2,OFFSET('Position Data Citi SS final'!$A199,0,MATCH(BW$1,'Position Data Citi SS final'!$1:$1,0)-1),"")</f>
        <v/>
      </c>
      <c r="BX223" s="184" t="str">
        <f ca="1">IF($C223=BX$2,OFFSET('Position Data Citi SS final'!$A199,0,MATCH(BX$1,'Position Data Citi SS final'!$1:$1,0)-1),"")</f>
        <v/>
      </c>
      <c r="BY223" s="183" t="str">
        <f ca="1">IF($C223=BY$2,OFFSET('Position Data Citi SS final'!$A199,0,MATCH(BY$1,'Position Data Citi SS final'!$1:$1,0)-1),"")</f>
        <v/>
      </c>
      <c r="BZ223" s="183" t="str">
        <f ca="1">IF($C223=BZ$2,OFFSET('Position Data Citi SS final'!$A199,0,MATCH(BZ$1,'Position Data Citi SS final'!$1:$1,0)-1),"")</f>
        <v/>
      </c>
      <c r="CA223" s="185" t="str">
        <f ca="1">IF($C223=CA$2,OFFSET('Position Data Citi SS final'!$A199,0,MATCH(CA$1,'Position Data Citi SS final'!$1:$1,0)-1),"")</f>
        <v/>
      </c>
      <c r="CB223" s="176" t="str">
        <f ca="1">IF($C223=CB$2,OFFSET('Position Data Citi SS final'!$A199,0,MATCH(CB$1,'Position Data Citi SS final'!$1:$1,0)-1),"")</f>
        <v/>
      </c>
      <c r="CC223" s="183" t="str">
        <f ca="1">IF($C223=CC$2,OFFSET('Position Data Citi SS final'!$A199,0,MATCH(CC$1,'Position Data Citi SS final'!$1:$1,0)-1),"")</f>
        <v/>
      </c>
      <c r="CD223" s="183" t="str">
        <f ca="1">IF($C223=CD$2,OFFSET('Position Data Citi SS final'!$A199,0,MATCH(CD$1,'Position Data Citi SS final'!$1:$1,0)-1),"")</f>
        <v/>
      </c>
      <c r="CE223" s="181" t="str">
        <f ca="1">IF($C223=CE$2,OFFSET('Position Data Citi SS final'!$A199,0,MATCH(CE$1,'Position Data Citi SS final'!$1:$1,0)-1),"")</f>
        <v/>
      </c>
      <c r="CF223" s="181" t="str">
        <f ca="1">IF($C223=CF$2,OFFSET('Position Data Citi SS final'!$A199,0,MATCH(CF$1,'Position Data Citi SS final'!$1:$1,0)-1),"")</f>
        <v/>
      </c>
      <c r="CG223" s="181" t="str">
        <f ca="1">IF($C223=CG$2,OFFSET('Position Data Citi SS final'!$A199,0,MATCH(CG$1,'Position Data Citi SS final'!$1:$1,0)-1),"")</f>
        <v/>
      </c>
      <c r="CH223" s="181" t="str">
        <f ca="1">IF($C223=CH$2,OFFSET('Position Data Citi SS final'!$A199,0,MATCH(CH$1,'Position Data Citi SS final'!$1:$1,0)-1),"")</f>
        <v/>
      </c>
      <c r="CI223" s="181" t="str">
        <f ca="1">IF($C223=CI$2,OFFSET('Position Data Citi SS final'!$A199,0,MATCH(CI$1,'Position Data Citi SS final'!$1:$1,0)-1),"")</f>
        <v/>
      </c>
      <c r="CJ223" s="184" t="str">
        <f ca="1">IF($C223=CJ$2,OFFSET('Position Data Citi SS final'!$A199,0,MATCH(CJ$1,'Position Data Citi SS final'!$1:$1,0)-1),"")</f>
        <v/>
      </c>
      <c r="CK223" s="186" t="str">
        <f ca="1">IF($C223=CK$2,OFFSET('Position Data Citi SS final'!$A199,0,MATCH(CK$1,'Position Data Citi SS final'!$1:$1,0)-1),"")</f>
        <v/>
      </c>
      <c r="CL223" s="174" t="str">
        <f ca="1">IF($C223=CL$2,OFFSET('Position Data Citi SS final'!$A199,0,MATCH(CL$1,'Position Data Citi SS final'!$1:$1,0)-1),"")</f>
        <v/>
      </c>
      <c r="CM223" s="199" t="str">
        <f ca="1">IF($C223=CM$2,OFFSET('Position Data Citi SS final'!$A199,0,MATCH(CM$1,'Position Data Citi SS final'!$1:$1,0)-1),"")</f>
        <v/>
      </c>
      <c r="CN223" s="174" t="str">
        <f ca="1">IF($C223=CN$2,OFFSET('Position Data Citi SS final'!$A199,0,MATCH(CN$1,'Position Data Citi SS final'!$1:$1,0)-1),"")</f>
        <v/>
      </c>
      <c r="CO223" s="186" t="str">
        <f ca="1">IF($C223=CO$2,OFFSET('Position Data Citi SS final'!$A199,0,MATCH(CO$1,'Position Data Citi SS final'!$1:$1,0)-1),"")</f>
        <v/>
      </c>
      <c r="CP223" s="199" t="str">
        <f ca="1">IF($C223=CP$2,OFFSET('Position Data Citi SS final'!$A199,0,MATCH(CP$1,'Position Data Citi SS final'!$1:$1,0)-1),"")</f>
        <v/>
      </c>
      <c r="CQ223" s="187" t="str">
        <f ca="1">IF($C223=CQ$2,OFFSET('Position Data Citi SS final'!$A199,0,MATCH(CQ$1,'Position Data Citi SS final'!$1:$1,0)-1),"")</f>
        <v/>
      </c>
      <c r="CR223" s="174" t="str">
        <f ca="1">IF($C223=CR$2,OFFSET('Position Data Citi SS final'!$A199,0,MATCH(CR$1,'Position Data Citi SS final'!$1:$1,0)-1),"")</f>
        <v/>
      </c>
      <c r="CS223" s="188" t="str">
        <f ca="1">IF($C223=CS$2,OFFSET('Position Data Citi SS final'!$A199,0,MATCH(CS$1,'Position Data Citi SS final'!$1:$1,0)-1),"")</f>
        <v/>
      </c>
      <c r="CT223" s="188" t="str">
        <f ca="1">IF($C223=CT$2,OFFSET('Position Data Citi SS final'!$A199,0,MATCH(CT$1,'Position Data Citi SS final'!$1:$1,0)-1),"")</f>
        <v/>
      </c>
      <c r="CU223" s="184" t="str">
        <f ca="1">IF($C223=CU$2,OFFSET('Position Data Citi SS final'!$A199,0,MATCH(CU$1,'Position Data Citi SS final'!$1:$1,0)-1),"")</f>
        <v/>
      </c>
      <c r="CV223" s="175" t="str">
        <f ca="1">IF($C223=CV$2,OFFSET('Position Data Citi SS final'!$A199,0,MATCH(CV$1,'Position Data Citi SS final'!$1:$1,0)-1),"")</f>
        <v/>
      </c>
      <c r="CW223" s="175" t="str">
        <f ca="1">IF($C223=CW$2,OFFSET('Position Data Citi SS final'!$A199,0,MATCH(CW$1,'Position Data Citi SS final'!$1:$1,0)-1),"")</f>
        <v/>
      </c>
      <c r="CX223" s="199" t="str">
        <f ca="1">IF($C223=CX$2,OFFSET('Position Data Citi SS final'!$A199,0,MATCH(CX$1,'Position Data Citi SS final'!$1:$1,0)-1),"")</f>
        <v/>
      </c>
      <c r="CY223" s="175" t="str">
        <f ca="1">IF($C223=CY$2,OFFSET('Position Data Citi SS final'!$A199,0,MATCH(CY$1,'Position Data Citi SS final'!$1:$1,0)-1),"")</f>
        <v/>
      </c>
      <c r="CZ223" s="175" t="str">
        <f ca="1">IF($C223=CZ$2,OFFSET('Position Data Citi SS final'!$A199,0,MATCH(CZ$1,'Position Data Citi SS final'!$1:$1,0)-1),"")</f>
        <v/>
      </c>
      <c r="DA223" s="175" t="str">
        <f ca="1">IF($C223=DA$2,OFFSET('Position Data Citi SS final'!$A199,0,MATCH(DA$1,'Position Data Citi SS final'!$1:$1,0)-1),"")</f>
        <v/>
      </c>
      <c r="DB223" s="189" t="str">
        <f ca="1">IF($C223=DB$2,OFFSET('Position Data Citi SS final'!$A199,0,MATCH(DB$1,'Position Data Citi SS final'!$1:$1,0)-1),"")</f>
        <v/>
      </c>
      <c r="DC223" s="175" t="str">
        <f ca="1">IF($C223=DC$2,OFFSET('Position Data Citi SS final'!$A199,0,MATCH(DC$1,'Position Data Citi SS final'!$1:$1,0)-1),"")</f>
        <v/>
      </c>
      <c r="DD223" s="175" t="str">
        <f ca="1">IF($C223=DD$2,OFFSET('Position Data Citi SS final'!$A199,0,MATCH(DD$1,'Position Data Citi SS final'!$1:$1,0)-1),"")</f>
        <v/>
      </c>
      <c r="DE223" s="190" t="str">
        <f ca="1">IF($C223=DE$2,OFFSET('Position Data Citi SS final'!$A199,0,MATCH(DE$1,'Position Data Citi SS final'!$1:$1,0)-1),"")</f>
        <v/>
      </c>
      <c r="DF223" s="189" t="str">
        <f ca="1">IF($C223=DF$2,OFFSET('Position Data Citi SS final'!$A199,0,MATCH(DF$1,'Position Data Citi SS final'!$1:$1,0)-1),"")</f>
        <v/>
      </c>
      <c r="DG223" s="190" t="str">
        <f ca="1">IF($C223=DG$2,OFFSET('Position Data Citi SS final'!$A199,0,MATCH(DG$1,'Position Data Citi SS final'!$1:$1,0)-1),"")</f>
        <v/>
      </c>
      <c r="DH223" s="175" t="str">
        <f ca="1">IF($C223=DH$2,OFFSET('Position Data Citi SS final'!$A199,0,MATCH(DH$1,'Position Data Citi SS final'!$1:$1,0)-1),"")</f>
        <v/>
      </c>
      <c r="DI223" s="191" t="str">
        <f ca="1">IF($C223=DI$2,OFFSET('Position Data Citi SS final'!$A199,0,MATCH(DI$1,'Position Data Citi SS final'!$1:$1,0)-1),"")</f>
        <v/>
      </c>
      <c r="DJ223" s="192" t="str">
        <f ca="1">IF($C223=DJ$2,OFFSET('Position Data Citi SS final'!$A199,0,MATCH(DJ$1,'Position Data Citi SS final'!$1:$1,0)-1),"")</f>
        <v/>
      </c>
      <c r="DK223" s="193" t="str">
        <f ca="1">IF($C223=DK$2,OFFSET('Position Data Citi SS final'!$A199,0,MATCH(DK$1,'Position Data Citi SS final'!$1:$1,0)-1),"")</f>
        <v/>
      </c>
      <c r="DL223" s="200" t="str">
        <f ca="1">IF($C223=DL$2,OFFSET('Position Data Citi SS final'!$A199,0,MATCH(DL$1,'Position Data Citi SS final'!$1:$1,0)-1),"")</f>
        <v/>
      </c>
      <c r="DM223" s="175" t="str">
        <f ca="1">IF($C223=DM$2,OFFSET('Position Data Citi SS final'!$A199,0,MATCH(DM$1,'Position Data Citi SS final'!$1:$1,0)-1),"")</f>
        <v/>
      </c>
    </row>
    <row r="224" spans="2:117" s="179" customFormat="1">
      <c r="B224" s="179" t="s">
        <v>2746</v>
      </c>
      <c r="C224" s="170" t="str">
        <f>'Position Data Citi SS final'!C200</f>
        <v>Money Market Instruments</v>
      </c>
      <c r="D224" s="171" t="str">
        <f>'Position Data Citi SS final'!F200</f>
        <v>A.6.1 - A.6.20</v>
      </c>
      <c r="E224" s="172" t="str">
        <f>'Position Data Citi SS final'!D200</f>
        <v>Commercial Paper</v>
      </c>
      <c r="F224" s="213">
        <f>'Position Data Citi SS final'!E200</f>
        <v>0</v>
      </c>
      <c r="G224" s="173">
        <f>'Position Data Citi SS final'!AG200</f>
        <v>25051250</v>
      </c>
      <c r="H224" s="173">
        <f>'Position Data Citi SS final'!AF200</f>
        <v>25051250</v>
      </c>
      <c r="I224" s="194" t="str">
        <f>'Position Data Citi SS final'!A200</f>
        <v>ABEK</v>
      </c>
      <c r="J224" s="195" t="str">
        <f ca="1">IF($C224=J$2,OFFSET('Position Data Citi SS final'!$A200,0,MATCH(J$1,'Position Data Citi SS final'!$1:$1,0)-1),"")</f>
        <v>MoneyMarketInstrument</v>
      </c>
      <c r="K224" s="195" t="str">
        <f ca="1">IF($C224=K$2,OFFSET('Position Data Citi SS final'!$A200,0,MATCH(K$1,'Position Data Citi SS final'!$1:$1,0)-1),"")</f>
        <v>AXA BANQUE 04/20 ZCP</v>
      </c>
      <c r="L224" s="195" t="str">
        <f ca="1">IF($C224=L$2,OFFSET('Position Data Citi SS final'!$A200,0,MATCH(L$1,'Position Data Citi SS final'!$1:$1,0)-1),"")</f>
        <v>FR0125913022</v>
      </c>
      <c r="M224" s="174" t="str">
        <f ca="1">IF($C224=M$2,OFFSET('Position Data Citi SS final'!$A200,0,MATCH(M$1,'Position Data Citi SS final'!$1:$1,0)-1),"")</f>
        <v>DYXXXX</v>
      </c>
      <c r="N224" s="175">
        <f ca="1">IF($C224=N$2,OFFSET('Position Data Citi SS final'!$A200,0,MATCH(N$1,'Position Data Citi SS final'!$1:$1,0)-1),"")</f>
        <v>0</v>
      </c>
      <c r="O224" s="195">
        <f ca="1">IF($C224=O$2,OFFSET('Position Data Citi SS final'!$A200,0,MATCH(O$1,'Position Data Citi SS final'!$1:$1,0)-1),"")</f>
        <v>0</v>
      </c>
      <c r="P224" s="196">
        <f ca="1">IF($C224=P$2,OFFSET('Position Data Citi SS final'!$A200,0,MATCH(P$1,'Position Data Citi SS final'!$1:$1,0)-1),"")</f>
        <v>0</v>
      </c>
      <c r="Q224" s="196" t="str">
        <f ca="1">IF($C224=Q$2,OFFSET('Position Data Citi SS final'!$A200,0,MATCH(Q$1,'Position Data Citi SS final'!$1:$1,0)-1),"")</f>
        <v>FR</v>
      </c>
      <c r="R224" s="178">
        <f ca="1">IF($C224=R$2,OFFSET('Position Data Citi SS final'!$A200,0,MATCH(R$1,'Position Data Citi SS final'!$1:$1,0)-1),"")</f>
        <v>43935</v>
      </c>
      <c r="S224" s="178" t="str">
        <f ca="1">IF($C224=S$2,OFFSET('Position Data Citi SS final'!$A200,0,MATCH(S$1,'Position Data Citi SS final'!$1:$1,0)-1),"")</f>
        <v>EUR</v>
      </c>
      <c r="T224" s="177">
        <f ca="1">IF($C224=T$2,OFFSET('Position Data Citi SS final'!$A200,0,MATCH(T$1,'Position Data Citi SS final'!$1:$1,0)-1),"")</f>
        <v>25000000</v>
      </c>
      <c r="U224" s="177">
        <f ca="1">IF($C224=U$2,OFFSET('Position Data Citi SS final'!$A200,0,MATCH(U$1,'Position Data Citi SS final'!$1:$1,0)-1),"")</f>
        <v>100.205</v>
      </c>
      <c r="V224" s="197">
        <f ca="1">IF($C224=V$2,OFFSET('Position Data Citi SS final'!$A200,0,MATCH(V$1,'Position Data Citi SS final'!$1:$1,0)-1),"")</f>
        <v>100.205</v>
      </c>
      <c r="W224" s="177">
        <f ca="1">IF($C224=W$2,OFFSET('Position Data Citi SS final'!$A200,0,MATCH(W$1,'Position Data Citi SS final'!$1:$1,0)-1),"")</f>
        <v>0</v>
      </c>
      <c r="X224" s="177">
        <f ca="1">IF($C224=X$2,OFFSET('Position Data Citi SS final'!$A200,0,MATCH(X$1,'Position Data Citi SS final'!$1:$1,0)-1),"")</f>
        <v>0</v>
      </c>
      <c r="Y224" s="177">
        <f ca="1">IF($C224=Y$2,OFFSET('Position Data Citi SS final'!$A200,0,MATCH(Y$1,'Position Data Citi SS final'!$1:$1,0)-1),"")</f>
        <v>25051250</v>
      </c>
      <c r="Z224" s="177">
        <f ca="1">IF($C224=Z$2,OFFSET('Position Data Citi SS final'!$A200,0,MATCH(Z$1,'Position Data Citi SS final'!$1:$1,0)-1),"")</f>
        <v>25051250</v>
      </c>
      <c r="AA224" s="198" t="str">
        <f ca="1">IF($C224=AA$2,OFFSET('Position Data Citi SS final'!$A200,0,MATCH(AA$1,'Position Data Citi SS final'!$1:$1,0)-1),"")</f>
        <v>MarkToMarket</v>
      </c>
      <c r="AB224" s="177">
        <f ca="1">IF($C224=AB$2,OFFSET('Position Data Citi SS final'!$A200,0,MATCH(AB$1,'Position Data Citi SS final'!$1:$1,0)-1),"")</f>
        <v>0</v>
      </c>
      <c r="AC224" s="178" t="str">
        <f ca="1">IF($C224=AC$2,OFFSET('Position Data Citi SS final'!$A200,0,MATCH(AC$1,'Position Data Citi SS final'!$1:$1,0)-1),"")</f>
        <v/>
      </c>
      <c r="AD224" s="76" t="str">
        <f ca="1">IF($C224=AD$2,OFFSET('Position Data Citi SS final'!$A200,0,MATCH(AD$1,'Position Data Citi SS final'!$1:$1,0)-1),"")</f>
        <v/>
      </c>
      <c r="AE224" s="179" t="str">
        <f ca="1">IF($C224=AE$2,OFFSET('Position Data Citi SS final'!$A200,0,MATCH(AE$1,'Position Data Citi SS final'!$1:$1,0)-1),"")</f>
        <v/>
      </c>
      <c r="AF224" s="177" t="str">
        <f ca="1">IF($C224=AF$2,OFFSET('Position Data Citi SS final'!$A200,0,MATCH(AF$1,'Position Data Citi SS final'!$1:$1,0)-1),"")</f>
        <v/>
      </c>
      <c r="AG224" s="177" t="str">
        <f ca="1">IF($C224=AG$2,OFFSET('Position Data Citi SS final'!$A200,0,MATCH(AG$1,'Position Data Citi SS final'!$1:$1,0)-1),"")</f>
        <v/>
      </c>
      <c r="AH224" s="175" t="str">
        <f ca="1">IF($C224=AH$2,OFFSET('Position Data Citi SS final'!$A200,0,MATCH(AH$1,'Position Data Citi SS final'!$1:$1,0)-1),"")</f>
        <v/>
      </c>
      <c r="AI224" s="175" t="str">
        <f ca="1">IF($C224=AI$2,OFFSET('Position Data Citi SS final'!$A200,0,MATCH(AI$1,'Position Data Citi SS final'!$1:$1,0)-1),"")</f>
        <v/>
      </c>
      <c r="AJ224" s="175" t="str">
        <f ca="1">IF($C224=AJ$2,OFFSET('Position Data Citi SS final'!$A200,0,MATCH(AJ$1,'Position Data Citi SS final'!$1:$1,0)-1),"")</f>
        <v/>
      </c>
      <c r="AK224" s="177" t="str">
        <f ca="1">IF($C224=AK$2,OFFSET('Position Data Citi SS final'!$A200,0,MATCH(AK$1,'Position Data Citi SS final'!$1:$1,0)-1),"")</f>
        <v/>
      </c>
      <c r="AL224" s="178" t="str">
        <f ca="1">IF($C224=AL$2,OFFSET('Position Data Citi SS final'!$A200,0,MATCH(AL$1,'Position Data Citi SS final'!$1:$1,0)-1),"")</f>
        <v/>
      </c>
      <c r="AM224" s="177" t="str">
        <f ca="1">IF($C224=AM$2,OFFSET('Position Data Citi SS final'!$A200,0,MATCH(AM$1,'Position Data Citi SS final'!$1:$1,0)-1),"")</f>
        <v/>
      </c>
      <c r="AN224" s="177" t="str">
        <f ca="1">IF($C224=AN$2,OFFSET('Position Data Citi SS final'!$A200,0,MATCH(AN$1,'Position Data Citi SS final'!$1:$1,0)-1),"")</f>
        <v/>
      </c>
      <c r="AO224" s="177" t="str">
        <f ca="1">IF($C224=AO$2,OFFSET('Position Data Citi SS final'!$A200,0,MATCH(AO$1,'Position Data Citi SS final'!$1:$1,0)-1),"")</f>
        <v/>
      </c>
      <c r="AP224" s="177" t="str">
        <f ca="1">IF($C224=AP$2,OFFSET('Position Data Citi SS final'!$A200,0,MATCH(AP$1,'Position Data Citi SS final'!$1:$1,0)-1),"")</f>
        <v/>
      </c>
      <c r="AQ224" s="177" t="str">
        <f ca="1">IF($C224=AQ$2,OFFSET('Position Data Citi SS final'!$A200,0,MATCH(AQ$1,'Position Data Citi SS final'!$1:$1,0)-1),"")</f>
        <v/>
      </c>
      <c r="AR224" s="177" t="str">
        <f ca="1">IF($C224=AR$2,OFFSET('Position Data Citi SS final'!$A200,0,MATCH(AR$1,'Position Data Citi SS final'!$1:$1,0)-1),"")</f>
        <v/>
      </c>
      <c r="AS224" s="177" t="str">
        <f ca="1">IF($C224=AS$2,OFFSET('Position Data Citi SS final'!$A200,0,MATCH(AS$1,'Position Data Citi SS final'!$1:$1,0)-1),"")</f>
        <v/>
      </c>
      <c r="AT224" s="177" t="str">
        <f ca="1">IF($C224=AT$2,OFFSET('Position Data Citi SS final'!$A200,0,MATCH(AT$1,'Position Data Citi SS final'!$1:$1,0)-1),"")</f>
        <v/>
      </c>
      <c r="AU224" s="198" t="str">
        <f ca="1">IF($C224=AU$2,OFFSET('Position Data Citi SS final'!$A200,0,MATCH(AU$1,'Position Data Citi SS final'!$1:$1,0)-1),"")</f>
        <v/>
      </c>
      <c r="AV224" s="177" t="str">
        <f ca="1">IF($C224=AV$2,OFFSET('Position Data Citi SS final'!$A200,0,MATCH(AV$1,'Position Data Citi SS final'!$1:$1,0)-1),"")</f>
        <v/>
      </c>
      <c r="AW224" s="179" t="str">
        <f ca="1">IF($C224=AW$2,OFFSET('Position Data Citi SS final'!$A200,0,MATCH(AW$1,'Position Data Citi SS final'!$1:$1,0)-1),"")</f>
        <v/>
      </c>
      <c r="AX224" s="170" t="str">
        <f ca="1">IF($C224=AX$2,OFFSET('Position Data Citi SS final'!$A200,0,MATCH(AX$1,'Position Data Citi SS final'!$1:$1,0)-1),"")</f>
        <v/>
      </c>
      <c r="AY224" s="180" t="str">
        <f ca="1">IF($C224=AY$2,OFFSET('Position Data Citi SS final'!$A200,0,MATCH(AY$1,'Position Data Citi SS final'!$1:$1,0)-1),"")</f>
        <v/>
      </c>
      <c r="AZ224" s="181" t="str">
        <f ca="1">IF($C224=AZ$2,OFFSET('Position Data Citi SS final'!$A200,0,MATCH(AZ$1,'Position Data Citi SS final'!$1:$1,0)-1),"")</f>
        <v/>
      </c>
      <c r="BA224" s="179" t="str">
        <f ca="1">IF($C224=BA$2,OFFSET('Position Data Citi SS final'!$A200,0,MATCH(BA$1,'Position Data Citi SS final'!$1:$1,0)-1),"")</f>
        <v/>
      </c>
      <c r="BB224" s="182" t="str">
        <f ca="1">IF($C224=BB$2,OFFSET('Position Data Citi SS final'!$A200,0,MATCH(BB$1,'Position Data Citi SS final'!$1:$1,0)-1),"")</f>
        <v/>
      </c>
      <c r="BC224" s="181" t="str">
        <f ca="1">IF($C224=BC$2,OFFSET('Position Data Citi SS final'!$A200,0,MATCH(BC$1,'Position Data Citi SS final'!$1:$1,0)-1),"")</f>
        <v/>
      </c>
      <c r="BD224" s="175" t="str">
        <f ca="1">IF($C224=BD$2,OFFSET('Position Data Citi SS final'!$A200,0,MATCH(BD$1,'Position Data Citi SS final'!$1:$1,0)-1),"")</f>
        <v/>
      </c>
      <c r="BE224" s="175" t="str">
        <f ca="1">IF($C224=BE$2,OFFSET('Position Data Citi SS final'!$A200,0,MATCH(BE$1,'Position Data Citi SS final'!$1:$1,0)-1),"")</f>
        <v/>
      </c>
      <c r="BF224" s="175" t="str">
        <f ca="1">IF($C224=BF$2,OFFSET('Position Data Citi SS final'!$A200,0,MATCH(BF$1,'Position Data Citi SS final'!$1:$1,0)-1),"")</f>
        <v/>
      </c>
      <c r="BG224" s="175" t="str">
        <f ca="1">IF($C224=BG$2,OFFSET('Position Data Citi SS final'!$A200,0,MATCH(BG$1,'Position Data Citi SS final'!$1:$1,0)-1),"")</f>
        <v/>
      </c>
      <c r="BH224" s="175" t="str">
        <f ca="1">IF($C224=BH$2,OFFSET('Position Data Citi SS final'!$A200,0,MATCH(BH$1,'Position Data Citi SS final'!$1:$1,0)-1),"")</f>
        <v/>
      </c>
      <c r="BI224" s="175" t="str">
        <f ca="1">IF($C224=BI$2,OFFSET('Position Data Citi SS final'!$A200,0,MATCH(BI$1,'Position Data Citi SS final'!$1:$1,0)-1),"")</f>
        <v/>
      </c>
      <c r="BJ224" s="175" t="str">
        <f ca="1">IF($C224=BJ$2,OFFSET('Position Data Citi SS final'!$A200,0,MATCH(BJ$1,'Position Data Citi SS final'!$1:$1,0)-1),"")</f>
        <v/>
      </c>
      <c r="BK224" s="175" t="str">
        <f ca="1">IF($C224=BK$2,OFFSET('Position Data Citi SS final'!$A200,0,MATCH(BK$1,'Position Data Citi SS final'!$1:$1,0)-1),"")</f>
        <v/>
      </c>
      <c r="BL224" s="175" t="str">
        <f ca="1">IF($C224=BL$2,OFFSET('Position Data Citi SS final'!$A200,0,MATCH(BL$1,'Position Data Citi SS final'!$1:$1,0)-1),"")</f>
        <v/>
      </c>
      <c r="BM224" s="175" t="str">
        <f ca="1">IF($C224=BM$2,OFFSET('Position Data Citi SS final'!$A200,0,MATCH(BM$1,'Position Data Citi SS final'!$1:$1,0)-1),"")</f>
        <v/>
      </c>
      <c r="BN224" s="178" t="str">
        <f ca="1">IF($C224=BN$2,OFFSET('Position Data Citi SS final'!$A200,0,MATCH(BN$1,'Position Data Citi SS final'!$1:$1,0)-1),"")</f>
        <v/>
      </c>
      <c r="BO224" s="177" t="str">
        <f ca="1">IF($C224=BO$2,OFFSET('Position Data Citi SS final'!$A200,0,MATCH(BO$1,'Position Data Citi SS final'!$1:$1,0)-1),"")</f>
        <v/>
      </c>
      <c r="BP224" s="177" t="str">
        <f ca="1">IF($C224=BP$2,OFFSET('Position Data Citi SS final'!$A200,0,MATCH(BP$1,'Position Data Citi SS final'!$1:$1,0)-1),"")</f>
        <v/>
      </c>
      <c r="BQ224" s="177" t="str">
        <f ca="1">IF($C224=BQ$2,OFFSET('Position Data Citi SS final'!$A200,0,MATCH(BQ$1,'Position Data Citi SS final'!$1:$1,0)-1),"")</f>
        <v/>
      </c>
      <c r="BR224" s="177" t="str">
        <f ca="1">IF($C224=BR$2,OFFSET('Position Data Citi SS final'!$A200,0,MATCH(BR$1,'Position Data Citi SS final'!$1:$1,0)-1),"")</f>
        <v/>
      </c>
      <c r="BS224" s="177" t="str">
        <f ca="1">IF($C224=BS$2,OFFSET('Position Data Citi SS final'!$A200,0,MATCH(BS$1,'Position Data Citi SS final'!$1:$1,0)-1),"")</f>
        <v/>
      </c>
      <c r="BT224" s="175" t="str">
        <f ca="1">IF($C224=BT$2,OFFSET('Position Data Citi SS final'!$A200,0,MATCH(BT$1,'Position Data Citi SS final'!$1:$1,0)-1),"")</f>
        <v/>
      </c>
      <c r="BU224" s="178" t="str">
        <f ca="1">IF($C224=BU$2,OFFSET('Position Data Citi SS final'!$A200,0,MATCH(BU$1,'Position Data Citi SS final'!$1:$1,0)-1),"")</f>
        <v/>
      </c>
      <c r="BV224" s="183" t="str">
        <f ca="1">IF($C224=BV$2,OFFSET('Position Data Citi SS final'!$A200,0,MATCH(BV$1,'Position Data Citi SS final'!$1:$1,0)-1),"")</f>
        <v/>
      </c>
      <c r="BW224" s="175" t="str">
        <f ca="1">IF($C224=BW$2,OFFSET('Position Data Citi SS final'!$A200,0,MATCH(BW$1,'Position Data Citi SS final'!$1:$1,0)-1),"")</f>
        <v/>
      </c>
      <c r="BX224" s="184" t="str">
        <f ca="1">IF($C224=BX$2,OFFSET('Position Data Citi SS final'!$A200,0,MATCH(BX$1,'Position Data Citi SS final'!$1:$1,0)-1),"")</f>
        <v/>
      </c>
      <c r="BY224" s="183" t="str">
        <f ca="1">IF($C224=BY$2,OFFSET('Position Data Citi SS final'!$A200,0,MATCH(BY$1,'Position Data Citi SS final'!$1:$1,0)-1),"")</f>
        <v/>
      </c>
      <c r="BZ224" s="183" t="str">
        <f ca="1">IF($C224=BZ$2,OFFSET('Position Data Citi SS final'!$A200,0,MATCH(BZ$1,'Position Data Citi SS final'!$1:$1,0)-1),"")</f>
        <v/>
      </c>
      <c r="CA224" s="185" t="str">
        <f ca="1">IF($C224=CA$2,OFFSET('Position Data Citi SS final'!$A200,0,MATCH(CA$1,'Position Data Citi SS final'!$1:$1,0)-1),"")</f>
        <v/>
      </c>
      <c r="CB224" s="176" t="str">
        <f ca="1">IF($C224=CB$2,OFFSET('Position Data Citi SS final'!$A200,0,MATCH(CB$1,'Position Data Citi SS final'!$1:$1,0)-1),"")</f>
        <v/>
      </c>
      <c r="CC224" s="183" t="str">
        <f ca="1">IF($C224=CC$2,OFFSET('Position Data Citi SS final'!$A200,0,MATCH(CC$1,'Position Data Citi SS final'!$1:$1,0)-1),"")</f>
        <v/>
      </c>
      <c r="CD224" s="183" t="str">
        <f ca="1">IF($C224=CD$2,OFFSET('Position Data Citi SS final'!$A200,0,MATCH(CD$1,'Position Data Citi SS final'!$1:$1,0)-1),"")</f>
        <v/>
      </c>
      <c r="CE224" s="181" t="str">
        <f ca="1">IF($C224=CE$2,OFFSET('Position Data Citi SS final'!$A200,0,MATCH(CE$1,'Position Data Citi SS final'!$1:$1,0)-1),"")</f>
        <v/>
      </c>
      <c r="CF224" s="181" t="str">
        <f ca="1">IF($C224=CF$2,OFFSET('Position Data Citi SS final'!$A200,0,MATCH(CF$1,'Position Data Citi SS final'!$1:$1,0)-1),"")</f>
        <v/>
      </c>
      <c r="CG224" s="181" t="str">
        <f ca="1">IF($C224=CG$2,OFFSET('Position Data Citi SS final'!$A200,0,MATCH(CG$1,'Position Data Citi SS final'!$1:$1,0)-1),"")</f>
        <v/>
      </c>
      <c r="CH224" s="181" t="str">
        <f ca="1">IF($C224=CH$2,OFFSET('Position Data Citi SS final'!$A200,0,MATCH(CH$1,'Position Data Citi SS final'!$1:$1,0)-1),"")</f>
        <v/>
      </c>
      <c r="CI224" s="181" t="str">
        <f ca="1">IF($C224=CI$2,OFFSET('Position Data Citi SS final'!$A200,0,MATCH(CI$1,'Position Data Citi SS final'!$1:$1,0)-1),"")</f>
        <v/>
      </c>
      <c r="CJ224" s="184" t="str">
        <f ca="1">IF($C224=CJ$2,OFFSET('Position Data Citi SS final'!$A200,0,MATCH(CJ$1,'Position Data Citi SS final'!$1:$1,0)-1),"")</f>
        <v/>
      </c>
      <c r="CK224" s="186" t="str">
        <f ca="1">IF($C224=CK$2,OFFSET('Position Data Citi SS final'!$A200,0,MATCH(CK$1,'Position Data Citi SS final'!$1:$1,0)-1),"")</f>
        <v/>
      </c>
      <c r="CL224" s="174" t="str">
        <f ca="1">IF($C224=CL$2,OFFSET('Position Data Citi SS final'!$A200,0,MATCH(CL$1,'Position Data Citi SS final'!$1:$1,0)-1),"")</f>
        <v/>
      </c>
      <c r="CM224" s="199" t="str">
        <f ca="1">IF($C224=CM$2,OFFSET('Position Data Citi SS final'!$A200,0,MATCH(CM$1,'Position Data Citi SS final'!$1:$1,0)-1),"")</f>
        <v/>
      </c>
      <c r="CN224" s="174" t="str">
        <f ca="1">IF($C224=CN$2,OFFSET('Position Data Citi SS final'!$A200,0,MATCH(CN$1,'Position Data Citi SS final'!$1:$1,0)-1),"")</f>
        <v/>
      </c>
      <c r="CO224" s="186" t="str">
        <f ca="1">IF($C224=CO$2,OFFSET('Position Data Citi SS final'!$A200,0,MATCH(CO$1,'Position Data Citi SS final'!$1:$1,0)-1),"")</f>
        <v/>
      </c>
      <c r="CP224" s="199" t="str">
        <f ca="1">IF($C224=CP$2,OFFSET('Position Data Citi SS final'!$A200,0,MATCH(CP$1,'Position Data Citi SS final'!$1:$1,0)-1),"")</f>
        <v/>
      </c>
      <c r="CQ224" s="187" t="str">
        <f ca="1">IF($C224=CQ$2,OFFSET('Position Data Citi SS final'!$A200,0,MATCH(CQ$1,'Position Data Citi SS final'!$1:$1,0)-1),"")</f>
        <v/>
      </c>
      <c r="CR224" s="174" t="str">
        <f ca="1">IF($C224=CR$2,OFFSET('Position Data Citi SS final'!$A200,0,MATCH(CR$1,'Position Data Citi SS final'!$1:$1,0)-1),"")</f>
        <v/>
      </c>
      <c r="CS224" s="188" t="str">
        <f ca="1">IF($C224=CS$2,OFFSET('Position Data Citi SS final'!$A200,0,MATCH(CS$1,'Position Data Citi SS final'!$1:$1,0)-1),"")</f>
        <v/>
      </c>
      <c r="CT224" s="188" t="str">
        <f ca="1">IF($C224=CT$2,OFFSET('Position Data Citi SS final'!$A200,0,MATCH(CT$1,'Position Data Citi SS final'!$1:$1,0)-1),"")</f>
        <v/>
      </c>
      <c r="CU224" s="184" t="str">
        <f ca="1">IF($C224=CU$2,OFFSET('Position Data Citi SS final'!$A200,0,MATCH(CU$1,'Position Data Citi SS final'!$1:$1,0)-1),"")</f>
        <v/>
      </c>
      <c r="CV224" s="175" t="str">
        <f ca="1">IF($C224=CV$2,OFFSET('Position Data Citi SS final'!$A200,0,MATCH(CV$1,'Position Data Citi SS final'!$1:$1,0)-1),"")</f>
        <v/>
      </c>
      <c r="CW224" s="175" t="str">
        <f ca="1">IF($C224=CW$2,OFFSET('Position Data Citi SS final'!$A200,0,MATCH(CW$1,'Position Data Citi SS final'!$1:$1,0)-1),"")</f>
        <v/>
      </c>
      <c r="CX224" s="199" t="str">
        <f ca="1">IF($C224=CX$2,OFFSET('Position Data Citi SS final'!$A200,0,MATCH(CX$1,'Position Data Citi SS final'!$1:$1,0)-1),"")</f>
        <v/>
      </c>
      <c r="CY224" s="175" t="str">
        <f ca="1">IF($C224=CY$2,OFFSET('Position Data Citi SS final'!$A200,0,MATCH(CY$1,'Position Data Citi SS final'!$1:$1,0)-1),"")</f>
        <v/>
      </c>
      <c r="CZ224" s="175" t="str">
        <f ca="1">IF($C224=CZ$2,OFFSET('Position Data Citi SS final'!$A200,0,MATCH(CZ$1,'Position Data Citi SS final'!$1:$1,0)-1),"")</f>
        <v/>
      </c>
      <c r="DA224" s="175" t="str">
        <f ca="1">IF($C224=DA$2,OFFSET('Position Data Citi SS final'!$A200,0,MATCH(DA$1,'Position Data Citi SS final'!$1:$1,0)-1),"")</f>
        <v/>
      </c>
      <c r="DB224" s="189" t="str">
        <f ca="1">IF($C224=DB$2,OFFSET('Position Data Citi SS final'!$A200,0,MATCH(DB$1,'Position Data Citi SS final'!$1:$1,0)-1),"")</f>
        <v/>
      </c>
      <c r="DC224" s="175" t="str">
        <f ca="1">IF($C224=DC$2,OFFSET('Position Data Citi SS final'!$A200,0,MATCH(DC$1,'Position Data Citi SS final'!$1:$1,0)-1),"")</f>
        <v/>
      </c>
      <c r="DD224" s="175" t="str">
        <f ca="1">IF($C224=DD$2,OFFSET('Position Data Citi SS final'!$A200,0,MATCH(DD$1,'Position Data Citi SS final'!$1:$1,0)-1),"")</f>
        <v/>
      </c>
      <c r="DE224" s="190" t="str">
        <f ca="1">IF($C224=DE$2,OFFSET('Position Data Citi SS final'!$A200,0,MATCH(DE$1,'Position Data Citi SS final'!$1:$1,0)-1),"")</f>
        <v/>
      </c>
      <c r="DF224" s="189" t="str">
        <f ca="1">IF($C224=DF$2,OFFSET('Position Data Citi SS final'!$A200,0,MATCH(DF$1,'Position Data Citi SS final'!$1:$1,0)-1),"")</f>
        <v/>
      </c>
      <c r="DG224" s="190" t="str">
        <f ca="1">IF($C224=DG$2,OFFSET('Position Data Citi SS final'!$A200,0,MATCH(DG$1,'Position Data Citi SS final'!$1:$1,0)-1),"")</f>
        <v/>
      </c>
      <c r="DH224" s="175" t="str">
        <f ca="1">IF($C224=DH$2,OFFSET('Position Data Citi SS final'!$A200,0,MATCH(DH$1,'Position Data Citi SS final'!$1:$1,0)-1),"")</f>
        <v/>
      </c>
      <c r="DI224" s="191" t="str">
        <f ca="1">IF($C224=DI$2,OFFSET('Position Data Citi SS final'!$A200,0,MATCH(DI$1,'Position Data Citi SS final'!$1:$1,0)-1),"")</f>
        <v/>
      </c>
      <c r="DJ224" s="192" t="str">
        <f ca="1">IF($C224=DJ$2,OFFSET('Position Data Citi SS final'!$A200,0,MATCH(DJ$1,'Position Data Citi SS final'!$1:$1,0)-1),"")</f>
        <v/>
      </c>
      <c r="DK224" s="193" t="str">
        <f ca="1">IF($C224=DK$2,OFFSET('Position Data Citi SS final'!$A200,0,MATCH(DK$1,'Position Data Citi SS final'!$1:$1,0)-1),"")</f>
        <v/>
      </c>
      <c r="DL224" s="200" t="str">
        <f ca="1">IF($C224=DL$2,OFFSET('Position Data Citi SS final'!$A200,0,MATCH(DL$1,'Position Data Citi SS final'!$1:$1,0)-1),"")</f>
        <v/>
      </c>
      <c r="DM224" s="175" t="str">
        <f ca="1">IF($C224=DM$2,OFFSET('Position Data Citi SS final'!$A200,0,MATCH(DM$1,'Position Data Citi SS final'!$1:$1,0)-1),"")</f>
        <v/>
      </c>
    </row>
    <row r="225" spans="2:117" s="179" customFormat="1">
      <c r="B225" s="179" t="s">
        <v>2746</v>
      </c>
      <c r="C225" s="170" t="str">
        <f>'Position Data Citi SS final'!C201</f>
        <v>Money Market Instruments</v>
      </c>
      <c r="D225" s="171" t="str">
        <f>'Position Data Citi SS final'!F201</f>
        <v>A.6.1 - A.6.20</v>
      </c>
      <c r="E225" s="172" t="str">
        <f>'Position Data Citi SS final'!D201</f>
        <v>Commercial Paper</v>
      </c>
      <c r="F225" s="213">
        <f>'Position Data Citi SS final'!E201</f>
        <v>0</v>
      </c>
      <c r="G225" s="173">
        <f>'Position Data Citi SS final'!AG201</f>
        <v>30029850</v>
      </c>
      <c r="H225" s="173">
        <f>'Position Data Citi SS final'!AF201</f>
        <v>30029850</v>
      </c>
      <c r="I225" s="194" t="str">
        <f>'Position Data Citi SS final'!A201</f>
        <v>ABEK</v>
      </c>
      <c r="J225" s="195" t="str">
        <f ca="1">IF($C225=J$2,OFFSET('Position Data Citi SS final'!$A201,0,MATCH(J$1,'Position Data Citi SS final'!$1:$1,0)-1),"")</f>
        <v>MoneyMarketInstrument</v>
      </c>
      <c r="K225" s="195" t="str">
        <f ca="1">IF($C225=K$2,OFFSET('Position Data Citi SS final'!$A201,0,MATCH(K$1,'Position Data Citi SS final'!$1:$1,0)-1),"")</f>
        <v>ALLIANZ SE 01/20 ZCP</v>
      </c>
      <c r="L225" s="195" t="str">
        <f ca="1">IF($C225=L$2,OFFSET('Position Data Citi SS final'!$A201,0,MATCH(L$1,'Position Data Citi SS final'!$1:$1,0)-1),"")</f>
        <v>XS2066789764</v>
      </c>
      <c r="M225" s="174" t="str">
        <f ca="1">IF($C225=M$2,OFFSET('Position Data Citi SS final'!$A201,0,MATCH(M$1,'Position Data Citi SS final'!$1:$1,0)-1),"")</f>
        <v>DYXXXX</v>
      </c>
      <c r="N225" s="175">
        <f ca="1">IF($C225=N$2,OFFSET('Position Data Citi SS final'!$A201,0,MATCH(N$1,'Position Data Citi SS final'!$1:$1,0)-1),"")</f>
        <v>0</v>
      </c>
      <c r="O225" s="195">
        <f ca="1">IF($C225=O$2,OFFSET('Position Data Citi SS final'!$A201,0,MATCH(O$1,'Position Data Citi SS final'!$1:$1,0)-1),"")</f>
        <v>0</v>
      </c>
      <c r="P225" s="196">
        <f ca="1">IF($C225=P$2,OFFSET('Position Data Citi SS final'!$A201,0,MATCH(P$1,'Position Data Citi SS final'!$1:$1,0)-1),"")</f>
        <v>0</v>
      </c>
      <c r="Q225" s="196" t="str">
        <f ca="1">IF($C225=Q$2,OFFSET('Position Data Citi SS final'!$A201,0,MATCH(Q$1,'Position Data Citi SS final'!$1:$1,0)-1),"")</f>
        <v>DE</v>
      </c>
      <c r="R225" s="178">
        <f ca="1">IF($C225=R$2,OFFSET('Position Data Citi SS final'!$A201,0,MATCH(R$1,'Position Data Citi SS final'!$1:$1,0)-1),"")</f>
        <v>43844</v>
      </c>
      <c r="S225" s="178" t="str">
        <f ca="1">IF($C225=S$2,OFFSET('Position Data Citi SS final'!$A201,0,MATCH(S$1,'Position Data Citi SS final'!$1:$1,0)-1),"")</f>
        <v>EUR</v>
      </c>
      <c r="T225" s="177">
        <f ca="1">IF($C225=T$2,OFFSET('Position Data Citi SS final'!$A201,0,MATCH(T$1,'Position Data Citi SS final'!$1:$1,0)-1),"")</f>
        <v>30000000</v>
      </c>
      <c r="U225" s="177">
        <f ca="1">IF($C225=U$2,OFFSET('Position Data Citi SS final'!$A201,0,MATCH(U$1,'Position Data Citi SS final'!$1:$1,0)-1),"")</f>
        <v>100.09950000000001</v>
      </c>
      <c r="V225" s="197">
        <f ca="1">IF($C225=V$2,OFFSET('Position Data Citi SS final'!$A201,0,MATCH(V$1,'Position Data Citi SS final'!$1:$1,0)-1),"")</f>
        <v>100.09950000000001</v>
      </c>
      <c r="W225" s="177">
        <f ca="1">IF($C225=W$2,OFFSET('Position Data Citi SS final'!$A201,0,MATCH(W$1,'Position Data Citi SS final'!$1:$1,0)-1),"")</f>
        <v>0</v>
      </c>
      <c r="X225" s="177">
        <f ca="1">IF($C225=X$2,OFFSET('Position Data Citi SS final'!$A201,0,MATCH(X$1,'Position Data Citi SS final'!$1:$1,0)-1),"")</f>
        <v>0</v>
      </c>
      <c r="Y225" s="177">
        <f ca="1">IF($C225=Y$2,OFFSET('Position Data Citi SS final'!$A201,0,MATCH(Y$1,'Position Data Citi SS final'!$1:$1,0)-1),"")</f>
        <v>30029850</v>
      </c>
      <c r="Z225" s="177">
        <f ca="1">IF($C225=Z$2,OFFSET('Position Data Citi SS final'!$A201,0,MATCH(Z$1,'Position Data Citi SS final'!$1:$1,0)-1),"")</f>
        <v>30029850</v>
      </c>
      <c r="AA225" s="198" t="str">
        <f ca="1">IF($C225=AA$2,OFFSET('Position Data Citi SS final'!$A201,0,MATCH(AA$1,'Position Data Citi SS final'!$1:$1,0)-1),"")</f>
        <v>MarkToMarket</v>
      </c>
      <c r="AB225" s="177">
        <f ca="1">IF($C225=AB$2,OFFSET('Position Data Citi SS final'!$A201,0,MATCH(AB$1,'Position Data Citi SS final'!$1:$1,0)-1),"")</f>
        <v>0</v>
      </c>
      <c r="AC225" s="178" t="str">
        <f ca="1">IF($C225=AC$2,OFFSET('Position Data Citi SS final'!$A201,0,MATCH(AC$1,'Position Data Citi SS final'!$1:$1,0)-1),"")</f>
        <v/>
      </c>
      <c r="AD225" s="76" t="str">
        <f ca="1">IF($C225=AD$2,OFFSET('Position Data Citi SS final'!$A201,0,MATCH(AD$1,'Position Data Citi SS final'!$1:$1,0)-1),"")</f>
        <v/>
      </c>
      <c r="AE225" s="179" t="str">
        <f ca="1">IF($C225=AE$2,OFFSET('Position Data Citi SS final'!$A201,0,MATCH(AE$1,'Position Data Citi SS final'!$1:$1,0)-1),"")</f>
        <v/>
      </c>
      <c r="AF225" s="177" t="str">
        <f ca="1">IF($C225=AF$2,OFFSET('Position Data Citi SS final'!$A201,0,MATCH(AF$1,'Position Data Citi SS final'!$1:$1,0)-1),"")</f>
        <v/>
      </c>
      <c r="AG225" s="177" t="str">
        <f ca="1">IF($C225=AG$2,OFFSET('Position Data Citi SS final'!$A201,0,MATCH(AG$1,'Position Data Citi SS final'!$1:$1,0)-1),"")</f>
        <v/>
      </c>
      <c r="AH225" s="175" t="str">
        <f ca="1">IF($C225=AH$2,OFFSET('Position Data Citi SS final'!$A201,0,MATCH(AH$1,'Position Data Citi SS final'!$1:$1,0)-1),"")</f>
        <v/>
      </c>
      <c r="AI225" s="175" t="str">
        <f ca="1">IF($C225=AI$2,OFFSET('Position Data Citi SS final'!$A201,0,MATCH(AI$1,'Position Data Citi SS final'!$1:$1,0)-1),"")</f>
        <v/>
      </c>
      <c r="AJ225" s="175" t="str">
        <f ca="1">IF($C225=AJ$2,OFFSET('Position Data Citi SS final'!$A201,0,MATCH(AJ$1,'Position Data Citi SS final'!$1:$1,0)-1),"")</f>
        <v/>
      </c>
      <c r="AK225" s="177" t="str">
        <f ca="1">IF($C225=AK$2,OFFSET('Position Data Citi SS final'!$A201,0,MATCH(AK$1,'Position Data Citi SS final'!$1:$1,0)-1),"")</f>
        <v/>
      </c>
      <c r="AL225" s="178" t="str">
        <f ca="1">IF($C225=AL$2,OFFSET('Position Data Citi SS final'!$A201,0,MATCH(AL$1,'Position Data Citi SS final'!$1:$1,0)-1),"")</f>
        <v/>
      </c>
      <c r="AM225" s="177" t="str">
        <f ca="1">IF($C225=AM$2,OFFSET('Position Data Citi SS final'!$A201,0,MATCH(AM$1,'Position Data Citi SS final'!$1:$1,0)-1),"")</f>
        <v/>
      </c>
      <c r="AN225" s="177" t="str">
        <f ca="1">IF($C225=AN$2,OFFSET('Position Data Citi SS final'!$A201,0,MATCH(AN$1,'Position Data Citi SS final'!$1:$1,0)-1),"")</f>
        <v/>
      </c>
      <c r="AO225" s="177" t="str">
        <f ca="1">IF($C225=AO$2,OFFSET('Position Data Citi SS final'!$A201,0,MATCH(AO$1,'Position Data Citi SS final'!$1:$1,0)-1),"")</f>
        <v/>
      </c>
      <c r="AP225" s="177" t="str">
        <f ca="1">IF($C225=AP$2,OFFSET('Position Data Citi SS final'!$A201,0,MATCH(AP$1,'Position Data Citi SS final'!$1:$1,0)-1),"")</f>
        <v/>
      </c>
      <c r="AQ225" s="177" t="str">
        <f ca="1">IF($C225=AQ$2,OFFSET('Position Data Citi SS final'!$A201,0,MATCH(AQ$1,'Position Data Citi SS final'!$1:$1,0)-1),"")</f>
        <v/>
      </c>
      <c r="AR225" s="177" t="str">
        <f ca="1">IF($C225=AR$2,OFFSET('Position Data Citi SS final'!$A201,0,MATCH(AR$1,'Position Data Citi SS final'!$1:$1,0)-1),"")</f>
        <v/>
      </c>
      <c r="AS225" s="177" t="str">
        <f ca="1">IF($C225=AS$2,OFFSET('Position Data Citi SS final'!$A201,0,MATCH(AS$1,'Position Data Citi SS final'!$1:$1,0)-1),"")</f>
        <v/>
      </c>
      <c r="AT225" s="177" t="str">
        <f ca="1">IF($C225=AT$2,OFFSET('Position Data Citi SS final'!$A201,0,MATCH(AT$1,'Position Data Citi SS final'!$1:$1,0)-1),"")</f>
        <v/>
      </c>
      <c r="AU225" s="198" t="str">
        <f ca="1">IF($C225=AU$2,OFFSET('Position Data Citi SS final'!$A201,0,MATCH(AU$1,'Position Data Citi SS final'!$1:$1,0)-1),"")</f>
        <v/>
      </c>
      <c r="AV225" s="177" t="str">
        <f ca="1">IF($C225=AV$2,OFFSET('Position Data Citi SS final'!$A201,0,MATCH(AV$1,'Position Data Citi SS final'!$1:$1,0)-1),"")</f>
        <v/>
      </c>
      <c r="AW225" s="179" t="str">
        <f ca="1">IF($C225=AW$2,OFFSET('Position Data Citi SS final'!$A201,0,MATCH(AW$1,'Position Data Citi SS final'!$1:$1,0)-1),"")</f>
        <v/>
      </c>
      <c r="AX225" s="170" t="str">
        <f ca="1">IF($C225=AX$2,OFFSET('Position Data Citi SS final'!$A201,0,MATCH(AX$1,'Position Data Citi SS final'!$1:$1,0)-1),"")</f>
        <v/>
      </c>
      <c r="AY225" s="180" t="str">
        <f ca="1">IF($C225=AY$2,OFFSET('Position Data Citi SS final'!$A201,0,MATCH(AY$1,'Position Data Citi SS final'!$1:$1,0)-1),"")</f>
        <v/>
      </c>
      <c r="AZ225" s="181" t="str">
        <f ca="1">IF($C225=AZ$2,OFFSET('Position Data Citi SS final'!$A201,0,MATCH(AZ$1,'Position Data Citi SS final'!$1:$1,0)-1),"")</f>
        <v/>
      </c>
      <c r="BA225" s="179" t="str">
        <f ca="1">IF($C225=BA$2,OFFSET('Position Data Citi SS final'!$A201,0,MATCH(BA$1,'Position Data Citi SS final'!$1:$1,0)-1),"")</f>
        <v/>
      </c>
      <c r="BB225" s="182" t="str">
        <f ca="1">IF($C225=BB$2,OFFSET('Position Data Citi SS final'!$A201,0,MATCH(BB$1,'Position Data Citi SS final'!$1:$1,0)-1),"")</f>
        <v/>
      </c>
      <c r="BC225" s="181" t="str">
        <f ca="1">IF($C225=BC$2,OFFSET('Position Data Citi SS final'!$A201,0,MATCH(BC$1,'Position Data Citi SS final'!$1:$1,0)-1),"")</f>
        <v/>
      </c>
      <c r="BD225" s="175" t="str">
        <f ca="1">IF($C225=BD$2,OFFSET('Position Data Citi SS final'!$A201,0,MATCH(BD$1,'Position Data Citi SS final'!$1:$1,0)-1),"")</f>
        <v/>
      </c>
      <c r="BE225" s="175" t="str">
        <f ca="1">IF($C225=BE$2,OFFSET('Position Data Citi SS final'!$A201,0,MATCH(BE$1,'Position Data Citi SS final'!$1:$1,0)-1),"")</f>
        <v/>
      </c>
      <c r="BF225" s="175" t="str">
        <f ca="1">IF($C225=BF$2,OFFSET('Position Data Citi SS final'!$A201,0,MATCH(BF$1,'Position Data Citi SS final'!$1:$1,0)-1),"")</f>
        <v/>
      </c>
      <c r="BG225" s="175" t="str">
        <f ca="1">IF($C225=BG$2,OFFSET('Position Data Citi SS final'!$A201,0,MATCH(BG$1,'Position Data Citi SS final'!$1:$1,0)-1),"")</f>
        <v/>
      </c>
      <c r="BH225" s="175" t="str">
        <f ca="1">IF($C225=BH$2,OFFSET('Position Data Citi SS final'!$A201,0,MATCH(BH$1,'Position Data Citi SS final'!$1:$1,0)-1),"")</f>
        <v/>
      </c>
      <c r="BI225" s="175" t="str">
        <f ca="1">IF($C225=BI$2,OFFSET('Position Data Citi SS final'!$A201,0,MATCH(BI$1,'Position Data Citi SS final'!$1:$1,0)-1),"")</f>
        <v/>
      </c>
      <c r="BJ225" s="175" t="str">
        <f ca="1">IF($C225=BJ$2,OFFSET('Position Data Citi SS final'!$A201,0,MATCH(BJ$1,'Position Data Citi SS final'!$1:$1,0)-1),"")</f>
        <v/>
      </c>
      <c r="BK225" s="175" t="str">
        <f ca="1">IF($C225=BK$2,OFFSET('Position Data Citi SS final'!$A201,0,MATCH(BK$1,'Position Data Citi SS final'!$1:$1,0)-1),"")</f>
        <v/>
      </c>
      <c r="BL225" s="175" t="str">
        <f ca="1">IF($C225=BL$2,OFFSET('Position Data Citi SS final'!$A201,0,MATCH(BL$1,'Position Data Citi SS final'!$1:$1,0)-1),"")</f>
        <v/>
      </c>
      <c r="BM225" s="175" t="str">
        <f ca="1">IF($C225=BM$2,OFFSET('Position Data Citi SS final'!$A201,0,MATCH(BM$1,'Position Data Citi SS final'!$1:$1,0)-1),"")</f>
        <v/>
      </c>
      <c r="BN225" s="178" t="str">
        <f ca="1">IF($C225=BN$2,OFFSET('Position Data Citi SS final'!$A201,0,MATCH(BN$1,'Position Data Citi SS final'!$1:$1,0)-1),"")</f>
        <v/>
      </c>
      <c r="BO225" s="177" t="str">
        <f ca="1">IF($C225=BO$2,OFFSET('Position Data Citi SS final'!$A201,0,MATCH(BO$1,'Position Data Citi SS final'!$1:$1,0)-1),"")</f>
        <v/>
      </c>
      <c r="BP225" s="177" t="str">
        <f ca="1">IF($C225=BP$2,OFFSET('Position Data Citi SS final'!$A201,0,MATCH(BP$1,'Position Data Citi SS final'!$1:$1,0)-1),"")</f>
        <v/>
      </c>
      <c r="BQ225" s="177" t="str">
        <f ca="1">IF($C225=BQ$2,OFFSET('Position Data Citi SS final'!$A201,0,MATCH(BQ$1,'Position Data Citi SS final'!$1:$1,0)-1),"")</f>
        <v/>
      </c>
      <c r="BR225" s="177" t="str">
        <f ca="1">IF($C225=BR$2,OFFSET('Position Data Citi SS final'!$A201,0,MATCH(BR$1,'Position Data Citi SS final'!$1:$1,0)-1),"")</f>
        <v/>
      </c>
      <c r="BS225" s="177" t="str">
        <f ca="1">IF($C225=BS$2,OFFSET('Position Data Citi SS final'!$A201,0,MATCH(BS$1,'Position Data Citi SS final'!$1:$1,0)-1),"")</f>
        <v/>
      </c>
      <c r="BT225" s="175" t="str">
        <f ca="1">IF($C225=BT$2,OFFSET('Position Data Citi SS final'!$A201,0,MATCH(BT$1,'Position Data Citi SS final'!$1:$1,0)-1),"")</f>
        <v/>
      </c>
      <c r="BU225" s="178" t="str">
        <f ca="1">IF($C225=BU$2,OFFSET('Position Data Citi SS final'!$A201,0,MATCH(BU$1,'Position Data Citi SS final'!$1:$1,0)-1),"")</f>
        <v/>
      </c>
      <c r="BV225" s="183" t="str">
        <f ca="1">IF($C225=BV$2,OFFSET('Position Data Citi SS final'!$A201,0,MATCH(BV$1,'Position Data Citi SS final'!$1:$1,0)-1),"")</f>
        <v/>
      </c>
      <c r="BW225" s="175" t="str">
        <f ca="1">IF($C225=BW$2,OFFSET('Position Data Citi SS final'!$A201,0,MATCH(BW$1,'Position Data Citi SS final'!$1:$1,0)-1),"")</f>
        <v/>
      </c>
      <c r="BX225" s="184" t="str">
        <f ca="1">IF($C225=BX$2,OFFSET('Position Data Citi SS final'!$A201,0,MATCH(BX$1,'Position Data Citi SS final'!$1:$1,0)-1),"")</f>
        <v/>
      </c>
      <c r="BY225" s="183" t="str">
        <f ca="1">IF($C225=BY$2,OFFSET('Position Data Citi SS final'!$A201,0,MATCH(BY$1,'Position Data Citi SS final'!$1:$1,0)-1),"")</f>
        <v/>
      </c>
      <c r="BZ225" s="183" t="str">
        <f ca="1">IF($C225=BZ$2,OFFSET('Position Data Citi SS final'!$A201,0,MATCH(BZ$1,'Position Data Citi SS final'!$1:$1,0)-1),"")</f>
        <v/>
      </c>
      <c r="CA225" s="185" t="str">
        <f ca="1">IF($C225=CA$2,OFFSET('Position Data Citi SS final'!$A201,0,MATCH(CA$1,'Position Data Citi SS final'!$1:$1,0)-1),"")</f>
        <v/>
      </c>
      <c r="CB225" s="176" t="str">
        <f ca="1">IF($C225=CB$2,OFFSET('Position Data Citi SS final'!$A201,0,MATCH(CB$1,'Position Data Citi SS final'!$1:$1,0)-1),"")</f>
        <v/>
      </c>
      <c r="CC225" s="183" t="str">
        <f ca="1">IF($C225=CC$2,OFFSET('Position Data Citi SS final'!$A201,0,MATCH(CC$1,'Position Data Citi SS final'!$1:$1,0)-1),"")</f>
        <v/>
      </c>
      <c r="CD225" s="183" t="str">
        <f ca="1">IF($C225=CD$2,OFFSET('Position Data Citi SS final'!$A201,0,MATCH(CD$1,'Position Data Citi SS final'!$1:$1,0)-1),"")</f>
        <v/>
      </c>
      <c r="CE225" s="181" t="str">
        <f ca="1">IF($C225=CE$2,OFFSET('Position Data Citi SS final'!$A201,0,MATCH(CE$1,'Position Data Citi SS final'!$1:$1,0)-1),"")</f>
        <v/>
      </c>
      <c r="CF225" s="181" t="str">
        <f ca="1">IF($C225=CF$2,OFFSET('Position Data Citi SS final'!$A201,0,MATCH(CF$1,'Position Data Citi SS final'!$1:$1,0)-1),"")</f>
        <v/>
      </c>
      <c r="CG225" s="181" t="str">
        <f ca="1">IF($C225=CG$2,OFFSET('Position Data Citi SS final'!$A201,0,MATCH(CG$1,'Position Data Citi SS final'!$1:$1,0)-1),"")</f>
        <v/>
      </c>
      <c r="CH225" s="181" t="str">
        <f ca="1">IF($C225=CH$2,OFFSET('Position Data Citi SS final'!$A201,0,MATCH(CH$1,'Position Data Citi SS final'!$1:$1,0)-1),"")</f>
        <v/>
      </c>
      <c r="CI225" s="181" t="str">
        <f ca="1">IF($C225=CI$2,OFFSET('Position Data Citi SS final'!$A201,0,MATCH(CI$1,'Position Data Citi SS final'!$1:$1,0)-1),"")</f>
        <v/>
      </c>
      <c r="CJ225" s="184" t="str">
        <f ca="1">IF($C225=CJ$2,OFFSET('Position Data Citi SS final'!$A201,0,MATCH(CJ$1,'Position Data Citi SS final'!$1:$1,0)-1),"")</f>
        <v/>
      </c>
      <c r="CK225" s="186" t="str">
        <f ca="1">IF($C225=CK$2,OFFSET('Position Data Citi SS final'!$A201,0,MATCH(CK$1,'Position Data Citi SS final'!$1:$1,0)-1),"")</f>
        <v/>
      </c>
      <c r="CL225" s="174" t="str">
        <f ca="1">IF($C225=CL$2,OFFSET('Position Data Citi SS final'!$A201,0,MATCH(CL$1,'Position Data Citi SS final'!$1:$1,0)-1),"")</f>
        <v/>
      </c>
      <c r="CM225" s="199" t="str">
        <f ca="1">IF($C225=CM$2,OFFSET('Position Data Citi SS final'!$A201,0,MATCH(CM$1,'Position Data Citi SS final'!$1:$1,0)-1),"")</f>
        <v/>
      </c>
      <c r="CN225" s="174" t="str">
        <f ca="1">IF($C225=CN$2,OFFSET('Position Data Citi SS final'!$A201,0,MATCH(CN$1,'Position Data Citi SS final'!$1:$1,0)-1),"")</f>
        <v/>
      </c>
      <c r="CO225" s="186" t="str">
        <f ca="1">IF($C225=CO$2,OFFSET('Position Data Citi SS final'!$A201,0,MATCH(CO$1,'Position Data Citi SS final'!$1:$1,0)-1),"")</f>
        <v/>
      </c>
      <c r="CP225" s="199" t="str">
        <f ca="1">IF($C225=CP$2,OFFSET('Position Data Citi SS final'!$A201,0,MATCH(CP$1,'Position Data Citi SS final'!$1:$1,0)-1),"")</f>
        <v/>
      </c>
      <c r="CQ225" s="187" t="str">
        <f ca="1">IF($C225=CQ$2,OFFSET('Position Data Citi SS final'!$A201,0,MATCH(CQ$1,'Position Data Citi SS final'!$1:$1,0)-1),"")</f>
        <v/>
      </c>
      <c r="CR225" s="174" t="str">
        <f ca="1">IF($C225=CR$2,OFFSET('Position Data Citi SS final'!$A201,0,MATCH(CR$1,'Position Data Citi SS final'!$1:$1,0)-1),"")</f>
        <v/>
      </c>
      <c r="CS225" s="188" t="str">
        <f ca="1">IF($C225=CS$2,OFFSET('Position Data Citi SS final'!$A201,0,MATCH(CS$1,'Position Data Citi SS final'!$1:$1,0)-1),"")</f>
        <v/>
      </c>
      <c r="CT225" s="188" t="str">
        <f ca="1">IF($C225=CT$2,OFFSET('Position Data Citi SS final'!$A201,0,MATCH(CT$1,'Position Data Citi SS final'!$1:$1,0)-1),"")</f>
        <v/>
      </c>
      <c r="CU225" s="184" t="str">
        <f ca="1">IF($C225=CU$2,OFFSET('Position Data Citi SS final'!$A201,0,MATCH(CU$1,'Position Data Citi SS final'!$1:$1,0)-1),"")</f>
        <v/>
      </c>
      <c r="CV225" s="175" t="str">
        <f ca="1">IF($C225=CV$2,OFFSET('Position Data Citi SS final'!$A201,0,MATCH(CV$1,'Position Data Citi SS final'!$1:$1,0)-1),"")</f>
        <v/>
      </c>
      <c r="CW225" s="175" t="str">
        <f ca="1">IF($C225=CW$2,OFFSET('Position Data Citi SS final'!$A201,0,MATCH(CW$1,'Position Data Citi SS final'!$1:$1,0)-1),"")</f>
        <v/>
      </c>
      <c r="CX225" s="199" t="str">
        <f ca="1">IF($C225=CX$2,OFFSET('Position Data Citi SS final'!$A201,0,MATCH(CX$1,'Position Data Citi SS final'!$1:$1,0)-1),"")</f>
        <v/>
      </c>
      <c r="CY225" s="175" t="str">
        <f ca="1">IF($C225=CY$2,OFFSET('Position Data Citi SS final'!$A201,0,MATCH(CY$1,'Position Data Citi SS final'!$1:$1,0)-1),"")</f>
        <v/>
      </c>
      <c r="CZ225" s="175" t="str">
        <f ca="1">IF($C225=CZ$2,OFFSET('Position Data Citi SS final'!$A201,0,MATCH(CZ$1,'Position Data Citi SS final'!$1:$1,0)-1),"")</f>
        <v/>
      </c>
      <c r="DA225" s="175" t="str">
        <f ca="1">IF($C225=DA$2,OFFSET('Position Data Citi SS final'!$A201,0,MATCH(DA$1,'Position Data Citi SS final'!$1:$1,0)-1),"")</f>
        <v/>
      </c>
      <c r="DB225" s="189" t="str">
        <f ca="1">IF($C225=DB$2,OFFSET('Position Data Citi SS final'!$A201,0,MATCH(DB$1,'Position Data Citi SS final'!$1:$1,0)-1),"")</f>
        <v/>
      </c>
      <c r="DC225" s="175" t="str">
        <f ca="1">IF($C225=DC$2,OFFSET('Position Data Citi SS final'!$A201,0,MATCH(DC$1,'Position Data Citi SS final'!$1:$1,0)-1),"")</f>
        <v/>
      </c>
      <c r="DD225" s="175" t="str">
        <f ca="1">IF($C225=DD$2,OFFSET('Position Data Citi SS final'!$A201,0,MATCH(DD$1,'Position Data Citi SS final'!$1:$1,0)-1),"")</f>
        <v/>
      </c>
      <c r="DE225" s="190" t="str">
        <f ca="1">IF($C225=DE$2,OFFSET('Position Data Citi SS final'!$A201,0,MATCH(DE$1,'Position Data Citi SS final'!$1:$1,0)-1),"")</f>
        <v/>
      </c>
      <c r="DF225" s="189" t="str">
        <f ca="1">IF($C225=DF$2,OFFSET('Position Data Citi SS final'!$A201,0,MATCH(DF$1,'Position Data Citi SS final'!$1:$1,0)-1),"")</f>
        <v/>
      </c>
      <c r="DG225" s="190" t="str">
        <f ca="1">IF($C225=DG$2,OFFSET('Position Data Citi SS final'!$A201,0,MATCH(DG$1,'Position Data Citi SS final'!$1:$1,0)-1),"")</f>
        <v/>
      </c>
      <c r="DH225" s="175" t="str">
        <f ca="1">IF($C225=DH$2,OFFSET('Position Data Citi SS final'!$A201,0,MATCH(DH$1,'Position Data Citi SS final'!$1:$1,0)-1),"")</f>
        <v/>
      </c>
      <c r="DI225" s="191" t="str">
        <f ca="1">IF($C225=DI$2,OFFSET('Position Data Citi SS final'!$A201,0,MATCH(DI$1,'Position Data Citi SS final'!$1:$1,0)-1),"")</f>
        <v/>
      </c>
      <c r="DJ225" s="192" t="str">
        <f ca="1">IF($C225=DJ$2,OFFSET('Position Data Citi SS final'!$A201,0,MATCH(DJ$1,'Position Data Citi SS final'!$1:$1,0)-1),"")</f>
        <v/>
      </c>
      <c r="DK225" s="193" t="str">
        <f ca="1">IF($C225=DK$2,OFFSET('Position Data Citi SS final'!$A201,0,MATCH(DK$1,'Position Data Citi SS final'!$1:$1,0)-1),"")</f>
        <v/>
      </c>
      <c r="DL225" s="200" t="str">
        <f ca="1">IF($C225=DL$2,OFFSET('Position Data Citi SS final'!$A201,0,MATCH(DL$1,'Position Data Citi SS final'!$1:$1,0)-1),"")</f>
        <v/>
      </c>
      <c r="DM225" s="175" t="str">
        <f ca="1">IF($C225=DM$2,OFFSET('Position Data Citi SS final'!$A201,0,MATCH(DM$1,'Position Data Citi SS final'!$1:$1,0)-1),"")</f>
        <v/>
      </c>
    </row>
    <row r="226" spans="2:117" s="179" customFormat="1">
      <c r="B226" s="179" t="s">
        <v>2746</v>
      </c>
      <c r="C226" s="170" t="str">
        <f>'Position Data Citi SS final'!C202</f>
        <v>Money Market Instruments</v>
      </c>
      <c r="D226" s="171" t="str">
        <f>'Position Data Citi SS final'!F202</f>
        <v>A.6.1 - A.6.20</v>
      </c>
      <c r="E226" s="172" t="str">
        <f>'Position Data Citi SS final'!D202</f>
        <v>Commercial Paper</v>
      </c>
      <c r="F226" s="213">
        <f>'Position Data Citi SS final'!E202</f>
        <v>0</v>
      </c>
      <c r="G226" s="173">
        <f>'Position Data Citi SS final'!AG202</f>
        <v>25024989.5</v>
      </c>
      <c r="H226" s="173">
        <f>'Position Data Citi SS final'!AF202</f>
        <v>25024989.5</v>
      </c>
      <c r="I226" s="194" t="str">
        <f>'Position Data Citi SS final'!A202</f>
        <v>ABEK</v>
      </c>
      <c r="J226" s="195" t="str">
        <f ca="1">IF($C226=J$2,OFFSET('Position Data Citi SS final'!$A202,0,MATCH(J$1,'Position Data Citi SS final'!$1:$1,0)-1),"")</f>
        <v>MoneyMarketInstrument</v>
      </c>
      <c r="K226" s="195" t="str">
        <f ca="1">IF($C226=K$2,OFFSET('Position Data Citi SS final'!$A202,0,MATCH(K$1,'Position Data Citi SS final'!$1:$1,0)-1),"")</f>
        <v>PROCTER AND GAMBLE COMPANY 01/20 ZCP</v>
      </c>
      <c r="L226" s="195" t="str">
        <f ca="1">IF($C226=L$2,OFFSET('Position Data Citi SS final'!$A202,0,MATCH(L$1,'Position Data Citi SS final'!$1:$1,0)-1),"")</f>
        <v>XS2069940299</v>
      </c>
      <c r="M226" s="174" t="str">
        <f ca="1">IF($C226=M$2,OFFSET('Position Data Citi SS final'!$A202,0,MATCH(M$1,'Position Data Citi SS final'!$1:$1,0)-1),"")</f>
        <v>DYXXXX</v>
      </c>
      <c r="N226" s="175">
        <f ca="1">IF($C226=N$2,OFFSET('Position Data Citi SS final'!$A202,0,MATCH(N$1,'Position Data Citi SS final'!$1:$1,0)-1),"")</f>
        <v>0</v>
      </c>
      <c r="O226" s="195">
        <f ca="1">IF($C226=O$2,OFFSET('Position Data Citi SS final'!$A202,0,MATCH(O$1,'Position Data Citi SS final'!$1:$1,0)-1),"")</f>
        <v>0</v>
      </c>
      <c r="P226" s="196">
        <f ca="1">IF($C226=P$2,OFFSET('Position Data Citi SS final'!$A202,0,MATCH(P$1,'Position Data Citi SS final'!$1:$1,0)-1),"")</f>
        <v>0</v>
      </c>
      <c r="Q226" s="196" t="str">
        <f ca="1">IF($C226=Q$2,OFFSET('Position Data Citi SS final'!$A202,0,MATCH(Q$1,'Position Data Citi SS final'!$1:$1,0)-1),"")</f>
        <v>US</v>
      </c>
      <c r="R226" s="178">
        <f ca="1">IF($C226=R$2,OFFSET('Position Data Citi SS final'!$A202,0,MATCH(R$1,'Position Data Citi SS final'!$1:$1,0)-1),"")</f>
        <v>43851</v>
      </c>
      <c r="S226" s="178" t="str">
        <f ca="1">IF($C226=S$2,OFFSET('Position Data Citi SS final'!$A202,0,MATCH(S$1,'Position Data Citi SS final'!$1:$1,0)-1),"")</f>
        <v>EUR</v>
      </c>
      <c r="T226" s="177">
        <f ca="1">IF($C226=T$2,OFFSET('Position Data Citi SS final'!$A202,0,MATCH(T$1,'Position Data Citi SS final'!$1:$1,0)-1),"")</f>
        <v>25000000</v>
      </c>
      <c r="U226" s="177">
        <f ca="1">IF($C226=U$2,OFFSET('Position Data Citi SS final'!$A202,0,MATCH(U$1,'Position Data Citi SS final'!$1:$1,0)-1),"")</f>
        <v>100.099958</v>
      </c>
      <c r="V226" s="197">
        <f ca="1">IF($C226=V$2,OFFSET('Position Data Citi SS final'!$A202,0,MATCH(V$1,'Position Data Citi SS final'!$1:$1,0)-1),"")</f>
        <v>100.099958</v>
      </c>
      <c r="W226" s="177">
        <f ca="1">IF($C226=W$2,OFFSET('Position Data Citi SS final'!$A202,0,MATCH(W$1,'Position Data Citi SS final'!$1:$1,0)-1),"")</f>
        <v>0</v>
      </c>
      <c r="X226" s="177">
        <f ca="1">IF($C226=X$2,OFFSET('Position Data Citi SS final'!$A202,0,MATCH(X$1,'Position Data Citi SS final'!$1:$1,0)-1),"")</f>
        <v>0</v>
      </c>
      <c r="Y226" s="177">
        <f ca="1">IF($C226=Y$2,OFFSET('Position Data Citi SS final'!$A202,0,MATCH(Y$1,'Position Data Citi SS final'!$1:$1,0)-1),"")</f>
        <v>25024989.5</v>
      </c>
      <c r="Z226" s="177">
        <f ca="1">IF($C226=Z$2,OFFSET('Position Data Citi SS final'!$A202,0,MATCH(Z$1,'Position Data Citi SS final'!$1:$1,0)-1),"")</f>
        <v>25024989.5</v>
      </c>
      <c r="AA226" s="198" t="str">
        <f ca="1">IF($C226=AA$2,OFFSET('Position Data Citi SS final'!$A202,0,MATCH(AA$1,'Position Data Citi SS final'!$1:$1,0)-1),"")</f>
        <v>MarkToMarket</v>
      </c>
      <c r="AB226" s="177">
        <f ca="1">IF($C226=AB$2,OFFSET('Position Data Citi SS final'!$A202,0,MATCH(AB$1,'Position Data Citi SS final'!$1:$1,0)-1),"")</f>
        <v>0</v>
      </c>
      <c r="AC226" s="178" t="str">
        <f ca="1">IF($C226=AC$2,OFFSET('Position Data Citi SS final'!$A202,0,MATCH(AC$1,'Position Data Citi SS final'!$1:$1,0)-1),"")</f>
        <v/>
      </c>
      <c r="AD226" s="76" t="str">
        <f ca="1">IF($C226=AD$2,OFFSET('Position Data Citi SS final'!$A202,0,MATCH(AD$1,'Position Data Citi SS final'!$1:$1,0)-1),"")</f>
        <v/>
      </c>
      <c r="AE226" s="179" t="str">
        <f ca="1">IF($C226=AE$2,OFFSET('Position Data Citi SS final'!$A202,0,MATCH(AE$1,'Position Data Citi SS final'!$1:$1,0)-1),"")</f>
        <v/>
      </c>
      <c r="AF226" s="177" t="str">
        <f ca="1">IF($C226=AF$2,OFFSET('Position Data Citi SS final'!$A202,0,MATCH(AF$1,'Position Data Citi SS final'!$1:$1,0)-1),"")</f>
        <v/>
      </c>
      <c r="AG226" s="177" t="str">
        <f ca="1">IF($C226=AG$2,OFFSET('Position Data Citi SS final'!$A202,0,MATCH(AG$1,'Position Data Citi SS final'!$1:$1,0)-1),"")</f>
        <v/>
      </c>
      <c r="AH226" s="175" t="str">
        <f ca="1">IF($C226=AH$2,OFFSET('Position Data Citi SS final'!$A202,0,MATCH(AH$1,'Position Data Citi SS final'!$1:$1,0)-1),"")</f>
        <v/>
      </c>
      <c r="AI226" s="175" t="str">
        <f ca="1">IF($C226=AI$2,OFFSET('Position Data Citi SS final'!$A202,0,MATCH(AI$1,'Position Data Citi SS final'!$1:$1,0)-1),"")</f>
        <v/>
      </c>
      <c r="AJ226" s="175" t="str">
        <f ca="1">IF($C226=AJ$2,OFFSET('Position Data Citi SS final'!$A202,0,MATCH(AJ$1,'Position Data Citi SS final'!$1:$1,0)-1),"")</f>
        <v/>
      </c>
      <c r="AK226" s="177" t="str">
        <f ca="1">IF($C226=AK$2,OFFSET('Position Data Citi SS final'!$A202,0,MATCH(AK$1,'Position Data Citi SS final'!$1:$1,0)-1),"")</f>
        <v/>
      </c>
      <c r="AL226" s="178" t="str">
        <f ca="1">IF($C226=AL$2,OFFSET('Position Data Citi SS final'!$A202,0,MATCH(AL$1,'Position Data Citi SS final'!$1:$1,0)-1),"")</f>
        <v/>
      </c>
      <c r="AM226" s="177" t="str">
        <f ca="1">IF($C226=AM$2,OFFSET('Position Data Citi SS final'!$A202,0,MATCH(AM$1,'Position Data Citi SS final'!$1:$1,0)-1),"")</f>
        <v/>
      </c>
      <c r="AN226" s="177" t="str">
        <f ca="1">IF($C226=AN$2,OFFSET('Position Data Citi SS final'!$A202,0,MATCH(AN$1,'Position Data Citi SS final'!$1:$1,0)-1),"")</f>
        <v/>
      </c>
      <c r="AO226" s="177" t="str">
        <f ca="1">IF($C226=AO$2,OFFSET('Position Data Citi SS final'!$A202,0,MATCH(AO$1,'Position Data Citi SS final'!$1:$1,0)-1),"")</f>
        <v/>
      </c>
      <c r="AP226" s="177" t="str">
        <f ca="1">IF($C226=AP$2,OFFSET('Position Data Citi SS final'!$A202,0,MATCH(AP$1,'Position Data Citi SS final'!$1:$1,0)-1),"")</f>
        <v/>
      </c>
      <c r="AQ226" s="177" t="str">
        <f ca="1">IF($C226=AQ$2,OFFSET('Position Data Citi SS final'!$A202,0,MATCH(AQ$1,'Position Data Citi SS final'!$1:$1,0)-1),"")</f>
        <v/>
      </c>
      <c r="AR226" s="177" t="str">
        <f ca="1">IF($C226=AR$2,OFFSET('Position Data Citi SS final'!$A202,0,MATCH(AR$1,'Position Data Citi SS final'!$1:$1,0)-1),"")</f>
        <v/>
      </c>
      <c r="AS226" s="177" t="str">
        <f ca="1">IF($C226=AS$2,OFFSET('Position Data Citi SS final'!$A202,0,MATCH(AS$1,'Position Data Citi SS final'!$1:$1,0)-1),"")</f>
        <v/>
      </c>
      <c r="AT226" s="177" t="str">
        <f ca="1">IF($C226=AT$2,OFFSET('Position Data Citi SS final'!$A202,0,MATCH(AT$1,'Position Data Citi SS final'!$1:$1,0)-1),"")</f>
        <v/>
      </c>
      <c r="AU226" s="198" t="str">
        <f ca="1">IF($C226=AU$2,OFFSET('Position Data Citi SS final'!$A202,0,MATCH(AU$1,'Position Data Citi SS final'!$1:$1,0)-1),"")</f>
        <v/>
      </c>
      <c r="AV226" s="177" t="str">
        <f ca="1">IF($C226=AV$2,OFFSET('Position Data Citi SS final'!$A202,0,MATCH(AV$1,'Position Data Citi SS final'!$1:$1,0)-1),"")</f>
        <v/>
      </c>
      <c r="AW226" s="179" t="str">
        <f ca="1">IF($C226=AW$2,OFFSET('Position Data Citi SS final'!$A202,0,MATCH(AW$1,'Position Data Citi SS final'!$1:$1,0)-1),"")</f>
        <v/>
      </c>
      <c r="AX226" s="170" t="str">
        <f ca="1">IF($C226=AX$2,OFFSET('Position Data Citi SS final'!$A202,0,MATCH(AX$1,'Position Data Citi SS final'!$1:$1,0)-1),"")</f>
        <v/>
      </c>
      <c r="AY226" s="180" t="str">
        <f ca="1">IF($C226=AY$2,OFFSET('Position Data Citi SS final'!$A202,0,MATCH(AY$1,'Position Data Citi SS final'!$1:$1,0)-1),"")</f>
        <v/>
      </c>
      <c r="AZ226" s="181" t="str">
        <f ca="1">IF($C226=AZ$2,OFFSET('Position Data Citi SS final'!$A202,0,MATCH(AZ$1,'Position Data Citi SS final'!$1:$1,0)-1),"")</f>
        <v/>
      </c>
      <c r="BA226" s="179" t="str">
        <f ca="1">IF($C226=BA$2,OFFSET('Position Data Citi SS final'!$A202,0,MATCH(BA$1,'Position Data Citi SS final'!$1:$1,0)-1),"")</f>
        <v/>
      </c>
      <c r="BB226" s="182" t="str">
        <f ca="1">IF($C226=BB$2,OFFSET('Position Data Citi SS final'!$A202,0,MATCH(BB$1,'Position Data Citi SS final'!$1:$1,0)-1),"")</f>
        <v/>
      </c>
      <c r="BC226" s="181" t="str">
        <f ca="1">IF($C226=BC$2,OFFSET('Position Data Citi SS final'!$A202,0,MATCH(BC$1,'Position Data Citi SS final'!$1:$1,0)-1),"")</f>
        <v/>
      </c>
      <c r="BD226" s="175" t="str">
        <f ca="1">IF($C226=BD$2,OFFSET('Position Data Citi SS final'!$A202,0,MATCH(BD$1,'Position Data Citi SS final'!$1:$1,0)-1),"")</f>
        <v/>
      </c>
      <c r="BE226" s="175" t="str">
        <f ca="1">IF($C226=BE$2,OFFSET('Position Data Citi SS final'!$A202,0,MATCH(BE$1,'Position Data Citi SS final'!$1:$1,0)-1),"")</f>
        <v/>
      </c>
      <c r="BF226" s="175" t="str">
        <f ca="1">IF($C226=BF$2,OFFSET('Position Data Citi SS final'!$A202,0,MATCH(BF$1,'Position Data Citi SS final'!$1:$1,0)-1),"")</f>
        <v/>
      </c>
      <c r="BG226" s="175" t="str">
        <f ca="1">IF($C226=BG$2,OFFSET('Position Data Citi SS final'!$A202,0,MATCH(BG$1,'Position Data Citi SS final'!$1:$1,0)-1),"")</f>
        <v/>
      </c>
      <c r="BH226" s="175" t="str">
        <f ca="1">IF($C226=BH$2,OFFSET('Position Data Citi SS final'!$A202,0,MATCH(BH$1,'Position Data Citi SS final'!$1:$1,0)-1),"")</f>
        <v/>
      </c>
      <c r="BI226" s="175" t="str">
        <f ca="1">IF($C226=BI$2,OFFSET('Position Data Citi SS final'!$A202,0,MATCH(BI$1,'Position Data Citi SS final'!$1:$1,0)-1),"")</f>
        <v/>
      </c>
      <c r="BJ226" s="175" t="str">
        <f ca="1">IF($C226=BJ$2,OFFSET('Position Data Citi SS final'!$A202,0,MATCH(BJ$1,'Position Data Citi SS final'!$1:$1,0)-1),"")</f>
        <v/>
      </c>
      <c r="BK226" s="175" t="str">
        <f ca="1">IF($C226=BK$2,OFFSET('Position Data Citi SS final'!$A202,0,MATCH(BK$1,'Position Data Citi SS final'!$1:$1,0)-1),"")</f>
        <v/>
      </c>
      <c r="BL226" s="175" t="str">
        <f ca="1">IF($C226=BL$2,OFFSET('Position Data Citi SS final'!$A202,0,MATCH(BL$1,'Position Data Citi SS final'!$1:$1,0)-1),"")</f>
        <v/>
      </c>
      <c r="BM226" s="175" t="str">
        <f ca="1">IF($C226=BM$2,OFFSET('Position Data Citi SS final'!$A202,0,MATCH(BM$1,'Position Data Citi SS final'!$1:$1,0)-1),"")</f>
        <v/>
      </c>
      <c r="BN226" s="178" t="str">
        <f ca="1">IF($C226=BN$2,OFFSET('Position Data Citi SS final'!$A202,0,MATCH(BN$1,'Position Data Citi SS final'!$1:$1,0)-1),"")</f>
        <v/>
      </c>
      <c r="BO226" s="177" t="str">
        <f ca="1">IF($C226=BO$2,OFFSET('Position Data Citi SS final'!$A202,0,MATCH(BO$1,'Position Data Citi SS final'!$1:$1,0)-1),"")</f>
        <v/>
      </c>
      <c r="BP226" s="177" t="str">
        <f ca="1">IF($C226=BP$2,OFFSET('Position Data Citi SS final'!$A202,0,MATCH(BP$1,'Position Data Citi SS final'!$1:$1,0)-1),"")</f>
        <v/>
      </c>
      <c r="BQ226" s="177" t="str">
        <f ca="1">IF($C226=BQ$2,OFFSET('Position Data Citi SS final'!$A202,0,MATCH(BQ$1,'Position Data Citi SS final'!$1:$1,0)-1),"")</f>
        <v/>
      </c>
      <c r="BR226" s="177" t="str">
        <f ca="1">IF($C226=BR$2,OFFSET('Position Data Citi SS final'!$A202,0,MATCH(BR$1,'Position Data Citi SS final'!$1:$1,0)-1),"")</f>
        <v/>
      </c>
      <c r="BS226" s="177" t="str">
        <f ca="1">IF($C226=BS$2,OFFSET('Position Data Citi SS final'!$A202,0,MATCH(BS$1,'Position Data Citi SS final'!$1:$1,0)-1),"")</f>
        <v/>
      </c>
      <c r="BT226" s="175" t="str">
        <f ca="1">IF($C226=BT$2,OFFSET('Position Data Citi SS final'!$A202,0,MATCH(BT$1,'Position Data Citi SS final'!$1:$1,0)-1),"")</f>
        <v/>
      </c>
      <c r="BU226" s="178" t="str">
        <f ca="1">IF($C226=BU$2,OFFSET('Position Data Citi SS final'!$A202,0,MATCH(BU$1,'Position Data Citi SS final'!$1:$1,0)-1),"")</f>
        <v/>
      </c>
      <c r="BV226" s="183" t="str">
        <f ca="1">IF($C226=BV$2,OFFSET('Position Data Citi SS final'!$A202,0,MATCH(BV$1,'Position Data Citi SS final'!$1:$1,0)-1),"")</f>
        <v/>
      </c>
      <c r="BW226" s="175" t="str">
        <f ca="1">IF($C226=BW$2,OFFSET('Position Data Citi SS final'!$A202,0,MATCH(BW$1,'Position Data Citi SS final'!$1:$1,0)-1),"")</f>
        <v/>
      </c>
      <c r="BX226" s="184" t="str">
        <f ca="1">IF($C226=BX$2,OFFSET('Position Data Citi SS final'!$A202,0,MATCH(BX$1,'Position Data Citi SS final'!$1:$1,0)-1),"")</f>
        <v/>
      </c>
      <c r="BY226" s="183" t="str">
        <f ca="1">IF($C226=BY$2,OFFSET('Position Data Citi SS final'!$A202,0,MATCH(BY$1,'Position Data Citi SS final'!$1:$1,0)-1),"")</f>
        <v/>
      </c>
      <c r="BZ226" s="183" t="str">
        <f ca="1">IF($C226=BZ$2,OFFSET('Position Data Citi SS final'!$A202,0,MATCH(BZ$1,'Position Data Citi SS final'!$1:$1,0)-1),"")</f>
        <v/>
      </c>
      <c r="CA226" s="185" t="str">
        <f ca="1">IF($C226=CA$2,OFFSET('Position Data Citi SS final'!$A202,0,MATCH(CA$1,'Position Data Citi SS final'!$1:$1,0)-1),"")</f>
        <v/>
      </c>
      <c r="CB226" s="176" t="str">
        <f ca="1">IF($C226=CB$2,OFFSET('Position Data Citi SS final'!$A202,0,MATCH(CB$1,'Position Data Citi SS final'!$1:$1,0)-1),"")</f>
        <v/>
      </c>
      <c r="CC226" s="183" t="str">
        <f ca="1">IF($C226=CC$2,OFFSET('Position Data Citi SS final'!$A202,0,MATCH(CC$1,'Position Data Citi SS final'!$1:$1,0)-1),"")</f>
        <v/>
      </c>
      <c r="CD226" s="183" t="str">
        <f ca="1">IF($C226=CD$2,OFFSET('Position Data Citi SS final'!$A202,0,MATCH(CD$1,'Position Data Citi SS final'!$1:$1,0)-1),"")</f>
        <v/>
      </c>
      <c r="CE226" s="181" t="str">
        <f ca="1">IF($C226=CE$2,OFFSET('Position Data Citi SS final'!$A202,0,MATCH(CE$1,'Position Data Citi SS final'!$1:$1,0)-1),"")</f>
        <v/>
      </c>
      <c r="CF226" s="181" t="str">
        <f ca="1">IF($C226=CF$2,OFFSET('Position Data Citi SS final'!$A202,0,MATCH(CF$1,'Position Data Citi SS final'!$1:$1,0)-1),"")</f>
        <v/>
      </c>
      <c r="CG226" s="181" t="str">
        <f ca="1">IF($C226=CG$2,OFFSET('Position Data Citi SS final'!$A202,0,MATCH(CG$1,'Position Data Citi SS final'!$1:$1,0)-1),"")</f>
        <v/>
      </c>
      <c r="CH226" s="181" t="str">
        <f ca="1">IF($C226=CH$2,OFFSET('Position Data Citi SS final'!$A202,0,MATCH(CH$1,'Position Data Citi SS final'!$1:$1,0)-1),"")</f>
        <v/>
      </c>
      <c r="CI226" s="181" t="str">
        <f ca="1">IF($C226=CI$2,OFFSET('Position Data Citi SS final'!$A202,0,MATCH(CI$1,'Position Data Citi SS final'!$1:$1,0)-1),"")</f>
        <v/>
      </c>
      <c r="CJ226" s="184" t="str">
        <f ca="1">IF($C226=CJ$2,OFFSET('Position Data Citi SS final'!$A202,0,MATCH(CJ$1,'Position Data Citi SS final'!$1:$1,0)-1),"")</f>
        <v/>
      </c>
      <c r="CK226" s="186" t="str">
        <f ca="1">IF($C226=CK$2,OFFSET('Position Data Citi SS final'!$A202,0,MATCH(CK$1,'Position Data Citi SS final'!$1:$1,0)-1),"")</f>
        <v/>
      </c>
      <c r="CL226" s="174" t="str">
        <f ca="1">IF($C226=CL$2,OFFSET('Position Data Citi SS final'!$A202,0,MATCH(CL$1,'Position Data Citi SS final'!$1:$1,0)-1),"")</f>
        <v/>
      </c>
      <c r="CM226" s="199" t="str">
        <f ca="1">IF($C226=CM$2,OFFSET('Position Data Citi SS final'!$A202,0,MATCH(CM$1,'Position Data Citi SS final'!$1:$1,0)-1),"")</f>
        <v/>
      </c>
      <c r="CN226" s="174" t="str">
        <f ca="1">IF($C226=CN$2,OFFSET('Position Data Citi SS final'!$A202,0,MATCH(CN$1,'Position Data Citi SS final'!$1:$1,0)-1),"")</f>
        <v/>
      </c>
      <c r="CO226" s="186" t="str">
        <f ca="1">IF($C226=CO$2,OFFSET('Position Data Citi SS final'!$A202,0,MATCH(CO$1,'Position Data Citi SS final'!$1:$1,0)-1),"")</f>
        <v/>
      </c>
      <c r="CP226" s="199" t="str">
        <f ca="1">IF($C226=CP$2,OFFSET('Position Data Citi SS final'!$A202,0,MATCH(CP$1,'Position Data Citi SS final'!$1:$1,0)-1),"")</f>
        <v/>
      </c>
      <c r="CQ226" s="187" t="str">
        <f ca="1">IF($C226=CQ$2,OFFSET('Position Data Citi SS final'!$A202,0,MATCH(CQ$1,'Position Data Citi SS final'!$1:$1,0)-1),"")</f>
        <v/>
      </c>
      <c r="CR226" s="174" t="str">
        <f ca="1">IF($C226=CR$2,OFFSET('Position Data Citi SS final'!$A202,0,MATCH(CR$1,'Position Data Citi SS final'!$1:$1,0)-1),"")</f>
        <v/>
      </c>
      <c r="CS226" s="188" t="str">
        <f ca="1">IF($C226=CS$2,OFFSET('Position Data Citi SS final'!$A202,0,MATCH(CS$1,'Position Data Citi SS final'!$1:$1,0)-1),"")</f>
        <v/>
      </c>
      <c r="CT226" s="188" t="str">
        <f ca="1">IF($C226=CT$2,OFFSET('Position Data Citi SS final'!$A202,0,MATCH(CT$1,'Position Data Citi SS final'!$1:$1,0)-1),"")</f>
        <v/>
      </c>
      <c r="CU226" s="184" t="str">
        <f ca="1">IF($C226=CU$2,OFFSET('Position Data Citi SS final'!$A202,0,MATCH(CU$1,'Position Data Citi SS final'!$1:$1,0)-1),"")</f>
        <v/>
      </c>
      <c r="CV226" s="175" t="str">
        <f ca="1">IF($C226=CV$2,OFFSET('Position Data Citi SS final'!$A202,0,MATCH(CV$1,'Position Data Citi SS final'!$1:$1,0)-1),"")</f>
        <v/>
      </c>
      <c r="CW226" s="175" t="str">
        <f ca="1">IF($C226=CW$2,OFFSET('Position Data Citi SS final'!$A202,0,MATCH(CW$1,'Position Data Citi SS final'!$1:$1,0)-1),"")</f>
        <v/>
      </c>
      <c r="CX226" s="199" t="str">
        <f ca="1">IF($C226=CX$2,OFFSET('Position Data Citi SS final'!$A202,0,MATCH(CX$1,'Position Data Citi SS final'!$1:$1,0)-1),"")</f>
        <v/>
      </c>
      <c r="CY226" s="175" t="str">
        <f ca="1">IF($C226=CY$2,OFFSET('Position Data Citi SS final'!$A202,0,MATCH(CY$1,'Position Data Citi SS final'!$1:$1,0)-1),"")</f>
        <v/>
      </c>
      <c r="CZ226" s="175" t="str">
        <f ca="1">IF($C226=CZ$2,OFFSET('Position Data Citi SS final'!$A202,0,MATCH(CZ$1,'Position Data Citi SS final'!$1:$1,0)-1),"")</f>
        <v/>
      </c>
      <c r="DA226" s="175" t="str">
        <f ca="1">IF($C226=DA$2,OFFSET('Position Data Citi SS final'!$A202,0,MATCH(DA$1,'Position Data Citi SS final'!$1:$1,0)-1),"")</f>
        <v/>
      </c>
      <c r="DB226" s="189" t="str">
        <f ca="1">IF($C226=DB$2,OFFSET('Position Data Citi SS final'!$A202,0,MATCH(DB$1,'Position Data Citi SS final'!$1:$1,0)-1),"")</f>
        <v/>
      </c>
      <c r="DC226" s="175" t="str">
        <f ca="1">IF($C226=DC$2,OFFSET('Position Data Citi SS final'!$A202,0,MATCH(DC$1,'Position Data Citi SS final'!$1:$1,0)-1),"")</f>
        <v/>
      </c>
      <c r="DD226" s="175" t="str">
        <f ca="1">IF($C226=DD$2,OFFSET('Position Data Citi SS final'!$A202,0,MATCH(DD$1,'Position Data Citi SS final'!$1:$1,0)-1),"")</f>
        <v/>
      </c>
      <c r="DE226" s="190" t="str">
        <f ca="1">IF($C226=DE$2,OFFSET('Position Data Citi SS final'!$A202,0,MATCH(DE$1,'Position Data Citi SS final'!$1:$1,0)-1),"")</f>
        <v/>
      </c>
      <c r="DF226" s="189" t="str">
        <f ca="1">IF($C226=DF$2,OFFSET('Position Data Citi SS final'!$A202,0,MATCH(DF$1,'Position Data Citi SS final'!$1:$1,0)-1),"")</f>
        <v/>
      </c>
      <c r="DG226" s="190" t="str">
        <f ca="1">IF($C226=DG$2,OFFSET('Position Data Citi SS final'!$A202,0,MATCH(DG$1,'Position Data Citi SS final'!$1:$1,0)-1),"")</f>
        <v/>
      </c>
      <c r="DH226" s="175" t="str">
        <f ca="1">IF($C226=DH$2,OFFSET('Position Data Citi SS final'!$A202,0,MATCH(DH$1,'Position Data Citi SS final'!$1:$1,0)-1),"")</f>
        <v/>
      </c>
      <c r="DI226" s="191" t="str">
        <f ca="1">IF($C226=DI$2,OFFSET('Position Data Citi SS final'!$A202,0,MATCH(DI$1,'Position Data Citi SS final'!$1:$1,0)-1),"")</f>
        <v/>
      </c>
      <c r="DJ226" s="192" t="str">
        <f ca="1">IF($C226=DJ$2,OFFSET('Position Data Citi SS final'!$A202,0,MATCH(DJ$1,'Position Data Citi SS final'!$1:$1,0)-1),"")</f>
        <v/>
      </c>
      <c r="DK226" s="193" t="str">
        <f ca="1">IF($C226=DK$2,OFFSET('Position Data Citi SS final'!$A202,0,MATCH(DK$1,'Position Data Citi SS final'!$1:$1,0)-1),"")</f>
        <v/>
      </c>
      <c r="DL226" s="200" t="str">
        <f ca="1">IF($C226=DL$2,OFFSET('Position Data Citi SS final'!$A202,0,MATCH(DL$1,'Position Data Citi SS final'!$1:$1,0)-1),"")</f>
        <v/>
      </c>
      <c r="DM226" s="175" t="str">
        <f ca="1">IF($C226=DM$2,OFFSET('Position Data Citi SS final'!$A202,0,MATCH(DM$1,'Position Data Citi SS final'!$1:$1,0)-1),"")</f>
        <v/>
      </c>
    </row>
    <row r="227" spans="2:117" s="179" customFormat="1">
      <c r="B227" s="179" t="s">
        <v>2746</v>
      </c>
      <c r="C227" s="170" t="str">
        <f>'Position Data Citi SS final'!C203</f>
        <v>Money Market Instruments</v>
      </c>
      <c r="D227" s="171" t="str">
        <f>'Position Data Citi SS final'!F203</f>
        <v>A.6.1 - A.6.20</v>
      </c>
      <c r="E227" s="172" t="str">
        <f>'Position Data Citi SS final'!D203</f>
        <v>Certificate of Deposit</v>
      </c>
      <c r="F227" s="213">
        <f>'Position Data Citi SS final'!E203</f>
        <v>0</v>
      </c>
      <c r="G227" s="173">
        <f>'Position Data Citi SS final'!AG203</f>
        <v>28023520</v>
      </c>
      <c r="H227" s="173">
        <f>'Position Data Citi SS final'!AF203</f>
        <v>28023520</v>
      </c>
      <c r="I227" s="194" t="str">
        <f>'Position Data Citi SS final'!A203</f>
        <v>ABEK</v>
      </c>
      <c r="J227" s="195" t="str">
        <f ca="1">IF($C227=J$2,OFFSET('Position Data Citi SS final'!$A203,0,MATCH(J$1,'Position Data Citi SS final'!$1:$1,0)-1),"")</f>
        <v>MoneyMarketInstrument</v>
      </c>
      <c r="K227" s="195" t="str">
        <f ca="1">IF($C227=K$2,OFFSET('Position Data Citi SS final'!$A203,0,MATCH(K$1,'Position Data Citi SS final'!$1:$1,0)-1),"")</f>
        <v>EUROCLEAR BANK SA/NV 01/20 0</v>
      </c>
      <c r="L227" s="195" t="str">
        <f ca="1">IF($C227=L$2,OFFSET('Position Data Citi SS final'!$A203,0,MATCH(L$1,'Position Data Citi SS final'!$1:$1,0)-1),"")</f>
        <v>BE6317026951</v>
      </c>
      <c r="M227" s="174" t="str">
        <f ca="1">IF($C227=M$2,OFFSET('Position Data Citi SS final'!$A203,0,MATCH(M$1,'Position Data Citi SS final'!$1:$1,0)-1),"")</f>
        <v>DYXXXX</v>
      </c>
      <c r="N227" s="175">
        <f ca="1">IF($C227=N$2,OFFSET('Position Data Citi SS final'!$A203,0,MATCH(N$1,'Position Data Citi SS final'!$1:$1,0)-1),"")</f>
        <v>0</v>
      </c>
      <c r="O227" s="195">
        <f ca="1">IF($C227=O$2,OFFSET('Position Data Citi SS final'!$A203,0,MATCH(O$1,'Position Data Citi SS final'!$1:$1,0)-1),"")</f>
        <v>0</v>
      </c>
      <c r="P227" s="196">
        <f ca="1">IF($C227=P$2,OFFSET('Position Data Citi SS final'!$A203,0,MATCH(P$1,'Position Data Citi SS final'!$1:$1,0)-1),"")</f>
        <v>0</v>
      </c>
      <c r="Q227" s="196" t="str">
        <f ca="1">IF($C227=Q$2,OFFSET('Position Data Citi SS final'!$A203,0,MATCH(Q$1,'Position Data Citi SS final'!$1:$1,0)-1),"")</f>
        <v>BE</v>
      </c>
      <c r="R227" s="178">
        <f ca="1">IF($C227=R$2,OFFSET('Position Data Citi SS final'!$A203,0,MATCH(R$1,'Position Data Citi SS final'!$1:$1,0)-1),"")</f>
        <v>43858</v>
      </c>
      <c r="S227" s="178" t="str">
        <f ca="1">IF($C227=S$2,OFFSET('Position Data Citi SS final'!$A203,0,MATCH(S$1,'Position Data Citi SS final'!$1:$1,0)-1),"")</f>
        <v>EUR</v>
      </c>
      <c r="T227" s="177">
        <f ca="1">IF($C227=T$2,OFFSET('Position Data Citi SS final'!$A203,0,MATCH(T$1,'Position Data Citi SS final'!$1:$1,0)-1),"")</f>
        <v>28000000</v>
      </c>
      <c r="U227" s="177">
        <f ca="1">IF($C227=U$2,OFFSET('Position Data Citi SS final'!$A203,0,MATCH(U$1,'Position Data Citi SS final'!$1:$1,0)-1),"")</f>
        <v>100.084</v>
      </c>
      <c r="V227" s="197">
        <f ca="1">IF($C227=V$2,OFFSET('Position Data Citi SS final'!$A203,0,MATCH(V$1,'Position Data Citi SS final'!$1:$1,0)-1),"")</f>
        <v>100.084</v>
      </c>
      <c r="W227" s="177">
        <f ca="1">IF($C227=W$2,OFFSET('Position Data Citi SS final'!$A203,0,MATCH(W$1,'Position Data Citi SS final'!$1:$1,0)-1),"")</f>
        <v>0</v>
      </c>
      <c r="X227" s="177">
        <f ca="1">IF($C227=X$2,OFFSET('Position Data Citi SS final'!$A203,0,MATCH(X$1,'Position Data Citi SS final'!$1:$1,0)-1),"")</f>
        <v>0</v>
      </c>
      <c r="Y227" s="177">
        <f ca="1">IF($C227=Y$2,OFFSET('Position Data Citi SS final'!$A203,0,MATCH(Y$1,'Position Data Citi SS final'!$1:$1,0)-1),"")</f>
        <v>28023520</v>
      </c>
      <c r="Z227" s="177">
        <f ca="1">IF($C227=Z$2,OFFSET('Position Data Citi SS final'!$A203,0,MATCH(Z$1,'Position Data Citi SS final'!$1:$1,0)-1),"")</f>
        <v>28023520</v>
      </c>
      <c r="AA227" s="198" t="str">
        <f ca="1">IF($C227=AA$2,OFFSET('Position Data Citi SS final'!$A203,0,MATCH(AA$1,'Position Data Citi SS final'!$1:$1,0)-1),"")</f>
        <v>MarkToMarket</v>
      </c>
      <c r="AB227" s="177">
        <f ca="1">IF($C227=AB$2,OFFSET('Position Data Citi SS final'!$A203,0,MATCH(AB$1,'Position Data Citi SS final'!$1:$1,0)-1),"")</f>
        <v>0</v>
      </c>
      <c r="AC227" s="178" t="str">
        <f ca="1">IF($C227=AC$2,OFFSET('Position Data Citi SS final'!$A203,0,MATCH(AC$1,'Position Data Citi SS final'!$1:$1,0)-1),"")</f>
        <v/>
      </c>
      <c r="AD227" s="76" t="str">
        <f ca="1">IF($C227=AD$2,OFFSET('Position Data Citi SS final'!$A203,0,MATCH(AD$1,'Position Data Citi SS final'!$1:$1,0)-1),"")</f>
        <v/>
      </c>
      <c r="AE227" s="179" t="str">
        <f ca="1">IF($C227=AE$2,OFFSET('Position Data Citi SS final'!$A203,0,MATCH(AE$1,'Position Data Citi SS final'!$1:$1,0)-1),"")</f>
        <v/>
      </c>
      <c r="AF227" s="177" t="str">
        <f ca="1">IF($C227=AF$2,OFFSET('Position Data Citi SS final'!$A203,0,MATCH(AF$1,'Position Data Citi SS final'!$1:$1,0)-1),"")</f>
        <v/>
      </c>
      <c r="AG227" s="177" t="str">
        <f ca="1">IF($C227=AG$2,OFFSET('Position Data Citi SS final'!$A203,0,MATCH(AG$1,'Position Data Citi SS final'!$1:$1,0)-1),"")</f>
        <v/>
      </c>
      <c r="AH227" s="175" t="str">
        <f ca="1">IF($C227=AH$2,OFFSET('Position Data Citi SS final'!$A203,0,MATCH(AH$1,'Position Data Citi SS final'!$1:$1,0)-1),"")</f>
        <v/>
      </c>
      <c r="AI227" s="175" t="str">
        <f ca="1">IF($C227=AI$2,OFFSET('Position Data Citi SS final'!$A203,0,MATCH(AI$1,'Position Data Citi SS final'!$1:$1,0)-1),"")</f>
        <v/>
      </c>
      <c r="AJ227" s="175" t="str">
        <f ca="1">IF($C227=AJ$2,OFFSET('Position Data Citi SS final'!$A203,0,MATCH(AJ$1,'Position Data Citi SS final'!$1:$1,0)-1),"")</f>
        <v/>
      </c>
      <c r="AK227" s="177" t="str">
        <f ca="1">IF($C227=AK$2,OFFSET('Position Data Citi SS final'!$A203,0,MATCH(AK$1,'Position Data Citi SS final'!$1:$1,0)-1),"")</f>
        <v/>
      </c>
      <c r="AL227" s="178" t="str">
        <f ca="1">IF($C227=AL$2,OFFSET('Position Data Citi SS final'!$A203,0,MATCH(AL$1,'Position Data Citi SS final'!$1:$1,0)-1),"")</f>
        <v/>
      </c>
      <c r="AM227" s="177" t="str">
        <f ca="1">IF($C227=AM$2,OFFSET('Position Data Citi SS final'!$A203,0,MATCH(AM$1,'Position Data Citi SS final'!$1:$1,0)-1),"")</f>
        <v/>
      </c>
      <c r="AN227" s="177" t="str">
        <f ca="1">IF($C227=AN$2,OFFSET('Position Data Citi SS final'!$A203,0,MATCH(AN$1,'Position Data Citi SS final'!$1:$1,0)-1),"")</f>
        <v/>
      </c>
      <c r="AO227" s="177" t="str">
        <f ca="1">IF($C227=AO$2,OFFSET('Position Data Citi SS final'!$A203,0,MATCH(AO$1,'Position Data Citi SS final'!$1:$1,0)-1),"")</f>
        <v/>
      </c>
      <c r="AP227" s="177" t="str">
        <f ca="1">IF($C227=AP$2,OFFSET('Position Data Citi SS final'!$A203,0,MATCH(AP$1,'Position Data Citi SS final'!$1:$1,0)-1),"")</f>
        <v/>
      </c>
      <c r="AQ227" s="177" t="str">
        <f ca="1">IF($C227=AQ$2,OFFSET('Position Data Citi SS final'!$A203,0,MATCH(AQ$1,'Position Data Citi SS final'!$1:$1,0)-1),"")</f>
        <v/>
      </c>
      <c r="AR227" s="177" t="str">
        <f ca="1">IF($C227=AR$2,OFFSET('Position Data Citi SS final'!$A203,0,MATCH(AR$1,'Position Data Citi SS final'!$1:$1,0)-1),"")</f>
        <v/>
      </c>
      <c r="AS227" s="177" t="str">
        <f ca="1">IF($C227=AS$2,OFFSET('Position Data Citi SS final'!$A203,0,MATCH(AS$1,'Position Data Citi SS final'!$1:$1,0)-1),"")</f>
        <v/>
      </c>
      <c r="AT227" s="177" t="str">
        <f ca="1">IF($C227=AT$2,OFFSET('Position Data Citi SS final'!$A203,0,MATCH(AT$1,'Position Data Citi SS final'!$1:$1,0)-1),"")</f>
        <v/>
      </c>
      <c r="AU227" s="198" t="str">
        <f ca="1">IF($C227=AU$2,OFFSET('Position Data Citi SS final'!$A203,0,MATCH(AU$1,'Position Data Citi SS final'!$1:$1,0)-1),"")</f>
        <v/>
      </c>
      <c r="AV227" s="177" t="str">
        <f ca="1">IF($C227=AV$2,OFFSET('Position Data Citi SS final'!$A203,0,MATCH(AV$1,'Position Data Citi SS final'!$1:$1,0)-1),"")</f>
        <v/>
      </c>
      <c r="AW227" s="179" t="str">
        <f ca="1">IF($C227=AW$2,OFFSET('Position Data Citi SS final'!$A203,0,MATCH(AW$1,'Position Data Citi SS final'!$1:$1,0)-1),"")</f>
        <v/>
      </c>
      <c r="AX227" s="170" t="str">
        <f ca="1">IF($C227=AX$2,OFFSET('Position Data Citi SS final'!$A203,0,MATCH(AX$1,'Position Data Citi SS final'!$1:$1,0)-1),"")</f>
        <v/>
      </c>
      <c r="AY227" s="180" t="str">
        <f ca="1">IF($C227=AY$2,OFFSET('Position Data Citi SS final'!$A203,0,MATCH(AY$1,'Position Data Citi SS final'!$1:$1,0)-1),"")</f>
        <v/>
      </c>
      <c r="AZ227" s="181" t="str">
        <f ca="1">IF($C227=AZ$2,OFFSET('Position Data Citi SS final'!$A203,0,MATCH(AZ$1,'Position Data Citi SS final'!$1:$1,0)-1),"")</f>
        <v/>
      </c>
      <c r="BA227" s="179" t="str">
        <f ca="1">IF($C227=BA$2,OFFSET('Position Data Citi SS final'!$A203,0,MATCH(BA$1,'Position Data Citi SS final'!$1:$1,0)-1),"")</f>
        <v/>
      </c>
      <c r="BB227" s="182" t="str">
        <f ca="1">IF($C227=BB$2,OFFSET('Position Data Citi SS final'!$A203,0,MATCH(BB$1,'Position Data Citi SS final'!$1:$1,0)-1),"")</f>
        <v/>
      </c>
      <c r="BC227" s="181" t="str">
        <f ca="1">IF($C227=BC$2,OFFSET('Position Data Citi SS final'!$A203,0,MATCH(BC$1,'Position Data Citi SS final'!$1:$1,0)-1),"")</f>
        <v/>
      </c>
      <c r="BD227" s="175" t="str">
        <f ca="1">IF($C227=BD$2,OFFSET('Position Data Citi SS final'!$A203,0,MATCH(BD$1,'Position Data Citi SS final'!$1:$1,0)-1),"")</f>
        <v/>
      </c>
      <c r="BE227" s="175" t="str">
        <f ca="1">IF($C227=BE$2,OFFSET('Position Data Citi SS final'!$A203,0,MATCH(BE$1,'Position Data Citi SS final'!$1:$1,0)-1),"")</f>
        <v/>
      </c>
      <c r="BF227" s="175" t="str">
        <f ca="1">IF($C227=BF$2,OFFSET('Position Data Citi SS final'!$A203,0,MATCH(BF$1,'Position Data Citi SS final'!$1:$1,0)-1),"")</f>
        <v/>
      </c>
      <c r="BG227" s="175" t="str">
        <f ca="1">IF($C227=BG$2,OFFSET('Position Data Citi SS final'!$A203,0,MATCH(BG$1,'Position Data Citi SS final'!$1:$1,0)-1),"")</f>
        <v/>
      </c>
      <c r="BH227" s="175" t="str">
        <f ca="1">IF($C227=BH$2,OFFSET('Position Data Citi SS final'!$A203,0,MATCH(BH$1,'Position Data Citi SS final'!$1:$1,0)-1),"")</f>
        <v/>
      </c>
      <c r="BI227" s="175" t="str">
        <f ca="1">IF($C227=BI$2,OFFSET('Position Data Citi SS final'!$A203,0,MATCH(BI$1,'Position Data Citi SS final'!$1:$1,0)-1),"")</f>
        <v/>
      </c>
      <c r="BJ227" s="175" t="str">
        <f ca="1">IF($C227=BJ$2,OFFSET('Position Data Citi SS final'!$A203,0,MATCH(BJ$1,'Position Data Citi SS final'!$1:$1,0)-1),"")</f>
        <v/>
      </c>
      <c r="BK227" s="175" t="str">
        <f ca="1">IF($C227=BK$2,OFFSET('Position Data Citi SS final'!$A203,0,MATCH(BK$1,'Position Data Citi SS final'!$1:$1,0)-1),"")</f>
        <v/>
      </c>
      <c r="BL227" s="175" t="str">
        <f ca="1">IF($C227=BL$2,OFFSET('Position Data Citi SS final'!$A203,0,MATCH(BL$1,'Position Data Citi SS final'!$1:$1,0)-1),"")</f>
        <v/>
      </c>
      <c r="BM227" s="175" t="str">
        <f ca="1">IF($C227=BM$2,OFFSET('Position Data Citi SS final'!$A203,0,MATCH(BM$1,'Position Data Citi SS final'!$1:$1,0)-1),"")</f>
        <v/>
      </c>
      <c r="BN227" s="178" t="str">
        <f ca="1">IF($C227=BN$2,OFFSET('Position Data Citi SS final'!$A203,0,MATCH(BN$1,'Position Data Citi SS final'!$1:$1,0)-1),"")</f>
        <v/>
      </c>
      <c r="BO227" s="177" t="str">
        <f ca="1">IF($C227=BO$2,OFFSET('Position Data Citi SS final'!$A203,0,MATCH(BO$1,'Position Data Citi SS final'!$1:$1,0)-1),"")</f>
        <v/>
      </c>
      <c r="BP227" s="177" t="str">
        <f ca="1">IF($C227=BP$2,OFFSET('Position Data Citi SS final'!$A203,0,MATCH(BP$1,'Position Data Citi SS final'!$1:$1,0)-1),"")</f>
        <v/>
      </c>
      <c r="BQ227" s="177" t="str">
        <f ca="1">IF($C227=BQ$2,OFFSET('Position Data Citi SS final'!$A203,0,MATCH(BQ$1,'Position Data Citi SS final'!$1:$1,0)-1),"")</f>
        <v/>
      </c>
      <c r="BR227" s="177" t="str">
        <f ca="1">IF($C227=BR$2,OFFSET('Position Data Citi SS final'!$A203,0,MATCH(BR$1,'Position Data Citi SS final'!$1:$1,0)-1),"")</f>
        <v/>
      </c>
      <c r="BS227" s="177" t="str">
        <f ca="1">IF($C227=BS$2,OFFSET('Position Data Citi SS final'!$A203,0,MATCH(BS$1,'Position Data Citi SS final'!$1:$1,0)-1),"")</f>
        <v/>
      </c>
      <c r="BT227" s="175" t="str">
        <f ca="1">IF($C227=BT$2,OFFSET('Position Data Citi SS final'!$A203,0,MATCH(BT$1,'Position Data Citi SS final'!$1:$1,0)-1),"")</f>
        <v/>
      </c>
      <c r="BU227" s="178" t="str">
        <f ca="1">IF($C227=BU$2,OFFSET('Position Data Citi SS final'!$A203,0,MATCH(BU$1,'Position Data Citi SS final'!$1:$1,0)-1),"")</f>
        <v/>
      </c>
      <c r="BV227" s="183" t="str">
        <f ca="1">IF($C227=BV$2,OFFSET('Position Data Citi SS final'!$A203,0,MATCH(BV$1,'Position Data Citi SS final'!$1:$1,0)-1),"")</f>
        <v/>
      </c>
      <c r="BW227" s="175" t="str">
        <f ca="1">IF($C227=BW$2,OFFSET('Position Data Citi SS final'!$A203,0,MATCH(BW$1,'Position Data Citi SS final'!$1:$1,0)-1),"")</f>
        <v/>
      </c>
      <c r="BX227" s="184" t="str">
        <f ca="1">IF($C227=BX$2,OFFSET('Position Data Citi SS final'!$A203,0,MATCH(BX$1,'Position Data Citi SS final'!$1:$1,0)-1),"")</f>
        <v/>
      </c>
      <c r="BY227" s="183" t="str">
        <f ca="1">IF($C227=BY$2,OFFSET('Position Data Citi SS final'!$A203,0,MATCH(BY$1,'Position Data Citi SS final'!$1:$1,0)-1),"")</f>
        <v/>
      </c>
      <c r="BZ227" s="183" t="str">
        <f ca="1">IF($C227=BZ$2,OFFSET('Position Data Citi SS final'!$A203,0,MATCH(BZ$1,'Position Data Citi SS final'!$1:$1,0)-1),"")</f>
        <v/>
      </c>
      <c r="CA227" s="185" t="str">
        <f ca="1">IF($C227=CA$2,OFFSET('Position Data Citi SS final'!$A203,0,MATCH(CA$1,'Position Data Citi SS final'!$1:$1,0)-1),"")</f>
        <v/>
      </c>
      <c r="CB227" s="176" t="str">
        <f ca="1">IF($C227=CB$2,OFFSET('Position Data Citi SS final'!$A203,0,MATCH(CB$1,'Position Data Citi SS final'!$1:$1,0)-1),"")</f>
        <v/>
      </c>
      <c r="CC227" s="183" t="str">
        <f ca="1">IF($C227=CC$2,OFFSET('Position Data Citi SS final'!$A203,0,MATCH(CC$1,'Position Data Citi SS final'!$1:$1,0)-1),"")</f>
        <v/>
      </c>
      <c r="CD227" s="183" t="str">
        <f ca="1">IF($C227=CD$2,OFFSET('Position Data Citi SS final'!$A203,0,MATCH(CD$1,'Position Data Citi SS final'!$1:$1,0)-1),"")</f>
        <v/>
      </c>
      <c r="CE227" s="181" t="str">
        <f ca="1">IF($C227=CE$2,OFFSET('Position Data Citi SS final'!$A203,0,MATCH(CE$1,'Position Data Citi SS final'!$1:$1,0)-1),"")</f>
        <v/>
      </c>
      <c r="CF227" s="181" t="str">
        <f ca="1">IF($C227=CF$2,OFFSET('Position Data Citi SS final'!$A203,0,MATCH(CF$1,'Position Data Citi SS final'!$1:$1,0)-1),"")</f>
        <v/>
      </c>
      <c r="CG227" s="181" t="str">
        <f ca="1">IF($C227=CG$2,OFFSET('Position Data Citi SS final'!$A203,0,MATCH(CG$1,'Position Data Citi SS final'!$1:$1,0)-1),"")</f>
        <v/>
      </c>
      <c r="CH227" s="181" t="str">
        <f ca="1">IF($C227=CH$2,OFFSET('Position Data Citi SS final'!$A203,0,MATCH(CH$1,'Position Data Citi SS final'!$1:$1,0)-1),"")</f>
        <v/>
      </c>
      <c r="CI227" s="181" t="str">
        <f ca="1">IF($C227=CI$2,OFFSET('Position Data Citi SS final'!$A203,0,MATCH(CI$1,'Position Data Citi SS final'!$1:$1,0)-1),"")</f>
        <v/>
      </c>
      <c r="CJ227" s="184" t="str">
        <f ca="1">IF($C227=CJ$2,OFFSET('Position Data Citi SS final'!$A203,0,MATCH(CJ$1,'Position Data Citi SS final'!$1:$1,0)-1),"")</f>
        <v/>
      </c>
      <c r="CK227" s="186" t="str">
        <f ca="1">IF($C227=CK$2,OFFSET('Position Data Citi SS final'!$A203,0,MATCH(CK$1,'Position Data Citi SS final'!$1:$1,0)-1),"")</f>
        <v/>
      </c>
      <c r="CL227" s="174" t="str">
        <f ca="1">IF($C227=CL$2,OFFSET('Position Data Citi SS final'!$A203,0,MATCH(CL$1,'Position Data Citi SS final'!$1:$1,0)-1),"")</f>
        <v/>
      </c>
      <c r="CM227" s="199" t="str">
        <f ca="1">IF($C227=CM$2,OFFSET('Position Data Citi SS final'!$A203,0,MATCH(CM$1,'Position Data Citi SS final'!$1:$1,0)-1),"")</f>
        <v/>
      </c>
      <c r="CN227" s="174" t="str">
        <f ca="1">IF($C227=CN$2,OFFSET('Position Data Citi SS final'!$A203,0,MATCH(CN$1,'Position Data Citi SS final'!$1:$1,0)-1),"")</f>
        <v/>
      </c>
      <c r="CO227" s="186" t="str">
        <f ca="1">IF($C227=CO$2,OFFSET('Position Data Citi SS final'!$A203,0,MATCH(CO$1,'Position Data Citi SS final'!$1:$1,0)-1),"")</f>
        <v/>
      </c>
      <c r="CP227" s="199" t="str">
        <f ca="1">IF($C227=CP$2,OFFSET('Position Data Citi SS final'!$A203,0,MATCH(CP$1,'Position Data Citi SS final'!$1:$1,0)-1),"")</f>
        <v/>
      </c>
      <c r="CQ227" s="187" t="str">
        <f ca="1">IF($C227=CQ$2,OFFSET('Position Data Citi SS final'!$A203,0,MATCH(CQ$1,'Position Data Citi SS final'!$1:$1,0)-1),"")</f>
        <v/>
      </c>
      <c r="CR227" s="174" t="str">
        <f ca="1">IF($C227=CR$2,OFFSET('Position Data Citi SS final'!$A203,0,MATCH(CR$1,'Position Data Citi SS final'!$1:$1,0)-1),"")</f>
        <v/>
      </c>
      <c r="CS227" s="188" t="str">
        <f ca="1">IF($C227=CS$2,OFFSET('Position Data Citi SS final'!$A203,0,MATCH(CS$1,'Position Data Citi SS final'!$1:$1,0)-1),"")</f>
        <v/>
      </c>
      <c r="CT227" s="188" t="str">
        <f ca="1">IF($C227=CT$2,OFFSET('Position Data Citi SS final'!$A203,0,MATCH(CT$1,'Position Data Citi SS final'!$1:$1,0)-1),"")</f>
        <v/>
      </c>
      <c r="CU227" s="184" t="str">
        <f ca="1">IF($C227=CU$2,OFFSET('Position Data Citi SS final'!$A203,0,MATCH(CU$1,'Position Data Citi SS final'!$1:$1,0)-1),"")</f>
        <v/>
      </c>
      <c r="CV227" s="175" t="str">
        <f ca="1">IF($C227=CV$2,OFFSET('Position Data Citi SS final'!$A203,0,MATCH(CV$1,'Position Data Citi SS final'!$1:$1,0)-1),"")</f>
        <v/>
      </c>
      <c r="CW227" s="175" t="str">
        <f ca="1">IF($C227=CW$2,OFFSET('Position Data Citi SS final'!$A203,0,MATCH(CW$1,'Position Data Citi SS final'!$1:$1,0)-1),"")</f>
        <v/>
      </c>
      <c r="CX227" s="199" t="str">
        <f ca="1">IF($C227=CX$2,OFFSET('Position Data Citi SS final'!$A203,0,MATCH(CX$1,'Position Data Citi SS final'!$1:$1,0)-1),"")</f>
        <v/>
      </c>
      <c r="CY227" s="175" t="str">
        <f ca="1">IF($C227=CY$2,OFFSET('Position Data Citi SS final'!$A203,0,MATCH(CY$1,'Position Data Citi SS final'!$1:$1,0)-1),"")</f>
        <v/>
      </c>
      <c r="CZ227" s="175" t="str">
        <f ca="1">IF($C227=CZ$2,OFFSET('Position Data Citi SS final'!$A203,0,MATCH(CZ$1,'Position Data Citi SS final'!$1:$1,0)-1),"")</f>
        <v/>
      </c>
      <c r="DA227" s="175" t="str">
        <f ca="1">IF($C227=DA$2,OFFSET('Position Data Citi SS final'!$A203,0,MATCH(DA$1,'Position Data Citi SS final'!$1:$1,0)-1),"")</f>
        <v/>
      </c>
      <c r="DB227" s="189" t="str">
        <f ca="1">IF($C227=DB$2,OFFSET('Position Data Citi SS final'!$A203,0,MATCH(DB$1,'Position Data Citi SS final'!$1:$1,0)-1),"")</f>
        <v/>
      </c>
      <c r="DC227" s="175" t="str">
        <f ca="1">IF($C227=DC$2,OFFSET('Position Data Citi SS final'!$A203,0,MATCH(DC$1,'Position Data Citi SS final'!$1:$1,0)-1),"")</f>
        <v/>
      </c>
      <c r="DD227" s="175" t="str">
        <f ca="1">IF($C227=DD$2,OFFSET('Position Data Citi SS final'!$A203,0,MATCH(DD$1,'Position Data Citi SS final'!$1:$1,0)-1),"")</f>
        <v/>
      </c>
      <c r="DE227" s="190" t="str">
        <f ca="1">IF($C227=DE$2,OFFSET('Position Data Citi SS final'!$A203,0,MATCH(DE$1,'Position Data Citi SS final'!$1:$1,0)-1),"")</f>
        <v/>
      </c>
      <c r="DF227" s="189" t="str">
        <f ca="1">IF($C227=DF$2,OFFSET('Position Data Citi SS final'!$A203,0,MATCH(DF$1,'Position Data Citi SS final'!$1:$1,0)-1),"")</f>
        <v/>
      </c>
      <c r="DG227" s="190" t="str">
        <f ca="1">IF($C227=DG$2,OFFSET('Position Data Citi SS final'!$A203,0,MATCH(DG$1,'Position Data Citi SS final'!$1:$1,0)-1),"")</f>
        <v/>
      </c>
      <c r="DH227" s="175" t="str">
        <f ca="1">IF($C227=DH$2,OFFSET('Position Data Citi SS final'!$A203,0,MATCH(DH$1,'Position Data Citi SS final'!$1:$1,0)-1),"")</f>
        <v/>
      </c>
      <c r="DI227" s="191" t="str">
        <f ca="1">IF($C227=DI$2,OFFSET('Position Data Citi SS final'!$A203,0,MATCH(DI$1,'Position Data Citi SS final'!$1:$1,0)-1),"")</f>
        <v/>
      </c>
      <c r="DJ227" s="192" t="str">
        <f ca="1">IF($C227=DJ$2,OFFSET('Position Data Citi SS final'!$A203,0,MATCH(DJ$1,'Position Data Citi SS final'!$1:$1,0)-1),"")</f>
        <v/>
      </c>
      <c r="DK227" s="193" t="str">
        <f ca="1">IF($C227=DK$2,OFFSET('Position Data Citi SS final'!$A203,0,MATCH(DK$1,'Position Data Citi SS final'!$1:$1,0)-1),"")</f>
        <v/>
      </c>
      <c r="DL227" s="200" t="str">
        <f ca="1">IF($C227=DL$2,OFFSET('Position Data Citi SS final'!$A203,0,MATCH(DL$1,'Position Data Citi SS final'!$1:$1,0)-1),"")</f>
        <v/>
      </c>
      <c r="DM227" s="175" t="str">
        <f ca="1">IF($C227=DM$2,OFFSET('Position Data Citi SS final'!$A203,0,MATCH(DM$1,'Position Data Citi SS final'!$1:$1,0)-1),"")</f>
        <v/>
      </c>
    </row>
    <row r="228" spans="2:117" s="179" customFormat="1">
      <c r="B228" s="179" t="s">
        <v>2746</v>
      </c>
      <c r="C228" s="170" t="str">
        <f>'Position Data Citi SS final'!C204</f>
        <v>Money Market Instruments</v>
      </c>
      <c r="D228" s="171" t="str">
        <f>'Position Data Citi SS final'!F204</f>
        <v>A.6.1 - A.6.20</v>
      </c>
      <c r="E228" s="172" t="str">
        <f>'Position Data Citi SS final'!D204</f>
        <v>Commercial Paper</v>
      </c>
      <c r="F228" s="213">
        <f>'Position Data Citi SS final'!E204</f>
        <v>0</v>
      </c>
      <c r="G228" s="173">
        <f>'Position Data Citi SS final'!AG204</f>
        <v>28002380</v>
      </c>
      <c r="H228" s="173">
        <f>'Position Data Citi SS final'!AF204</f>
        <v>28002380</v>
      </c>
      <c r="I228" s="194" t="str">
        <f>'Position Data Citi SS final'!A204</f>
        <v>ABEK</v>
      </c>
      <c r="J228" s="195" t="str">
        <f ca="1">IF($C228=J$2,OFFSET('Position Data Citi SS final'!$A204,0,MATCH(J$1,'Position Data Citi SS final'!$1:$1,0)-1),"")</f>
        <v>MoneyMarketInstrument</v>
      </c>
      <c r="K228" s="195" t="str">
        <f ca="1">IF($C228=K$2,OFFSET('Position Data Citi SS final'!$A204,0,MATCH(K$1,'Position Data Citi SS final'!$1:$1,0)-1),"")</f>
        <v>FMS WERTMANAGEMENT 11/19 ZCP</v>
      </c>
      <c r="L228" s="195" t="str">
        <f ca="1">IF($C228=L$2,OFFSET('Position Data Citi SS final'!$A204,0,MATCH(L$1,'Position Data Citi SS final'!$1:$1,0)-1),"")</f>
        <v>XS2077535727</v>
      </c>
      <c r="M228" s="174" t="str">
        <f ca="1">IF($C228=M$2,OFFSET('Position Data Citi SS final'!$A204,0,MATCH(M$1,'Position Data Citi SS final'!$1:$1,0)-1),"")</f>
        <v>DYXXXX</v>
      </c>
      <c r="N228" s="175">
        <f ca="1">IF($C228=N$2,OFFSET('Position Data Citi SS final'!$A204,0,MATCH(N$1,'Position Data Citi SS final'!$1:$1,0)-1),"")</f>
        <v>0</v>
      </c>
      <c r="O228" s="195">
        <f ca="1">IF($C228=O$2,OFFSET('Position Data Citi SS final'!$A204,0,MATCH(O$1,'Position Data Citi SS final'!$1:$1,0)-1),"")</f>
        <v>0</v>
      </c>
      <c r="P228" s="196">
        <f ca="1">IF($C228=P$2,OFFSET('Position Data Citi SS final'!$A204,0,MATCH(P$1,'Position Data Citi SS final'!$1:$1,0)-1),"")</f>
        <v>0</v>
      </c>
      <c r="Q228" s="196" t="str">
        <f ca="1">IF($C228=Q$2,OFFSET('Position Data Citi SS final'!$A204,0,MATCH(Q$1,'Position Data Citi SS final'!$1:$1,0)-1),"")</f>
        <v>DE</v>
      </c>
      <c r="R228" s="178">
        <f ca="1">IF($C228=R$2,OFFSET('Position Data Citi SS final'!$A204,0,MATCH(R$1,'Position Data Citi SS final'!$1:$1,0)-1),"")</f>
        <v>43787</v>
      </c>
      <c r="S228" s="178" t="str">
        <f ca="1">IF($C228=S$2,OFFSET('Position Data Citi SS final'!$A204,0,MATCH(S$1,'Position Data Citi SS final'!$1:$1,0)-1),"")</f>
        <v>EUR</v>
      </c>
      <c r="T228" s="177">
        <f ca="1">IF($C228=T$2,OFFSET('Position Data Citi SS final'!$A204,0,MATCH(T$1,'Position Data Citi SS final'!$1:$1,0)-1),"")</f>
        <v>28000000</v>
      </c>
      <c r="U228" s="177">
        <f ca="1">IF($C228=U$2,OFFSET('Position Data Citi SS final'!$A204,0,MATCH(U$1,'Position Data Citi SS final'!$1:$1,0)-1),"")</f>
        <v>100.0085</v>
      </c>
      <c r="V228" s="197">
        <f ca="1">IF($C228=V$2,OFFSET('Position Data Citi SS final'!$A204,0,MATCH(V$1,'Position Data Citi SS final'!$1:$1,0)-1),"")</f>
        <v>100.0085</v>
      </c>
      <c r="W228" s="177">
        <f ca="1">IF($C228=W$2,OFFSET('Position Data Citi SS final'!$A204,0,MATCH(W$1,'Position Data Citi SS final'!$1:$1,0)-1),"")</f>
        <v>0</v>
      </c>
      <c r="X228" s="177">
        <f ca="1">IF($C228=X$2,OFFSET('Position Data Citi SS final'!$A204,0,MATCH(X$1,'Position Data Citi SS final'!$1:$1,0)-1),"")</f>
        <v>0</v>
      </c>
      <c r="Y228" s="177">
        <f ca="1">IF($C228=Y$2,OFFSET('Position Data Citi SS final'!$A204,0,MATCH(Y$1,'Position Data Citi SS final'!$1:$1,0)-1),"")</f>
        <v>28002380</v>
      </c>
      <c r="Z228" s="177">
        <f ca="1">IF($C228=Z$2,OFFSET('Position Data Citi SS final'!$A204,0,MATCH(Z$1,'Position Data Citi SS final'!$1:$1,0)-1),"")</f>
        <v>28002380</v>
      </c>
      <c r="AA228" s="198" t="str">
        <f ca="1">IF($C228=AA$2,OFFSET('Position Data Citi SS final'!$A204,0,MATCH(AA$1,'Position Data Citi SS final'!$1:$1,0)-1),"")</f>
        <v>MarkToMarket</v>
      </c>
      <c r="AB228" s="177">
        <f ca="1">IF($C228=AB$2,OFFSET('Position Data Citi SS final'!$A204,0,MATCH(AB$1,'Position Data Citi SS final'!$1:$1,0)-1),"")</f>
        <v>0</v>
      </c>
      <c r="AC228" s="178" t="str">
        <f ca="1">IF($C228=AC$2,OFFSET('Position Data Citi SS final'!$A204,0,MATCH(AC$1,'Position Data Citi SS final'!$1:$1,0)-1),"")</f>
        <v/>
      </c>
      <c r="AD228" s="76" t="str">
        <f ca="1">IF($C228=AD$2,OFFSET('Position Data Citi SS final'!$A204,0,MATCH(AD$1,'Position Data Citi SS final'!$1:$1,0)-1),"")</f>
        <v/>
      </c>
      <c r="AE228" s="179" t="str">
        <f ca="1">IF($C228=AE$2,OFFSET('Position Data Citi SS final'!$A204,0,MATCH(AE$1,'Position Data Citi SS final'!$1:$1,0)-1),"")</f>
        <v/>
      </c>
      <c r="AF228" s="177" t="str">
        <f ca="1">IF($C228=AF$2,OFFSET('Position Data Citi SS final'!$A204,0,MATCH(AF$1,'Position Data Citi SS final'!$1:$1,0)-1),"")</f>
        <v/>
      </c>
      <c r="AG228" s="177" t="str">
        <f ca="1">IF($C228=AG$2,OFFSET('Position Data Citi SS final'!$A204,0,MATCH(AG$1,'Position Data Citi SS final'!$1:$1,0)-1),"")</f>
        <v/>
      </c>
      <c r="AH228" s="175" t="str">
        <f ca="1">IF($C228=AH$2,OFFSET('Position Data Citi SS final'!$A204,0,MATCH(AH$1,'Position Data Citi SS final'!$1:$1,0)-1),"")</f>
        <v/>
      </c>
      <c r="AI228" s="175" t="str">
        <f ca="1">IF($C228=AI$2,OFFSET('Position Data Citi SS final'!$A204,0,MATCH(AI$1,'Position Data Citi SS final'!$1:$1,0)-1),"")</f>
        <v/>
      </c>
      <c r="AJ228" s="175" t="str">
        <f ca="1">IF($C228=AJ$2,OFFSET('Position Data Citi SS final'!$A204,0,MATCH(AJ$1,'Position Data Citi SS final'!$1:$1,0)-1),"")</f>
        <v/>
      </c>
      <c r="AK228" s="177" t="str">
        <f ca="1">IF($C228=AK$2,OFFSET('Position Data Citi SS final'!$A204,0,MATCH(AK$1,'Position Data Citi SS final'!$1:$1,0)-1),"")</f>
        <v/>
      </c>
      <c r="AL228" s="178" t="str">
        <f ca="1">IF($C228=AL$2,OFFSET('Position Data Citi SS final'!$A204,0,MATCH(AL$1,'Position Data Citi SS final'!$1:$1,0)-1),"")</f>
        <v/>
      </c>
      <c r="AM228" s="177" t="str">
        <f ca="1">IF($C228=AM$2,OFFSET('Position Data Citi SS final'!$A204,0,MATCH(AM$1,'Position Data Citi SS final'!$1:$1,0)-1),"")</f>
        <v/>
      </c>
      <c r="AN228" s="177" t="str">
        <f ca="1">IF($C228=AN$2,OFFSET('Position Data Citi SS final'!$A204,0,MATCH(AN$1,'Position Data Citi SS final'!$1:$1,0)-1),"")</f>
        <v/>
      </c>
      <c r="AO228" s="177" t="str">
        <f ca="1">IF($C228=AO$2,OFFSET('Position Data Citi SS final'!$A204,0,MATCH(AO$1,'Position Data Citi SS final'!$1:$1,0)-1),"")</f>
        <v/>
      </c>
      <c r="AP228" s="177" t="str">
        <f ca="1">IF($C228=AP$2,OFFSET('Position Data Citi SS final'!$A204,0,MATCH(AP$1,'Position Data Citi SS final'!$1:$1,0)-1),"")</f>
        <v/>
      </c>
      <c r="AQ228" s="177" t="str">
        <f ca="1">IF($C228=AQ$2,OFFSET('Position Data Citi SS final'!$A204,0,MATCH(AQ$1,'Position Data Citi SS final'!$1:$1,0)-1),"")</f>
        <v/>
      </c>
      <c r="AR228" s="177" t="str">
        <f ca="1">IF($C228=AR$2,OFFSET('Position Data Citi SS final'!$A204,0,MATCH(AR$1,'Position Data Citi SS final'!$1:$1,0)-1),"")</f>
        <v/>
      </c>
      <c r="AS228" s="177" t="str">
        <f ca="1">IF($C228=AS$2,OFFSET('Position Data Citi SS final'!$A204,0,MATCH(AS$1,'Position Data Citi SS final'!$1:$1,0)-1),"")</f>
        <v/>
      </c>
      <c r="AT228" s="177" t="str">
        <f ca="1">IF($C228=AT$2,OFFSET('Position Data Citi SS final'!$A204,0,MATCH(AT$1,'Position Data Citi SS final'!$1:$1,0)-1),"")</f>
        <v/>
      </c>
      <c r="AU228" s="198" t="str">
        <f ca="1">IF($C228=AU$2,OFFSET('Position Data Citi SS final'!$A204,0,MATCH(AU$1,'Position Data Citi SS final'!$1:$1,0)-1),"")</f>
        <v/>
      </c>
      <c r="AV228" s="177" t="str">
        <f ca="1">IF($C228=AV$2,OFFSET('Position Data Citi SS final'!$A204,0,MATCH(AV$1,'Position Data Citi SS final'!$1:$1,0)-1),"")</f>
        <v/>
      </c>
      <c r="AW228" s="179" t="str">
        <f ca="1">IF($C228=AW$2,OFFSET('Position Data Citi SS final'!$A204,0,MATCH(AW$1,'Position Data Citi SS final'!$1:$1,0)-1),"")</f>
        <v/>
      </c>
      <c r="AX228" s="170" t="str">
        <f ca="1">IF($C228=AX$2,OFFSET('Position Data Citi SS final'!$A204,0,MATCH(AX$1,'Position Data Citi SS final'!$1:$1,0)-1),"")</f>
        <v/>
      </c>
      <c r="AY228" s="180" t="str">
        <f ca="1">IF($C228=AY$2,OFFSET('Position Data Citi SS final'!$A204,0,MATCH(AY$1,'Position Data Citi SS final'!$1:$1,0)-1),"")</f>
        <v/>
      </c>
      <c r="AZ228" s="181" t="str">
        <f ca="1">IF($C228=AZ$2,OFFSET('Position Data Citi SS final'!$A204,0,MATCH(AZ$1,'Position Data Citi SS final'!$1:$1,0)-1),"")</f>
        <v/>
      </c>
      <c r="BA228" s="179" t="str">
        <f ca="1">IF($C228=BA$2,OFFSET('Position Data Citi SS final'!$A204,0,MATCH(BA$1,'Position Data Citi SS final'!$1:$1,0)-1),"")</f>
        <v/>
      </c>
      <c r="BB228" s="182" t="str">
        <f ca="1">IF($C228=BB$2,OFFSET('Position Data Citi SS final'!$A204,0,MATCH(BB$1,'Position Data Citi SS final'!$1:$1,0)-1),"")</f>
        <v/>
      </c>
      <c r="BC228" s="181" t="str">
        <f ca="1">IF($C228=BC$2,OFFSET('Position Data Citi SS final'!$A204,0,MATCH(BC$1,'Position Data Citi SS final'!$1:$1,0)-1),"")</f>
        <v/>
      </c>
      <c r="BD228" s="175" t="str">
        <f ca="1">IF($C228=BD$2,OFFSET('Position Data Citi SS final'!$A204,0,MATCH(BD$1,'Position Data Citi SS final'!$1:$1,0)-1),"")</f>
        <v/>
      </c>
      <c r="BE228" s="175" t="str">
        <f ca="1">IF($C228=BE$2,OFFSET('Position Data Citi SS final'!$A204,0,MATCH(BE$1,'Position Data Citi SS final'!$1:$1,0)-1),"")</f>
        <v/>
      </c>
      <c r="BF228" s="175" t="str">
        <f ca="1">IF($C228=BF$2,OFFSET('Position Data Citi SS final'!$A204,0,MATCH(BF$1,'Position Data Citi SS final'!$1:$1,0)-1),"")</f>
        <v/>
      </c>
      <c r="BG228" s="175" t="str">
        <f ca="1">IF($C228=BG$2,OFFSET('Position Data Citi SS final'!$A204,0,MATCH(BG$1,'Position Data Citi SS final'!$1:$1,0)-1),"")</f>
        <v/>
      </c>
      <c r="BH228" s="175" t="str">
        <f ca="1">IF($C228=BH$2,OFFSET('Position Data Citi SS final'!$A204,0,MATCH(BH$1,'Position Data Citi SS final'!$1:$1,0)-1),"")</f>
        <v/>
      </c>
      <c r="BI228" s="175" t="str">
        <f ca="1">IF($C228=BI$2,OFFSET('Position Data Citi SS final'!$A204,0,MATCH(BI$1,'Position Data Citi SS final'!$1:$1,0)-1),"")</f>
        <v/>
      </c>
      <c r="BJ228" s="175" t="str">
        <f ca="1">IF($C228=BJ$2,OFFSET('Position Data Citi SS final'!$A204,0,MATCH(BJ$1,'Position Data Citi SS final'!$1:$1,0)-1),"")</f>
        <v/>
      </c>
      <c r="BK228" s="175" t="str">
        <f ca="1">IF($C228=BK$2,OFFSET('Position Data Citi SS final'!$A204,0,MATCH(BK$1,'Position Data Citi SS final'!$1:$1,0)-1),"")</f>
        <v/>
      </c>
      <c r="BL228" s="175" t="str">
        <f ca="1">IF($C228=BL$2,OFFSET('Position Data Citi SS final'!$A204,0,MATCH(BL$1,'Position Data Citi SS final'!$1:$1,0)-1),"")</f>
        <v/>
      </c>
      <c r="BM228" s="175" t="str">
        <f ca="1">IF($C228=BM$2,OFFSET('Position Data Citi SS final'!$A204,0,MATCH(BM$1,'Position Data Citi SS final'!$1:$1,0)-1),"")</f>
        <v/>
      </c>
      <c r="BN228" s="178" t="str">
        <f ca="1">IF($C228=BN$2,OFFSET('Position Data Citi SS final'!$A204,0,MATCH(BN$1,'Position Data Citi SS final'!$1:$1,0)-1),"")</f>
        <v/>
      </c>
      <c r="BO228" s="177" t="str">
        <f ca="1">IF($C228=BO$2,OFFSET('Position Data Citi SS final'!$A204,0,MATCH(BO$1,'Position Data Citi SS final'!$1:$1,0)-1),"")</f>
        <v/>
      </c>
      <c r="BP228" s="177" t="str">
        <f ca="1">IF($C228=BP$2,OFFSET('Position Data Citi SS final'!$A204,0,MATCH(BP$1,'Position Data Citi SS final'!$1:$1,0)-1),"")</f>
        <v/>
      </c>
      <c r="BQ228" s="177" t="str">
        <f ca="1">IF($C228=BQ$2,OFFSET('Position Data Citi SS final'!$A204,0,MATCH(BQ$1,'Position Data Citi SS final'!$1:$1,0)-1),"")</f>
        <v/>
      </c>
      <c r="BR228" s="177" t="str">
        <f ca="1">IF($C228=BR$2,OFFSET('Position Data Citi SS final'!$A204,0,MATCH(BR$1,'Position Data Citi SS final'!$1:$1,0)-1),"")</f>
        <v/>
      </c>
      <c r="BS228" s="177" t="str">
        <f ca="1">IF($C228=BS$2,OFFSET('Position Data Citi SS final'!$A204,0,MATCH(BS$1,'Position Data Citi SS final'!$1:$1,0)-1),"")</f>
        <v/>
      </c>
      <c r="BT228" s="175" t="str">
        <f ca="1">IF($C228=BT$2,OFFSET('Position Data Citi SS final'!$A204,0,MATCH(BT$1,'Position Data Citi SS final'!$1:$1,0)-1),"")</f>
        <v/>
      </c>
      <c r="BU228" s="178" t="str">
        <f ca="1">IF($C228=BU$2,OFFSET('Position Data Citi SS final'!$A204,0,MATCH(BU$1,'Position Data Citi SS final'!$1:$1,0)-1),"")</f>
        <v/>
      </c>
      <c r="BV228" s="183" t="str">
        <f ca="1">IF($C228=BV$2,OFFSET('Position Data Citi SS final'!$A204,0,MATCH(BV$1,'Position Data Citi SS final'!$1:$1,0)-1),"")</f>
        <v/>
      </c>
      <c r="BW228" s="175" t="str">
        <f ca="1">IF($C228=BW$2,OFFSET('Position Data Citi SS final'!$A204,0,MATCH(BW$1,'Position Data Citi SS final'!$1:$1,0)-1),"")</f>
        <v/>
      </c>
      <c r="BX228" s="184" t="str">
        <f ca="1">IF($C228=BX$2,OFFSET('Position Data Citi SS final'!$A204,0,MATCH(BX$1,'Position Data Citi SS final'!$1:$1,0)-1),"")</f>
        <v/>
      </c>
      <c r="BY228" s="183" t="str">
        <f ca="1">IF($C228=BY$2,OFFSET('Position Data Citi SS final'!$A204,0,MATCH(BY$1,'Position Data Citi SS final'!$1:$1,0)-1),"")</f>
        <v/>
      </c>
      <c r="BZ228" s="183" t="str">
        <f ca="1">IF($C228=BZ$2,OFFSET('Position Data Citi SS final'!$A204,0,MATCH(BZ$1,'Position Data Citi SS final'!$1:$1,0)-1),"")</f>
        <v/>
      </c>
      <c r="CA228" s="185" t="str">
        <f ca="1">IF($C228=CA$2,OFFSET('Position Data Citi SS final'!$A204,0,MATCH(CA$1,'Position Data Citi SS final'!$1:$1,0)-1),"")</f>
        <v/>
      </c>
      <c r="CB228" s="176" t="str">
        <f ca="1">IF($C228=CB$2,OFFSET('Position Data Citi SS final'!$A204,0,MATCH(CB$1,'Position Data Citi SS final'!$1:$1,0)-1),"")</f>
        <v/>
      </c>
      <c r="CC228" s="183" t="str">
        <f ca="1">IF($C228=CC$2,OFFSET('Position Data Citi SS final'!$A204,0,MATCH(CC$1,'Position Data Citi SS final'!$1:$1,0)-1),"")</f>
        <v/>
      </c>
      <c r="CD228" s="183" t="str">
        <f ca="1">IF($C228=CD$2,OFFSET('Position Data Citi SS final'!$A204,0,MATCH(CD$1,'Position Data Citi SS final'!$1:$1,0)-1),"")</f>
        <v/>
      </c>
      <c r="CE228" s="181" t="str">
        <f ca="1">IF($C228=CE$2,OFFSET('Position Data Citi SS final'!$A204,0,MATCH(CE$1,'Position Data Citi SS final'!$1:$1,0)-1),"")</f>
        <v/>
      </c>
      <c r="CF228" s="181" t="str">
        <f ca="1">IF($C228=CF$2,OFFSET('Position Data Citi SS final'!$A204,0,MATCH(CF$1,'Position Data Citi SS final'!$1:$1,0)-1),"")</f>
        <v/>
      </c>
      <c r="CG228" s="181" t="str">
        <f ca="1">IF($C228=CG$2,OFFSET('Position Data Citi SS final'!$A204,0,MATCH(CG$1,'Position Data Citi SS final'!$1:$1,0)-1),"")</f>
        <v/>
      </c>
      <c r="CH228" s="181" t="str">
        <f ca="1">IF($C228=CH$2,OFFSET('Position Data Citi SS final'!$A204,0,MATCH(CH$1,'Position Data Citi SS final'!$1:$1,0)-1),"")</f>
        <v/>
      </c>
      <c r="CI228" s="181" t="str">
        <f ca="1">IF($C228=CI$2,OFFSET('Position Data Citi SS final'!$A204,0,MATCH(CI$1,'Position Data Citi SS final'!$1:$1,0)-1),"")</f>
        <v/>
      </c>
      <c r="CJ228" s="184" t="str">
        <f ca="1">IF($C228=CJ$2,OFFSET('Position Data Citi SS final'!$A204,0,MATCH(CJ$1,'Position Data Citi SS final'!$1:$1,0)-1),"")</f>
        <v/>
      </c>
      <c r="CK228" s="186" t="str">
        <f ca="1">IF($C228=CK$2,OFFSET('Position Data Citi SS final'!$A204,0,MATCH(CK$1,'Position Data Citi SS final'!$1:$1,0)-1),"")</f>
        <v/>
      </c>
      <c r="CL228" s="174" t="str">
        <f ca="1">IF($C228=CL$2,OFFSET('Position Data Citi SS final'!$A204,0,MATCH(CL$1,'Position Data Citi SS final'!$1:$1,0)-1),"")</f>
        <v/>
      </c>
      <c r="CM228" s="199" t="str">
        <f ca="1">IF($C228=CM$2,OFFSET('Position Data Citi SS final'!$A204,0,MATCH(CM$1,'Position Data Citi SS final'!$1:$1,0)-1),"")</f>
        <v/>
      </c>
      <c r="CN228" s="174" t="str">
        <f ca="1">IF($C228=CN$2,OFFSET('Position Data Citi SS final'!$A204,0,MATCH(CN$1,'Position Data Citi SS final'!$1:$1,0)-1),"")</f>
        <v/>
      </c>
      <c r="CO228" s="186" t="str">
        <f ca="1">IF($C228=CO$2,OFFSET('Position Data Citi SS final'!$A204,0,MATCH(CO$1,'Position Data Citi SS final'!$1:$1,0)-1),"")</f>
        <v/>
      </c>
      <c r="CP228" s="199" t="str">
        <f ca="1">IF($C228=CP$2,OFFSET('Position Data Citi SS final'!$A204,0,MATCH(CP$1,'Position Data Citi SS final'!$1:$1,0)-1),"")</f>
        <v/>
      </c>
      <c r="CQ228" s="187" t="str">
        <f ca="1">IF($C228=CQ$2,OFFSET('Position Data Citi SS final'!$A204,0,MATCH(CQ$1,'Position Data Citi SS final'!$1:$1,0)-1),"")</f>
        <v/>
      </c>
      <c r="CR228" s="174" t="str">
        <f ca="1">IF($C228=CR$2,OFFSET('Position Data Citi SS final'!$A204,0,MATCH(CR$1,'Position Data Citi SS final'!$1:$1,0)-1),"")</f>
        <v/>
      </c>
      <c r="CS228" s="188" t="str">
        <f ca="1">IF($C228=CS$2,OFFSET('Position Data Citi SS final'!$A204,0,MATCH(CS$1,'Position Data Citi SS final'!$1:$1,0)-1),"")</f>
        <v/>
      </c>
      <c r="CT228" s="188" t="str">
        <f ca="1">IF($C228=CT$2,OFFSET('Position Data Citi SS final'!$A204,0,MATCH(CT$1,'Position Data Citi SS final'!$1:$1,0)-1),"")</f>
        <v/>
      </c>
      <c r="CU228" s="184" t="str">
        <f ca="1">IF($C228=CU$2,OFFSET('Position Data Citi SS final'!$A204,0,MATCH(CU$1,'Position Data Citi SS final'!$1:$1,0)-1),"")</f>
        <v/>
      </c>
      <c r="CV228" s="175" t="str">
        <f ca="1">IF($C228=CV$2,OFFSET('Position Data Citi SS final'!$A204,0,MATCH(CV$1,'Position Data Citi SS final'!$1:$1,0)-1),"")</f>
        <v/>
      </c>
      <c r="CW228" s="175" t="str">
        <f ca="1">IF($C228=CW$2,OFFSET('Position Data Citi SS final'!$A204,0,MATCH(CW$1,'Position Data Citi SS final'!$1:$1,0)-1),"")</f>
        <v/>
      </c>
      <c r="CX228" s="199" t="str">
        <f ca="1">IF($C228=CX$2,OFFSET('Position Data Citi SS final'!$A204,0,MATCH(CX$1,'Position Data Citi SS final'!$1:$1,0)-1),"")</f>
        <v/>
      </c>
      <c r="CY228" s="175" t="str">
        <f ca="1">IF($C228=CY$2,OFFSET('Position Data Citi SS final'!$A204,0,MATCH(CY$1,'Position Data Citi SS final'!$1:$1,0)-1),"")</f>
        <v/>
      </c>
      <c r="CZ228" s="175" t="str">
        <f ca="1">IF($C228=CZ$2,OFFSET('Position Data Citi SS final'!$A204,0,MATCH(CZ$1,'Position Data Citi SS final'!$1:$1,0)-1),"")</f>
        <v/>
      </c>
      <c r="DA228" s="175" t="str">
        <f ca="1">IF($C228=DA$2,OFFSET('Position Data Citi SS final'!$A204,0,MATCH(DA$1,'Position Data Citi SS final'!$1:$1,0)-1),"")</f>
        <v/>
      </c>
      <c r="DB228" s="189" t="str">
        <f ca="1">IF($C228=DB$2,OFFSET('Position Data Citi SS final'!$A204,0,MATCH(DB$1,'Position Data Citi SS final'!$1:$1,0)-1),"")</f>
        <v/>
      </c>
      <c r="DC228" s="175" t="str">
        <f ca="1">IF($C228=DC$2,OFFSET('Position Data Citi SS final'!$A204,0,MATCH(DC$1,'Position Data Citi SS final'!$1:$1,0)-1),"")</f>
        <v/>
      </c>
      <c r="DD228" s="175" t="str">
        <f ca="1">IF($C228=DD$2,OFFSET('Position Data Citi SS final'!$A204,0,MATCH(DD$1,'Position Data Citi SS final'!$1:$1,0)-1),"")</f>
        <v/>
      </c>
      <c r="DE228" s="190" t="str">
        <f ca="1">IF($C228=DE$2,OFFSET('Position Data Citi SS final'!$A204,0,MATCH(DE$1,'Position Data Citi SS final'!$1:$1,0)-1),"")</f>
        <v/>
      </c>
      <c r="DF228" s="189" t="str">
        <f ca="1">IF($C228=DF$2,OFFSET('Position Data Citi SS final'!$A204,0,MATCH(DF$1,'Position Data Citi SS final'!$1:$1,0)-1),"")</f>
        <v/>
      </c>
      <c r="DG228" s="190" t="str">
        <f ca="1">IF($C228=DG$2,OFFSET('Position Data Citi SS final'!$A204,0,MATCH(DG$1,'Position Data Citi SS final'!$1:$1,0)-1),"")</f>
        <v/>
      </c>
      <c r="DH228" s="175" t="str">
        <f ca="1">IF($C228=DH$2,OFFSET('Position Data Citi SS final'!$A204,0,MATCH(DH$1,'Position Data Citi SS final'!$1:$1,0)-1),"")</f>
        <v/>
      </c>
      <c r="DI228" s="191" t="str">
        <f ca="1">IF($C228=DI$2,OFFSET('Position Data Citi SS final'!$A204,0,MATCH(DI$1,'Position Data Citi SS final'!$1:$1,0)-1),"")</f>
        <v/>
      </c>
      <c r="DJ228" s="192" t="str">
        <f ca="1">IF($C228=DJ$2,OFFSET('Position Data Citi SS final'!$A204,0,MATCH(DJ$1,'Position Data Citi SS final'!$1:$1,0)-1),"")</f>
        <v/>
      </c>
      <c r="DK228" s="193" t="str">
        <f ca="1">IF($C228=DK$2,OFFSET('Position Data Citi SS final'!$A204,0,MATCH(DK$1,'Position Data Citi SS final'!$1:$1,0)-1),"")</f>
        <v/>
      </c>
      <c r="DL228" s="200" t="str">
        <f ca="1">IF($C228=DL$2,OFFSET('Position Data Citi SS final'!$A204,0,MATCH(DL$1,'Position Data Citi SS final'!$1:$1,0)-1),"")</f>
        <v/>
      </c>
      <c r="DM228" s="175" t="str">
        <f ca="1">IF($C228=DM$2,OFFSET('Position Data Citi SS final'!$A204,0,MATCH(DM$1,'Position Data Citi SS final'!$1:$1,0)-1),"")</f>
        <v/>
      </c>
    </row>
    <row r="229" spans="2:117" s="179" customFormat="1">
      <c r="B229" s="179" t="s">
        <v>2746</v>
      </c>
      <c r="C229" s="170" t="str">
        <f>'Position Data Citi SS final'!C205</f>
        <v>Money Market Instruments</v>
      </c>
      <c r="D229" s="171" t="str">
        <f>'Position Data Citi SS final'!F205</f>
        <v>A.6.1 - A.6.20</v>
      </c>
      <c r="E229" s="172" t="str">
        <f>'Position Data Citi SS final'!D205</f>
        <v>Certificate of Deposit</v>
      </c>
      <c r="F229" s="213">
        <f>'Position Data Citi SS final'!E205</f>
        <v>0</v>
      </c>
      <c r="G229" s="173">
        <f>'Position Data Citi SS final'!AG205</f>
        <v>28040880</v>
      </c>
      <c r="H229" s="173">
        <f>'Position Data Citi SS final'!AF205</f>
        <v>28040880</v>
      </c>
      <c r="I229" s="194" t="str">
        <f>'Position Data Citi SS final'!A205</f>
        <v>ABEK</v>
      </c>
      <c r="J229" s="195" t="str">
        <f ca="1">IF($C229=J$2,OFFSET('Position Data Citi SS final'!$A205,0,MATCH(J$1,'Position Data Citi SS final'!$1:$1,0)-1),"")</f>
        <v>MoneyMarketInstrument</v>
      </c>
      <c r="K229" s="195" t="str">
        <f ca="1">IF($C229=K$2,OFFSET('Position Data Citi SS final'!$A205,0,MATCH(K$1,'Position Data Citi SS final'!$1:$1,0)-1),"")</f>
        <v>LLOYDS BANK CORPORATE MARKETS 05/20 0</v>
      </c>
      <c r="L229" s="195" t="str">
        <f ca="1">IF($C229=L$2,OFFSET('Position Data Citi SS final'!$A205,0,MATCH(L$1,'Position Data Citi SS final'!$1:$1,0)-1),"")</f>
        <v>XS2078731952</v>
      </c>
      <c r="M229" s="174" t="str">
        <f ca="1">IF($C229=M$2,OFFSET('Position Data Citi SS final'!$A205,0,MATCH(M$1,'Position Data Citi SS final'!$1:$1,0)-1),"")</f>
        <v>DYXXXX</v>
      </c>
      <c r="N229" s="175">
        <f ca="1">IF($C229=N$2,OFFSET('Position Data Citi SS final'!$A205,0,MATCH(N$1,'Position Data Citi SS final'!$1:$1,0)-1),"")</f>
        <v>0</v>
      </c>
      <c r="O229" s="195">
        <f ca="1">IF($C229=O$2,OFFSET('Position Data Citi SS final'!$A205,0,MATCH(O$1,'Position Data Citi SS final'!$1:$1,0)-1),"")</f>
        <v>0</v>
      </c>
      <c r="P229" s="196">
        <f ca="1">IF($C229=P$2,OFFSET('Position Data Citi SS final'!$A205,0,MATCH(P$1,'Position Data Citi SS final'!$1:$1,0)-1),"")</f>
        <v>0</v>
      </c>
      <c r="Q229" s="196" t="str">
        <f ca="1">IF($C229=Q$2,OFFSET('Position Data Citi SS final'!$A205,0,MATCH(Q$1,'Position Data Citi SS final'!$1:$1,0)-1),"")</f>
        <v>GB</v>
      </c>
      <c r="R229" s="178">
        <f ca="1">IF($C229=R$2,OFFSET('Position Data Citi SS final'!$A205,0,MATCH(R$1,'Position Data Citi SS final'!$1:$1,0)-1),"")</f>
        <v>43957</v>
      </c>
      <c r="S229" s="178" t="str">
        <f ca="1">IF($C229=S$2,OFFSET('Position Data Citi SS final'!$A205,0,MATCH(S$1,'Position Data Citi SS final'!$1:$1,0)-1),"")</f>
        <v>EUR</v>
      </c>
      <c r="T229" s="177">
        <f ca="1">IF($C229=T$2,OFFSET('Position Data Citi SS final'!$A205,0,MATCH(T$1,'Position Data Citi SS final'!$1:$1,0)-1),"")</f>
        <v>28000000</v>
      </c>
      <c r="U229" s="177">
        <f ca="1">IF($C229=U$2,OFFSET('Position Data Citi SS final'!$A205,0,MATCH(U$1,'Position Data Citi SS final'!$1:$1,0)-1),"")</f>
        <v>100.146</v>
      </c>
      <c r="V229" s="197">
        <f ca="1">IF($C229=V$2,OFFSET('Position Data Citi SS final'!$A205,0,MATCH(V$1,'Position Data Citi SS final'!$1:$1,0)-1),"")</f>
        <v>100.146</v>
      </c>
      <c r="W229" s="177">
        <f ca="1">IF($C229=W$2,OFFSET('Position Data Citi SS final'!$A205,0,MATCH(W$1,'Position Data Citi SS final'!$1:$1,0)-1),"")</f>
        <v>0</v>
      </c>
      <c r="X229" s="177">
        <f ca="1">IF($C229=X$2,OFFSET('Position Data Citi SS final'!$A205,0,MATCH(X$1,'Position Data Citi SS final'!$1:$1,0)-1),"")</f>
        <v>0</v>
      </c>
      <c r="Y229" s="177">
        <f ca="1">IF($C229=Y$2,OFFSET('Position Data Citi SS final'!$A205,0,MATCH(Y$1,'Position Data Citi SS final'!$1:$1,0)-1),"")</f>
        <v>28040880</v>
      </c>
      <c r="Z229" s="177">
        <f ca="1">IF($C229=Z$2,OFFSET('Position Data Citi SS final'!$A205,0,MATCH(Z$1,'Position Data Citi SS final'!$1:$1,0)-1),"")</f>
        <v>28040880</v>
      </c>
      <c r="AA229" s="198" t="str">
        <f ca="1">IF($C229=AA$2,OFFSET('Position Data Citi SS final'!$A205,0,MATCH(AA$1,'Position Data Citi SS final'!$1:$1,0)-1),"")</f>
        <v>MarkToMarket</v>
      </c>
      <c r="AB229" s="177">
        <f ca="1">IF($C229=AB$2,OFFSET('Position Data Citi SS final'!$A205,0,MATCH(AB$1,'Position Data Citi SS final'!$1:$1,0)-1),"")</f>
        <v>0</v>
      </c>
      <c r="AC229" s="178" t="str">
        <f ca="1">IF($C229=AC$2,OFFSET('Position Data Citi SS final'!$A205,0,MATCH(AC$1,'Position Data Citi SS final'!$1:$1,0)-1),"")</f>
        <v/>
      </c>
      <c r="AD229" s="76" t="str">
        <f ca="1">IF($C229=AD$2,OFFSET('Position Data Citi SS final'!$A205,0,MATCH(AD$1,'Position Data Citi SS final'!$1:$1,0)-1),"")</f>
        <v/>
      </c>
      <c r="AE229" s="179" t="str">
        <f ca="1">IF($C229=AE$2,OFFSET('Position Data Citi SS final'!$A205,0,MATCH(AE$1,'Position Data Citi SS final'!$1:$1,0)-1),"")</f>
        <v/>
      </c>
      <c r="AF229" s="177" t="str">
        <f ca="1">IF($C229=AF$2,OFFSET('Position Data Citi SS final'!$A205,0,MATCH(AF$1,'Position Data Citi SS final'!$1:$1,0)-1),"")</f>
        <v/>
      </c>
      <c r="AG229" s="177" t="str">
        <f ca="1">IF($C229=AG$2,OFFSET('Position Data Citi SS final'!$A205,0,MATCH(AG$1,'Position Data Citi SS final'!$1:$1,0)-1),"")</f>
        <v/>
      </c>
      <c r="AH229" s="175" t="str">
        <f ca="1">IF($C229=AH$2,OFFSET('Position Data Citi SS final'!$A205,0,MATCH(AH$1,'Position Data Citi SS final'!$1:$1,0)-1),"")</f>
        <v/>
      </c>
      <c r="AI229" s="175" t="str">
        <f ca="1">IF($C229=AI$2,OFFSET('Position Data Citi SS final'!$A205,0,MATCH(AI$1,'Position Data Citi SS final'!$1:$1,0)-1),"")</f>
        <v/>
      </c>
      <c r="AJ229" s="175" t="str">
        <f ca="1">IF($C229=AJ$2,OFFSET('Position Data Citi SS final'!$A205,0,MATCH(AJ$1,'Position Data Citi SS final'!$1:$1,0)-1),"")</f>
        <v/>
      </c>
      <c r="AK229" s="177" t="str">
        <f ca="1">IF($C229=AK$2,OFFSET('Position Data Citi SS final'!$A205,0,MATCH(AK$1,'Position Data Citi SS final'!$1:$1,0)-1),"")</f>
        <v/>
      </c>
      <c r="AL229" s="178" t="str">
        <f ca="1">IF($C229=AL$2,OFFSET('Position Data Citi SS final'!$A205,0,MATCH(AL$1,'Position Data Citi SS final'!$1:$1,0)-1),"")</f>
        <v/>
      </c>
      <c r="AM229" s="177" t="str">
        <f ca="1">IF($C229=AM$2,OFFSET('Position Data Citi SS final'!$A205,0,MATCH(AM$1,'Position Data Citi SS final'!$1:$1,0)-1),"")</f>
        <v/>
      </c>
      <c r="AN229" s="177" t="str">
        <f ca="1">IF($C229=AN$2,OFFSET('Position Data Citi SS final'!$A205,0,MATCH(AN$1,'Position Data Citi SS final'!$1:$1,0)-1),"")</f>
        <v/>
      </c>
      <c r="AO229" s="177" t="str">
        <f ca="1">IF($C229=AO$2,OFFSET('Position Data Citi SS final'!$A205,0,MATCH(AO$1,'Position Data Citi SS final'!$1:$1,0)-1),"")</f>
        <v/>
      </c>
      <c r="AP229" s="177" t="str">
        <f ca="1">IF($C229=AP$2,OFFSET('Position Data Citi SS final'!$A205,0,MATCH(AP$1,'Position Data Citi SS final'!$1:$1,0)-1),"")</f>
        <v/>
      </c>
      <c r="AQ229" s="177" t="str">
        <f ca="1">IF($C229=AQ$2,OFFSET('Position Data Citi SS final'!$A205,0,MATCH(AQ$1,'Position Data Citi SS final'!$1:$1,0)-1),"")</f>
        <v/>
      </c>
      <c r="AR229" s="177" t="str">
        <f ca="1">IF($C229=AR$2,OFFSET('Position Data Citi SS final'!$A205,0,MATCH(AR$1,'Position Data Citi SS final'!$1:$1,0)-1),"")</f>
        <v/>
      </c>
      <c r="AS229" s="177" t="str">
        <f ca="1">IF($C229=AS$2,OFFSET('Position Data Citi SS final'!$A205,0,MATCH(AS$1,'Position Data Citi SS final'!$1:$1,0)-1),"")</f>
        <v/>
      </c>
      <c r="AT229" s="177" t="str">
        <f ca="1">IF($C229=AT$2,OFFSET('Position Data Citi SS final'!$A205,0,MATCH(AT$1,'Position Data Citi SS final'!$1:$1,0)-1),"")</f>
        <v/>
      </c>
      <c r="AU229" s="198" t="str">
        <f ca="1">IF($C229=AU$2,OFFSET('Position Data Citi SS final'!$A205,0,MATCH(AU$1,'Position Data Citi SS final'!$1:$1,0)-1),"")</f>
        <v/>
      </c>
      <c r="AV229" s="177" t="str">
        <f ca="1">IF($C229=AV$2,OFFSET('Position Data Citi SS final'!$A205,0,MATCH(AV$1,'Position Data Citi SS final'!$1:$1,0)-1),"")</f>
        <v/>
      </c>
      <c r="AW229" s="179" t="str">
        <f ca="1">IF($C229=AW$2,OFFSET('Position Data Citi SS final'!$A205,0,MATCH(AW$1,'Position Data Citi SS final'!$1:$1,0)-1),"")</f>
        <v/>
      </c>
      <c r="AX229" s="170" t="str">
        <f ca="1">IF($C229=AX$2,OFFSET('Position Data Citi SS final'!$A205,0,MATCH(AX$1,'Position Data Citi SS final'!$1:$1,0)-1),"")</f>
        <v/>
      </c>
      <c r="AY229" s="180" t="str">
        <f ca="1">IF($C229=AY$2,OFFSET('Position Data Citi SS final'!$A205,0,MATCH(AY$1,'Position Data Citi SS final'!$1:$1,0)-1),"")</f>
        <v/>
      </c>
      <c r="AZ229" s="181" t="str">
        <f ca="1">IF($C229=AZ$2,OFFSET('Position Data Citi SS final'!$A205,0,MATCH(AZ$1,'Position Data Citi SS final'!$1:$1,0)-1),"")</f>
        <v/>
      </c>
      <c r="BA229" s="179" t="str">
        <f ca="1">IF($C229=BA$2,OFFSET('Position Data Citi SS final'!$A205,0,MATCH(BA$1,'Position Data Citi SS final'!$1:$1,0)-1),"")</f>
        <v/>
      </c>
      <c r="BB229" s="182" t="str">
        <f ca="1">IF($C229=BB$2,OFFSET('Position Data Citi SS final'!$A205,0,MATCH(BB$1,'Position Data Citi SS final'!$1:$1,0)-1),"")</f>
        <v/>
      </c>
      <c r="BC229" s="181" t="str">
        <f ca="1">IF($C229=BC$2,OFFSET('Position Data Citi SS final'!$A205,0,MATCH(BC$1,'Position Data Citi SS final'!$1:$1,0)-1),"")</f>
        <v/>
      </c>
      <c r="BD229" s="175" t="str">
        <f ca="1">IF($C229=BD$2,OFFSET('Position Data Citi SS final'!$A205,0,MATCH(BD$1,'Position Data Citi SS final'!$1:$1,0)-1),"")</f>
        <v/>
      </c>
      <c r="BE229" s="175" t="str">
        <f ca="1">IF($C229=BE$2,OFFSET('Position Data Citi SS final'!$A205,0,MATCH(BE$1,'Position Data Citi SS final'!$1:$1,0)-1),"")</f>
        <v/>
      </c>
      <c r="BF229" s="175" t="str">
        <f ca="1">IF($C229=BF$2,OFFSET('Position Data Citi SS final'!$A205,0,MATCH(BF$1,'Position Data Citi SS final'!$1:$1,0)-1),"")</f>
        <v/>
      </c>
      <c r="BG229" s="175" t="str">
        <f ca="1">IF($C229=BG$2,OFFSET('Position Data Citi SS final'!$A205,0,MATCH(BG$1,'Position Data Citi SS final'!$1:$1,0)-1),"")</f>
        <v/>
      </c>
      <c r="BH229" s="175" t="str">
        <f ca="1">IF($C229=BH$2,OFFSET('Position Data Citi SS final'!$A205,0,MATCH(BH$1,'Position Data Citi SS final'!$1:$1,0)-1),"")</f>
        <v/>
      </c>
      <c r="BI229" s="175" t="str">
        <f ca="1">IF($C229=BI$2,OFFSET('Position Data Citi SS final'!$A205,0,MATCH(BI$1,'Position Data Citi SS final'!$1:$1,0)-1),"")</f>
        <v/>
      </c>
      <c r="BJ229" s="175" t="str">
        <f ca="1">IF($C229=BJ$2,OFFSET('Position Data Citi SS final'!$A205,0,MATCH(BJ$1,'Position Data Citi SS final'!$1:$1,0)-1),"")</f>
        <v/>
      </c>
      <c r="BK229" s="175" t="str">
        <f ca="1">IF($C229=BK$2,OFFSET('Position Data Citi SS final'!$A205,0,MATCH(BK$1,'Position Data Citi SS final'!$1:$1,0)-1),"")</f>
        <v/>
      </c>
      <c r="BL229" s="175" t="str">
        <f ca="1">IF($C229=BL$2,OFFSET('Position Data Citi SS final'!$A205,0,MATCH(BL$1,'Position Data Citi SS final'!$1:$1,0)-1),"")</f>
        <v/>
      </c>
      <c r="BM229" s="175" t="str">
        <f ca="1">IF($C229=BM$2,OFFSET('Position Data Citi SS final'!$A205,0,MATCH(BM$1,'Position Data Citi SS final'!$1:$1,0)-1),"")</f>
        <v/>
      </c>
      <c r="BN229" s="178" t="str">
        <f ca="1">IF($C229=BN$2,OFFSET('Position Data Citi SS final'!$A205,0,MATCH(BN$1,'Position Data Citi SS final'!$1:$1,0)-1),"")</f>
        <v/>
      </c>
      <c r="BO229" s="177" t="str">
        <f ca="1">IF($C229=BO$2,OFFSET('Position Data Citi SS final'!$A205,0,MATCH(BO$1,'Position Data Citi SS final'!$1:$1,0)-1),"")</f>
        <v/>
      </c>
      <c r="BP229" s="177" t="str">
        <f ca="1">IF($C229=BP$2,OFFSET('Position Data Citi SS final'!$A205,0,MATCH(BP$1,'Position Data Citi SS final'!$1:$1,0)-1),"")</f>
        <v/>
      </c>
      <c r="BQ229" s="177" t="str">
        <f ca="1">IF($C229=BQ$2,OFFSET('Position Data Citi SS final'!$A205,0,MATCH(BQ$1,'Position Data Citi SS final'!$1:$1,0)-1),"")</f>
        <v/>
      </c>
      <c r="BR229" s="177" t="str">
        <f ca="1">IF($C229=BR$2,OFFSET('Position Data Citi SS final'!$A205,0,MATCH(BR$1,'Position Data Citi SS final'!$1:$1,0)-1),"")</f>
        <v/>
      </c>
      <c r="BS229" s="177" t="str">
        <f ca="1">IF($C229=BS$2,OFFSET('Position Data Citi SS final'!$A205,0,MATCH(BS$1,'Position Data Citi SS final'!$1:$1,0)-1),"")</f>
        <v/>
      </c>
      <c r="BT229" s="175" t="str">
        <f ca="1">IF($C229=BT$2,OFFSET('Position Data Citi SS final'!$A205,0,MATCH(BT$1,'Position Data Citi SS final'!$1:$1,0)-1),"")</f>
        <v/>
      </c>
      <c r="BU229" s="178" t="str">
        <f ca="1">IF($C229=BU$2,OFFSET('Position Data Citi SS final'!$A205,0,MATCH(BU$1,'Position Data Citi SS final'!$1:$1,0)-1),"")</f>
        <v/>
      </c>
      <c r="BV229" s="183" t="str">
        <f ca="1">IF($C229=BV$2,OFFSET('Position Data Citi SS final'!$A205,0,MATCH(BV$1,'Position Data Citi SS final'!$1:$1,0)-1),"")</f>
        <v/>
      </c>
      <c r="BW229" s="175" t="str">
        <f ca="1">IF($C229=BW$2,OFFSET('Position Data Citi SS final'!$A205,0,MATCH(BW$1,'Position Data Citi SS final'!$1:$1,0)-1),"")</f>
        <v/>
      </c>
      <c r="BX229" s="184" t="str">
        <f ca="1">IF($C229=BX$2,OFFSET('Position Data Citi SS final'!$A205,0,MATCH(BX$1,'Position Data Citi SS final'!$1:$1,0)-1),"")</f>
        <v/>
      </c>
      <c r="BY229" s="183" t="str">
        <f ca="1">IF($C229=BY$2,OFFSET('Position Data Citi SS final'!$A205,0,MATCH(BY$1,'Position Data Citi SS final'!$1:$1,0)-1),"")</f>
        <v/>
      </c>
      <c r="BZ229" s="183" t="str">
        <f ca="1">IF($C229=BZ$2,OFFSET('Position Data Citi SS final'!$A205,0,MATCH(BZ$1,'Position Data Citi SS final'!$1:$1,0)-1),"")</f>
        <v/>
      </c>
      <c r="CA229" s="185" t="str">
        <f ca="1">IF($C229=CA$2,OFFSET('Position Data Citi SS final'!$A205,0,MATCH(CA$1,'Position Data Citi SS final'!$1:$1,0)-1),"")</f>
        <v/>
      </c>
      <c r="CB229" s="176" t="str">
        <f ca="1">IF($C229=CB$2,OFFSET('Position Data Citi SS final'!$A205,0,MATCH(CB$1,'Position Data Citi SS final'!$1:$1,0)-1),"")</f>
        <v/>
      </c>
      <c r="CC229" s="183" t="str">
        <f ca="1">IF($C229=CC$2,OFFSET('Position Data Citi SS final'!$A205,0,MATCH(CC$1,'Position Data Citi SS final'!$1:$1,0)-1),"")</f>
        <v/>
      </c>
      <c r="CD229" s="183" t="str">
        <f ca="1">IF($C229=CD$2,OFFSET('Position Data Citi SS final'!$A205,0,MATCH(CD$1,'Position Data Citi SS final'!$1:$1,0)-1),"")</f>
        <v/>
      </c>
      <c r="CE229" s="181" t="str">
        <f ca="1">IF($C229=CE$2,OFFSET('Position Data Citi SS final'!$A205,0,MATCH(CE$1,'Position Data Citi SS final'!$1:$1,0)-1),"")</f>
        <v/>
      </c>
      <c r="CF229" s="181" t="str">
        <f ca="1">IF($C229=CF$2,OFFSET('Position Data Citi SS final'!$A205,0,MATCH(CF$1,'Position Data Citi SS final'!$1:$1,0)-1),"")</f>
        <v/>
      </c>
      <c r="CG229" s="181" t="str">
        <f ca="1">IF($C229=CG$2,OFFSET('Position Data Citi SS final'!$A205,0,MATCH(CG$1,'Position Data Citi SS final'!$1:$1,0)-1),"")</f>
        <v/>
      </c>
      <c r="CH229" s="181" t="str">
        <f ca="1">IF($C229=CH$2,OFFSET('Position Data Citi SS final'!$A205,0,MATCH(CH$1,'Position Data Citi SS final'!$1:$1,0)-1),"")</f>
        <v/>
      </c>
      <c r="CI229" s="181" t="str">
        <f ca="1">IF($C229=CI$2,OFFSET('Position Data Citi SS final'!$A205,0,MATCH(CI$1,'Position Data Citi SS final'!$1:$1,0)-1),"")</f>
        <v/>
      </c>
      <c r="CJ229" s="184" t="str">
        <f ca="1">IF($C229=CJ$2,OFFSET('Position Data Citi SS final'!$A205,0,MATCH(CJ$1,'Position Data Citi SS final'!$1:$1,0)-1),"")</f>
        <v/>
      </c>
      <c r="CK229" s="186" t="str">
        <f ca="1">IF($C229=CK$2,OFFSET('Position Data Citi SS final'!$A205,0,MATCH(CK$1,'Position Data Citi SS final'!$1:$1,0)-1),"")</f>
        <v/>
      </c>
      <c r="CL229" s="174" t="str">
        <f ca="1">IF($C229=CL$2,OFFSET('Position Data Citi SS final'!$A205,0,MATCH(CL$1,'Position Data Citi SS final'!$1:$1,0)-1),"")</f>
        <v/>
      </c>
      <c r="CM229" s="199" t="str">
        <f ca="1">IF($C229=CM$2,OFFSET('Position Data Citi SS final'!$A205,0,MATCH(CM$1,'Position Data Citi SS final'!$1:$1,0)-1),"")</f>
        <v/>
      </c>
      <c r="CN229" s="174" t="str">
        <f ca="1">IF($C229=CN$2,OFFSET('Position Data Citi SS final'!$A205,0,MATCH(CN$1,'Position Data Citi SS final'!$1:$1,0)-1),"")</f>
        <v/>
      </c>
      <c r="CO229" s="186" t="str">
        <f ca="1">IF($C229=CO$2,OFFSET('Position Data Citi SS final'!$A205,0,MATCH(CO$1,'Position Data Citi SS final'!$1:$1,0)-1),"")</f>
        <v/>
      </c>
      <c r="CP229" s="199" t="str">
        <f ca="1">IF($C229=CP$2,OFFSET('Position Data Citi SS final'!$A205,0,MATCH(CP$1,'Position Data Citi SS final'!$1:$1,0)-1),"")</f>
        <v/>
      </c>
      <c r="CQ229" s="187" t="str">
        <f ca="1">IF($C229=CQ$2,OFFSET('Position Data Citi SS final'!$A205,0,MATCH(CQ$1,'Position Data Citi SS final'!$1:$1,0)-1),"")</f>
        <v/>
      </c>
      <c r="CR229" s="174" t="str">
        <f ca="1">IF($C229=CR$2,OFFSET('Position Data Citi SS final'!$A205,0,MATCH(CR$1,'Position Data Citi SS final'!$1:$1,0)-1),"")</f>
        <v/>
      </c>
      <c r="CS229" s="188" t="str">
        <f ca="1">IF($C229=CS$2,OFFSET('Position Data Citi SS final'!$A205,0,MATCH(CS$1,'Position Data Citi SS final'!$1:$1,0)-1),"")</f>
        <v/>
      </c>
      <c r="CT229" s="188" t="str">
        <f ca="1">IF($C229=CT$2,OFFSET('Position Data Citi SS final'!$A205,0,MATCH(CT$1,'Position Data Citi SS final'!$1:$1,0)-1),"")</f>
        <v/>
      </c>
      <c r="CU229" s="184" t="str">
        <f ca="1">IF($C229=CU$2,OFFSET('Position Data Citi SS final'!$A205,0,MATCH(CU$1,'Position Data Citi SS final'!$1:$1,0)-1),"")</f>
        <v/>
      </c>
      <c r="CV229" s="175" t="str">
        <f ca="1">IF($C229=CV$2,OFFSET('Position Data Citi SS final'!$A205,0,MATCH(CV$1,'Position Data Citi SS final'!$1:$1,0)-1),"")</f>
        <v/>
      </c>
      <c r="CW229" s="175" t="str">
        <f ca="1">IF($C229=CW$2,OFFSET('Position Data Citi SS final'!$A205,0,MATCH(CW$1,'Position Data Citi SS final'!$1:$1,0)-1),"")</f>
        <v/>
      </c>
      <c r="CX229" s="199" t="str">
        <f ca="1">IF($C229=CX$2,OFFSET('Position Data Citi SS final'!$A205,0,MATCH(CX$1,'Position Data Citi SS final'!$1:$1,0)-1),"")</f>
        <v/>
      </c>
      <c r="CY229" s="175" t="str">
        <f ca="1">IF($C229=CY$2,OFFSET('Position Data Citi SS final'!$A205,0,MATCH(CY$1,'Position Data Citi SS final'!$1:$1,0)-1),"")</f>
        <v/>
      </c>
      <c r="CZ229" s="175" t="str">
        <f ca="1">IF($C229=CZ$2,OFFSET('Position Data Citi SS final'!$A205,0,MATCH(CZ$1,'Position Data Citi SS final'!$1:$1,0)-1),"")</f>
        <v/>
      </c>
      <c r="DA229" s="175" t="str">
        <f ca="1">IF($C229=DA$2,OFFSET('Position Data Citi SS final'!$A205,0,MATCH(DA$1,'Position Data Citi SS final'!$1:$1,0)-1),"")</f>
        <v/>
      </c>
      <c r="DB229" s="189" t="str">
        <f ca="1">IF($C229=DB$2,OFFSET('Position Data Citi SS final'!$A205,0,MATCH(DB$1,'Position Data Citi SS final'!$1:$1,0)-1),"")</f>
        <v/>
      </c>
      <c r="DC229" s="175" t="str">
        <f ca="1">IF($C229=DC$2,OFFSET('Position Data Citi SS final'!$A205,0,MATCH(DC$1,'Position Data Citi SS final'!$1:$1,0)-1),"")</f>
        <v/>
      </c>
      <c r="DD229" s="175" t="str">
        <f ca="1">IF($C229=DD$2,OFFSET('Position Data Citi SS final'!$A205,0,MATCH(DD$1,'Position Data Citi SS final'!$1:$1,0)-1),"")</f>
        <v/>
      </c>
      <c r="DE229" s="190" t="str">
        <f ca="1">IF($C229=DE$2,OFFSET('Position Data Citi SS final'!$A205,0,MATCH(DE$1,'Position Data Citi SS final'!$1:$1,0)-1),"")</f>
        <v/>
      </c>
      <c r="DF229" s="189" t="str">
        <f ca="1">IF($C229=DF$2,OFFSET('Position Data Citi SS final'!$A205,0,MATCH(DF$1,'Position Data Citi SS final'!$1:$1,0)-1),"")</f>
        <v/>
      </c>
      <c r="DG229" s="190" t="str">
        <f ca="1">IF($C229=DG$2,OFFSET('Position Data Citi SS final'!$A205,0,MATCH(DG$1,'Position Data Citi SS final'!$1:$1,0)-1),"")</f>
        <v/>
      </c>
      <c r="DH229" s="175" t="str">
        <f ca="1">IF($C229=DH$2,OFFSET('Position Data Citi SS final'!$A205,0,MATCH(DH$1,'Position Data Citi SS final'!$1:$1,0)-1),"")</f>
        <v/>
      </c>
      <c r="DI229" s="191" t="str">
        <f ca="1">IF($C229=DI$2,OFFSET('Position Data Citi SS final'!$A205,0,MATCH(DI$1,'Position Data Citi SS final'!$1:$1,0)-1),"")</f>
        <v/>
      </c>
      <c r="DJ229" s="192" t="str">
        <f ca="1">IF($C229=DJ$2,OFFSET('Position Data Citi SS final'!$A205,0,MATCH(DJ$1,'Position Data Citi SS final'!$1:$1,0)-1),"")</f>
        <v/>
      </c>
      <c r="DK229" s="193" t="str">
        <f ca="1">IF($C229=DK$2,OFFSET('Position Data Citi SS final'!$A205,0,MATCH(DK$1,'Position Data Citi SS final'!$1:$1,0)-1),"")</f>
        <v/>
      </c>
      <c r="DL229" s="200" t="str">
        <f ca="1">IF($C229=DL$2,OFFSET('Position Data Citi SS final'!$A205,0,MATCH(DL$1,'Position Data Citi SS final'!$1:$1,0)-1),"")</f>
        <v/>
      </c>
      <c r="DM229" s="175" t="str">
        <f ca="1">IF($C229=DM$2,OFFSET('Position Data Citi SS final'!$A205,0,MATCH(DM$1,'Position Data Citi SS final'!$1:$1,0)-1),"")</f>
        <v/>
      </c>
    </row>
    <row r="230" spans="2:117" s="179" customFormat="1">
      <c r="B230" s="179" t="s">
        <v>2746</v>
      </c>
      <c r="C230" s="170" t="str">
        <f>'Position Data Citi SS final'!C206</f>
        <v>Money Market Instruments</v>
      </c>
      <c r="D230" s="171" t="str">
        <f>'Position Data Citi SS final'!F206</f>
        <v>A.6.1 - A.6.20</v>
      </c>
      <c r="E230" s="172" t="str">
        <f>'Position Data Citi SS final'!D206</f>
        <v>Certificate of Deposit</v>
      </c>
      <c r="F230" s="213">
        <f>'Position Data Citi SS final'!E206</f>
        <v>0</v>
      </c>
      <c r="G230" s="173">
        <f>'Position Data Citi SS final'!AG206</f>
        <v>28031220</v>
      </c>
      <c r="H230" s="173">
        <f>'Position Data Citi SS final'!AF206</f>
        <v>28031220</v>
      </c>
      <c r="I230" s="194" t="str">
        <f>'Position Data Citi SS final'!A206</f>
        <v>ABEK</v>
      </c>
      <c r="J230" s="195" t="str">
        <f ca="1">IF($C230=J$2,OFFSET('Position Data Citi SS final'!$A206,0,MATCH(J$1,'Position Data Citi SS final'!$1:$1,0)-1),"")</f>
        <v>MoneyMarketInstrument</v>
      </c>
      <c r="K230" s="195" t="str">
        <f ca="1">IF($C230=K$2,OFFSET('Position Data Citi SS final'!$A206,0,MATCH(K$1,'Position Data Citi SS final'!$1:$1,0)-1),"")</f>
        <v>CITIBANK  NA TREAS.LDN 02/20 0</v>
      </c>
      <c r="L230" s="195" t="str">
        <f ca="1">IF($C230=L$2,OFFSET('Position Data Citi SS final'!$A206,0,MATCH(L$1,'Position Data Citi SS final'!$1:$1,0)-1),"")</f>
        <v>XS2078936411</v>
      </c>
      <c r="M230" s="174" t="str">
        <f ca="1">IF($C230=M$2,OFFSET('Position Data Citi SS final'!$A206,0,MATCH(M$1,'Position Data Citi SS final'!$1:$1,0)-1),"")</f>
        <v>DYXXXX</v>
      </c>
      <c r="N230" s="175">
        <f ca="1">IF($C230=N$2,OFFSET('Position Data Citi SS final'!$A206,0,MATCH(N$1,'Position Data Citi SS final'!$1:$1,0)-1),"")</f>
        <v>0</v>
      </c>
      <c r="O230" s="195">
        <f ca="1">IF($C230=O$2,OFFSET('Position Data Citi SS final'!$A206,0,MATCH(O$1,'Position Data Citi SS final'!$1:$1,0)-1),"")</f>
        <v>0</v>
      </c>
      <c r="P230" s="196">
        <f ca="1">IF($C230=P$2,OFFSET('Position Data Citi SS final'!$A206,0,MATCH(P$1,'Position Data Citi SS final'!$1:$1,0)-1),"")</f>
        <v>0</v>
      </c>
      <c r="Q230" s="196" t="str">
        <f ca="1">IF($C230=Q$2,OFFSET('Position Data Citi SS final'!$A206,0,MATCH(Q$1,'Position Data Citi SS final'!$1:$1,0)-1),"")</f>
        <v>US</v>
      </c>
      <c r="R230" s="178">
        <f ca="1">IF($C230=R$2,OFFSET('Position Data Citi SS final'!$A206,0,MATCH(R$1,'Position Data Citi SS final'!$1:$1,0)-1),"")</f>
        <v>43868</v>
      </c>
      <c r="S230" s="178" t="str">
        <f ca="1">IF($C230=S$2,OFFSET('Position Data Citi SS final'!$A206,0,MATCH(S$1,'Position Data Citi SS final'!$1:$1,0)-1),"")</f>
        <v>EUR</v>
      </c>
      <c r="T230" s="177">
        <f ca="1">IF($C230=T$2,OFFSET('Position Data Citi SS final'!$A206,0,MATCH(T$1,'Position Data Citi SS final'!$1:$1,0)-1),"")</f>
        <v>28000000</v>
      </c>
      <c r="U230" s="177">
        <f ca="1">IF($C230=U$2,OFFSET('Position Data Citi SS final'!$A206,0,MATCH(U$1,'Position Data Citi SS final'!$1:$1,0)-1),"")</f>
        <v>100.11150000000001</v>
      </c>
      <c r="V230" s="197">
        <f ca="1">IF($C230=V$2,OFFSET('Position Data Citi SS final'!$A206,0,MATCH(V$1,'Position Data Citi SS final'!$1:$1,0)-1),"")</f>
        <v>100.11150000000001</v>
      </c>
      <c r="W230" s="177">
        <f ca="1">IF($C230=W$2,OFFSET('Position Data Citi SS final'!$A206,0,MATCH(W$1,'Position Data Citi SS final'!$1:$1,0)-1),"")</f>
        <v>0</v>
      </c>
      <c r="X230" s="177">
        <f ca="1">IF($C230=X$2,OFFSET('Position Data Citi SS final'!$A206,0,MATCH(X$1,'Position Data Citi SS final'!$1:$1,0)-1),"")</f>
        <v>0</v>
      </c>
      <c r="Y230" s="177">
        <f ca="1">IF($C230=Y$2,OFFSET('Position Data Citi SS final'!$A206,0,MATCH(Y$1,'Position Data Citi SS final'!$1:$1,0)-1),"")</f>
        <v>28031220</v>
      </c>
      <c r="Z230" s="177">
        <f ca="1">IF($C230=Z$2,OFFSET('Position Data Citi SS final'!$A206,0,MATCH(Z$1,'Position Data Citi SS final'!$1:$1,0)-1),"")</f>
        <v>28031220</v>
      </c>
      <c r="AA230" s="198" t="str">
        <f ca="1">IF($C230=AA$2,OFFSET('Position Data Citi SS final'!$A206,0,MATCH(AA$1,'Position Data Citi SS final'!$1:$1,0)-1),"")</f>
        <v>MarkToMarket</v>
      </c>
      <c r="AB230" s="177">
        <f ca="1">IF($C230=AB$2,OFFSET('Position Data Citi SS final'!$A206,0,MATCH(AB$1,'Position Data Citi SS final'!$1:$1,0)-1),"")</f>
        <v>0</v>
      </c>
      <c r="AC230" s="178" t="str">
        <f ca="1">IF($C230=AC$2,OFFSET('Position Data Citi SS final'!$A206,0,MATCH(AC$1,'Position Data Citi SS final'!$1:$1,0)-1),"")</f>
        <v/>
      </c>
      <c r="AD230" s="76" t="str">
        <f ca="1">IF($C230=AD$2,OFFSET('Position Data Citi SS final'!$A206,0,MATCH(AD$1,'Position Data Citi SS final'!$1:$1,0)-1),"")</f>
        <v/>
      </c>
      <c r="AE230" s="179" t="str">
        <f ca="1">IF($C230=AE$2,OFFSET('Position Data Citi SS final'!$A206,0,MATCH(AE$1,'Position Data Citi SS final'!$1:$1,0)-1),"")</f>
        <v/>
      </c>
      <c r="AF230" s="177" t="str">
        <f ca="1">IF($C230=AF$2,OFFSET('Position Data Citi SS final'!$A206,0,MATCH(AF$1,'Position Data Citi SS final'!$1:$1,0)-1),"")</f>
        <v/>
      </c>
      <c r="AG230" s="177" t="str">
        <f ca="1">IF($C230=AG$2,OFFSET('Position Data Citi SS final'!$A206,0,MATCH(AG$1,'Position Data Citi SS final'!$1:$1,0)-1),"")</f>
        <v/>
      </c>
      <c r="AH230" s="175" t="str">
        <f ca="1">IF($C230=AH$2,OFFSET('Position Data Citi SS final'!$A206,0,MATCH(AH$1,'Position Data Citi SS final'!$1:$1,0)-1),"")</f>
        <v/>
      </c>
      <c r="AI230" s="175" t="str">
        <f ca="1">IF($C230=AI$2,OFFSET('Position Data Citi SS final'!$A206,0,MATCH(AI$1,'Position Data Citi SS final'!$1:$1,0)-1),"")</f>
        <v/>
      </c>
      <c r="AJ230" s="175" t="str">
        <f ca="1">IF($C230=AJ$2,OFFSET('Position Data Citi SS final'!$A206,0,MATCH(AJ$1,'Position Data Citi SS final'!$1:$1,0)-1),"")</f>
        <v/>
      </c>
      <c r="AK230" s="177" t="str">
        <f ca="1">IF($C230=AK$2,OFFSET('Position Data Citi SS final'!$A206,0,MATCH(AK$1,'Position Data Citi SS final'!$1:$1,0)-1),"")</f>
        <v/>
      </c>
      <c r="AL230" s="178" t="str">
        <f ca="1">IF($C230=AL$2,OFFSET('Position Data Citi SS final'!$A206,0,MATCH(AL$1,'Position Data Citi SS final'!$1:$1,0)-1),"")</f>
        <v/>
      </c>
      <c r="AM230" s="177" t="str">
        <f ca="1">IF($C230=AM$2,OFFSET('Position Data Citi SS final'!$A206,0,MATCH(AM$1,'Position Data Citi SS final'!$1:$1,0)-1),"")</f>
        <v/>
      </c>
      <c r="AN230" s="177" t="str">
        <f ca="1">IF($C230=AN$2,OFFSET('Position Data Citi SS final'!$A206,0,MATCH(AN$1,'Position Data Citi SS final'!$1:$1,0)-1),"")</f>
        <v/>
      </c>
      <c r="AO230" s="177" t="str">
        <f ca="1">IF($C230=AO$2,OFFSET('Position Data Citi SS final'!$A206,0,MATCH(AO$1,'Position Data Citi SS final'!$1:$1,0)-1),"")</f>
        <v/>
      </c>
      <c r="AP230" s="177" t="str">
        <f ca="1">IF($C230=AP$2,OFFSET('Position Data Citi SS final'!$A206,0,MATCH(AP$1,'Position Data Citi SS final'!$1:$1,0)-1),"")</f>
        <v/>
      </c>
      <c r="AQ230" s="177" t="str">
        <f ca="1">IF($C230=AQ$2,OFFSET('Position Data Citi SS final'!$A206,0,MATCH(AQ$1,'Position Data Citi SS final'!$1:$1,0)-1),"")</f>
        <v/>
      </c>
      <c r="AR230" s="177" t="str">
        <f ca="1">IF($C230=AR$2,OFFSET('Position Data Citi SS final'!$A206,0,MATCH(AR$1,'Position Data Citi SS final'!$1:$1,0)-1),"")</f>
        <v/>
      </c>
      <c r="AS230" s="177" t="str">
        <f ca="1">IF($C230=AS$2,OFFSET('Position Data Citi SS final'!$A206,0,MATCH(AS$1,'Position Data Citi SS final'!$1:$1,0)-1),"")</f>
        <v/>
      </c>
      <c r="AT230" s="177" t="str">
        <f ca="1">IF($C230=AT$2,OFFSET('Position Data Citi SS final'!$A206,0,MATCH(AT$1,'Position Data Citi SS final'!$1:$1,0)-1),"")</f>
        <v/>
      </c>
      <c r="AU230" s="198" t="str">
        <f ca="1">IF($C230=AU$2,OFFSET('Position Data Citi SS final'!$A206,0,MATCH(AU$1,'Position Data Citi SS final'!$1:$1,0)-1),"")</f>
        <v/>
      </c>
      <c r="AV230" s="177" t="str">
        <f ca="1">IF($C230=AV$2,OFFSET('Position Data Citi SS final'!$A206,0,MATCH(AV$1,'Position Data Citi SS final'!$1:$1,0)-1),"")</f>
        <v/>
      </c>
      <c r="AW230" s="179" t="str">
        <f ca="1">IF($C230=AW$2,OFFSET('Position Data Citi SS final'!$A206,0,MATCH(AW$1,'Position Data Citi SS final'!$1:$1,0)-1),"")</f>
        <v/>
      </c>
      <c r="AX230" s="170" t="str">
        <f ca="1">IF($C230=AX$2,OFFSET('Position Data Citi SS final'!$A206,0,MATCH(AX$1,'Position Data Citi SS final'!$1:$1,0)-1),"")</f>
        <v/>
      </c>
      <c r="AY230" s="180" t="str">
        <f ca="1">IF($C230=AY$2,OFFSET('Position Data Citi SS final'!$A206,0,MATCH(AY$1,'Position Data Citi SS final'!$1:$1,0)-1),"")</f>
        <v/>
      </c>
      <c r="AZ230" s="181" t="str">
        <f ca="1">IF($C230=AZ$2,OFFSET('Position Data Citi SS final'!$A206,0,MATCH(AZ$1,'Position Data Citi SS final'!$1:$1,0)-1),"")</f>
        <v/>
      </c>
      <c r="BA230" s="179" t="str">
        <f ca="1">IF($C230=BA$2,OFFSET('Position Data Citi SS final'!$A206,0,MATCH(BA$1,'Position Data Citi SS final'!$1:$1,0)-1),"")</f>
        <v/>
      </c>
      <c r="BB230" s="182" t="str">
        <f ca="1">IF($C230=BB$2,OFFSET('Position Data Citi SS final'!$A206,0,MATCH(BB$1,'Position Data Citi SS final'!$1:$1,0)-1),"")</f>
        <v/>
      </c>
      <c r="BC230" s="181" t="str">
        <f ca="1">IF($C230=BC$2,OFFSET('Position Data Citi SS final'!$A206,0,MATCH(BC$1,'Position Data Citi SS final'!$1:$1,0)-1),"")</f>
        <v/>
      </c>
      <c r="BD230" s="175" t="str">
        <f ca="1">IF($C230=BD$2,OFFSET('Position Data Citi SS final'!$A206,0,MATCH(BD$1,'Position Data Citi SS final'!$1:$1,0)-1),"")</f>
        <v/>
      </c>
      <c r="BE230" s="175" t="str">
        <f ca="1">IF($C230=BE$2,OFFSET('Position Data Citi SS final'!$A206,0,MATCH(BE$1,'Position Data Citi SS final'!$1:$1,0)-1),"")</f>
        <v/>
      </c>
      <c r="BF230" s="175" t="str">
        <f ca="1">IF($C230=BF$2,OFFSET('Position Data Citi SS final'!$A206,0,MATCH(BF$1,'Position Data Citi SS final'!$1:$1,0)-1),"")</f>
        <v/>
      </c>
      <c r="BG230" s="175" t="str">
        <f ca="1">IF($C230=BG$2,OFFSET('Position Data Citi SS final'!$A206,0,MATCH(BG$1,'Position Data Citi SS final'!$1:$1,0)-1),"")</f>
        <v/>
      </c>
      <c r="BH230" s="175" t="str">
        <f ca="1">IF($C230=BH$2,OFFSET('Position Data Citi SS final'!$A206,0,MATCH(BH$1,'Position Data Citi SS final'!$1:$1,0)-1),"")</f>
        <v/>
      </c>
      <c r="BI230" s="175" t="str">
        <f ca="1">IF($C230=BI$2,OFFSET('Position Data Citi SS final'!$A206,0,MATCH(BI$1,'Position Data Citi SS final'!$1:$1,0)-1),"")</f>
        <v/>
      </c>
      <c r="BJ230" s="175" t="str">
        <f ca="1">IF($C230=BJ$2,OFFSET('Position Data Citi SS final'!$A206,0,MATCH(BJ$1,'Position Data Citi SS final'!$1:$1,0)-1),"")</f>
        <v/>
      </c>
      <c r="BK230" s="175" t="str">
        <f ca="1">IF($C230=BK$2,OFFSET('Position Data Citi SS final'!$A206,0,MATCH(BK$1,'Position Data Citi SS final'!$1:$1,0)-1),"")</f>
        <v/>
      </c>
      <c r="BL230" s="175" t="str">
        <f ca="1">IF($C230=BL$2,OFFSET('Position Data Citi SS final'!$A206,0,MATCH(BL$1,'Position Data Citi SS final'!$1:$1,0)-1),"")</f>
        <v/>
      </c>
      <c r="BM230" s="175" t="str">
        <f ca="1">IF($C230=BM$2,OFFSET('Position Data Citi SS final'!$A206,0,MATCH(BM$1,'Position Data Citi SS final'!$1:$1,0)-1),"")</f>
        <v/>
      </c>
      <c r="BN230" s="178" t="str">
        <f ca="1">IF($C230=BN$2,OFFSET('Position Data Citi SS final'!$A206,0,MATCH(BN$1,'Position Data Citi SS final'!$1:$1,0)-1),"")</f>
        <v/>
      </c>
      <c r="BO230" s="177" t="str">
        <f ca="1">IF($C230=BO$2,OFFSET('Position Data Citi SS final'!$A206,0,MATCH(BO$1,'Position Data Citi SS final'!$1:$1,0)-1),"")</f>
        <v/>
      </c>
      <c r="BP230" s="177" t="str">
        <f ca="1">IF($C230=BP$2,OFFSET('Position Data Citi SS final'!$A206,0,MATCH(BP$1,'Position Data Citi SS final'!$1:$1,0)-1),"")</f>
        <v/>
      </c>
      <c r="BQ230" s="177" t="str">
        <f ca="1">IF($C230=BQ$2,OFFSET('Position Data Citi SS final'!$A206,0,MATCH(BQ$1,'Position Data Citi SS final'!$1:$1,0)-1),"")</f>
        <v/>
      </c>
      <c r="BR230" s="177" t="str">
        <f ca="1">IF($C230=BR$2,OFFSET('Position Data Citi SS final'!$A206,0,MATCH(BR$1,'Position Data Citi SS final'!$1:$1,0)-1),"")</f>
        <v/>
      </c>
      <c r="BS230" s="177" t="str">
        <f ca="1">IF($C230=BS$2,OFFSET('Position Data Citi SS final'!$A206,0,MATCH(BS$1,'Position Data Citi SS final'!$1:$1,0)-1),"")</f>
        <v/>
      </c>
      <c r="BT230" s="175" t="str">
        <f ca="1">IF($C230=BT$2,OFFSET('Position Data Citi SS final'!$A206,0,MATCH(BT$1,'Position Data Citi SS final'!$1:$1,0)-1),"")</f>
        <v/>
      </c>
      <c r="BU230" s="178" t="str">
        <f ca="1">IF($C230=BU$2,OFFSET('Position Data Citi SS final'!$A206,0,MATCH(BU$1,'Position Data Citi SS final'!$1:$1,0)-1),"")</f>
        <v/>
      </c>
      <c r="BV230" s="183" t="str">
        <f ca="1">IF($C230=BV$2,OFFSET('Position Data Citi SS final'!$A206,0,MATCH(BV$1,'Position Data Citi SS final'!$1:$1,0)-1),"")</f>
        <v/>
      </c>
      <c r="BW230" s="175" t="str">
        <f ca="1">IF($C230=BW$2,OFFSET('Position Data Citi SS final'!$A206,0,MATCH(BW$1,'Position Data Citi SS final'!$1:$1,0)-1),"")</f>
        <v/>
      </c>
      <c r="BX230" s="184" t="str">
        <f ca="1">IF($C230=BX$2,OFFSET('Position Data Citi SS final'!$A206,0,MATCH(BX$1,'Position Data Citi SS final'!$1:$1,0)-1),"")</f>
        <v/>
      </c>
      <c r="BY230" s="183" t="str">
        <f ca="1">IF($C230=BY$2,OFFSET('Position Data Citi SS final'!$A206,0,MATCH(BY$1,'Position Data Citi SS final'!$1:$1,0)-1),"")</f>
        <v/>
      </c>
      <c r="BZ230" s="183" t="str">
        <f ca="1">IF($C230=BZ$2,OFFSET('Position Data Citi SS final'!$A206,0,MATCH(BZ$1,'Position Data Citi SS final'!$1:$1,0)-1),"")</f>
        <v/>
      </c>
      <c r="CA230" s="185" t="str">
        <f ca="1">IF($C230=CA$2,OFFSET('Position Data Citi SS final'!$A206,0,MATCH(CA$1,'Position Data Citi SS final'!$1:$1,0)-1),"")</f>
        <v/>
      </c>
      <c r="CB230" s="176" t="str">
        <f ca="1">IF($C230=CB$2,OFFSET('Position Data Citi SS final'!$A206,0,MATCH(CB$1,'Position Data Citi SS final'!$1:$1,0)-1),"")</f>
        <v/>
      </c>
      <c r="CC230" s="183" t="str">
        <f ca="1">IF($C230=CC$2,OFFSET('Position Data Citi SS final'!$A206,0,MATCH(CC$1,'Position Data Citi SS final'!$1:$1,0)-1),"")</f>
        <v/>
      </c>
      <c r="CD230" s="183" t="str">
        <f ca="1">IF($C230=CD$2,OFFSET('Position Data Citi SS final'!$A206,0,MATCH(CD$1,'Position Data Citi SS final'!$1:$1,0)-1),"")</f>
        <v/>
      </c>
      <c r="CE230" s="181" t="str">
        <f ca="1">IF($C230=CE$2,OFFSET('Position Data Citi SS final'!$A206,0,MATCH(CE$1,'Position Data Citi SS final'!$1:$1,0)-1),"")</f>
        <v/>
      </c>
      <c r="CF230" s="181" t="str">
        <f ca="1">IF($C230=CF$2,OFFSET('Position Data Citi SS final'!$A206,0,MATCH(CF$1,'Position Data Citi SS final'!$1:$1,0)-1),"")</f>
        <v/>
      </c>
      <c r="CG230" s="181" t="str">
        <f ca="1">IF($C230=CG$2,OFFSET('Position Data Citi SS final'!$A206,0,MATCH(CG$1,'Position Data Citi SS final'!$1:$1,0)-1),"")</f>
        <v/>
      </c>
      <c r="CH230" s="181" t="str">
        <f ca="1">IF($C230=CH$2,OFFSET('Position Data Citi SS final'!$A206,0,MATCH(CH$1,'Position Data Citi SS final'!$1:$1,0)-1),"")</f>
        <v/>
      </c>
      <c r="CI230" s="181" t="str">
        <f ca="1">IF($C230=CI$2,OFFSET('Position Data Citi SS final'!$A206,0,MATCH(CI$1,'Position Data Citi SS final'!$1:$1,0)-1),"")</f>
        <v/>
      </c>
      <c r="CJ230" s="184" t="str">
        <f ca="1">IF($C230=CJ$2,OFFSET('Position Data Citi SS final'!$A206,0,MATCH(CJ$1,'Position Data Citi SS final'!$1:$1,0)-1),"")</f>
        <v/>
      </c>
      <c r="CK230" s="186" t="str">
        <f ca="1">IF($C230=CK$2,OFFSET('Position Data Citi SS final'!$A206,0,MATCH(CK$1,'Position Data Citi SS final'!$1:$1,0)-1),"")</f>
        <v/>
      </c>
      <c r="CL230" s="174" t="str">
        <f ca="1">IF($C230=CL$2,OFFSET('Position Data Citi SS final'!$A206,0,MATCH(CL$1,'Position Data Citi SS final'!$1:$1,0)-1),"")</f>
        <v/>
      </c>
      <c r="CM230" s="199" t="str">
        <f ca="1">IF($C230=CM$2,OFFSET('Position Data Citi SS final'!$A206,0,MATCH(CM$1,'Position Data Citi SS final'!$1:$1,0)-1),"")</f>
        <v/>
      </c>
      <c r="CN230" s="174" t="str">
        <f ca="1">IF($C230=CN$2,OFFSET('Position Data Citi SS final'!$A206,0,MATCH(CN$1,'Position Data Citi SS final'!$1:$1,0)-1),"")</f>
        <v/>
      </c>
      <c r="CO230" s="186" t="str">
        <f ca="1">IF($C230=CO$2,OFFSET('Position Data Citi SS final'!$A206,0,MATCH(CO$1,'Position Data Citi SS final'!$1:$1,0)-1),"")</f>
        <v/>
      </c>
      <c r="CP230" s="199" t="str">
        <f ca="1">IF($C230=CP$2,OFFSET('Position Data Citi SS final'!$A206,0,MATCH(CP$1,'Position Data Citi SS final'!$1:$1,0)-1),"")</f>
        <v/>
      </c>
      <c r="CQ230" s="187" t="str">
        <f ca="1">IF($C230=CQ$2,OFFSET('Position Data Citi SS final'!$A206,0,MATCH(CQ$1,'Position Data Citi SS final'!$1:$1,0)-1),"")</f>
        <v/>
      </c>
      <c r="CR230" s="174" t="str">
        <f ca="1">IF($C230=CR$2,OFFSET('Position Data Citi SS final'!$A206,0,MATCH(CR$1,'Position Data Citi SS final'!$1:$1,0)-1),"")</f>
        <v/>
      </c>
      <c r="CS230" s="188" t="str">
        <f ca="1">IF($C230=CS$2,OFFSET('Position Data Citi SS final'!$A206,0,MATCH(CS$1,'Position Data Citi SS final'!$1:$1,0)-1),"")</f>
        <v/>
      </c>
      <c r="CT230" s="188" t="str">
        <f ca="1">IF($C230=CT$2,OFFSET('Position Data Citi SS final'!$A206,0,MATCH(CT$1,'Position Data Citi SS final'!$1:$1,0)-1),"")</f>
        <v/>
      </c>
      <c r="CU230" s="184" t="str">
        <f ca="1">IF($C230=CU$2,OFFSET('Position Data Citi SS final'!$A206,0,MATCH(CU$1,'Position Data Citi SS final'!$1:$1,0)-1),"")</f>
        <v/>
      </c>
      <c r="CV230" s="175" t="str">
        <f ca="1">IF($C230=CV$2,OFFSET('Position Data Citi SS final'!$A206,0,MATCH(CV$1,'Position Data Citi SS final'!$1:$1,0)-1),"")</f>
        <v/>
      </c>
      <c r="CW230" s="175" t="str">
        <f ca="1">IF($C230=CW$2,OFFSET('Position Data Citi SS final'!$A206,0,MATCH(CW$1,'Position Data Citi SS final'!$1:$1,0)-1),"")</f>
        <v/>
      </c>
      <c r="CX230" s="199" t="str">
        <f ca="1">IF($C230=CX$2,OFFSET('Position Data Citi SS final'!$A206,0,MATCH(CX$1,'Position Data Citi SS final'!$1:$1,0)-1),"")</f>
        <v/>
      </c>
      <c r="CY230" s="175" t="str">
        <f ca="1">IF($C230=CY$2,OFFSET('Position Data Citi SS final'!$A206,0,MATCH(CY$1,'Position Data Citi SS final'!$1:$1,0)-1),"")</f>
        <v/>
      </c>
      <c r="CZ230" s="175" t="str">
        <f ca="1">IF($C230=CZ$2,OFFSET('Position Data Citi SS final'!$A206,0,MATCH(CZ$1,'Position Data Citi SS final'!$1:$1,0)-1),"")</f>
        <v/>
      </c>
      <c r="DA230" s="175" t="str">
        <f ca="1">IF($C230=DA$2,OFFSET('Position Data Citi SS final'!$A206,0,MATCH(DA$1,'Position Data Citi SS final'!$1:$1,0)-1),"")</f>
        <v/>
      </c>
      <c r="DB230" s="189" t="str">
        <f ca="1">IF($C230=DB$2,OFFSET('Position Data Citi SS final'!$A206,0,MATCH(DB$1,'Position Data Citi SS final'!$1:$1,0)-1),"")</f>
        <v/>
      </c>
      <c r="DC230" s="175" t="str">
        <f ca="1">IF($C230=DC$2,OFFSET('Position Data Citi SS final'!$A206,0,MATCH(DC$1,'Position Data Citi SS final'!$1:$1,0)-1),"")</f>
        <v/>
      </c>
      <c r="DD230" s="175" t="str">
        <f ca="1">IF($C230=DD$2,OFFSET('Position Data Citi SS final'!$A206,0,MATCH(DD$1,'Position Data Citi SS final'!$1:$1,0)-1),"")</f>
        <v/>
      </c>
      <c r="DE230" s="190" t="str">
        <f ca="1">IF($C230=DE$2,OFFSET('Position Data Citi SS final'!$A206,0,MATCH(DE$1,'Position Data Citi SS final'!$1:$1,0)-1),"")</f>
        <v/>
      </c>
      <c r="DF230" s="189" t="str">
        <f ca="1">IF($C230=DF$2,OFFSET('Position Data Citi SS final'!$A206,0,MATCH(DF$1,'Position Data Citi SS final'!$1:$1,0)-1),"")</f>
        <v/>
      </c>
      <c r="DG230" s="190" t="str">
        <f ca="1">IF($C230=DG$2,OFFSET('Position Data Citi SS final'!$A206,0,MATCH(DG$1,'Position Data Citi SS final'!$1:$1,0)-1),"")</f>
        <v/>
      </c>
      <c r="DH230" s="175" t="str">
        <f ca="1">IF($C230=DH$2,OFFSET('Position Data Citi SS final'!$A206,0,MATCH(DH$1,'Position Data Citi SS final'!$1:$1,0)-1),"")</f>
        <v/>
      </c>
      <c r="DI230" s="191" t="str">
        <f ca="1">IF($C230=DI$2,OFFSET('Position Data Citi SS final'!$A206,0,MATCH(DI$1,'Position Data Citi SS final'!$1:$1,0)-1),"")</f>
        <v/>
      </c>
      <c r="DJ230" s="192" t="str">
        <f ca="1">IF($C230=DJ$2,OFFSET('Position Data Citi SS final'!$A206,0,MATCH(DJ$1,'Position Data Citi SS final'!$1:$1,0)-1),"")</f>
        <v/>
      </c>
      <c r="DK230" s="193" t="str">
        <f ca="1">IF($C230=DK$2,OFFSET('Position Data Citi SS final'!$A206,0,MATCH(DK$1,'Position Data Citi SS final'!$1:$1,0)-1),"")</f>
        <v/>
      </c>
      <c r="DL230" s="200" t="str">
        <f ca="1">IF($C230=DL$2,OFFSET('Position Data Citi SS final'!$A206,0,MATCH(DL$1,'Position Data Citi SS final'!$1:$1,0)-1),"")</f>
        <v/>
      </c>
      <c r="DM230" s="175" t="str">
        <f ca="1">IF($C230=DM$2,OFFSET('Position Data Citi SS final'!$A206,0,MATCH(DM$1,'Position Data Citi SS final'!$1:$1,0)-1),"")</f>
        <v/>
      </c>
    </row>
    <row r="231" spans="2:117" s="179" customFormat="1">
      <c r="C231" s="170"/>
      <c r="D231" s="171"/>
      <c r="E231" s="172"/>
      <c r="F231" s="213"/>
      <c r="G231" s="173"/>
      <c r="H231" s="173"/>
      <c r="I231" s="194"/>
      <c r="J231" s="195"/>
      <c r="K231" s="195"/>
      <c r="L231" s="195"/>
      <c r="M231" s="174"/>
      <c r="N231" s="175"/>
      <c r="O231" s="195"/>
      <c r="P231" s="196"/>
      <c r="Q231" s="196"/>
      <c r="R231" s="178"/>
      <c r="S231" s="178"/>
      <c r="T231" s="177"/>
      <c r="U231" s="177"/>
      <c r="V231" s="197"/>
      <c r="W231" s="177"/>
      <c r="X231" s="177"/>
      <c r="Y231" s="177"/>
      <c r="Z231" s="177"/>
      <c r="AA231" s="198"/>
      <c r="AB231" s="177"/>
      <c r="AC231" s="178"/>
      <c r="AD231" s="76"/>
      <c r="AF231" s="177"/>
      <c r="AG231" s="177"/>
      <c r="AH231" s="175"/>
      <c r="AI231" s="175"/>
      <c r="AJ231" s="175"/>
      <c r="AK231" s="177"/>
      <c r="AL231" s="178"/>
      <c r="AM231" s="177"/>
      <c r="AN231" s="177"/>
      <c r="AO231" s="177"/>
      <c r="AP231" s="177"/>
      <c r="AQ231" s="177"/>
      <c r="AR231" s="177"/>
      <c r="AS231" s="177"/>
      <c r="AT231" s="177"/>
      <c r="AU231" s="198"/>
      <c r="AV231" s="177"/>
      <c r="AX231" s="170"/>
      <c r="AY231" s="180"/>
      <c r="AZ231" s="181"/>
      <c r="BB231" s="182"/>
      <c r="BC231" s="181"/>
      <c r="BD231" s="175"/>
      <c r="BE231" s="175"/>
      <c r="BF231" s="175"/>
      <c r="BG231" s="175"/>
      <c r="BH231" s="175"/>
      <c r="BI231" s="175"/>
      <c r="BJ231" s="175"/>
      <c r="BK231" s="175"/>
      <c r="BL231" s="175"/>
      <c r="BM231" s="175"/>
      <c r="BN231" s="178"/>
      <c r="BO231" s="177"/>
      <c r="BP231" s="177"/>
      <c r="BQ231" s="177"/>
      <c r="BR231" s="177"/>
      <c r="BS231" s="177"/>
      <c r="BT231" s="175"/>
      <c r="BU231" s="178"/>
      <c r="BV231" s="183"/>
      <c r="BW231" s="175"/>
      <c r="BX231" s="184"/>
      <c r="BY231" s="183"/>
      <c r="BZ231" s="183"/>
      <c r="CA231" s="185"/>
      <c r="CB231" s="176"/>
      <c r="CC231" s="183"/>
      <c r="CD231" s="183"/>
      <c r="CE231" s="181"/>
      <c r="CF231" s="181"/>
      <c r="CG231" s="181"/>
      <c r="CH231" s="181"/>
      <c r="CI231" s="181"/>
      <c r="CJ231" s="184"/>
      <c r="CK231" s="186"/>
      <c r="CL231" s="174"/>
      <c r="CM231" s="199"/>
      <c r="CN231" s="174"/>
      <c r="CO231" s="186"/>
      <c r="CP231" s="199"/>
      <c r="CQ231" s="187"/>
      <c r="CR231" s="174"/>
      <c r="CS231" s="188"/>
      <c r="CT231" s="188"/>
      <c r="CU231" s="184"/>
      <c r="CV231" s="175"/>
      <c r="CW231" s="175"/>
      <c r="CX231" s="199"/>
      <c r="CY231" s="175"/>
      <c r="CZ231" s="175"/>
      <c r="DA231" s="175"/>
      <c r="DB231" s="189"/>
      <c r="DC231" s="175"/>
      <c r="DD231" s="175"/>
      <c r="DE231" s="190"/>
      <c r="DF231" s="189"/>
      <c r="DG231" s="190"/>
      <c r="DH231" s="175"/>
      <c r="DI231" s="191"/>
      <c r="DJ231" s="192"/>
      <c r="DK231" s="193"/>
      <c r="DL231" s="200"/>
      <c r="DM231" s="175"/>
    </row>
    <row r="232" spans="2:117" s="179" customFormat="1">
      <c r="C232" s="170"/>
      <c r="D232" s="171"/>
      <c r="E232" s="172"/>
      <c r="F232" s="213"/>
      <c r="G232" s="173"/>
      <c r="H232" s="173"/>
      <c r="I232" s="194"/>
      <c r="J232" s="195"/>
      <c r="K232" s="195"/>
      <c r="L232" s="195"/>
      <c r="M232" s="174"/>
      <c r="N232" s="175"/>
      <c r="O232" s="195"/>
      <c r="P232" s="196"/>
      <c r="Q232" s="196"/>
      <c r="R232" s="178"/>
      <c r="S232" s="178"/>
      <c r="T232" s="177"/>
      <c r="U232" s="177"/>
      <c r="V232" s="197"/>
      <c r="W232" s="177"/>
      <c r="X232" s="177"/>
      <c r="Y232" s="177"/>
      <c r="Z232" s="177"/>
      <c r="AA232" s="198"/>
      <c r="AB232" s="177"/>
      <c r="AC232" s="178"/>
      <c r="AD232" s="76"/>
      <c r="AF232" s="177"/>
      <c r="AG232" s="177"/>
      <c r="AH232" s="175"/>
      <c r="AI232" s="175"/>
      <c r="AJ232" s="175"/>
      <c r="AK232" s="177"/>
      <c r="AL232" s="178"/>
      <c r="AM232" s="177"/>
      <c r="AN232" s="177"/>
      <c r="AO232" s="177"/>
      <c r="AP232" s="177"/>
      <c r="AQ232" s="177"/>
      <c r="AR232" s="177"/>
      <c r="AS232" s="177"/>
      <c r="AT232" s="177"/>
      <c r="AU232" s="198"/>
      <c r="AV232" s="177"/>
      <c r="AX232" s="170"/>
      <c r="AY232" s="180"/>
      <c r="AZ232" s="181"/>
      <c r="BB232" s="182"/>
      <c r="BC232" s="181"/>
      <c r="BD232" s="175"/>
      <c r="BE232" s="175"/>
      <c r="BF232" s="175"/>
      <c r="BG232" s="175"/>
      <c r="BH232" s="175"/>
      <c r="BI232" s="175"/>
      <c r="BJ232" s="175"/>
      <c r="BK232" s="175"/>
      <c r="BL232" s="175"/>
      <c r="BM232" s="175"/>
      <c r="BN232" s="178"/>
      <c r="BO232" s="177"/>
      <c r="BP232" s="177"/>
      <c r="BQ232" s="177"/>
      <c r="BR232" s="177"/>
      <c r="BS232" s="177"/>
      <c r="BT232" s="175"/>
      <c r="BU232" s="178"/>
      <c r="BV232" s="183"/>
      <c r="BW232" s="175"/>
      <c r="BX232" s="184"/>
      <c r="BY232" s="183"/>
      <c r="BZ232" s="183"/>
      <c r="CA232" s="185"/>
      <c r="CB232" s="176"/>
      <c r="CC232" s="183"/>
      <c r="CD232" s="183"/>
      <c r="CE232" s="181"/>
      <c r="CF232" s="181"/>
      <c r="CG232" s="181"/>
      <c r="CH232" s="181"/>
      <c r="CI232" s="181"/>
      <c r="CJ232" s="184"/>
      <c r="CK232" s="186"/>
      <c r="CL232" s="174"/>
      <c r="CM232" s="199"/>
      <c r="CN232" s="174"/>
      <c r="CO232" s="186"/>
      <c r="CP232" s="199"/>
      <c r="CQ232" s="187"/>
      <c r="CR232" s="174"/>
      <c r="CS232" s="188"/>
      <c r="CT232" s="188"/>
      <c r="CU232" s="184"/>
      <c r="CV232" s="175"/>
      <c r="CW232" s="175"/>
      <c r="CX232" s="199"/>
      <c r="CY232" s="175"/>
      <c r="CZ232" s="175"/>
      <c r="DA232" s="175"/>
      <c r="DB232" s="189"/>
      <c r="DC232" s="175"/>
      <c r="DD232" s="175"/>
      <c r="DE232" s="190"/>
      <c r="DF232" s="189"/>
      <c r="DG232" s="190"/>
      <c r="DH232" s="175"/>
      <c r="DI232" s="191"/>
      <c r="DJ232" s="192"/>
      <c r="DK232" s="193"/>
      <c r="DL232" s="200"/>
      <c r="DM232" s="175"/>
    </row>
    <row r="233" spans="2:117" s="179" customFormat="1">
      <c r="C233" s="170"/>
      <c r="D233" s="171"/>
      <c r="E233" s="172"/>
      <c r="F233" s="213"/>
      <c r="G233" s="173"/>
      <c r="H233" s="173"/>
      <c r="I233" s="194"/>
      <c r="J233" s="195"/>
      <c r="K233" s="195"/>
      <c r="L233" s="195"/>
      <c r="M233" s="174"/>
      <c r="N233" s="175"/>
      <c r="O233" s="195"/>
      <c r="P233" s="196"/>
      <c r="Q233" s="196"/>
      <c r="R233" s="178"/>
      <c r="S233" s="178"/>
      <c r="T233" s="177"/>
      <c r="U233" s="177"/>
      <c r="V233" s="197"/>
      <c r="W233" s="177"/>
      <c r="X233" s="177"/>
      <c r="Y233" s="177"/>
      <c r="Z233" s="177"/>
      <c r="AA233" s="198"/>
      <c r="AB233" s="177"/>
      <c r="AC233" s="178"/>
      <c r="AD233" s="76"/>
      <c r="AF233" s="177"/>
      <c r="AG233" s="177"/>
      <c r="AH233" s="175"/>
      <c r="AI233" s="175"/>
      <c r="AJ233" s="175"/>
      <c r="AK233" s="177"/>
      <c r="AL233" s="178"/>
      <c r="AM233" s="177"/>
      <c r="AN233" s="177"/>
      <c r="AO233" s="177"/>
      <c r="AP233" s="177"/>
      <c r="AQ233" s="177"/>
      <c r="AR233" s="177"/>
      <c r="AS233" s="177"/>
      <c r="AT233" s="177"/>
      <c r="AU233" s="198"/>
      <c r="AV233" s="177"/>
      <c r="AX233" s="170"/>
      <c r="AY233" s="180"/>
      <c r="AZ233" s="181"/>
      <c r="BB233" s="182"/>
      <c r="BC233" s="181"/>
      <c r="BD233" s="175"/>
      <c r="BE233" s="175"/>
      <c r="BF233" s="175"/>
      <c r="BG233" s="175"/>
      <c r="BH233" s="175"/>
      <c r="BI233" s="175"/>
      <c r="BJ233" s="175"/>
      <c r="BK233" s="175"/>
      <c r="BL233" s="175"/>
      <c r="BM233" s="175"/>
      <c r="BN233" s="178"/>
      <c r="BO233" s="177"/>
      <c r="BP233" s="177"/>
      <c r="BQ233" s="177"/>
      <c r="BR233" s="177"/>
      <c r="BS233" s="177"/>
      <c r="BT233" s="175"/>
      <c r="BU233" s="178"/>
      <c r="BV233" s="183"/>
      <c r="BW233" s="175"/>
      <c r="BX233" s="184"/>
      <c r="BY233" s="183"/>
      <c r="BZ233" s="183"/>
      <c r="CA233" s="185"/>
      <c r="CB233" s="176"/>
      <c r="CC233" s="183"/>
      <c r="CD233" s="183"/>
      <c r="CE233" s="181"/>
      <c r="CF233" s="181"/>
      <c r="CG233" s="181"/>
      <c r="CH233" s="181"/>
      <c r="CI233" s="181"/>
      <c r="CJ233" s="184"/>
      <c r="CK233" s="186"/>
      <c r="CL233" s="174"/>
      <c r="CM233" s="199"/>
      <c r="CN233" s="174"/>
      <c r="CO233" s="186"/>
      <c r="CP233" s="199"/>
      <c r="CQ233" s="187"/>
      <c r="CR233" s="174"/>
      <c r="CS233" s="188"/>
      <c r="CT233" s="188"/>
      <c r="CU233" s="184"/>
      <c r="CV233" s="175"/>
      <c r="CW233" s="175"/>
      <c r="CX233" s="199"/>
      <c r="CY233" s="175"/>
      <c r="CZ233" s="175"/>
      <c r="DA233" s="175"/>
      <c r="DB233" s="189"/>
      <c r="DC233" s="175"/>
      <c r="DD233" s="175"/>
      <c r="DE233" s="190"/>
      <c r="DF233" s="189"/>
      <c r="DG233" s="190"/>
      <c r="DH233" s="175"/>
      <c r="DI233" s="191"/>
      <c r="DJ233" s="192"/>
      <c r="DK233" s="193"/>
      <c r="DL233" s="200"/>
      <c r="DM233" s="175"/>
    </row>
    <row r="234" spans="2:117" s="179" customFormat="1">
      <c r="C234" s="170"/>
      <c r="D234" s="171"/>
      <c r="E234" s="172"/>
      <c r="F234" s="213"/>
      <c r="G234" s="173"/>
      <c r="H234" s="173"/>
      <c r="I234" s="194"/>
      <c r="J234" s="195"/>
      <c r="K234" s="195"/>
      <c r="L234" s="195"/>
      <c r="M234" s="174"/>
      <c r="N234" s="175"/>
      <c r="O234" s="195"/>
      <c r="P234" s="196"/>
      <c r="Q234" s="196"/>
      <c r="R234" s="178"/>
      <c r="S234" s="178"/>
      <c r="T234" s="177"/>
      <c r="U234" s="177"/>
      <c r="V234" s="197"/>
      <c r="W234" s="177"/>
      <c r="X234" s="177"/>
      <c r="Y234" s="177"/>
      <c r="Z234" s="177"/>
      <c r="AA234" s="198"/>
      <c r="AB234" s="177"/>
      <c r="AC234" s="178"/>
      <c r="AD234" s="76"/>
      <c r="AF234" s="177"/>
      <c r="AG234" s="177"/>
      <c r="AH234" s="175"/>
      <c r="AI234" s="175"/>
      <c r="AJ234" s="175"/>
      <c r="AK234" s="177"/>
      <c r="AL234" s="178"/>
      <c r="AM234" s="177"/>
      <c r="AN234" s="177"/>
      <c r="AO234" s="177"/>
      <c r="AP234" s="177"/>
      <c r="AQ234" s="177"/>
      <c r="AR234" s="177"/>
      <c r="AS234" s="177"/>
      <c r="AT234" s="177"/>
      <c r="AU234" s="198"/>
      <c r="AV234" s="177"/>
      <c r="AX234" s="170"/>
      <c r="AY234" s="180"/>
      <c r="AZ234" s="181"/>
      <c r="BB234" s="182"/>
      <c r="BC234" s="181"/>
      <c r="BD234" s="175"/>
      <c r="BE234" s="175"/>
      <c r="BF234" s="175"/>
      <c r="BG234" s="175"/>
      <c r="BH234" s="175"/>
      <c r="BI234" s="175"/>
      <c r="BJ234" s="175"/>
      <c r="BK234" s="175"/>
      <c r="BL234" s="175"/>
      <c r="BM234" s="175"/>
      <c r="BN234" s="178"/>
      <c r="BO234" s="177"/>
      <c r="BP234" s="177"/>
      <c r="BQ234" s="177"/>
      <c r="BR234" s="177"/>
      <c r="BS234" s="177"/>
      <c r="BT234" s="175"/>
      <c r="BU234" s="178"/>
      <c r="BV234" s="183"/>
      <c r="BW234" s="175"/>
      <c r="BX234" s="184"/>
      <c r="BY234" s="183"/>
      <c r="BZ234" s="183"/>
      <c r="CA234" s="185"/>
      <c r="CB234" s="176"/>
      <c r="CC234" s="183"/>
      <c r="CD234" s="183"/>
      <c r="CE234" s="181"/>
      <c r="CF234" s="181"/>
      <c r="CG234" s="181"/>
      <c r="CH234" s="181"/>
      <c r="CI234" s="181"/>
      <c r="CJ234" s="184"/>
      <c r="CK234" s="186"/>
      <c r="CL234" s="174"/>
      <c r="CM234" s="199"/>
      <c r="CN234" s="174"/>
      <c r="CO234" s="186"/>
      <c r="CP234" s="199"/>
      <c r="CQ234" s="187"/>
      <c r="CR234" s="174"/>
      <c r="CS234" s="188"/>
      <c r="CT234" s="188"/>
      <c r="CU234" s="184"/>
      <c r="CV234" s="175"/>
      <c r="CW234" s="175"/>
      <c r="CX234" s="199"/>
      <c r="CY234" s="175"/>
      <c r="CZ234" s="175"/>
      <c r="DA234" s="175"/>
      <c r="DB234" s="189"/>
      <c r="DC234" s="175"/>
      <c r="DD234" s="175"/>
      <c r="DE234" s="190"/>
      <c r="DF234" s="189"/>
      <c r="DG234" s="190"/>
      <c r="DH234" s="175"/>
      <c r="DI234" s="191"/>
      <c r="DJ234" s="192"/>
      <c r="DK234" s="193"/>
      <c r="DL234" s="200"/>
      <c r="DM234" s="175"/>
    </row>
    <row r="235" spans="2:117" s="179" customFormat="1">
      <c r="C235" s="170"/>
      <c r="D235" s="171"/>
      <c r="E235" s="172"/>
      <c r="F235" s="213"/>
      <c r="G235" s="173"/>
      <c r="H235" s="173"/>
      <c r="I235" s="194"/>
      <c r="J235" s="195"/>
      <c r="K235" s="195"/>
      <c r="L235" s="195"/>
      <c r="M235" s="174"/>
      <c r="N235" s="175"/>
      <c r="O235" s="195"/>
      <c r="P235" s="196"/>
      <c r="Q235" s="196"/>
      <c r="R235" s="178"/>
      <c r="S235" s="178"/>
      <c r="T235" s="177"/>
      <c r="U235" s="177"/>
      <c r="V235" s="197"/>
      <c r="W235" s="177"/>
      <c r="X235" s="177"/>
      <c r="Y235" s="177"/>
      <c r="Z235" s="177"/>
      <c r="AA235" s="198"/>
      <c r="AB235" s="177"/>
      <c r="AC235" s="178"/>
      <c r="AD235" s="76"/>
      <c r="AF235" s="177"/>
      <c r="AG235" s="177"/>
      <c r="AH235" s="175"/>
      <c r="AI235" s="175"/>
      <c r="AJ235" s="175"/>
      <c r="AK235" s="177"/>
      <c r="AL235" s="178"/>
      <c r="AM235" s="177"/>
      <c r="AN235" s="177"/>
      <c r="AO235" s="177"/>
      <c r="AP235" s="177"/>
      <c r="AQ235" s="177"/>
      <c r="AR235" s="177"/>
      <c r="AS235" s="177"/>
      <c r="AT235" s="177"/>
      <c r="AU235" s="198"/>
      <c r="AV235" s="177"/>
      <c r="AX235" s="170"/>
      <c r="AY235" s="180"/>
      <c r="AZ235" s="181"/>
      <c r="BB235" s="182"/>
      <c r="BC235" s="181"/>
      <c r="BD235" s="175"/>
      <c r="BE235" s="175"/>
      <c r="BF235" s="175"/>
      <c r="BG235" s="175"/>
      <c r="BH235" s="175"/>
      <c r="BI235" s="175"/>
      <c r="BJ235" s="175"/>
      <c r="BK235" s="175"/>
      <c r="BL235" s="175"/>
      <c r="BM235" s="175"/>
      <c r="BN235" s="178"/>
      <c r="BO235" s="177"/>
      <c r="BP235" s="177"/>
      <c r="BQ235" s="177"/>
      <c r="BR235" s="177"/>
      <c r="BS235" s="177"/>
      <c r="BT235" s="175"/>
      <c r="BU235" s="178"/>
      <c r="BV235" s="183"/>
      <c r="BW235" s="175"/>
      <c r="BX235" s="184"/>
      <c r="BY235" s="183"/>
      <c r="BZ235" s="183"/>
      <c r="CA235" s="185"/>
      <c r="CB235" s="176"/>
      <c r="CC235" s="183"/>
      <c r="CD235" s="183"/>
      <c r="CE235" s="181"/>
      <c r="CF235" s="181"/>
      <c r="CG235" s="181"/>
      <c r="CH235" s="181"/>
      <c r="CI235" s="181"/>
      <c r="CJ235" s="184"/>
      <c r="CK235" s="186"/>
      <c r="CL235" s="174"/>
      <c r="CM235" s="199"/>
      <c r="CN235" s="174"/>
      <c r="CO235" s="186"/>
      <c r="CP235" s="199"/>
      <c r="CQ235" s="187"/>
      <c r="CR235" s="174"/>
      <c r="CS235" s="188"/>
      <c r="CT235" s="188"/>
      <c r="CU235" s="184"/>
      <c r="CV235" s="175"/>
      <c r="CW235" s="175"/>
      <c r="CX235" s="199"/>
      <c r="CY235" s="175"/>
      <c r="CZ235" s="175"/>
      <c r="DA235" s="175"/>
      <c r="DB235" s="189"/>
      <c r="DC235" s="175"/>
      <c r="DD235" s="175"/>
      <c r="DE235" s="190"/>
      <c r="DF235" s="189"/>
      <c r="DG235" s="190"/>
      <c r="DH235" s="175"/>
      <c r="DI235" s="191"/>
      <c r="DJ235" s="192"/>
      <c r="DK235" s="193"/>
      <c r="DL235" s="200"/>
      <c r="DM235" s="175"/>
    </row>
    <row r="236" spans="2:117" s="179" customFormat="1">
      <c r="C236" s="170"/>
      <c r="D236" s="171"/>
      <c r="E236" s="172"/>
      <c r="F236" s="213"/>
      <c r="G236" s="173"/>
      <c r="H236" s="173"/>
      <c r="I236" s="194"/>
      <c r="J236" s="195"/>
      <c r="K236" s="195"/>
      <c r="L236" s="195"/>
      <c r="M236" s="174"/>
      <c r="N236" s="175"/>
      <c r="O236" s="195"/>
      <c r="P236" s="196"/>
      <c r="Q236" s="196"/>
      <c r="R236" s="178"/>
      <c r="S236" s="178"/>
      <c r="T236" s="177"/>
      <c r="U236" s="177"/>
      <c r="V236" s="197"/>
      <c r="W236" s="177"/>
      <c r="X236" s="177"/>
      <c r="Y236" s="177"/>
      <c r="Z236" s="177"/>
      <c r="AA236" s="198"/>
      <c r="AB236" s="177"/>
      <c r="AC236" s="178"/>
      <c r="AD236" s="76"/>
      <c r="AF236" s="177"/>
      <c r="AG236" s="177"/>
      <c r="AH236" s="175"/>
      <c r="AI236" s="175"/>
      <c r="AJ236" s="175"/>
      <c r="AK236" s="177"/>
      <c r="AL236" s="178"/>
      <c r="AM236" s="177"/>
      <c r="AN236" s="177"/>
      <c r="AO236" s="177"/>
      <c r="AP236" s="177"/>
      <c r="AQ236" s="177"/>
      <c r="AR236" s="177"/>
      <c r="AS236" s="177"/>
      <c r="AT236" s="177"/>
      <c r="AU236" s="198"/>
      <c r="AV236" s="177"/>
      <c r="AX236" s="170"/>
      <c r="AY236" s="180"/>
      <c r="AZ236" s="181"/>
      <c r="BB236" s="182"/>
      <c r="BC236" s="181"/>
      <c r="BD236" s="175"/>
      <c r="BE236" s="175"/>
      <c r="BF236" s="175"/>
      <c r="BG236" s="175"/>
      <c r="BH236" s="175"/>
      <c r="BI236" s="175"/>
      <c r="BJ236" s="175"/>
      <c r="BK236" s="175"/>
      <c r="BL236" s="175"/>
      <c r="BM236" s="175"/>
      <c r="BN236" s="178"/>
      <c r="BO236" s="177"/>
      <c r="BP236" s="177"/>
      <c r="BQ236" s="177"/>
      <c r="BR236" s="177"/>
      <c r="BS236" s="177"/>
      <c r="BT236" s="175"/>
      <c r="BU236" s="178"/>
      <c r="BV236" s="183"/>
      <c r="BW236" s="175"/>
      <c r="BX236" s="184"/>
      <c r="BY236" s="183"/>
      <c r="BZ236" s="183"/>
      <c r="CA236" s="185"/>
      <c r="CB236" s="176"/>
      <c r="CC236" s="183"/>
      <c r="CD236" s="183"/>
      <c r="CE236" s="181"/>
      <c r="CF236" s="181"/>
      <c r="CG236" s="181"/>
      <c r="CH236" s="181"/>
      <c r="CI236" s="181"/>
      <c r="CJ236" s="184"/>
      <c r="CK236" s="186"/>
      <c r="CL236" s="174"/>
      <c r="CM236" s="199"/>
      <c r="CN236" s="174"/>
      <c r="CO236" s="186"/>
      <c r="CP236" s="199"/>
      <c r="CQ236" s="187"/>
      <c r="CR236" s="174"/>
      <c r="CS236" s="188"/>
      <c r="CT236" s="188"/>
      <c r="CU236" s="184"/>
      <c r="CV236" s="175"/>
      <c r="CW236" s="175"/>
      <c r="CX236" s="199"/>
      <c r="CY236" s="175"/>
      <c r="CZ236" s="175"/>
      <c r="DA236" s="175"/>
      <c r="DB236" s="189"/>
      <c r="DC236" s="175"/>
      <c r="DD236" s="175"/>
      <c r="DE236" s="190"/>
      <c r="DF236" s="189"/>
      <c r="DG236" s="190"/>
      <c r="DH236" s="175"/>
      <c r="DI236" s="191"/>
      <c r="DJ236" s="192"/>
      <c r="DK236" s="193"/>
      <c r="DL236" s="200"/>
      <c r="DM236" s="175"/>
    </row>
    <row r="237" spans="2:117" s="179" customFormat="1">
      <c r="C237" s="170"/>
      <c r="D237" s="171"/>
      <c r="E237" s="172"/>
      <c r="F237" s="213"/>
      <c r="G237" s="173"/>
      <c r="H237" s="173"/>
      <c r="I237" s="194"/>
      <c r="J237" s="195"/>
      <c r="K237" s="195"/>
      <c r="L237" s="195"/>
      <c r="M237" s="174"/>
      <c r="N237" s="175"/>
      <c r="O237" s="195"/>
      <c r="P237" s="196"/>
      <c r="Q237" s="196"/>
      <c r="R237" s="178"/>
      <c r="S237" s="178"/>
      <c r="T237" s="177"/>
      <c r="U237" s="177"/>
      <c r="V237" s="197"/>
      <c r="W237" s="177"/>
      <c r="X237" s="177"/>
      <c r="Y237" s="177"/>
      <c r="Z237" s="177"/>
      <c r="AA237" s="198"/>
      <c r="AB237" s="177"/>
      <c r="AC237" s="178"/>
      <c r="AD237" s="76"/>
      <c r="AF237" s="177"/>
      <c r="AG237" s="177"/>
      <c r="AH237" s="175"/>
      <c r="AI237" s="175"/>
      <c r="AJ237" s="175"/>
      <c r="AK237" s="177"/>
      <c r="AL237" s="178"/>
      <c r="AM237" s="177"/>
      <c r="AN237" s="177"/>
      <c r="AO237" s="177"/>
      <c r="AP237" s="177"/>
      <c r="AQ237" s="177"/>
      <c r="AR237" s="177"/>
      <c r="AS237" s="177"/>
      <c r="AT237" s="177"/>
      <c r="AU237" s="198"/>
      <c r="AV237" s="177"/>
      <c r="AX237" s="170"/>
      <c r="AY237" s="180"/>
      <c r="AZ237" s="181"/>
      <c r="BB237" s="182"/>
      <c r="BC237" s="181"/>
      <c r="BD237" s="175"/>
      <c r="BE237" s="175"/>
      <c r="BF237" s="175"/>
      <c r="BG237" s="175"/>
      <c r="BH237" s="175"/>
      <c r="BI237" s="175"/>
      <c r="BJ237" s="175"/>
      <c r="BK237" s="175"/>
      <c r="BL237" s="175"/>
      <c r="BM237" s="175"/>
      <c r="BN237" s="178"/>
      <c r="BO237" s="177"/>
      <c r="BP237" s="177"/>
      <c r="BQ237" s="177"/>
      <c r="BR237" s="177"/>
      <c r="BS237" s="177"/>
      <c r="BT237" s="175"/>
      <c r="BU237" s="178"/>
      <c r="BV237" s="183"/>
      <c r="BW237" s="175"/>
      <c r="BX237" s="184"/>
      <c r="BY237" s="183"/>
      <c r="BZ237" s="183"/>
      <c r="CA237" s="185"/>
      <c r="CB237" s="176"/>
      <c r="CC237" s="183"/>
      <c r="CD237" s="183"/>
      <c r="CE237" s="181"/>
      <c r="CF237" s="181"/>
      <c r="CG237" s="181"/>
      <c r="CH237" s="181"/>
      <c r="CI237" s="181"/>
      <c r="CJ237" s="184"/>
      <c r="CK237" s="186"/>
      <c r="CL237" s="174"/>
      <c r="CM237" s="199"/>
      <c r="CN237" s="174"/>
      <c r="CO237" s="186"/>
      <c r="CP237" s="199"/>
      <c r="CQ237" s="187"/>
      <c r="CR237" s="174"/>
      <c r="CS237" s="188"/>
      <c r="CT237" s="188"/>
      <c r="CU237" s="184"/>
      <c r="CV237" s="175"/>
      <c r="CW237" s="175"/>
      <c r="CX237" s="199"/>
      <c r="CY237" s="175"/>
      <c r="CZ237" s="175"/>
      <c r="DA237" s="175"/>
      <c r="DB237" s="189"/>
      <c r="DC237" s="175"/>
      <c r="DD237" s="175"/>
      <c r="DE237" s="190"/>
      <c r="DF237" s="189"/>
      <c r="DG237" s="190"/>
      <c r="DH237" s="175"/>
      <c r="DI237" s="191"/>
      <c r="DJ237" s="192"/>
      <c r="DK237" s="193"/>
      <c r="DL237" s="200"/>
      <c r="DM237" s="175"/>
    </row>
    <row r="238" spans="2:117" s="179" customFormat="1">
      <c r="C238" s="170"/>
      <c r="D238" s="171"/>
      <c r="E238" s="172"/>
      <c r="F238" s="213"/>
      <c r="G238" s="173"/>
      <c r="H238" s="173"/>
      <c r="I238" s="194"/>
      <c r="J238" s="195"/>
      <c r="K238" s="195"/>
      <c r="L238" s="195"/>
      <c r="M238" s="174"/>
      <c r="N238" s="175"/>
      <c r="O238" s="195"/>
      <c r="P238" s="196"/>
      <c r="Q238" s="196"/>
      <c r="R238" s="178"/>
      <c r="S238" s="178"/>
      <c r="T238" s="177"/>
      <c r="U238" s="177"/>
      <c r="V238" s="197"/>
      <c r="W238" s="177"/>
      <c r="X238" s="177"/>
      <c r="Y238" s="177"/>
      <c r="Z238" s="177"/>
      <c r="AA238" s="198"/>
      <c r="AB238" s="177"/>
      <c r="AC238" s="178"/>
      <c r="AD238" s="76"/>
      <c r="AF238" s="177"/>
      <c r="AG238" s="177"/>
      <c r="AH238" s="175"/>
      <c r="AI238" s="175"/>
      <c r="AJ238" s="175"/>
      <c r="AK238" s="177"/>
      <c r="AL238" s="178"/>
      <c r="AM238" s="177"/>
      <c r="AN238" s="177"/>
      <c r="AO238" s="177"/>
      <c r="AP238" s="177"/>
      <c r="AQ238" s="177"/>
      <c r="AR238" s="177"/>
      <c r="AS238" s="177"/>
      <c r="AT238" s="177"/>
      <c r="AU238" s="198"/>
      <c r="AV238" s="177"/>
      <c r="AX238" s="170"/>
      <c r="AY238" s="180"/>
      <c r="AZ238" s="181"/>
      <c r="BB238" s="182"/>
      <c r="BC238" s="181"/>
      <c r="BD238" s="175"/>
      <c r="BE238" s="175"/>
      <c r="BF238" s="175"/>
      <c r="BG238" s="175"/>
      <c r="BH238" s="175"/>
      <c r="BI238" s="175"/>
      <c r="BJ238" s="175"/>
      <c r="BK238" s="175"/>
      <c r="BL238" s="175"/>
      <c r="BM238" s="175"/>
      <c r="BN238" s="178"/>
      <c r="BO238" s="177"/>
      <c r="BP238" s="177"/>
      <c r="BQ238" s="177"/>
      <c r="BR238" s="177"/>
      <c r="BS238" s="177"/>
      <c r="BT238" s="175"/>
      <c r="BU238" s="178"/>
      <c r="BV238" s="183"/>
      <c r="BW238" s="175"/>
      <c r="BX238" s="184"/>
      <c r="BY238" s="183"/>
      <c r="BZ238" s="183"/>
      <c r="CA238" s="185"/>
      <c r="CB238" s="176"/>
      <c r="CC238" s="183"/>
      <c r="CD238" s="183"/>
      <c r="CE238" s="181"/>
      <c r="CF238" s="181"/>
      <c r="CG238" s="181"/>
      <c r="CH238" s="181"/>
      <c r="CI238" s="181"/>
      <c r="CJ238" s="184"/>
      <c r="CK238" s="186"/>
      <c r="CL238" s="174"/>
      <c r="CM238" s="199"/>
      <c r="CN238" s="174"/>
      <c r="CO238" s="186"/>
      <c r="CP238" s="199"/>
      <c r="CQ238" s="187"/>
      <c r="CR238" s="174"/>
      <c r="CS238" s="188"/>
      <c r="CT238" s="188"/>
      <c r="CU238" s="184"/>
      <c r="CV238" s="175"/>
      <c r="CW238" s="175"/>
      <c r="CX238" s="199"/>
      <c r="CY238" s="175"/>
      <c r="CZ238" s="175"/>
      <c r="DA238" s="175"/>
      <c r="DB238" s="189"/>
      <c r="DC238" s="175"/>
      <c r="DD238" s="175"/>
      <c r="DE238" s="190"/>
      <c r="DF238" s="189"/>
      <c r="DG238" s="190"/>
      <c r="DH238" s="175"/>
      <c r="DI238" s="191"/>
      <c r="DJ238" s="192"/>
      <c r="DK238" s="193"/>
      <c r="DL238" s="200"/>
      <c r="DM238" s="175"/>
    </row>
    <row r="239" spans="2:117" s="179" customFormat="1">
      <c r="C239" s="170"/>
      <c r="D239" s="171"/>
      <c r="E239" s="172"/>
      <c r="F239" s="213"/>
      <c r="G239" s="173"/>
      <c r="H239" s="173"/>
      <c r="I239" s="194"/>
      <c r="J239" s="195"/>
      <c r="K239" s="195"/>
      <c r="L239" s="195"/>
      <c r="M239" s="174"/>
      <c r="N239" s="175"/>
      <c r="O239" s="195"/>
      <c r="P239" s="196"/>
      <c r="Q239" s="196"/>
      <c r="R239" s="178"/>
      <c r="S239" s="178"/>
      <c r="T239" s="177"/>
      <c r="U239" s="177"/>
      <c r="V239" s="197"/>
      <c r="W239" s="177"/>
      <c r="X239" s="177"/>
      <c r="Y239" s="177"/>
      <c r="Z239" s="177"/>
      <c r="AA239" s="198"/>
      <c r="AB239" s="177"/>
      <c r="AC239" s="178"/>
      <c r="AD239" s="76"/>
      <c r="AF239" s="177"/>
      <c r="AG239" s="177"/>
      <c r="AH239" s="175"/>
      <c r="AI239" s="175"/>
      <c r="AJ239" s="175"/>
      <c r="AK239" s="177"/>
      <c r="AL239" s="178"/>
      <c r="AM239" s="177"/>
      <c r="AN239" s="177"/>
      <c r="AO239" s="177"/>
      <c r="AP239" s="177"/>
      <c r="AQ239" s="177"/>
      <c r="AR239" s="177"/>
      <c r="AS239" s="177"/>
      <c r="AT239" s="177"/>
      <c r="AU239" s="198"/>
      <c r="AV239" s="177"/>
      <c r="AX239" s="170"/>
      <c r="AY239" s="180"/>
      <c r="AZ239" s="181"/>
      <c r="BB239" s="182"/>
      <c r="BC239" s="181"/>
      <c r="BD239" s="175"/>
      <c r="BE239" s="175"/>
      <c r="BF239" s="175"/>
      <c r="BG239" s="175"/>
      <c r="BH239" s="175"/>
      <c r="BI239" s="175"/>
      <c r="BJ239" s="175"/>
      <c r="BK239" s="175"/>
      <c r="BL239" s="175"/>
      <c r="BM239" s="175"/>
      <c r="BN239" s="178"/>
      <c r="BO239" s="177"/>
      <c r="BP239" s="177"/>
      <c r="BQ239" s="177"/>
      <c r="BR239" s="177"/>
      <c r="BS239" s="177"/>
      <c r="BT239" s="175"/>
      <c r="BU239" s="178"/>
      <c r="BV239" s="183"/>
      <c r="BW239" s="175"/>
      <c r="BX239" s="184"/>
      <c r="BY239" s="183"/>
      <c r="BZ239" s="183"/>
      <c r="CA239" s="185"/>
      <c r="CB239" s="176"/>
      <c r="CC239" s="183"/>
      <c r="CD239" s="183"/>
      <c r="CE239" s="181"/>
      <c r="CF239" s="181"/>
      <c r="CG239" s="181"/>
      <c r="CH239" s="181"/>
      <c r="CI239" s="181"/>
      <c r="CJ239" s="184"/>
      <c r="CK239" s="186"/>
      <c r="CL239" s="174"/>
      <c r="CM239" s="199"/>
      <c r="CN239" s="174"/>
      <c r="CO239" s="186"/>
      <c r="CP239" s="199"/>
      <c r="CQ239" s="187"/>
      <c r="CR239" s="174"/>
      <c r="CS239" s="188"/>
      <c r="CT239" s="188"/>
      <c r="CU239" s="184"/>
      <c r="CV239" s="175"/>
      <c r="CW239" s="175"/>
      <c r="CX239" s="199"/>
      <c r="CY239" s="175"/>
      <c r="CZ239" s="175"/>
      <c r="DA239" s="175"/>
      <c r="DB239" s="189"/>
      <c r="DC239" s="175"/>
      <c r="DD239" s="175"/>
      <c r="DE239" s="190"/>
      <c r="DF239" s="189"/>
      <c r="DG239" s="190"/>
      <c r="DH239" s="175"/>
      <c r="DI239" s="191"/>
      <c r="DJ239" s="192"/>
      <c r="DK239" s="193"/>
      <c r="DL239" s="200"/>
      <c r="DM239" s="175"/>
    </row>
    <row r="240" spans="2:117" s="179" customFormat="1">
      <c r="C240" s="170"/>
      <c r="D240" s="171"/>
      <c r="E240" s="172"/>
      <c r="F240" s="213"/>
      <c r="G240" s="173"/>
      <c r="H240" s="173"/>
      <c r="I240" s="194"/>
      <c r="J240" s="195"/>
      <c r="K240" s="195"/>
      <c r="L240" s="195"/>
      <c r="M240" s="174"/>
      <c r="N240" s="175"/>
      <c r="O240" s="195"/>
      <c r="P240" s="196"/>
      <c r="Q240" s="196"/>
      <c r="R240" s="178"/>
      <c r="S240" s="178"/>
      <c r="T240" s="177"/>
      <c r="U240" s="177"/>
      <c r="V240" s="197"/>
      <c r="W240" s="177"/>
      <c r="X240" s="177"/>
      <c r="Y240" s="177"/>
      <c r="Z240" s="177"/>
      <c r="AA240" s="198"/>
      <c r="AB240" s="177"/>
      <c r="AC240" s="178"/>
      <c r="AD240" s="76"/>
      <c r="AF240" s="177"/>
      <c r="AG240" s="177"/>
      <c r="AH240" s="175"/>
      <c r="AI240" s="175"/>
      <c r="AJ240" s="175"/>
      <c r="AK240" s="177"/>
      <c r="AL240" s="178"/>
      <c r="AM240" s="177"/>
      <c r="AN240" s="177"/>
      <c r="AO240" s="177"/>
      <c r="AP240" s="177"/>
      <c r="AQ240" s="177"/>
      <c r="AR240" s="177"/>
      <c r="AS240" s="177"/>
      <c r="AT240" s="177"/>
      <c r="AU240" s="198"/>
      <c r="AV240" s="177"/>
      <c r="AX240" s="170"/>
      <c r="AY240" s="180"/>
      <c r="AZ240" s="181"/>
      <c r="BB240" s="182"/>
      <c r="BC240" s="181"/>
      <c r="BD240" s="175"/>
      <c r="BE240" s="175"/>
      <c r="BF240" s="175"/>
      <c r="BG240" s="175"/>
      <c r="BH240" s="175"/>
      <c r="BI240" s="175"/>
      <c r="BJ240" s="175"/>
      <c r="BK240" s="175"/>
      <c r="BL240" s="175"/>
      <c r="BM240" s="175"/>
      <c r="BN240" s="178"/>
      <c r="BO240" s="177"/>
      <c r="BP240" s="177"/>
      <c r="BQ240" s="177"/>
      <c r="BR240" s="177"/>
      <c r="BS240" s="177"/>
      <c r="BT240" s="175"/>
      <c r="BU240" s="178"/>
      <c r="BV240" s="183"/>
      <c r="BW240" s="175"/>
      <c r="BX240" s="184"/>
      <c r="BY240" s="183"/>
      <c r="BZ240" s="183"/>
      <c r="CA240" s="185"/>
      <c r="CB240" s="176"/>
      <c r="CC240" s="183"/>
      <c r="CD240" s="183"/>
      <c r="CE240" s="181"/>
      <c r="CF240" s="181"/>
      <c r="CG240" s="181"/>
      <c r="CH240" s="181"/>
      <c r="CI240" s="181"/>
      <c r="CJ240" s="184"/>
      <c r="CK240" s="186"/>
      <c r="CL240" s="174"/>
      <c r="CM240" s="199"/>
      <c r="CN240" s="174"/>
      <c r="CO240" s="186"/>
      <c r="CP240" s="199"/>
      <c r="CQ240" s="187"/>
      <c r="CR240" s="174"/>
      <c r="CS240" s="188"/>
      <c r="CT240" s="188"/>
      <c r="CU240" s="184"/>
      <c r="CV240" s="175"/>
      <c r="CW240" s="175"/>
      <c r="CX240" s="199"/>
      <c r="CY240" s="175"/>
      <c r="CZ240" s="175"/>
      <c r="DA240" s="175"/>
      <c r="DB240" s="189"/>
      <c r="DC240" s="175"/>
      <c r="DD240" s="175"/>
      <c r="DE240" s="190"/>
      <c r="DF240" s="189"/>
      <c r="DG240" s="190"/>
      <c r="DH240" s="175"/>
      <c r="DI240" s="191"/>
      <c r="DJ240" s="192"/>
      <c r="DK240" s="193"/>
      <c r="DL240" s="200"/>
      <c r="DM240" s="175"/>
    </row>
    <row r="241" spans="3:117" s="179" customFormat="1">
      <c r="C241" s="170"/>
      <c r="D241" s="171"/>
      <c r="E241" s="172"/>
      <c r="F241" s="213"/>
      <c r="G241" s="173"/>
      <c r="H241" s="173"/>
      <c r="I241" s="194"/>
      <c r="J241" s="195"/>
      <c r="K241" s="195"/>
      <c r="L241" s="195"/>
      <c r="M241" s="174"/>
      <c r="N241" s="175"/>
      <c r="O241" s="195"/>
      <c r="P241" s="196"/>
      <c r="Q241" s="196"/>
      <c r="R241" s="178"/>
      <c r="S241" s="178"/>
      <c r="T241" s="177"/>
      <c r="U241" s="177"/>
      <c r="V241" s="197"/>
      <c r="W241" s="177"/>
      <c r="X241" s="177"/>
      <c r="Y241" s="177"/>
      <c r="Z241" s="177"/>
      <c r="AA241" s="198"/>
      <c r="AB241" s="177"/>
      <c r="AC241" s="178"/>
      <c r="AD241" s="76"/>
      <c r="AF241" s="177"/>
      <c r="AG241" s="177"/>
      <c r="AH241" s="175"/>
      <c r="AI241" s="175"/>
      <c r="AJ241" s="175"/>
      <c r="AK241" s="177"/>
      <c r="AL241" s="178"/>
      <c r="AM241" s="177"/>
      <c r="AN241" s="177"/>
      <c r="AO241" s="177"/>
      <c r="AP241" s="177"/>
      <c r="AQ241" s="177"/>
      <c r="AR241" s="177"/>
      <c r="AS241" s="177"/>
      <c r="AT241" s="177"/>
      <c r="AU241" s="198"/>
      <c r="AV241" s="177"/>
      <c r="AX241" s="170"/>
      <c r="AY241" s="180"/>
      <c r="AZ241" s="181"/>
      <c r="BB241" s="182"/>
      <c r="BC241" s="181"/>
      <c r="BD241" s="175"/>
      <c r="BE241" s="175"/>
      <c r="BF241" s="175"/>
      <c r="BG241" s="175"/>
      <c r="BH241" s="175"/>
      <c r="BI241" s="175"/>
      <c r="BJ241" s="175"/>
      <c r="BK241" s="175"/>
      <c r="BL241" s="175"/>
      <c r="BM241" s="175"/>
      <c r="BN241" s="178"/>
      <c r="BO241" s="177"/>
      <c r="BP241" s="177"/>
      <c r="BQ241" s="177"/>
      <c r="BR241" s="177"/>
      <c r="BS241" s="177"/>
      <c r="BT241" s="175"/>
      <c r="BU241" s="178"/>
      <c r="BV241" s="183"/>
      <c r="BW241" s="175"/>
      <c r="BX241" s="184"/>
      <c r="BY241" s="183"/>
      <c r="BZ241" s="183"/>
      <c r="CA241" s="185"/>
      <c r="CB241" s="176"/>
      <c r="CC241" s="183"/>
      <c r="CD241" s="183"/>
      <c r="CE241" s="181"/>
      <c r="CF241" s="181"/>
      <c r="CG241" s="181"/>
      <c r="CH241" s="181"/>
      <c r="CI241" s="181"/>
      <c r="CJ241" s="184"/>
      <c r="CK241" s="186"/>
      <c r="CL241" s="174"/>
      <c r="CM241" s="199"/>
      <c r="CN241" s="174"/>
      <c r="CO241" s="186"/>
      <c r="CP241" s="199"/>
      <c r="CQ241" s="187"/>
      <c r="CR241" s="174"/>
      <c r="CS241" s="188"/>
      <c r="CT241" s="188"/>
      <c r="CU241" s="184"/>
      <c r="CV241" s="175"/>
      <c r="CW241" s="175"/>
      <c r="CX241" s="199"/>
      <c r="CY241" s="175"/>
      <c r="CZ241" s="175"/>
      <c r="DA241" s="175"/>
      <c r="DB241" s="189"/>
      <c r="DC241" s="175"/>
      <c r="DD241" s="175"/>
      <c r="DE241" s="190"/>
      <c r="DF241" s="189"/>
      <c r="DG241" s="190"/>
      <c r="DH241" s="175"/>
      <c r="DI241" s="191"/>
      <c r="DJ241" s="192"/>
      <c r="DK241" s="193"/>
      <c r="DL241" s="200"/>
      <c r="DM241" s="175"/>
    </row>
    <row r="242" spans="3:117" s="179" customFormat="1">
      <c r="C242" s="170"/>
      <c r="D242" s="171"/>
      <c r="E242" s="172"/>
      <c r="F242" s="213"/>
      <c r="G242" s="173"/>
      <c r="H242" s="173"/>
      <c r="I242" s="194"/>
      <c r="J242" s="195"/>
      <c r="K242" s="195"/>
      <c r="L242" s="195"/>
      <c r="M242" s="174"/>
      <c r="N242" s="175"/>
      <c r="O242" s="195"/>
      <c r="P242" s="196"/>
      <c r="Q242" s="196"/>
      <c r="R242" s="178"/>
      <c r="S242" s="178"/>
      <c r="T242" s="177"/>
      <c r="U242" s="177"/>
      <c r="V242" s="197"/>
      <c r="W242" s="177"/>
      <c r="X242" s="177"/>
      <c r="Y242" s="177"/>
      <c r="Z242" s="177"/>
      <c r="AA242" s="198"/>
      <c r="AB242" s="177"/>
      <c r="AC242" s="178"/>
      <c r="AD242" s="76"/>
      <c r="AF242" s="177"/>
      <c r="AG242" s="177"/>
      <c r="AH242" s="175"/>
      <c r="AI242" s="175"/>
      <c r="AJ242" s="175"/>
      <c r="AK242" s="177"/>
      <c r="AL242" s="178"/>
      <c r="AM242" s="177"/>
      <c r="AN242" s="177"/>
      <c r="AO242" s="177"/>
      <c r="AP242" s="177"/>
      <c r="AQ242" s="177"/>
      <c r="AR242" s="177"/>
      <c r="AS242" s="177"/>
      <c r="AT242" s="177"/>
      <c r="AU242" s="198"/>
      <c r="AV242" s="177"/>
      <c r="AX242" s="170"/>
      <c r="AY242" s="180"/>
      <c r="AZ242" s="181"/>
      <c r="BB242" s="182"/>
      <c r="BC242" s="181"/>
      <c r="BD242" s="175"/>
      <c r="BE242" s="175"/>
      <c r="BF242" s="175"/>
      <c r="BG242" s="175"/>
      <c r="BH242" s="175"/>
      <c r="BI242" s="175"/>
      <c r="BJ242" s="175"/>
      <c r="BK242" s="175"/>
      <c r="BL242" s="175"/>
      <c r="BM242" s="175"/>
      <c r="BN242" s="178"/>
      <c r="BO242" s="177"/>
      <c r="BP242" s="177"/>
      <c r="BQ242" s="177"/>
      <c r="BR242" s="177"/>
      <c r="BS242" s="177"/>
      <c r="BT242" s="175"/>
      <c r="BU242" s="178"/>
      <c r="BV242" s="183"/>
      <c r="BW242" s="175"/>
      <c r="BX242" s="184"/>
      <c r="BY242" s="183"/>
      <c r="BZ242" s="183"/>
      <c r="CA242" s="185"/>
      <c r="CB242" s="176"/>
      <c r="CC242" s="183"/>
      <c r="CD242" s="183"/>
      <c r="CE242" s="181"/>
      <c r="CF242" s="181"/>
      <c r="CG242" s="181"/>
      <c r="CH242" s="181"/>
      <c r="CI242" s="181"/>
      <c r="CJ242" s="184"/>
      <c r="CK242" s="186"/>
      <c r="CL242" s="174"/>
      <c r="CM242" s="199"/>
      <c r="CN242" s="174"/>
      <c r="CO242" s="186"/>
      <c r="CP242" s="199"/>
      <c r="CQ242" s="187"/>
      <c r="CR242" s="174"/>
      <c r="CS242" s="188"/>
      <c r="CT242" s="188"/>
      <c r="CU242" s="184"/>
      <c r="CV242" s="175"/>
      <c r="CW242" s="175"/>
      <c r="CX242" s="199"/>
      <c r="CY242" s="175"/>
      <c r="CZ242" s="175"/>
      <c r="DA242" s="175"/>
      <c r="DB242" s="189"/>
      <c r="DC242" s="175"/>
      <c r="DD242" s="175"/>
      <c r="DE242" s="190"/>
      <c r="DF242" s="189"/>
      <c r="DG242" s="190"/>
      <c r="DH242" s="175"/>
      <c r="DI242" s="191"/>
      <c r="DJ242" s="192"/>
      <c r="DK242" s="193"/>
      <c r="DL242" s="200"/>
      <c r="DM242" s="175"/>
    </row>
    <row r="243" spans="3:117" s="179" customFormat="1">
      <c r="C243" s="170"/>
      <c r="D243" s="171"/>
      <c r="E243" s="172"/>
      <c r="F243" s="213"/>
      <c r="G243" s="173"/>
      <c r="H243" s="173"/>
      <c r="I243" s="194"/>
      <c r="J243" s="195"/>
      <c r="K243" s="195"/>
      <c r="L243" s="195"/>
      <c r="M243" s="174"/>
      <c r="N243" s="175"/>
      <c r="O243" s="195"/>
      <c r="P243" s="196"/>
      <c r="Q243" s="196"/>
      <c r="R243" s="178"/>
      <c r="S243" s="178"/>
      <c r="T243" s="177"/>
      <c r="U243" s="177"/>
      <c r="V243" s="197"/>
      <c r="W243" s="177"/>
      <c r="X243" s="177"/>
      <c r="Y243" s="177"/>
      <c r="Z243" s="177"/>
      <c r="AA243" s="198"/>
      <c r="AB243" s="177"/>
      <c r="AC243" s="178"/>
      <c r="AD243" s="76"/>
      <c r="AF243" s="177"/>
      <c r="AG243" s="177"/>
      <c r="AH243" s="175"/>
      <c r="AI243" s="175"/>
      <c r="AJ243" s="175"/>
      <c r="AK243" s="177"/>
      <c r="AL243" s="178"/>
      <c r="AM243" s="177"/>
      <c r="AN243" s="177"/>
      <c r="AO243" s="177"/>
      <c r="AP243" s="177"/>
      <c r="AQ243" s="177"/>
      <c r="AR243" s="177"/>
      <c r="AS243" s="177"/>
      <c r="AT243" s="177"/>
      <c r="AU243" s="198"/>
      <c r="AV243" s="177"/>
      <c r="AX243" s="170"/>
      <c r="AY243" s="180"/>
      <c r="AZ243" s="181"/>
      <c r="BB243" s="182"/>
      <c r="BC243" s="181"/>
      <c r="BD243" s="175"/>
      <c r="BE243" s="175"/>
      <c r="BF243" s="175"/>
      <c r="BG243" s="175"/>
      <c r="BH243" s="175"/>
      <c r="BI243" s="175"/>
      <c r="BJ243" s="175"/>
      <c r="BK243" s="175"/>
      <c r="BL243" s="175"/>
      <c r="BM243" s="175"/>
      <c r="BN243" s="178"/>
      <c r="BO243" s="177"/>
      <c r="BP243" s="177"/>
      <c r="BQ243" s="177"/>
      <c r="BR243" s="177"/>
      <c r="BS243" s="177"/>
      <c r="BT243" s="175"/>
      <c r="BU243" s="178"/>
      <c r="BV243" s="183"/>
      <c r="BW243" s="175"/>
      <c r="BX243" s="184"/>
      <c r="BY243" s="183"/>
      <c r="BZ243" s="183"/>
      <c r="CA243" s="185"/>
      <c r="CB243" s="176"/>
      <c r="CC243" s="183"/>
      <c r="CD243" s="183"/>
      <c r="CE243" s="181"/>
      <c r="CF243" s="181"/>
      <c r="CG243" s="181"/>
      <c r="CH243" s="181"/>
      <c r="CI243" s="181"/>
      <c r="CJ243" s="184"/>
      <c r="CK243" s="186"/>
      <c r="CL243" s="174"/>
      <c r="CM243" s="199"/>
      <c r="CN243" s="174"/>
      <c r="CO243" s="186"/>
      <c r="CP243" s="199"/>
      <c r="CQ243" s="187"/>
      <c r="CR243" s="174"/>
      <c r="CS243" s="188"/>
      <c r="CT243" s="188"/>
      <c r="CU243" s="184"/>
      <c r="CV243" s="175"/>
      <c r="CW243" s="175"/>
      <c r="CX243" s="199"/>
      <c r="CY243" s="175"/>
      <c r="CZ243" s="175"/>
      <c r="DA243" s="175"/>
      <c r="DB243" s="189"/>
      <c r="DC243" s="175"/>
      <c r="DD243" s="175"/>
      <c r="DE243" s="190"/>
      <c r="DF243" s="189"/>
      <c r="DG243" s="190"/>
      <c r="DH243" s="175"/>
      <c r="DI243" s="191"/>
      <c r="DJ243" s="192"/>
      <c r="DK243" s="193"/>
      <c r="DL243" s="200"/>
      <c r="DM243" s="175"/>
    </row>
    <row r="244" spans="3:117" s="179" customFormat="1">
      <c r="C244" s="170"/>
      <c r="D244" s="171"/>
      <c r="E244" s="172"/>
      <c r="F244" s="213"/>
      <c r="G244" s="173"/>
      <c r="H244" s="173"/>
      <c r="I244" s="194"/>
      <c r="J244" s="195"/>
      <c r="K244" s="195"/>
      <c r="L244" s="195"/>
      <c r="M244" s="174"/>
      <c r="N244" s="175"/>
      <c r="O244" s="195"/>
      <c r="P244" s="196"/>
      <c r="Q244" s="196"/>
      <c r="R244" s="178"/>
      <c r="S244" s="178"/>
      <c r="T244" s="177"/>
      <c r="U244" s="177"/>
      <c r="V244" s="197"/>
      <c r="W244" s="177"/>
      <c r="X244" s="177"/>
      <c r="Y244" s="177"/>
      <c r="Z244" s="177"/>
      <c r="AA244" s="198"/>
      <c r="AB244" s="177"/>
      <c r="AC244" s="178"/>
      <c r="AD244" s="76"/>
      <c r="AF244" s="177"/>
      <c r="AG244" s="177"/>
      <c r="AH244" s="175"/>
      <c r="AI244" s="175"/>
      <c r="AJ244" s="175"/>
      <c r="AK244" s="177"/>
      <c r="AL244" s="178"/>
      <c r="AM244" s="177"/>
      <c r="AN244" s="177"/>
      <c r="AO244" s="177"/>
      <c r="AP244" s="177"/>
      <c r="AQ244" s="177"/>
      <c r="AR244" s="177"/>
      <c r="AS244" s="177"/>
      <c r="AT244" s="177"/>
      <c r="AU244" s="198"/>
      <c r="AV244" s="177"/>
      <c r="AX244" s="170"/>
      <c r="AY244" s="180"/>
      <c r="AZ244" s="181"/>
      <c r="BB244" s="182"/>
      <c r="BC244" s="181"/>
      <c r="BD244" s="175"/>
      <c r="BE244" s="175"/>
      <c r="BF244" s="175"/>
      <c r="BG244" s="175"/>
      <c r="BH244" s="175"/>
      <c r="BI244" s="175"/>
      <c r="BJ244" s="175"/>
      <c r="BK244" s="175"/>
      <c r="BL244" s="175"/>
      <c r="BM244" s="175"/>
      <c r="BN244" s="178"/>
      <c r="BO244" s="177"/>
      <c r="BP244" s="177"/>
      <c r="BQ244" s="177"/>
      <c r="BR244" s="177"/>
      <c r="BS244" s="177"/>
      <c r="BT244" s="175"/>
      <c r="BU244" s="178"/>
      <c r="BV244" s="183"/>
      <c r="BW244" s="175"/>
      <c r="BX244" s="184"/>
      <c r="BY244" s="183"/>
      <c r="BZ244" s="183"/>
      <c r="CA244" s="185"/>
      <c r="CB244" s="176"/>
      <c r="CC244" s="183"/>
      <c r="CD244" s="183"/>
      <c r="CE244" s="181"/>
      <c r="CF244" s="181"/>
      <c r="CG244" s="181"/>
      <c r="CH244" s="181"/>
      <c r="CI244" s="181"/>
      <c r="CJ244" s="184"/>
      <c r="CK244" s="186"/>
      <c r="CL244" s="174"/>
      <c r="CM244" s="199"/>
      <c r="CN244" s="174"/>
      <c r="CO244" s="186"/>
      <c r="CP244" s="199"/>
      <c r="CQ244" s="187"/>
      <c r="CR244" s="174"/>
      <c r="CS244" s="188"/>
      <c r="CT244" s="188"/>
      <c r="CU244" s="184"/>
      <c r="CV244" s="175"/>
      <c r="CW244" s="175"/>
      <c r="CX244" s="199"/>
      <c r="CY244" s="175"/>
      <c r="CZ244" s="175"/>
      <c r="DA244" s="175"/>
      <c r="DB244" s="189"/>
      <c r="DC244" s="175"/>
      <c r="DD244" s="175"/>
      <c r="DE244" s="190"/>
      <c r="DF244" s="189"/>
      <c r="DG244" s="190"/>
      <c r="DH244" s="175"/>
      <c r="DI244" s="191"/>
      <c r="DJ244" s="192"/>
      <c r="DK244" s="193"/>
      <c r="DL244" s="200"/>
      <c r="DM244" s="175"/>
    </row>
    <row r="245" spans="3:117" s="179" customFormat="1">
      <c r="C245" s="170"/>
      <c r="D245" s="171"/>
      <c r="E245" s="172"/>
      <c r="F245" s="213"/>
      <c r="G245" s="173"/>
      <c r="H245" s="173"/>
      <c r="I245" s="194"/>
      <c r="J245" s="195"/>
      <c r="K245" s="195"/>
      <c r="L245" s="195"/>
      <c r="M245" s="174"/>
      <c r="N245" s="175"/>
      <c r="O245" s="195"/>
      <c r="P245" s="196"/>
      <c r="Q245" s="196"/>
      <c r="R245" s="178"/>
      <c r="S245" s="178"/>
      <c r="T245" s="177"/>
      <c r="U245" s="177"/>
      <c r="V245" s="197"/>
      <c r="W245" s="177"/>
      <c r="X245" s="177"/>
      <c r="Y245" s="177"/>
      <c r="Z245" s="177"/>
      <c r="AA245" s="198"/>
      <c r="AB245" s="177"/>
      <c r="AC245" s="178"/>
      <c r="AD245" s="76"/>
      <c r="AF245" s="177"/>
      <c r="AG245" s="177"/>
      <c r="AH245" s="175"/>
      <c r="AI245" s="175"/>
      <c r="AJ245" s="175"/>
      <c r="AK245" s="177"/>
      <c r="AL245" s="178"/>
      <c r="AM245" s="177"/>
      <c r="AN245" s="177"/>
      <c r="AO245" s="177"/>
      <c r="AP245" s="177"/>
      <c r="AQ245" s="177"/>
      <c r="AR245" s="177"/>
      <c r="AS245" s="177"/>
      <c r="AT245" s="177"/>
      <c r="AU245" s="198"/>
      <c r="AV245" s="177"/>
      <c r="AX245" s="170"/>
      <c r="AY245" s="180"/>
      <c r="AZ245" s="181"/>
      <c r="BB245" s="182"/>
      <c r="BC245" s="181"/>
      <c r="BD245" s="175"/>
      <c r="BE245" s="175"/>
      <c r="BF245" s="175"/>
      <c r="BG245" s="175"/>
      <c r="BH245" s="175"/>
      <c r="BI245" s="175"/>
      <c r="BJ245" s="175"/>
      <c r="BK245" s="175"/>
      <c r="BL245" s="175"/>
      <c r="BM245" s="175"/>
      <c r="BN245" s="178"/>
      <c r="BO245" s="177"/>
      <c r="BP245" s="177"/>
      <c r="BQ245" s="177"/>
      <c r="BR245" s="177"/>
      <c r="BS245" s="177"/>
      <c r="BT245" s="175"/>
      <c r="BU245" s="178"/>
      <c r="BV245" s="183"/>
      <c r="BW245" s="175"/>
      <c r="BX245" s="184"/>
      <c r="BY245" s="183"/>
      <c r="BZ245" s="183"/>
      <c r="CA245" s="185"/>
      <c r="CB245" s="176"/>
      <c r="CC245" s="183"/>
      <c r="CD245" s="183"/>
      <c r="CE245" s="181"/>
      <c r="CF245" s="181"/>
      <c r="CG245" s="181"/>
      <c r="CH245" s="181"/>
      <c r="CI245" s="181"/>
      <c r="CJ245" s="184"/>
      <c r="CK245" s="186"/>
      <c r="CL245" s="174"/>
      <c r="CM245" s="199"/>
      <c r="CN245" s="174"/>
      <c r="CO245" s="186"/>
      <c r="CP245" s="199"/>
      <c r="CQ245" s="187"/>
      <c r="CR245" s="174"/>
      <c r="CS245" s="188"/>
      <c r="CT245" s="188"/>
      <c r="CU245" s="184"/>
      <c r="CV245" s="175"/>
      <c r="CW245" s="175"/>
      <c r="CX245" s="199"/>
      <c r="CY245" s="175"/>
      <c r="CZ245" s="175"/>
      <c r="DA245" s="175"/>
      <c r="DB245" s="189"/>
      <c r="DC245" s="175"/>
      <c r="DD245" s="175"/>
      <c r="DE245" s="190"/>
      <c r="DF245" s="189"/>
      <c r="DG245" s="190"/>
      <c r="DH245" s="175"/>
      <c r="DI245" s="191"/>
      <c r="DJ245" s="192"/>
      <c r="DK245" s="193"/>
      <c r="DL245" s="200"/>
      <c r="DM245" s="175"/>
    </row>
    <row r="246" spans="3:117" s="179" customFormat="1">
      <c r="C246" s="170"/>
      <c r="D246" s="171"/>
      <c r="E246" s="172"/>
      <c r="F246" s="213"/>
      <c r="G246" s="173"/>
      <c r="H246" s="173"/>
      <c r="I246" s="194"/>
      <c r="J246" s="195"/>
      <c r="K246" s="195"/>
      <c r="L246" s="195"/>
      <c r="M246" s="174"/>
      <c r="N246" s="175"/>
      <c r="O246" s="195"/>
      <c r="P246" s="196"/>
      <c r="Q246" s="196"/>
      <c r="R246" s="178"/>
      <c r="S246" s="178"/>
      <c r="T246" s="177"/>
      <c r="U246" s="177"/>
      <c r="V246" s="197"/>
      <c r="W246" s="177"/>
      <c r="X246" s="177"/>
      <c r="Y246" s="177"/>
      <c r="Z246" s="177"/>
      <c r="AA246" s="198"/>
      <c r="AB246" s="177"/>
      <c r="AC246" s="178"/>
      <c r="AD246" s="76"/>
      <c r="AF246" s="177"/>
      <c r="AG246" s="177"/>
      <c r="AH246" s="175"/>
      <c r="AI246" s="175"/>
      <c r="AJ246" s="175"/>
      <c r="AK246" s="177"/>
      <c r="AL246" s="178"/>
      <c r="AM246" s="177"/>
      <c r="AN246" s="177"/>
      <c r="AO246" s="177"/>
      <c r="AP246" s="177"/>
      <c r="AQ246" s="177"/>
      <c r="AR246" s="177"/>
      <c r="AS246" s="177"/>
      <c r="AT246" s="177"/>
      <c r="AU246" s="198"/>
      <c r="AV246" s="177"/>
      <c r="AX246" s="170"/>
      <c r="AY246" s="180"/>
      <c r="AZ246" s="181"/>
      <c r="BB246" s="182"/>
      <c r="BC246" s="181"/>
      <c r="BD246" s="175"/>
      <c r="BE246" s="175"/>
      <c r="BF246" s="175"/>
      <c r="BG246" s="175"/>
      <c r="BH246" s="175"/>
      <c r="BI246" s="175"/>
      <c r="BJ246" s="175"/>
      <c r="BK246" s="175"/>
      <c r="BL246" s="175"/>
      <c r="BM246" s="175"/>
      <c r="BN246" s="178"/>
      <c r="BO246" s="177"/>
      <c r="BP246" s="177"/>
      <c r="BQ246" s="177"/>
      <c r="BR246" s="177"/>
      <c r="BS246" s="177"/>
      <c r="BT246" s="175"/>
      <c r="BU246" s="178"/>
      <c r="BV246" s="183"/>
      <c r="BW246" s="175"/>
      <c r="BX246" s="184"/>
      <c r="BY246" s="183"/>
      <c r="BZ246" s="183"/>
      <c r="CA246" s="185"/>
      <c r="CB246" s="176"/>
      <c r="CC246" s="183"/>
      <c r="CD246" s="183"/>
      <c r="CE246" s="181"/>
      <c r="CF246" s="181"/>
      <c r="CG246" s="181"/>
      <c r="CH246" s="181"/>
      <c r="CI246" s="181"/>
      <c r="CJ246" s="184"/>
      <c r="CK246" s="186"/>
      <c r="CL246" s="174"/>
      <c r="CM246" s="199"/>
      <c r="CN246" s="174"/>
      <c r="CO246" s="186"/>
      <c r="CP246" s="199"/>
      <c r="CQ246" s="187"/>
      <c r="CR246" s="174"/>
      <c r="CS246" s="188"/>
      <c r="CT246" s="188"/>
      <c r="CU246" s="184"/>
      <c r="CV246" s="175"/>
      <c r="CW246" s="175"/>
      <c r="CX246" s="199"/>
      <c r="CY246" s="175"/>
      <c r="CZ246" s="175"/>
      <c r="DA246" s="175"/>
      <c r="DB246" s="189"/>
      <c r="DC246" s="175"/>
      <c r="DD246" s="175"/>
      <c r="DE246" s="190"/>
      <c r="DF246" s="189"/>
      <c r="DG246" s="190"/>
      <c r="DH246" s="175"/>
      <c r="DI246" s="191"/>
      <c r="DJ246" s="192"/>
      <c r="DK246" s="193"/>
      <c r="DL246" s="200"/>
      <c r="DM246" s="175"/>
    </row>
    <row r="247" spans="3:117" s="179" customFormat="1">
      <c r="C247" s="170"/>
      <c r="D247" s="171"/>
      <c r="E247" s="172"/>
      <c r="F247" s="213"/>
      <c r="G247" s="173"/>
      <c r="H247" s="173"/>
      <c r="I247" s="194"/>
      <c r="J247" s="195"/>
      <c r="K247" s="195"/>
      <c r="L247" s="195"/>
      <c r="M247" s="174"/>
      <c r="N247" s="175"/>
      <c r="O247" s="195"/>
      <c r="P247" s="196"/>
      <c r="Q247" s="196"/>
      <c r="R247" s="178"/>
      <c r="S247" s="178"/>
      <c r="T247" s="177"/>
      <c r="U247" s="177"/>
      <c r="V247" s="197"/>
      <c r="W247" s="177"/>
      <c r="X247" s="177"/>
      <c r="Y247" s="177"/>
      <c r="Z247" s="177"/>
      <c r="AA247" s="198"/>
      <c r="AB247" s="177"/>
      <c r="AC247" s="178"/>
      <c r="AD247" s="76"/>
      <c r="AF247" s="177"/>
      <c r="AG247" s="177"/>
      <c r="AH247" s="175"/>
      <c r="AI247" s="175"/>
      <c r="AJ247" s="175"/>
      <c r="AK247" s="177"/>
      <c r="AL247" s="178"/>
      <c r="AM247" s="177"/>
      <c r="AN247" s="177"/>
      <c r="AO247" s="177"/>
      <c r="AP247" s="177"/>
      <c r="AQ247" s="177"/>
      <c r="AR247" s="177"/>
      <c r="AS247" s="177"/>
      <c r="AT247" s="177"/>
      <c r="AU247" s="198"/>
      <c r="AV247" s="177"/>
      <c r="AX247" s="170"/>
      <c r="AY247" s="180"/>
      <c r="AZ247" s="181"/>
      <c r="BB247" s="182"/>
      <c r="BC247" s="181"/>
      <c r="BD247" s="175"/>
      <c r="BE247" s="175"/>
      <c r="BF247" s="175"/>
      <c r="BG247" s="175"/>
      <c r="BH247" s="175"/>
      <c r="BI247" s="175"/>
      <c r="BJ247" s="175"/>
      <c r="BK247" s="175"/>
      <c r="BL247" s="175"/>
      <c r="BM247" s="175"/>
      <c r="BN247" s="178"/>
      <c r="BO247" s="177"/>
      <c r="BP247" s="177"/>
      <c r="BQ247" s="177"/>
      <c r="BR247" s="177"/>
      <c r="BS247" s="177"/>
      <c r="BT247" s="175"/>
      <c r="BU247" s="178"/>
      <c r="BV247" s="183"/>
      <c r="BW247" s="175"/>
      <c r="BX247" s="184"/>
      <c r="BY247" s="183"/>
      <c r="BZ247" s="183"/>
      <c r="CA247" s="185"/>
      <c r="CB247" s="176"/>
      <c r="CC247" s="183"/>
      <c r="CD247" s="183"/>
      <c r="CE247" s="181"/>
      <c r="CF247" s="181"/>
      <c r="CG247" s="181"/>
      <c r="CH247" s="181"/>
      <c r="CI247" s="181"/>
      <c r="CJ247" s="184"/>
      <c r="CK247" s="186"/>
      <c r="CL247" s="174"/>
      <c r="CM247" s="199"/>
      <c r="CN247" s="174"/>
      <c r="CO247" s="186"/>
      <c r="CP247" s="199"/>
      <c r="CQ247" s="187"/>
      <c r="CR247" s="174"/>
      <c r="CS247" s="188"/>
      <c r="CT247" s="188"/>
      <c r="CU247" s="184"/>
      <c r="CV247" s="175"/>
      <c r="CW247" s="175"/>
      <c r="CX247" s="199"/>
      <c r="CY247" s="175"/>
      <c r="CZ247" s="175"/>
      <c r="DA247" s="175"/>
      <c r="DB247" s="189"/>
      <c r="DC247" s="175"/>
      <c r="DD247" s="175"/>
      <c r="DE247" s="190"/>
      <c r="DF247" s="189"/>
      <c r="DG247" s="190"/>
      <c r="DH247" s="175"/>
      <c r="DI247" s="191"/>
      <c r="DJ247" s="192"/>
      <c r="DK247" s="193"/>
      <c r="DL247" s="200"/>
      <c r="DM247" s="175"/>
    </row>
    <row r="248" spans="3:117" s="179" customFormat="1">
      <c r="C248" s="170"/>
      <c r="D248" s="171"/>
      <c r="E248" s="172"/>
      <c r="F248" s="213"/>
      <c r="G248" s="173"/>
      <c r="H248" s="173"/>
      <c r="I248" s="194"/>
      <c r="J248" s="195"/>
      <c r="K248" s="195"/>
      <c r="L248" s="195"/>
      <c r="M248" s="174"/>
      <c r="N248" s="175"/>
      <c r="O248" s="195"/>
      <c r="P248" s="196"/>
      <c r="Q248" s="196"/>
      <c r="R248" s="178"/>
      <c r="S248" s="178"/>
      <c r="T248" s="177"/>
      <c r="U248" s="177"/>
      <c r="V248" s="197"/>
      <c r="W248" s="177"/>
      <c r="X248" s="177"/>
      <c r="Y248" s="177"/>
      <c r="Z248" s="177"/>
      <c r="AA248" s="198"/>
      <c r="AB248" s="177"/>
      <c r="AC248" s="178"/>
      <c r="AD248" s="76"/>
      <c r="AF248" s="177"/>
      <c r="AG248" s="177"/>
      <c r="AH248" s="175"/>
      <c r="AI248" s="175"/>
      <c r="AJ248" s="175"/>
      <c r="AK248" s="177"/>
      <c r="AL248" s="178"/>
      <c r="AM248" s="177"/>
      <c r="AN248" s="177"/>
      <c r="AO248" s="177"/>
      <c r="AP248" s="177"/>
      <c r="AQ248" s="177"/>
      <c r="AR248" s="177"/>
      <c r="AS248" s="177"/>
      <c r="AT248" s="177"/>
      <c r="AU248" s="198"/>
      <c r="AV248" s="177"/>
      <c r="AX248" s="170"/>
      <c r="AY248" s="180"/>
      <c r="AZ248" s="181"/>
      <c r="BB248" s="182"/>
      <c r="BC248" s="181"/>
      <c r="BD248" s="175"/>
      <c r="BE248" s="175"/>
      <c r="BF248" s="175"/>
      <c r="BG248" s="175"/>
      <c r="BH248" s="175"/>
      <c r="BI248" s="175"/>
      <c r="BJ248" s="175"/>
      <c r="BK248" s="175"/>
      <c r="BL248" s="175"/>
      <c r="BM248" s="175"/>
      <c r="BN248" s="178"/>
      <c r="BO248" s="177"/>
      <c r="BP248" s="177"/>
      <c r="BQ248" s="177"/>
      <c r="BR248" s="177"/>
      <c r="BS248" s="177"/>
      <c r="BT248" s="175"/>
      <c r="BU248" s="178"/>
      <c r="BV248" s="183"/>
      <c r="BW248" s="175"/>
      <c r="BX248" s="184"/>
      <c r="BY248" s="183"/>
      <c r="BZ248" s="183"/>
      <c r="CA248" s="185"/>
      <c r="CB248" s="176"/>
      <c r="CC248" s="183"/>
      <c r="CD248" s="183"/>
      <c r="CE248" s="181"/>
      <c r="CF248" s="181"/>
      <c r="CG248" s="181"/>
      <c r="CH248" s="181"/>
      <c r="CI248" s="181"/>
      <c r="CJ248" s="184"/>
      <c r="CK248" s="186"/>
      <c r="CL248" s="174"/>
      <c r="CM248" s="199"/>
      <c r="CN248" s="174"/>
      <c r="CO248" s="186"/>
      <c r="CP248" s="199"/>
      <c r="CQ248" s="187"/>
      <c r="CR248" s="174"/>
      <c r="CS248" s="188"/>
      <c r="CT248" s="188"/>
      <c r="CU248" s="184"/>
      <c r="CV248" s="175"/>
      <c r="CW248" s="175"/>
      <c r="CX248" s="199"/>
      <c r="CY248" s="175"/>
      <c r="CZ248" s="175"/>
      <c r="DA248" s="175"/>
      <c r="DB248" s="189"/>
      <c r="DC248" s="175"/>
      <c r="DD248" s="175"/>
      <c r="DE248" s="190"/>
      <c r="DF248" s="189"/>
      <c r="DG248" s="190"/>
      <c r="DH248" s="175"/>
      <c r="DI248" s="191"/>
      <c r="DJ248" s="192"/>
      <c r="DK248" s="193"/>
      <c r="DL248" s="200"/>
      <c r="DM248" s="175"/>
    </row>
    <row r="249" spans="3:117" s="179" customFormat="1">
      <c r="C249" s="170"/>
      <c r="D249" s="171"/>
      <c r="E249" s="172"/>
      <c r="F249" s="213"/>
      <c r="G249" s="173"/>
      <c r="H249" s="173"/>
      <c r="I249" s="194"/>
      <c r="J249" s="195"/>
      <c r="K249" s="195"/>
      <c r="L249" s="195"/>
      <c r="M249" s="174"/>
      <c r="N249" s="175"/>
      <c r="O249" s="195"/>
      <c r="P249" s="196"/>
      <c r="Q249" s="196"/>
      <c r="R249" s="178"/>
      <c r="S249" s="178"/>
      <c r="T249" s="177"/>
      <c r="U249" s="177"/>
      <c r="V249" s="197"/>
      <c r="W249" s="177"/>
      <c r="X249" s="177"/>
      <c r="Y249" s="177"/>
      <c r="Z249" s="177"/>
      <c r="AA249" s="198"/>
      <c r="AB249" s="177"/>
      <c r="AC249" s="178"/>
      <c r="AD249" s="76"/>
      <c r="AF249" s="177"/>
      <c r="AG249" s="177"/>
      <c r="AH249" s="175"/>
      <c r="AI249" s="175"/>
      <c r="AJ249" s="175"/>
      <c r="AK249" s="177"/>
      <c r="AL249" s="178"/>
      <c r="AM249" s="177"/>
      <c r="AN249" s="177"/>
      <c r="AO249" s="177"/>
      <c r="AP249" s="177"/>
      <c r="AQ249" s="177"/>
      <c r="AR249" s="177"/>
      <c r="AS249" s="177"/>
      <c r="AT249" s="177"/>
      <c r="AU249" s="198"/>
      <c r="AV249" s="177"/>
      <c r="AX249" s="170"/>
      <c r="AY249" s="180"/>
      <c r="AZ249" s="181"/>
      <c r="BB249" s="182"/>
      <c r="BC249" s="181"/>
      <c r="BD249" s="175"/>
      <c r="BE249" s="175"/>
      <c r="BF249" s="175"/>
      <c r="BG249" s="175"/>
      <c r="BH249" s="175"/>
      <c r="BI249" s="175"/>
      <c r="BJ249" s="175"/>
      <c r="BK249" s="175"/>
      <c r="BL249" s="175"/>
      <c r="BM249" s="175"/>
      <c r="BN249" s="178"/>
      <c r="BO249" s="177"/>
      <c r="BP249" s="177"/>
      <c r="BQ249" s="177"/>
      <c r="BR249" s="177"/>
      <c r="BS249" s="177"/>
      <c r="BT249" s="175"/>
      <c r="BU249" s="178"/>
      <c r="BV249" s="183"/>
      <c r="BW249" s="175"/>
      <c r="BX249" s="184"/>
      <c r="BY249" s="183"/>
      <c r="BZ249" s="183"/>
      <c r="CA249" s="185"/>
      <c r="CB249" s="176"/>
      <c r="CC249" s="183"/>
      <c r="CD249" s="183"/>
      <c r="CE249" s="181"/>
      <c r="CF249" s="181"/>
      <c r="CG249" s="181"/>
      <c r="CH249" s="181"/>
      <c r="CI249" s="181"/>
      <c r="CJ249" s="184"/>
      <c r="CK249" s="186"/>
      <c r="CL249" s="174"/>
      <c r="CM249" s="199"/>
      <c r="CN249" s="174"/>
      <c r="CO249" s="186"/>
      <c r="CP249" s="199"/>
      <c r="CQ249" s="187"/>
      <c r="CR249" s="174"/>
      <c r="CS249" s="188"/>
      <c r="CT249" s="188"/>
      <c r="CU249" s="184"/>
      <c r="CV249" s="175"/>
      <c r="CW249" s="175"/>
      <c r="CX249" s="199"/>
      <c r="CY249" s="175"/>
      <c r="CZ249" s="175"/>
      <c r="DA249" s="175"/>
      <c r="DB249" s="189"/>
      <c r="DC249" s="175"/>
      <c r="DD249" s="175"/>
      <c r="DE249" s="190"/>
      <c r="DF249" s="189"/>
      <c r="DG249" s="190"/>
      <c r="DH249" s="175"/>
      <c r="DI249" s="191"/>
      <c r="DJ249" s="192"/>
      <c r="DK249" s="193"/>
      <c r="DL249" s="200"/>
      <c r="DM249" s="175"/>
    </row>
    <row r="250" spans="3:117" s="179" customFormat="1">
      <c r="C250" s="170"/>
      <c r="D250" s="171"/>
      <c r="E250" s="172"/>
      <c r="F250" s="213"/>
      <c r="G250" s="173"/>
      <c r="H250" s="173"/>
      <c r="I250" s="194"/>
      <c r="J250" s="195"/>
      <c r="K250" s="195"/>
      <c r="L250" s="195"/>
      <c r="M250" s="174"/>
      <c r="N250" s="175"/>
      <c r="O250" s="195"/>
      <c r="P250" s="196"/>
      <c r="Q250" s="196"/>
      <c r="R250" s="178"/>
      <c r="S250" s="178"/>
      <c r="T250" s="177"/>
      <c r="U250" s="177"/>
      <c r="V250" s="197"/>
      <c r="W250" s="177"/>
      <c r="X250" s="177"/>
      <c r="Y250" s="177"/>
      <c r="Z250" s="177"/>
      <c r="AA250" s="198"/>
      <c r="AB250" s="177"/>
      <c r="AC250" s="178"/>
      <c r="AD250" s="76"/>
      <c r="AF250" s="177"/>
      <c r="AG250" s="177"/>
      <c r="AH250" s="175"/>
      <c r="AI250" s="175"/>
      <c r="AJ250" s="175"/>
      <c r="AK250" s="177"/>
      <c r="AL250" s="178"/>
      <c r="AM250" s="177"/>
      <c r="AN250" s="177"/>
      <c r="AO250" s="177"/>
      <c r="AP250" s="177"/>
      <c r="AQ250" s="177"/>
      <c r="AR250" s="177"/>
      <c r="AS250" s="177"/>
      <c r="AT250" s="177"/>
      <c r="AU250" s="198"/>
      <c r="AV250" s="177"/>
      <c r="AX250" s="170"/>
      <c r="AY250" s="180"/>
      <c r="AZ250" s="181"/>
      <c r="BB250" s="182"/>
      <c r="BC250" s="181"/>
      <c r="BD250" s="175"/>
      <c r="BE250" s="175"/>
      <c r="BF250" s="175"/>
      <c r="BG250" s="175"/>
      <c r="BH250" s="175"/>
      <c r="BI250" s="175"/>
      <c r="BJ250" s="175"/>
      <c r="BK250" s="175"/>
      <c r="BL250" s="175"/>
      <c r="BM250" s="175"/>
      <c r="BN250" s="178"/>
      <c r="BO250" s="177"/>
      <c r="BP250" s="177"/>
      <c r="BQ250" s="177"/>
      <c r="BR250" s="177"/>
      <c r="BS250" s="177"/>
      <c r="BT250" s="175"/>
      <c r="BU250" s="178"/>
      <c r="BV250" s="183"/>
      <c r="BW250" s="175"/>
      <c r="BX250" s="184"/>
      <c r="BY250" s="183"/>
      <c r="BZ250" s="183"/>
      <c r="CA250" s="185"/>
      <c r="CB250" s="176"/>
      <c r="CC250" s="183"/>
      <c r="CD250" s="183"/>
      <c r="CE250" s="181"/>
      <c r="CF250" s="181"/>
      <c r="CG250" s="181"/>
      <c r="CH250" s="181"/>
      <c r="CI250" s="181"/>
      <c r="CJ250" s="184"/>
      <c r="CK250" s="186"/>
      <c r="CL250" s="174"/>
      <c r="CM250" s="199"/>
      <c r="CN250" s="174"/>
      <c r="CO250" s="186"/>
      <c r="CP250" s="199"/>
      <c r="CQ250" s="187"/>
      <c r="CR250" s="174"/>
      <c r="CS250" s="188"/>
      <c r="CT250" s="188"/>
      <c r="CU250" s="184"/>
      <c r="CV250" s="175"/>
      <c r="CW250" s="175"/>
      <c r="CX250" s="199"/>
      <c r="CY250" s="175"/>
      <c r="CZ250" s="175"/>
      <c r="DA250" s="175"/>
      <c r="DB250" s="189"/>
      <c r="DC250" s="175"/>
      <c r="DD250" s="175"/>
      <c r="DE250" s="190"/>
      <c r="DF250" s="189"/>
      <c r="DG250" s="190"/>
      <c r="DH250" s="175"/>
      <c r="DI250" s="191"/>
      <c r="DJ250" s="192"/>
      <c r="DK250" s="193"/>
      <c r="DL250" s="200"/>
      <c r="DM250" s="175"/>
    </row>
    <row r="251" spans="3:117" s="179" customFormat="1">
      <c r="C251" s="170"/>
      <c r="D251" s="171"/>
      <c r="E251" s="172"/>
      <c r="F251" s="213"/>
      <c r="G251" s="173"/>
      <c r="H251" s="173"/>
      <c r="I251" s="194"/>
      <c r="J251" s="195"/>
      <c r="K251" s="195"/>
      <c r="L251" s="195"/>
      <c r="M251" s="174"/>
      <c r="N251" s="175"/>
      <c r="O251" s="195"/>
      <c r="P251" s="196"/>
      <c r="Q251" s="196"/>
      <c r="R251" s="178"/>
      <c r="S251" s="178"/>
      <c r="T251" s="177"/>
      <c r="U251" s="177"/>
      <c r="V251" s="197"/>
      <c r="W251" s="177"/>
      <c r="X251" s="177"/>
      <c r="Y251" s="177"/>
      <c r="Z251" s="177"/>
      <c r="AA251" s="198"/>
      <c r="AB251" s="177"/>
      <c r="AC251" s="178"/>
      <c r="AD251" s="76"/>
      <c r="AF251" s="177"/>
      <c r="AG251" s="177"/>
      <c r="AH251" s="175"/>
      <c r="AI251" s="175"/>
      <c r="AJ251" s="175"/>
      <c r="AK251" s="177"/>
      <c r="AL251" s="178"/>
      <c r="AM251" s="177"/>
      <c r="AN251" s="177"/>
      <c r="AO251" s="177"/>
      <c r="AP251" s="177"/>
      <c r="AQ251" s="177"/>
      <c r="AR251" s="177"/>
      <c r="AS251" s="177"/>
      <c r="AT251" s="177"/>
      <c r="AU251" s="198"/>
      <c r="AV251" s="177"/>
      <c r="AX251" s="170"/>
      <c r="AY251" s="180"/>
      <c r="AZ251" s="181"/>
      <c r="BB251" s="182"/>
      <c r="BC251" s="181"/>
      <c r="BD251" s="175"/>
      <c r="BE251" s="175"/>
      <c r="BF251" s="175"/>
      <c r="BG251" s="175"/>
      <c r="BH251" s="175"/>
      <c r="BI251" s="175"/>
      <c r="BJ251" s="175"/>
      <c r="BK251" s="175"/>
      <c r="BL251" s="175"/>
      <c r="BM251" s="175"/>
      <c r="BN251" s="178"/>
      <c r="BO251" s="177"/>
      <c r="BP251" s="177"/>
      <c r="BQ251" s="177"/>
      <c r="BR251" s="177"/>
      <c r="BS251" s="177"/>
      <c r="BT251" s="175"/>
      <c r="BU251" s="178"/>
      <c r="BV251" s="183"/>
      <c r="BW251" s="175"/>
      <c r="BX251" s="184"/>
      <c r="BY251" s="183"/>
      <c r="BZ251" s="183"/>
      <c r="CA251" s="185"/>
      <c r="CB251" s="176"/>
      <c r="CC251" s="183"/>
      <c r="CD251" s="183"/>
      <c r="CE251" s="181"/>
      <c r="CF251" s="181"/>
      <c r="CG251" s="181"/>
      <c r="CH251" s="181"/>
      <c r="CI251" s="181"/>
      <c r="CJ251" s="184"/>
      <c r="CK251" s="186"/>
      <c r="CL251" s="174"/>
      <c r="CM251" s="199"/>
      <c r="CN251" s="174"/>
      <c r="CO251" s="186"/>
      <c r="CP251" s="199"/>
      <c r="CQ251" s="187"/>
      <c r="CR251" s="174"/>
      <c r="CS251" s="188"/>
      <c r="CT251" s="188"/>
      <c r="CU251" s="184"/>
      <c r="CV251" s="175"/>
      <c r="CW251" s="175"/>
      <c r="CX251" s="199"/>
      <c r="CY251" s="175"/>
      <c r="CZ251" s="175"/>
      <c r="DA251" s="175"/>
      <c r="DB251" s="189"/>
      <c r="DC251" s="175"/>
      <c r="DD251" s="175"/>
      <c r="DE251" s="190"/>
      <c r="DF251" s="189"/>
      <c r="DG251" s="190"/>
      <c r="DH251" s="175"/>
      <c r="DI251" s="191"/>
      <c r="DJ251" s="192"/>
      <c r="DK251" s="193"/>
      <c r="DL251" s="200"/>
      <c r="DM251" s="175"/>
    </row>
    <row r="252" spans="3:117" s="179" customFormat="1">
      <c r="C252" s="170"/>
      <c r="D252" s="171"/>
      <c r="E252" s="172"/>
      <c r="F252" s="213"/>
      <c r="G252" s="173"/>
      <c r="H252" s="173"/>
      <c r="I252" s="194"/>
      <c r="J252" s="195"/>
      <c r="K252" s="195"/>
      <c r="L252" s="195"/>
      <c r="M252" s="174"/>
      <c r="N252" s="175"/>
      <c r="O252" s="195"/>
      <c r="P252" s="196"/>
      <c r="Q252" s="196"/>
      <c r="R252" s="178"/>
      <c r="S252" s="178"/>
      <c r="T252" s="177"/>
      <c r="U252" s="177"/>
      <c r="V252" s="197"/>
      <c r="W252" s="177"/>
      <c r="X252" s="177"/>
      <c r="Y252" s="177"/>
      <c r="Z252" s="177"/>
      <c r="AA252" s="198"/>
      <c r="AB252" s="177"/>
      <c r="AC252" s="178"/>
      <c r="AD252" s="76"/>
      <c r="AF252" s="177"/>
      <c r="AG252" s="177"/>
      <c r="AH252" s="175"/>
      <c r="AI252" s="175"/>
      <c r="AJ252" s="175"/>
      <c r="AK252" s="177"/>
      <c r="AL252" s="178"/>
      <c r="AM252" s="177"/>
      <c r="AN252" s="177"/>
      <c r="AO252" s="177"/>
      <c r="AP252" s="177"/>
      <c r="AQ252" s="177"/>
      <c r="AR252" s="177"/>
      <c r="AS252" s="177"/>
      <c r="AT252" s="177"/>
      <c r="AU252" s="198"/>
      <c r="AV252" s="177"/>
      <c r="AX252" s="170"/>
      <c r="AY252" s="180"/>
      <c r="AZ252" s="181"/>
      <c r="BB252" s="182"/>
      <c r="BC252" s="181"/>
      <c r="BD252" s="175"/>
      <c r="BE252" s="175"/>
      <c r="BF252" s="175"/>
      <c r="BG252" s="175"/>
      <c r="BH252" s="175"/>
      <c r="BI252" s="175"/>
      <c r="BJ252" s="175"/>
      <c r="BK252" s="175"/>
      <c r="BL252" s="175"/>
      <c r="BM252" s="175"/>
      <c r="BN252" s="178"/>
      <c r="BO252" s="177"/>
      <c r="BP252" s="177"/>
      <c r="BQ252" s="177"/>
      <c r="BR252" s="177"/>
      <c r="BS252" s="177"/>
      <c r="BT252" s="175"/>
      <c r="BU252" s="178"/>
      <c r="BV252" s="183"/>
      <c r="BW252" s="175"/>
      <c r="BX252" s="184"/>
      <c r="BY252" s="183"/>
      <c r="BZ252" s="183"/>
      <c r="CA252" s="185"/>
      <c r="CB252" s="176"/>
      <c r="CC252" s="183"/>
      <c r="CD252" s="183"/>
      <c r="CE252" s="181"/>
      <c r="CF252" s="181"/>
      <c r="CG252" s="181"/>
      <c r="CH252" s="181"/>
      <c r="CI252" s="181"/>
      <c r="CJ252" s="184"/>
      <c r="CK252" s="186"/>
      <c r="CL252" s="174"/>
      <c r="CM252" s="199"/>
      <c r="CN252" s="174"/>
      <c r="CO252" s="186"/>
      <c r="CP252" s="199"/>
      <c r="CQ252" s="187"/>
      <c r="CR252" s="174"/>
      <c r="CS252" s="188"/>
      <c r="CT252" s="188"/>
      <c r="CU252" s="184"/>
      <c r="CV252" s="175"/>
      <c r="CW252" s="175"/>
      <c r="CX252" s="199"/>
      <c r="CY252" s="175"/>
      <c r="CZ252" s="175"/>
      <c r="DA252" s="175"/>
      <c r="DB252" s="189"/>
      <c r="DC252" s="175"/>
      <c r="DD252" s="175"/>
      <c r="DE252" s="190"/>
      <c r="DF252" s="189"/>
      <c r="DG252" s="190"/>
      <c r="DH252" s="175"/>
      <c r="DI252" s="191"/>
      <c r="DJ252" s="192"/>
      <c r="DK252" s="193"/>
      <c r="DL252" s="200"/>
      <c r="DM252" s="175"/>
    </row>
    <row r="253" spans="3:117" s="179" customFormat="1">
      <c r="C253" s="170"/>
      <c r="D253" s="171"/>
      <c r="E253" s="172"/>
      <c r="F253" s="213"/>
      <c r="G253" s="173"/>
      <c r="H253" s="173"/>
      <c r="I253" s="194"/>
      <c r="J253" s="195"/>
      <c r="K253" s="195"/>
      <c r="L253" s="195"/>
      <c r="M253" s="174"/>
      <c r="N253" s="175"/>
      <c r="O253" s="195"/>
      <c r="P253" s="196"/>
      <c r="Q253" s="196"/>
      <c r="R253" s="178"/>
      <c r="S253" s="178"/>
      <c r="T253" s="177"/>
      <c r="U253" s="177"/>
      <c r="V253" s="197"/>
      <c r="W253" s="177"/>
      <c r="X253" s="177"/>
      <c r="Y253" s="177"/>
      <c r="Z253" s="177"/>
      <c r="AA253" s="198"/>
      <c r="AB253" s="177"/>
      <c r="AC253" s="178"/>
      <c r="AD253" s="76"/>
      <c r="AF253" s="177"/>
      <c r="AG253" s="177"/>
      <c r="AH253" s="175"/>
      <c r="AI253" s="175"/>
      <c r="AJ253" s="175"/>
      <c r="AK253" s="177"/>
      <c r="AL253" s="178"/>
      <c r="AM253" s="177"/>
      <c r="AN253" s="177"/>
      <c r="AO253" s="177"/>
      <c r="AP253" s="177"/>
      <c r="AQ253" s="177"/>
      <c r="AR253" s="177"/>
      <c r="AS253" s="177"/>
      <c r="AT253" s="177"/>
      <c r="AU253" s="198"/>
      <c r="AV253" s="177"/>
      <c r="AX253" s="170"/>
      <c r="AY253" s="180"/>
      <c r="AZ253" s="181"/>
      <c r="BB253" s="182"/>
      <c r="BC253" s="181"/>
      <c r="BD253" s="175"/>
      <c r="BE253" s="175"/>
      <c r="BF253" s="175"/>
      <c r="BG253" s="175"/>
      <c r="BH253" s="175"/>
      <c r="BI253" s="175"/>
      <c r="BJ253" s="175"/>
      <c r="BK253" s="175"/>
      <c r="BL253" s="175"/>
      <c r="BM253" s="175"/>
      <c r="BN253" s="178"/>
      <c r="BO253" s="177"/>
      <c r="BP253" s="177"/>
      <c r="BQ253" s="177"/>
      <c r="BR253" s="177"/>
      <c r="BS253" s="177"/>
      <c r="BT253" s="175"/>
      <c r="BU253" s="178"/>
      <c r="BV253" s="183"/>
      <c r="BW253" s="175"/>
      <c r="BX253" s="184"/>
      <c r="BY253" s="183"/>
      <c r="BZ253" s="183"/>
      <c r="CA253" s="185"/>
      <c r="CB253" s="176"/>
      <c r="CC253" s="183"/>
      <c r="CD253" s="183"/>
      <c r="CE253" s="181"/>
      <c r="CF253" s="181"/>
      <c r="CG253" s="181"/>
      <c r="CH253" s="181"/>
      <c r="CI253" s="181"/>
      <c r="CJ253" s="184"/>
      <c r="CK253" s="186"/>
      <c r="CL253" s="174"/>
      <c r="CM253" s="199"/>
      <c r="CN253" s="174"/>
      <c r="CO253" s="186"/>
      <c r="CP253" s="199"/>
      <c r="CQ253" s="187"/>
      <c r="CR253" s="174"/>
      <c r="CS253" s="188"/>
      <c r="CT253" s="188"/>
      <c r="CU253" s="184"/>
      <c r="CV253" s="175"/>
      <c r="CW253" s="175"/>
      <c r="CX253" s="199"/>
      <c r="CY253" s="175"/>
      <c r="CZ253" s="175"/>
      <c r="DA253" s="175"/>
      <c r="DB253" s="189"/>
      <c r="DC253" s="175"/>
      <c r="DD253" s="175"/>
      <c r="DE253" s="190"/>
      <c r="DF253" s="189"/>
      <c r="DG253" s="190"/>
      <c r="DH253" s="175"/>
      <c r="DI253" s="191"/>
      <c r="DJ253" s="192"/>
      <c r="DK253" s="193"/>
      <c r="DL253" s="200"/>
      <c r="DM253" s="175"/>
    </row>
  </sheetData>
  <autoFilter ref="C25:DM25" xr:uid="{00000000-0009-0000-0000-000006000000}"/>
  <mergeCells count="15">
    <mergeCell ref="CA21:CA23"/>
    <mergeCell ref="CM21:CM23"/>
    <mergeCell ref="CP21:CP23"/>
    <mergeCell ref="BD22:BF23"/>
    <mergeCell ref="J11:DM11"/>
    <mergeCell ref="BB13:BN14"/>
    <mergeCell ref="CV13:DH14"/>
    <mergeCell ref="DJ13:DM14"/>
    <mergeCell ref="K16:AC16"/>
    <mergeCell ref="AF16:AV16"/>
    <mergeCell ref="BB16:BW16"/>
    <mergeCell ref="BY16:CI16"/>
    <mergeCell ref="CK16:CT16"/>
    <mergeCell ref="CV16:DI16"/>
    <mergeCell ref="DJ16:DM1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35C1D-2F17-483D-8C1D-4B5FA11BFA7A}">
  <sheetPr codeName="Sheet3">
    <tabColor theme="1" tint="0.499984740745262"/>
  </sheetPr>
  <dimension ref="A1:D85"/>
  <sheetViews>
    <sheetView workbookViewId="0">
      <selection activeCell="B2" sqref="B2"/>
    </sheetView>
  </sheetViews>
  <sheetFormatPr defaultRowHeight="14.75"/>
  <cols>
    <col min="1" max="1" width="36.26953125" style="3" bestFit="1" customWidth="1"/>
    <col min="2" max="2" width="40.54296875" bestFit="1" customWidth="1"/>
    <col min="3" max="3" width="40.54296875" customWidth="1"/>
    <col min="4" max="4" width="39.31640625" bestFit="1" customWidth="1"/>
    <col min="5" max="5" width="23.1796875" customWidth="1"/>
  </cols>
  <sheetData>
    <row r="1" spans="1:4">
      <c r="A1" s="3" t="s">
        <v>81</v>
      </c>
      <c r="B1" s="3" t="s">
        <v>360</v>
      </c>
      <c r="C1" s="3" t="s">
        <v>361</v>
      </c>
    </row>
    <row r="2" spans="1:4">
      <c r="A2" s="1" t="s">
        <v>0</v>
      </c>
      <c r="B2" s="6" t="s">
        <v>16</v>
      </c>
      <c r="C2" s="6" t="s">
        <v>356</v>
      </c>
      <c r="D2" s="17" t="s">
        <v>80</v>
      </c>
    </row>
    <row r="3" spans="1:4">
      <c r="A3" s="2" t="s">
        <v>82</v>
      </c>
      <c r="B3" s="2" t="s">
        <v>18</v>
      </c>
      <c r="C3" s="2" t="s">
        <v>357</v>
      </c>
      <c r="D3" s="15"/>
    </row>
    <row r="4" spans="1:4">
      <c r="A4" s="2" t="s">
        <v>83</v>
      </c>
      <c r="B4" s="2" t="s">
        <v>18</v>
      </c>
      <c r="C4" s="2" t="s">
        <v>357</v>
      </c>
      <c r="D4" s="15"/>
    </row>
    <row r="5" spans="1:4">
      <c r="A5" s="2" t="s">
        <v>84</v>
      </c>
      <c r="B5" s="2" t="s">
        <v>18</v>
      </c>
      <c r="C5" s="2" t="s">
        <v>357</v>
      </c>
      <c r="D5" s="15"/>
    </row>
    <row r="6" spans="1:4">
      <c r="A6" s="2" t="s">
        <v>85</v>
      </c>
      <c r="B6" s="2" t="s">
        <v>18</v>
      </c>
      <c r="C6" s="2" t="s">
        <v>357</v>
      </c>
      <c r="D6" s="15"/>
    </row>
    <row r="7" spans="1:4">
      <c r="A7" s="2" t="s">
        <v>86</v>
      </c>
      <c r="B7" s="2" t="s">
        <v>86</v>
      </c>
      <c r="C7" s="2" t="s">
        <v>143</v>
      </c>
      <c r="D7" s="15"/>
    </row>
    <row r="8" spans="1:4">
      <c r="A8" s="2" t="s">
        <v>87</v>
      </c>
      <c r="B8" s="14" t="s">
        <v>18</v>
      </c>
      <c r="C8" s="14" t="s">
        <v>357</v>
      </c>
      <c r="D8" s="13" t="s">
        <v>1421</v>
      </c>
    </row>
    <row r="9" spans="1:4">
      <c r="A9" s="2" t="s">
        <v>88</v>
      </c>
      <c r="B9" s="2" t="s">
        <v>19</v>
      </c>
      <c r="C9" s="14" t="s">
        <v>93</v>
      </c>
      <c r="D9" s="13" t="s">
        <v>365</v>
      </c>
    </row>
    <row r="10" spans="1:4">
      <c r="A10" s="2" t="s">
        <v>89</v>
      </c>
      <c r="B10" s="2" t="s">
        <v>19</v>
      </c>
      <c r="C10" s="14" t="s">
        <v>93</v>
      </c>
      <c r="D10" s="13" t="s">
        <v>365</v>
      </c>
    </row>
    <row r="11" spans="1:4">
      <c r="A11" s="2" t="s">
        <v>90</v>
      </c>
      <c r="B11" s="2" t="s">
        <v>19</v>
      </c>
      <c r="C11" s="14" t="s">
        <v>94</v>
      </c>
      <c r="D11" s="13" t="s">
        <v>365</v>
      </c>
    </row>
    <row r="12" spans="1:4">
      <c r="A12" s="2" t="s">
        <v>91</v>
      </c>
      <c r="B12" s="2" t="s">
        <v>76</v>
      </c>
      <c r="C12" s="2" t="s">
        <v>269</v>
      </c>
      <c r="D12" s="15"/>
    </row>
    <row r="13" spans="1:4">
      <c r="A13" s="2" t="s">
        <v>92</v>
      </c>
      <c r="B13" s="2" t="s">
        <v>18</v>
      </c>
      <c r="C13" s="2" t="s">
        <v>357</v>
      </c>
      <c r="D13" s="15"/>
    </row>
    <row r="14" spans="1:4">
      <c r="A14"/>
    </row>
    <row r="15" spans="1:4">
      <c r="A15"/>
    </row>
    <row r="16" spans="1:4">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D0856-9401-4C64-BF8F-9FA064BF48B8}">
  <sheetPr>
    <tabColor theme="0" tint="-0.249977111117893"/>
  </sheetPr>
  <dimension ref="A1:AD185"/>
  <sheetViews>
    <sheetView topLeftCell="Y1" workbookViewId="0">
      <selection activeCell="AC2" sqref="AC2:AD2"/>
    </sheetView>
  </sheetViews>
  <sheetFormatPr defaultRowHeight="14.75"/>
  <cols>
    <col min="3" max="3" width="10.5" bestFit="1" customWidth="1"/>
    <col min="9" max="10" width="9.7265625" bestFit="1" customWidth="1"/>
    <col min="15" max="16" width="10.953125" bestFit="1" customWidth="1"/>
    <col min="17" max="17" width="12.453125" bestFit="1" customWidth="1"/>
    <col min="29" max="29" width="40.54296875" bestFit="1" customWidth="1"/>
    <col min="30" max="30" width="27.04296875" bestFit="1" customWidth="1"/>
  </cols>
  <sheetData>
    <row r="1" spans="1:30">
      <c r="A1" s="19" t="s">
        <v>1420</v>
      </c>
      <c r="AC1" s="19" t="s">
        <v>78</v>
      </c>
    </row>
    <row r="2" spans="1:30" ht="42.75" thickBot="1">
      <c r="A2" s="30" t="s">
        <v>765</v>
      </c>
      <c r="B2" s="30" t="s">
        <v>766</v>
      </c>
      <c r="C2" s="30" t="s">
        <v>767</v>
      </c>
      <c r="D2" s="30" t="s">
        <v>768</v>
      </c>
      <c r="E2" s="30" t="s">
        <v>769</v>
      </c>
      <c r="F2" s="30" t="s">
        <v>770</v>
      </c>
      <c r="G2" s="30" t="s">
        <v>771</v>
      </c>
      <c r="H2" s="30" t="s">
        <v>772</v>
      </c>
      <c r="I2" s="31" t="s">
        <v>773</v>
      </c>
      <c r="J2" s="31" t="s">
        <v>774</v>
      </c>
      <c r="K2" s="32" t="s">
        <v>775</v>
      </c>
      <c r="L2" s="31" t="s">
        <v>776</v>
      </c>
      <c r="M2" s="31" t="s">
        <v>777</v>
      </c>
      <c r="N2" s="30" t="s">
        <v>778</v>
      </c>
      <c r="O2" s="33" t="s">
        <v>779</v>
      </c>
      <c r="P2" s="33" t="s">
        <v>780</v>
      </c>
      <c r="Q2" s="34" t="s">
        <v>781</v>
      </c>
      <c r="R2" s="35" t="s">
        <v>782</v>
      </c>
      <c r="S2" s="36" t="s">
        <v>783</v>
      </c>
      <c r="T2" s="36" t="s">
        <v>784</v>
      </c>
      <c r="U2" s="37" t="s">
        <v>785</v>
      </c>
      <c r="V2" s="37" t="s">
        <v>786</v>
      </c>
      <c r="W2" s="38" t="s">
        <v>787</v>
      </c>
      <c r="X2" s="38" t="s">
        <v>788</v>
      </c>
      <c r="Y2" s="38" t="s">
        <v>789</v>
      </c>
      <c r="Z2" s="38" t="s">
        <v>790</v>
      </c>
      <c r="AA2" s="38" t="s">
        <v>791</v>
      </c>
      <c r="AB2" s="38" t="s">
        <v>792</v>
      </c>
      <c r="AC2" s="23" t="s">
        <v>756</v>
      </c>
      <c r="AD2" s="23" t="s">
        <v>757</v>
      </c>
    </row>
    <row r="3" spans="1:30">
      <c r="A3" s="39" t="s">
        <v>793</v>
      </c>
      <c r="B3" s="39" t="s">
        <v>794</v>
      </c>
      <c r="C3" s="40" t="s">
        <v>795</v>
      </c>
      <c r="D3" s="40" t="s">
        <v>796</v>
      </c>
      <c r="E3" s="40" t="s">
        <v>797</v>
      </c>
      <c r="F3" s="40" t="s">
        <v>231</v>
      </c>
      <c r="G3" s="40" t="s">
        <v>231</v>
      </c>
      <c r="H3" s="40" t="s">
        <v>798</v>
      </c>
      <c r="I3" s="41">
        <v>43691</v>
      </c>
      <c r="J3" s="41">
        <v>43783</v>
      </c>
      <c r="K3" s="42">
        <v>9.9999999999999995E-8</v>
      </c>
      <c r="L3" s="41">
        <v>43783</v>
      </c>
      <c r="M3" s="43" t="s">
        <v>799</v>
      </c>
      <c r="N3" s="40" t="s">
        <v>800</v>
      </c>
      <c r="O3" s="44">
        <v>30033387.109999999</v>
      </c>
      <c r="P3" s="44">
        <v>30000000</v>
      </c>
      <c r="Q3" s="45">
        <v>30000000</v>
      </c>
      <c r="R3" s="46">
        <v>1.0408496492371818E-2</v>
      </c>
      <c r="S3" s="47"/>
      <c r="T3" s="47">
        <v>1</v>
      </c>
      <c r="U3" s="48">
        <v>30000000</v>
      </c>
      <c r="V3" s="48">
        <v>30000000</v>
      </c>
      <c r="W3" s="49" t="s">
        <v>801</v>
      </c>
      <c r="X3" s="49" t="s">
        <v>802</v>
      </c>
      <c r="Y3" s="49" t="s">
        <v>802</v>
      </c>
      <c r="Z3" s="49" t="s">
        <v>82</v>
      </c>
      <c r="AA3" s="50">
        <v>43691</v>
      </c>
      <c r="AB3" s="50" t="s">
        <v>803</v>
      </c>
      <c r="AC3" t="str">
        <f>VLOOKUP(Z3,'SS Mapping'!A:C,2,0)</f>
        <v>Money Market Instruments</v>
      </c>
      <c r="AD3" t="str">
        <f>VLOOKUP(Z3,'SS Mapping'!A:C,3,0)</f>
        <v>MoneyMarketInstrument</v>
      </c>
    </row>
    <row r="4" spans="1:30">
      <c r="A4" s="39" t="s">
        <v>793</v>
      </c>
      <c r="B4" s="39" t="s">
        <v>804</v>
      </c>
      <c r="C4" s="51" t="s">
        <v>805</v>
      </c>
      <c r="D4" s="51" t="s">
        <v>806</v>
      </c>
      <c r="E4" s="51" t="s">
        <v>807</v>
      </c>
      <c r="F4" s="51" t="s">
        <v>231</v>
      </c>
      <c r="G4" s="51" t="s">
        <v>231</v>
      </c>
      <c r="H4" s="51" t="s">
        <v>808</v>
      </c>
      <c r="I4" s="52">
        <v>43748</v>
      </c>
      <c r="J4" s="52">
        <v>43783</v>
      </c>
      <c r="K4" s="53">
        <v>9.9999999999999995E-8</v>
      </c>
      <c r="L4" s="52">
        <v>43783</v>
      </c>
      <c r="M4" s="54" t="s">
        <v>799</v>
      </c>
      <c r="N4" s="51" t="s">
        <v>800</v>
      </c>
      <c r="O4" s="55">
        <v>30014882.379999999</v>
      </c>
      <c r="P4" s="55">
        <v>30000000</v>
      </c>
      <c r="Q4" s="56">
        <v>30000000</v>
      </c>
      <c r="R4" s="57">
        <v>1.0408496492371818E-2</v>
      </c>
      <c r="S4" s="58"/>
      <c r="T4" s="58">
        <v>1</v>
      </c>
      <c r="U4" s="59">
        <v>30000000</v>
      </c>
      <c r="V4" s="59">
        <v>30000000</v>
      </c>
      <c r="W4" s="60" t="s">
        <v>809</v>
      </c>
      <c r="X4" s="49" t="s">
        <v>810</v>
      </c>
      <c r="Y4" s="49" t="s">
        <v>810</v>
      </c>
      <c r="Z4" s="49" t="s">
        <v>82</v>
      </c>
      <c r="AA4" s="50">
        <v>43748</v>
      </c>
      <c r="AB4" s="50" t="s">
        <v>811</v>
      </c>
      <c r="AC4" t="str">
        <f>VLOOKUP(Z4,'SS Mapping'!A:C,2,0)</f>
        <v>Money Market Instruments</v>
      </c>
      <c r="AD4" t="str">
        <f>VLOOKUP(Z4,'SS Mapping'!A:C,3,0)</f>
        <v>MoneyMarketInstrument</v>
      </c>
    </row>
    <row r="5" spans="1:30">
      <c r="A5" s="39" t="s">
        <v>793</v>
      </c>
      <c r="B5" s="39" t="s">
        <v>812</v>
      </c>
      <c r="C5" s="51" t="s">
        <v>813</v>
      </c>
      <c r="D5" s="51" t="s">
        <v>814</v>
      </c>
      <c r="E5" s="51" t="s">
        <v>815</v>
      </c>
      <c r="F5" s="51" t="s">
        <v>231</v>
      </c>
      <c r="G5" s="51" t="s">
        <v>231</v>
      </c>
      <c r="H5" s="51" t="s">
        <v>816</v>
      </c>
      <c r="I5" s="52">
        <v>43418</v>
      </c>
      <c r="J5" s="52">
        <v>43783</v>
      </c>
      <c r="K5" s="53">
        <v>1.875</v>
      </c>
      <c r="L5" s="52">
        <v>43783</v>
      </c>
      <c r="M5" s="54" t="s">
        <v>799</v>
      </c>
      <c r="N5" s="51" t="s">
        <v>800</v>
      </c>
      <c r="O5" s="55">
        <v>2515850</v>
      </c>
      <c r="P5" s="55">
        <v>2500000</v>
      </c>
      <c r="Q5" s="56">
        <v>2500000</v>
      </c>
      <c r="R5" s="57">
        <v>8.6737470769765153E-4</v>
      </c>
      <c r="S5" s="58"/>
      <c r="T5" s="58">
        <v>1</v>
      </c>
      <c r="U5" s="59">
        <v>2500000</v>
      </c>
      <c r="V5" s="59">
        <v>2500000</v>
      </c>
      <c r="W5" s="60" t="s">
        <v>801</v>
      </c>
      <c r="X5" s="49" t="s">
        <v>802</v>
      </c>
      <c r="Y5" s="49" t="s">
        <v>801</v>
      </c>
      <c r="Z5" s="49" t="s">
        <v>83</v>
      </c>
      <c r="AA5" s="50">
        <v>43682</v>
      </c>
      <c r="AB5" s="50" t="s">
        <v>817</v>
      </c>
      <c r="AC5" t="str">
        <f>VLOOKUP(Z5,'SS Mapping'!A:C,2,0)</f>
        <v>Money Market Instruments</v>
      </c>
      <c r="AD5" t="str">
        <f>VLOOKUP(Z5,'SS Mapping'!A:C,3,0)</f>
        <v>MoneyMarketInstrument</v>
      </c>
    </row>
    <row r="6" spans="1:30">
      <c r="A6" s="39" t="s">
        <v>793</v>
      </c>
      <c r="B6" s="39" t="s">
        <v>818</v>
      </c>
      <c r="C6" s="51" t="s">
        <v>819</v>
      </c>
      <c r="D6" s="51" t="s">
        <v>820</v>
      </c>
      <c r="E6" s="51" t="s">
        <v>821</v>
      </c>
      <c r="F6" s="51" t="s">
        <v>231</v>
      </c>
      <c r="G6" s="51" t="s">
        <v>231</v>
      </c>
      <c r="H6" s="51" t="s">
        <v>822</v>
      </c>
      <c r="I6" s="52">
        <v>43710</v>
      </c>
      <c r="J6" s="52">
        <v>43784</v>
      </c>
      <c r="K6" s="53">
        <v>0</v>
      </c>
      <c r="L6" s="52">
        <v>43784</v>
      </c>
      <c r="M6" s="52">
        <v>43784</v>
      </c>
      <c r="N6" s="51" t="s">
        <v>823</v>
      </c>
      <c r="O6" s="61">
        <v>2312032.7999999998</v>
      </c>
      <c r="P6" s="55">
        <v>2310027.4699999997</v>
      </c>
      <c r="Q6" s="56">
        <v>2310000</v>
      </c>
      <c r="R6" s="57">
        <v>8.0145422991263001E-4</v>
      </c>
      <c r="S6" s="58">
        <v>2</v>
      </c>
      <c r="T6" s="58">
        <v>2</v>
      </c>
      <c r="U6" s="59">
        <v>4620000</v>
      </c>
      <c r="V6" s="59">
        <v>4620000</v>
      </c>
      <c r="W6" s="60" t="s">
        <v>824</v>
      </c>
      <c r="X6" s="49" t="s">
        <v>802</v>
      </c>
      <c r="Y6" s="49" t="s">
        <v>824</v>
      </c>
      <c r="Z6" s="49" t="s">
        <v>84</v>
      </c>
      <c r="AA6" s="50">
        <v>43710</v>
      </c>
      <c r="AB6" s="50" t="s">
        <v>825</v>
      </c>
      <c r="AC6" t="str">
        <f>VLOOKUP(Z6,'SS Mapping'!A:C,2,0)</f>
        <v>Money Market Instruments</v>
      </c>
      <c r="AD6" t="str">
        <f>VLOOKUP(Z6,'SS Mapping'!A:C,3,0)</f>
        <v>MoneyMarketInstrument</v>
      </c>
    </row>
    <row r="7" spans="1:30">
      <c r="A7" s="39" t="s">
        <v>793</v>
      </c>
      <c r="B7" s="39" t="s">
        <v>818</v>
      </c>
      <c r="C7" s="51" t="s">
        <v>819</v>
      </c>
      <c r="D7" s="51" t="s">
        <v>826</v>
      </c>
      <c r="E7" s="51" t="s">
        <v>821</v>
      </c>
      <c r="F7" s="51" t="s">
        <v>231</v>
      </c>
      <c r="G7" s="51" t="s">
        <v>231</v>
      </c>
      <c r="H7" s="51" t="s">
        <v>822</v>
      </c>
      <c r="I7" s="52">
        <v>43731</v>
      </c>
      <c r="J7" s="52">
        <v>43784</v>
      </c>
      <c r="K7" s="53">
        <v>0</v>
      </c>
      <c r="L7" s="52">
        <v>43784</v>
      </c>
      <c r="M7" s="52">
        <v>43784</v>
      </c>
      <c r="N7" s="51" t="s">
        <v>823</v>
      </c>
      <c r="O7" s="61">
        <v>7074171.2999999998</v>
      </c>
      <c r="P7" s="55">
        <v>7070078.7000000002</v>
      </c>
      <c r="Q7" s="56">
        <v>7070000</v>
      </c>
      <c r="R7" s="57">
        <v>2.4529356733689585E-3</v>
      </c>
      <c r="S7" s="58">
        <v>2</v>
      </c>
      <c r="T7" s="58">
        <v>2</v>
      </c>
      <c r="U7" s="59">
        <v>14140000</v>
      </c>
      <c r="V7" s="59">
        <v>14140000</v>
      </c>
      <c r="W7" s="60" t="s">
        <v>824</v>
      </c>
      <c r="X7" s="49" t="s">
        <v>802</v>
      </c>
      <c r="Y7" s="49" t="s">
        <v>824</v>
      </c>
      <c r="Z7" s="49" t="s">
        <v>84</v>
      </c>
      <c r="AA7" s="50">
        <v>43731</v>
      </c>
      <c r="AB7" s="50" t="s">
        <v>825</v>
      </c>
      <c r="AC7" t="str">
        <f>VLOOKUP(Z7,'SS Mapping'!A:C,2,0)</f>
        <v>Money Market Instruments</v>
      </c>
      <c r="AD7" t="str">
        <f>VLOOKUP(Z7,'SS Mapping'!A:C,3,0)</f>
        <v>MoneyMarketInstrument</v>
      </c>
    </row>
    <row r="8" spans="1:30">
      <c r="A8" s="39" t="s">
        <v>793</v>
      </c>
      <c r="B8" s="39" t="s">
        <v>818</v>
      </c>
      <c r="C8" s="51" t="s">
        <v>819</v>
      </c>
      <c r="D8" s="51" t="s">
        <v>827</v>
      </c>
      <c r="E8" s="51" t="s">
        <v>821</v>
      </c>
      <c r="F8" s="51" t="s">
        <v>231</v>
      </c>
      <c r="G8" s="51" t="s">
        <v>231</v>
      </c>
      <c r="H8" s="51" t="s">
        <v>822</v>
      </c>
      <c r="I8" s="52">
        <v>43731</v>
      </c>
      <c r="J8" s="52">
        <v>43784</v>
      </c>
      <c r="K8" s="53">
        <v>0</v>
      </c>
      <c r="L8" s="52">
        <v>43784</v>
      </c>
      <c r="M8" s="52">
        <v>43784</v>
      </c>
      <c r="N8" s="51" t="s">
        <v>823</v>
      </c>
      <c r="O8" s="55">
        <v>1858095.63</v>
      </c>
      <c r="P8" s="55">
        <v>1857020.67</v>
      </c>
      <c r="Q8" s="56">
        <v>1857000</v>
      </c>
      <c r="R8" s="57">
        <v>6.4428593287781555E-4</v>
      </c>
      <c r="S8" s="58">
        <v>2</v>
      </c>
      <c r="T8" s="58">
        <v>2</v>
      </c>
      <c r="U8" s="59">
        <v>3714000</v>
      </c>
      <c r="V8" s="59">
        <v>3714000</v>
      </c>
      <c r="W8" s="60" t="s">
        <v>824</v>
      </c>
      <c r="X8" s="49" t="s">
        <v>802</v>
      </c>
      <c r="Y8" s="49" t="s">
        <v>824</v>
      </c>
      <c r="Z8" s="49" t="s">
        <v>84</v>
      </c>
      <c r="AA8" s="50">
        <v>43731</v>
      </c>
      <c r="AB8" s="50" t="s">
        <v>825</v>
      </c>
      <c r="AC8" t="str">
        <f>VLOOKUP(Z8,'SS Mapping'!A:C,2,0)</f>
        <v>Money Market Instruments</v>
      </c>
      <c r="AD8" t="str">
        <f>VLOOKUP(Z8,'SS Mapping'!A:C,3,0)</f>
        <v>MoneyMarketInstrument</v>
      </c>
    </row>
    <row r="9" spans="1:30">
      <c r="A9" s="39" t="s">
        <v>793</v>
      </c>
      <c r="B9" s="39" t="s">
        <v>818</v>
      </c>
      <c r="C9" s="51" t="s">
        <v>819</v>
      </c>
      <c r="D9" s="51" t="s">
        <v>828</v>
      </c>
      <c r="E9" s="51" t="s">
        <v>821</v>
      </c>
      <c r="F9" s="51" t="s">
        <v>231</v>
      </c>
      <c r="G9" s="51" t="s">
        <v>231</v>
      </c>
      <c r="H9" s="51" t="s">
        <v>822</v>
      </c>
      <c r="I9" s="52">
        <v>43774</v>
      </c>
      <c r="J9" s="52">
        <v>43784</v>
      </c>
      <c r="K9" s="53">
        <v>0</v>
      </c>
      <c r="L9" s="52">
        <v>43784</v>
      </c>
      <c r="M9" s="52">
        <v>43784</v>
      </c>
      <c r="N9" s="51" t="s">
        <v>823</v>
      </c>
      <c r="O9" s="55">
        <v>2500275</v>
      </c>
      <c r="P9" s="55">
        <v>2500027.5</v>
      </c>
      <c r="Q9" s="56">
        <v>2500000</v>
      </c>
      <c r="R9" s="57">
        <v>8.6737470769765153E-4</v>
      </c>
      <c r="S9" s="58">
        <v>2</v>
      </c>
      <c r="T9" s="58">
        <v>2</v>
      </c>
      <c r="U9" s="59">
        <v>5000000</v>
      </c>
      <c r="V9" s="59">
        <v>5000000</v>
      </c>
      <c r="W9" s="60" t="s">
        <v>824</v>
      </c>
      <c r="X9" s="49" t="s">
        <v>802</v>
      </c>
      <c r="Y9" s="49" t="s">
        <v>824</v>
      </c>
      <c r="Z9" s="49" t="s">
        <v>84</v>
      </c>
      <c r="AA9" s="50">
        <v>43774</v>
      </c>
      <c r="AB9" s="50" t="s">
        <v>825</v>
      </c>
      <c r="AC9" t="str">
        <f>VLOOKUP(Z9,'SS Mapping'!A:C,2,0)</f>
        <v>Money Market Instruments</v>
      </c>
      <c r="AD9" t="str">
        <f>VLOOKUP(Z9,'SS Mapping'!A:C,3,0)</f>
        <v>MoneyMarketInstrument</v>
      </c>
    </row>
    <row r="10" spans="1:30">
      <c r="A10" s="39" t="s">
        <v>793</v>
      </c>
      <c r="B10" s="39" t="s">
        <v>829</v>
      </c>
      <c r="C10" s="51" t="s">
        <v>830</v>
      </c>
      <c r="D10" s="51" t="s">
        <v>831</v>
      </c>
      <c r="E10" s="51" t="s">
        <v>832</v>
      </c>
      <c r="F10" s="51" t="s">
        <v>231</v>
      </c>
      <c r="G10" s="51" t="s">
        <v>231</v>
      </c>
      <c r="H10" s="51" t="s">
        <v>822</v>
      </c>
      <c r="I10" s="52">
        <v>43773</v>
      </c>
      <c r="J10" s="52">
        <v>43787</v>
      </c>
      <c r="K10" s="53">
        <v>9.9999999999999995E-8</v>
      </c>
      <c r="L10" s="52">
        <v>43787</v>
      </c>
      <c r="M10" s="54" t="s">
        <v>799</v>
      </c>
      <c r="N10" s="51" t="s">
        <v>800</v>
      </c>
      <c r="O10" s="61">
        <v>28005990.170000002</v>
      </c>
      <c r="P10" s="55">
        <v>28001711.48</v>
      </c>
      <c r="Q10" s="56">
        <v>28000000</v>
      </c>
      <c r="R10" s="57">
        <v>9.7145967262136975E-3</v>
      </c>
      <c r="S10" s="58"/>
      <c r="T10" s="58">
        <v>5</v>
      </c>
      <c r="U10" s="59">
        <v>140000000</v>
      </c>
      <c r="V10" s="59">
        <v>140000000</v>
      </c>
      <c r="W10" s="60" t="s">
        <v>833</v>
      </c>
      <c r="X10" s="49" t="s">
        <v>810</v>
      </c>
      <c r="Y10" s="49" t="s">
        <v>810</v>
      </c>
      <c r="Z10" s="49" t="s">
        <v>85</v>
      </c>
      <c r="AA10" s="50">
        <v>43773</v>
      </c>
      <c r="AB10" s="50" t="s">
        <v>834</v>
      </c>
      <c r="AC10" t="str">
        <f>VLOOKUP(Z10,'SS Mapping'!A:C,2,0)</f>
        <v>Money Market Instruments</v>
      </c>
      <c r="AD10" t="str">
        <f>VLOOKUP(Z10,'SS Mapping'!A:C,3,0)</f>
        <v>MoneyMarketInstrument</v>
      </c>
    </row>
    <row r="11" spans="1:30">
      <c r="A11" s="39" t="s">
        <v>793</v>
      </c>
      <c r="B11" s="39" t="s">
        <v>835</v>
      </c>
      <c r="C11" s="51" t="s">
        <v>836</v>
      </c>
      <c r="D11" s="51" t="s">
        <v>837</v>
      </c>
      <c r="E11" s="51" t="s">
        <v>838</v>
      </c>
      <c r="F11" s="51" t="s">
        <v>231</v>
      </c>
      <c r="G11" s="51" t="s">
        <v>231</v>
      </c>
      <c r="H11" s="51" t="s">
        <v>839</v>
      </c>
      <c r="I11" s="52">
        <v>43754</v>
      </c>
      <c r="J11" s="52">
        <v>43787</v>
      </c>
      <c r="K11" s="53">
        <v>9.9999999999999995E-8</v>
      </c>
      <c r="L11" s="52">
        <v>43787</v>
      </c>
      <c r="M11" s="54" t="s">
        <v>799</v>
      </c>
      <c r="N11" s="51" t="s">
        <v>800</v>
      </c>
      <c r="O11" s="55">
        <v>20008620.379999999</v>
      </c>
      <c r="P11" s="55">
        <v>20001044.890000001</v>
      </c>
      <c r="Q11" s="56">
        <v>20000000</v>
      </c>
      <c r="R11" s="57">
        <v>6.9389976615812123E-3</v>
      </c>
      <c r="S11" s="58"/>
      <c r="T11" s="58">
        <v>5</v>
      </c>
      <c r="U11" s="59">
        <v>100000000</v>
      </c>
      <c r="V11" s="59">
        <v>100000000</v>
      </c>
      <c r="W11" s="60" t="s">
        <v>824</v>
      </c>
      <c r="X11" s="49" t="s">
        <v>802</v>
      </c>
      <c r="Y11" s="49" t="s">
        <v>802</v>
      </c>
      <c r="Z11" s="49" t="s">
        <v>86</v>
      </c>
      <c r="AA11" s="50">
        <v>43754</v>
      </c>
      <c r="AB11" s="50" t="s">
        <v>840</v>
      </c>
      <c r="AC11" t="str">
        <f>VLOOKUP(Z11,'SS Mapping'!A:C,2,0)</f>
        <v>ABCP</v>
      </c>
      <c r="AD11" t="str">
        <f>VLOOKUP(Z11,'SS Mapping'!A:C,3,0)</f>
        <v>AssetBackedCommercialPaper</v>
      </c>
    </row>
    <row r="12" spans="1:30">
      <c r="A12" s="39" t="s">
        <v>793</v>
      </c>
      <c r="B12" s="39" t="s">
        <v>841</v>
      </c>
      <c r="C12" s="51" t="s">
        <v>842</v>
      </c>
      <c r="D12" s="51" t="s">
        <v>843</v>
      </c>
      <c r="E12" s="51" t="s">
        <v>844</v>
      </c>
      <c r="F12" s="51" t="s">
        <v>231</v>
      </c>
      <c r="G12" s="51" t="s">
        <v>231</v>
      </c>
      <c r="H12" s="51" t="s">
        <v>839</v>
      </c>
      <c r="I12" s="52">
        <v>43696</v>
      </c>
      <c r="J12" s="52">
        <v>43788</v>
      </c>
      <c r="K12" s="53">
        <v>9.9999999999999995E-8</v>
      </c>
      <c r="L12" s="52">
        <v>43788</v>
      </c>
      <c r="M12" s="54" t="s">
        <v>799</v>
      </c>
      <c r="N12" s="51" t="s">
        <v>800</v>
      </c>
      <c r="O12" s="55">
        <v>20019185.050000001</v>
      </c>
      <c r="P12" s="55">
        <v>20001042.670000002</v>
      </c>
      <c r="Q12" s="56">
        <v>20000000</v>
      </c>
      <c r="R12" s="57">
        <v>6.9389976615812123E-3</v>
      </c>
      <c r="S12" s="58"/>
      <c r="T12" s="58">
        <v>6</v>
      </c>
      <c r="U12" s="59">
        <v>120000000</v>
      </c>
      <c r="V12" s="59">
        <v>120000000</v>
      </c>
      <c r="W12" s="60" t="s">
        <v>801</v>
      </c>
      <c r="X12" s="49" t="s">
        <v>802</v>
      </c>
      <c r="Y12" s="49" t="s">
        <v>802</v>
      </c>
      <c r="Z12" s="49" t="s">
        <v>85</v>
      </c>
      <c r="AA12" s="50">
        <v>43696</v>
      </c>
      <c r="AB12" s="50" t="s">
        <v>845</v>
      </c>
      <c r="AC12" t="str">
        <f>VLOOKUP(Z12,'SS Mapping'!A:C,2,0)</f>
        <v>Money Market Instruments</v>
      </c>
      <c r="AD12" t="str">
        <f>VLOOKUP(Z12,'SS Mapping'!A:C,3,0)</f>
        <v>MoneyMarketInstrument</v>
      </c>
    </row>
    <row r="13" spans="1:30">
      <c r="A13" s="39" t="s">
        <v>793</v>
      </c>
      <c r="B13" s="39" t="s">
        <v>846</v>
      </c>
      <c r="C13" s="51" t="s">
        <v>847</v>
      </c>
      <c r="D13" s="51" t="s">
        <v>848</v>
      </c>
      <c r="E13" s="51" t="s">
        <v>849</v>
      </c>
      <c r="F13" s="51" t="s">
        <v>231</v>
      </c>
      <c r="G13" s="51" t="s">
        <v>231</v>
      </c>
      <c r="H13" s="51" t="s">
        <v>839</v>
      </c>
      <c r="I13" s="52">
        <v>43728</v>
      </c>
      <c r="J13" s="52">
        <v>43789</v>
      </c>
      <c r="K13" s="53">
        <v>9.9999999999999995E-8</v>
      </c>
      <c r="L13" s="52">
        <v>43789</v>
      </c>
      <c r="M13" s="54" t="s">
        <v>799</v>
      </c>
      <c r="N13" s="51" t="s">
        <v>800</v>
      </c>
      <c r="O13" s="55">
        <v>25017804.34</v>
      </c>
      <c r="P13" s="55">
        <v>25001751.25</v>
      </c>
      <c r="Q13" s="56">
        <v>25000000</v>
      </c>
      <c r="R13" s="57">
        <v>8.6737470769765145E-3</v>
      </c>
      <c r="S13" s="58"/>
      <c r="T13" s="58">
        <v>7</v>
      </c>
      <c r="U13" s="59">
        <v>175000000</v>
      </c>
      <c r="V13" s="59">
        <v>175000000</v>
      </c>
      <c r="W13" s="60" t="s">
        <v>801</v>
      </c>
      <c r="X13" s="49" t="s">
        <v>802</v>
      </c>
      <c r="Y13" s="49" t="s">
        <v>802</v>
      </c>
      <c r="Z13" s="49" t="s">
        <v>86</v>
      </c>
      <c r="AA13" s="50">
        <v>43728</v>
      </c>
      <c r="AB13" s="50" t="s">
        <v>850</v>
      </c>
      <c r="AC13" t="str">
        <f>VLOOKUP(Z13,'SS Mapping'!A:C,2,0)</f>
        <v>ABCP</v>
      </c>
      <c r="AD13" t="str">
        <f>VLOOKUP(Z13,'SS Mapping'!A:C,3,0)</f>
        <v>AssetBackedCommercialPaper</v>
      </c>
    </row>
    <row r="14" spans="1:30">
      <c r="A14" s="39" t="s">
        <v>793</v>
      </c>
      <c r="B14" s="39" t="s">
        <v>851</v>
      </c>
      <c r="C14" s="51" t="s">
        <v>852</v>
      </c>
      <c r="D14" s="51" t="s">
        <v>853</v>
      </c>
      <c r="E14" s="51" t="s">
        <v>854</v>
      </c>
      <c r="F14" s="51" t="s">
        <v>231</v>
      </c>
      <c r="G14" s="51" t="s">
        <v>231</v>
      </c>
      <c r="H14" s="51" t="s">
        <v>855</v>
      </c>
      <c r="I14" s="52">
        <v>43776</v>
      </c>
      <c r="J14" s="52">
        <v>43789</v>
      </c>
      <c r="K14" s="53">
        <v>9.9999999999999995E-8</v>
      </c>
      <c r="L14" s="52">
        <v>43789</v>
      </c>
      <c r="M14" s="54" t="s">
        <v>799</v>
      </c>
      <c r="N14" s="51" t="s">
        <v>800</v>
      </c>
      <c r="O14" s="55">
        <v>5000541.7300000004</v>
      </c>
      <c r="P14" s="55">
        <v>5000250.03</v>
      </c>
      <c r="Q14" s="56">
        <v>5000000</v>
      </c>
      <c r="R14" s="57">
        <v>1.7347494153953031E-3</v>
      </c>
      <c r="S14" s="58"/>
      <c r="T14" s="58">
        <v>7</v>
      </c>
      <c r="U14" s="59">
        <v>35000000</v>
      </c>
      <c r="V14" s="59">
        <v>35000000</v>
      </c>
      <c r="W14" s="60" t="s">
        <v>824</v>
      </c>
      <c r="X14" s="49" t="s">
        <v>802</v>
      </c>
      <c r="Y14" s="49" t="s">
        <v>802</v>
      </c>
      <c r="Z14" s="49" t="s">
        <v>82</v>
      </c>
      <c r="AA14" s="50">
        <v>43776</v>
      </c>
      <c r="AB14" s="50" t="s">
        <v>856</v>
      </c>
      <c r="AC14" t="str">
        <f>VLOOKUP(Z14,'SS Mapping'!A:C,2,0)</f>
        <v>Money Market Instruments</v>
      </c>
      <c r="AD14" t="str">
        <f>VLOOKUP(Z14,'SS Mapping'!A:C,3,0)</f>
        <v>MoneyMarketInstrument</v>
      </c>
    </row>
    <row r="15" spans="1:30">
      <c r="A15" s="39" t="s">
        <v>793</v>
      </c>
      <c r="B15" s="39" t="s">
        <v>857</v>
      </c>
      <c r="C15" s="51" t="s">
        <v>858</v>
      </c>
      <c r="D15" s="51" t="s">
        <v>859</v>
      </c>
      <c r="E15" s="51" t="s">
        <v>860</v>
      </c>
      <c r="F15" s="51" t="s">
        <v>231</v>
      </c>
      <c r="G15" s="51" t="s">
        <v>231</v>
      </c>
      <c r="H15" s="51" t="s">
        <v>822</v>
      </c>
      <c r="I15" s="52">
        <v>43620</v>
      </c>
      <c r="J15" s="52">
        <v>43791</v>
      </c>
      <c r="K15" s="53">
        <v>0</v>
      </c>
      <c r="L15" s="52">
        <v>43791</v>
      </c>
      <c r="M15" s="52">
        <v>43791</v>
      </c>
      <c r="N15" s="51" t="s">
        <v>823</v>
      </c>
      <c r="O15" s="55">
        <v>5006500</v>
      </c>
      <c r="P15" s="55">
        <v>5000304.09</v>
      </c>
      <c r="Q15" s="56">
        <v>5000000</v>
      </c>
      <c r="R15" s="57">
        <v>1.7347494153953031E-3</v>
      </c>
      <c r="S15" s="58">
        <v>9</v>
      </c>
      <c r="T15" s="58">
        <v>9</v>
      </c>
      <c r="U15" s="59">
        <v>45000000</v>
      </c>
      <c r="V15" s="59">
        <v>45000000</v>
      </c>
      <c r="W15" s="60" t="s">
        <v>801</v>
      </c>
      <c r="X15" s="49" t="s">
        <v>802</v>
      </c>
      <c r="Y15" s="49" t="s">
        <v>801</v>
      </c>
      <c r="Z15" s="49" t="s">
        <v>84</v>
      </c>
      <c r="AA15" s="50">
        <v>43620</v>
      </c>
      <c r="AB15" s="50" t="s">
        <v>861</v>
      </c>
      <c r="AC15" t="str">
        <f>VLOOKUP(Z15,'SS Mapping'!A:C,2,0)</f>
        <v>Money Market Instruments</v>
      </c>
      <c r="AD15" t="str">
        <f>VLOOKUP(Z15,'SS Mapping'!A:C,3,0)</f>
        <v>MoneyMarketInstrument</v>
      </c>
    </row>
    <row r="16" spans="1:30">
      <c r="A16" s="39" t="s">
        <v>793</v>
      </c>
      <c r="B16" s="39" t="s">
        <v>857</v>
      </c>
      <c r="C16" s="51" t="s">
        <v>858</v>
      </c>
      <c r="D16" s="51" t="s">
        <v>862</v>
      </c>
      <c r="E16" s="51" t="s">
        <v>860</v>
      </c>
      <c r="F16" s="51" t="s">
        <v>231</v>
      </c>
      <c r="G16" s="51" t="s">
        <v>231</v>
      </c>
      <c r="H16" s="51" t="s">
        <v>822</v>
      </c>
      <c r="I16" s="52">
        <v>43607</v>
      </c>
      <c r="J16" s="52">
        <v>43791</v>
      </c>
      <c r="K16" s="53">
        <v>0</v>
      </c>
      <c r="L16" s="52">
        <v>43791</v>
      </c>
      <c r="M16" s="52">
        <v>43791</v>
      </c>
      <c r="N16" s="51" t="s">
        <v>823</v>
      </c>
      <c r="O16" s="61">
        <v>2102016</v>
      </c>
      <c r="P16" s="55">
        <v>2100164.5699999998</v>
      </c>
      <c r="Q16" s="56">
        <v>2100000</v>
      </c>
      <c r="R16" s="57">
        <v>7.2859475446602725E-4</v>
      </c>
      <c r="S16" s="58">
        <v>9</v>
      </c>
      <c r="T16" s="58">
        <v>9</v>
      </c>
      <c r="U16" s="59">
        <v>18900000</v>
      </c>
      <c r="V16" s="59">
        <v>18900000</v>
      </c>
      <c r="W16" s="60" t="s">
        <v>801</v>
      </c>
      <c r="X16" s="49" t="s">
        <v>802</v>
      </c>
      <c r="Y16" s="49" t="s">
        <v>801</v>
      </c>
      <c r="Z16" s="49" t="s">
        <v>84</v>
      </c>
      <c r="AA16" s="50">
        <v>43693</v>
      </c>
      <c r="AB16" s="50" t="s">
        <v>861</v>
      </c>
      <c r="AC16" t="str">
        <f>VLOOKUP(Z16,'SS Mapping'!A:C,2,0)</f>
        <v>Money Market Instruments</v>
      </c>
      <c r="AD16" t="str">
        <f>VLOOKUP(Z16,'SS Mapping'!A:C,3,0)</f>
        <v>MoneyMarketInstrument</v>
      </c>
    </row>
    <row r="17" spans="1:30">
      <c r="A17" s="39" t="s">
        <v>793</v>
      </c>
      <c r="B17" s="39" t="s">
        <v>857</v>
      </c>
      <c r="C17" s="51" t="s">
        <v>858</v>
      </c>
      <c r="D17" s="51" t="s">
        <v>863</v>
      </c>
      <c r="E17" s="51" t="s">
        <v>860</v>
      </c>
      <c r="F17" s="51" t="s">
        <v>231</v>
      </c>
      <c r="G17" s="51" t="s">
        <v>231</v>
      </c>
      <c r="H17" s="51" t="s">
        <v>822</v>
      </c>
      <c r="I17" s="52">
        <v>43732</v>
      </c>
      <c r="J17" s="52">
        <v>43791</v>
      </c>
      <c r="K17" s="53">
        <v>0</v>
      </c>
      <c r="L17" s="52">
        <v>43791</v>
      </c>
      <c r="M17" s="52">
        <v>43791</v>
      </c>
      <c r="N17" s="51" t="s">
        <v>823</v>
      </c>
      <c r="O17" s="55">
        <v>7505400</v>
      </c>
      <c r="P17" s="55">
        <v>7500732.2000000002</v>
      </c>
      <c r="Q17" s="56">
        <v>7500000</v>
      </c>
      <c r="R17" s="57">
        <v>2.6021241230929546E-3</v>
      </c>
      <c r="S17" s="58">
        <v>9</v>
      </c>
      <c r="T17" s="58">
        <v>9</v>
      </c>
      <c r="U17" s="59">
        <v>67500000</v>
      </c>
      <c r="V17" s="59">
        <v>67500000</v>
      </c>
      <c r="W17" s="60" t="s">
        <v>801</v>
      </c>
      <c r="X17" s="49" t="s">
        <v>802</v>
      </c>
      <c r="Y17" s="49" t="s">
        <v>801</v>
      </c>
      <c r="Z17" s="49" t="s">
        <v>84</v>
      </c>
      <c r="AA17" s="50">
        <v>43732</v>
      </c>
      <c r="AB17" s="50" t="s">
        <v>861</v>
      </c>
      <c r="AC17" t="str">
        <f>VLOOKUP(Z17,'SS Mapping'!A:C,2,0)</f>
        <v>Money Market Instruments</v>
      </c>
      <c r="AD17" t="str">
        <f>VLOOKUP(Z17,'SS Mapping'!A:C,3,0)</f>
        <v>MoneyMarketInstrument</v>
      </c>
    </row>
    <row r="18" spans="1:30">
      <c r="A18" s="39" t="s">
        <v>793</v>
      </c>
      <c r="B18" s="39" t="s">
        <v>857</v>
      </c>
      <c r="C18" s="51" t="s">
        <v>858</v>
      </c>
      <c r="D18" s="51" t="s">
        <v>864</v>
      </c>
      <c r="E18" s="51" t="s">
        <v>860</v>
      </c>
      <c r="F18" s="51" t="s">
        <v>231</v>
      </c>
      <c r="G18" s="51" t="s">
        <v>231</v>
      </c>
      <c r="H18" s="51" t="s">
        <v>822</v>
      </c>
      <c r="I18" s="52">
        <v>43774</v>
      </c>
      <c r="J18" s="52">
        <v>43791</v>
      </c>
      <c r="K18" s="53">
        <v>0</v>
      </c>
      <c r="L18" s="52">
        <v>43791</v>
      </c>
      <c r="M18" s="52">
        <v>43791</v>
      </c>
      <c r="N18" s="51" t="s">
        <v>823</v>
      </c>
      <c r="O18" s="55">
        <v>4000760</v>
      </c>
      <c r="P18" s="55">
        <v>4000357.65</v>
      </c>
      <c r="Q18" s="56">
        <v>4000000</v>
      </c>
      <c r="R18" s="57">
        <v>1.3877995323162424E-3</v>
      </c>
      <c r="S18" s="58">
        <v>9</v>
      </c>
      <c r="T18" s="58">
        <v>9</v>
      </c>
      <c r="U18" s="59">
        <v>36000000</v>
      </c>
      <c r="V18" s="59">
        <v>36000000</v>
      </c>
      <c r="W18" s="60" t="s">
        <v>801</v>
      </c>
      <c r="X18" s="60" t="s">
        <v>802</v>
      </c>
      <c r="Y18" s="60" t="s">
        <v>801</v>
      </c>
      <c r="Z18" s="60" t="s">
        <v>84</v>
      </c>
      <c r="AA18" s="62">
        <v>43774</v>
      </c>
      <c r="AB18" s="62" t="s">
        <v>861</v>
      </c>
      <c r="AC18" t="str">
        <f>VLOOKUP(Z18,'SS Mapping'!A:C,2,0)</f>
        <v>Money Market Instruments</v>
      </c>
      <c r="AD18" t="str">
        <f>VLOOKUP(Z18,'SS Mapping'!A:C,3,0)</f>
        <v>MoneyMarketInstrument</v>
      </c>
    </row>
    <row r="19" spans="1:30">
      <c r="A19" s="39" t="s">
        <v>793</v>
      </c>
      <c r="B19" s="39" t="s">
        <v>865</v>
      </c>
      <c r="C19" s="51" t="s">
        <v>866</v>
      </c>
      <c r="D19" s="51" t="s">
        <v>867</v>
      </c>
      <c r="E19" s="51" t="s">
        <v>868</v>
      </c>
      <c r="F19" s="51" t="s">
        <v>231</v>
      </c>
      <c r="G19" s="51" t="s">
        <v>231</v>
      </c>
      <c r="H19" s="51" t="s">
        <v>869</v>
      </c>
      <c r="I19" s="52">
        <v>43704</v>
      </c>
      <c r="J19" s="52">
        <v>43796</v>
      </c>
      <c r="K19" s="53">
        <v>9.9999999999999995E-8</v>
      </c>
      <c r="L19" s="52">
        <v>43796</v>
      </c>
      <c r="M19" s="54" t="s">
        <v>799</v>
      </c>
      <c r="N19" s="51" t="s">
        <v>800</v>
      </c>
      <c r="O19" s="55">
        <v>30036076.670000002</v>
      </c>
      <c r="P19" s="55">
        <v>30005097.790000003</v>
      </c>
      <c r="Q19" s="56">
        <v>30000000</v>
      </c>
      <c r="R19" s="57">
        <v>1.0408496492371818E-2</v>
      </c>
      <c r="S19" s="58"/>
      <c r="T19" s="58">
        <v>14</v>
      </c>
      <c r="U19" s="59">
        <v>420000000</v>
      </c>
      <c r="V19" s="59">
        <v>420000000</v>
      </c>
      <c r="W19" s="60" t="s">
        <v>824</v>
      </c>
      <c r="X19" s="60" t="s">
        <v>802</v>
      </c>
      <c r="Y19" s="60" t="s">
        <v>802</v>
      </c>
      <c r="Z19" s="60" t="s">
        <v>82</v>
      </c>
      <c r="AA19" s="62">
        <v>43704</v>
      </c>
      <c r="AB19" s="62" t="s">
        <v>870</v>
      </c>
      <c r="AC19" t="str">
        <f>VLOOKUP(Z19,'SS Mapping'!A:C,2,0)</f>
        <v>Money Market Instruments</v>
      </c>
      <c r="AD19" t="str">
        <f>VLOOKUP(Z19,'SS Mapping'!A:C,3,0)</f>
        <v>MoneyMarketInstrument</v>
      </c>
    </row>
    <row r="20" spans="1:30">
      <c r="A20" s="39" t="s">
        <v>793</v>
      </c>
      <c r="B20" s="39" t="s">
        <v>871</v>
      </c>
      <c r="C20" s="51" t="s">
        <v>872</v>
      </c>
      <c r="D20" s="51" t="s">
        <v>873</v>
      </c>
      <c r="E20" s="51" t="s">
        <v>874</v>
      </c>
      <c r="F20" s="51" t="s">
        <v>231</v>
      </c>
      <c r="G20" s="51" t="s">
        <v>231</v>
      </c>
      <c r="H20" s="51" t="s">
        <v>875</v>
      </c>
      <c r="I20" s="52">
        <v>43703</v>
      </c>
      <c r="J20" s="52">
        <v>43796</v>
      </c>
      <c r="K20" s="53">
        <v>9.9999999999999995E-8</v>
      </c>
      <c r="L20" s="52">
        <v>43796</v>
      </c>
      <c r="M20" s="54" t="s">
        <v>799</v>
      </c>
      <c r="N20" s="51" t="s">
        <v>800</v>
      </c>
      <c r="O20" s="55">
        <v>28529480.460000001</v>
      </c>
      <c r="P20" s="55">
        <v>28504120.920000002</v>
      </c>
      <c r="Q20" s="56">
        <v>28500000</v>
      </c>
      <c r="R20" s="57">
        <v>9.8880716677532277E-3</v>
      </c>
      <c r="S20" s="58"/>
      <c r="T20" s="58">
        <v>14</v>
      </c>
      <c r="U20" s="59">
        <v>399000000</v>
      </c>
      <c r="V20" s="59">
        <v>399000000</v>
      </c>
      <c r="W20" s="60" t="s">
        <v>809</v>
      </c>
      <c r="X20" s="60" t="s">
        <v>810</v>
      </c>
      <c r="Y20" s="60" t="s">
        <v>810</v>
      </c>
      <c r="Z20" s="60" t="s">
        <v>85</v>
      </c>
      <c r="AA20" s="62">
        <v>43703</v>
      </c>
      <c r="AB20" s="62" t="s">
        <v>876</v>
      </c>
      <c r="AC20" t="str">
        <f>VLOOKUP(Z20,'SS Mapping'!A:C,2,0)</f>
        <v>Money Market Instruments</v>
      </c>
      <c r="AD20" t="str">
        <f>VLOOKUP(Z20,'SS Mapping'!A:C,3,0)</f>
        <v>MoneyMarketInstrument</v>
      </c>
    </row>
    <row r="21" spans="1:30">
      <c r="A21" s="39" t="s">
        <v>793</v>
      </c>
      <c r="B21" s="39" t="s">
        <v>877</v>
      </c>
      <c r="C21" s="51" t="s">
        <v>878</v>
      </c>
      <c r="D21" s="51" t="s">
        <v>879</v>
      </c>
      <c r="E21" s="51" t="s">
        <v>880</v>
      </c>
      <c r="F21" s="51" t="s">
        <v>231</v>
      </c>
      <c r="G21" s="51" t="s">
        <v>231</v>
      </c>
      <c r="H21" s="51" t="s">
        <v>839</v>
      </c>
      <c r="I21" s="52">
        <v>43523</v>
      </c>
      <c r="J21" s="52">
        <v>43796</v>
      </c>
      <c r="K21" s="53">
        <v>0.13800000000000001</v>
      </c>
      <c r="L21" s="52">
        <v>43796</v>
      </c>
      <c r="M21" s="52">
        <v>43796</v>
      </c>
      <c r="N21" s="51" t="s">
        <v>823</v>
      </c>
      <c r="O21" s="55">
        <v>3813680</v>
      </c>
      <c r="P21" s="55">
        <v>3800722.93</v>
      </c>
      <c r="Q21" s="56">
        <v>3800000</v>
      </c>
      <c r="R21" s="57">
        <v>1.3184095557004303E-3</v>
      </c>
      <c r="S21" s="58">
        <v>14</v>
      </c>
      <c r="T21" s="58">
        <v>14</v>
      </c>
      <c r="U21" s="59">
        <v>53200000</v>
      </c>
      <c r="V21" s="59">
        <v>53200000</v>
      </c>
      <c r="W21" s="60" t="s">
        <v>809</v>
      </c>
      <c r="X21" s="60" t="s">
        <v>810</v>
      </c>
      <c r="Y21" s="60" t="s">
        <v>809</v>
      </c>
      <c r="Z21" s="60" t="s">
        <v>84</v>
      </c>
      <c r="AA21" s="62">
        <v>43550</v>
      </c>
      <c r="AB21" s="62" t="s">
        <v>881</v>
      </c>
      <c r="AC21" t="str">
        <f>VLOOKUP(Z21,'SS Mapping'!A:C,2,0)</f>
        <v>Money Market Instruments</v>
      </c>
      <c r="AD21" t="str">
        <f>VLOOKUP(Z21,'SS Mapping'!A:C,3,0)</f>
        <v>MoneyMarketInstrument</v>
      </c>
    </row>
    <row r="22" spans="1:30">
      <c r="A22" s="39" t="s">
        <v>793</v>
      </c>
      <c r="B22" s="39" t="s">
        <v>877</v>
      </c>
      <c r="C22" s="51" t="s">
        <v>878</v>
      </c>
      <c r="D22" s="51" t="s">
        <v>882</v>
      </c>
      <c r="E22" s="51" t="s">
        <v>880</v>
      </c>
      <c r="F22" s="51" t="s">
        <v>231</v>
      </c>
      <c r="G22" s="51" t="s">
        <v>231</v>
      </c>
      <c r="H22" s="51" t="s">
        <v>839</v>
      </c>
      <c r="I22" s="52">
        <v>43523</v>
      </c>
      <c r="J22" s="52">
        <v>43796</v>
      </c>
      <c r="K22" s="53">
        <v>0.13800000000000001</v>
      </c>
      <c r="L22" s="52">
        <v>43796</v>
      </c>
      <c r="M22" s="52">
        <v>43796</v>
      </c>
      <c r="N22" s="51" t="s">
        <v>823</v>
      </c>
      <c r="O22" s="55">
        <v>501750</v>
      </c>
      <c r="P22" s="55">
        <v>500092.48</v>
      </c>
      <c r="Q22" s="56">
        <v>500000</v>
      </c>
      <c r="R22" s="57">
        <v>1.734749415395303E-4</v>
      </c>
      <c r="S22" s="58">
        <v>14</v>
      </c>
      <c r="T22" s="58">
        <v>14</v>
      </c>
      <c r="U22" s="59">
        <v>7000000</v>
      </c>
      <c r="V22" s="59">
        <v>7000000</v>
      </c>
      <c r="W22" s="60" t="s">
        <v>809</v>
      </c>
      <c r="X22" s="60" t="s">
        <v>810</v>
      </c>
      <c r="Y22" s="60" t="s">
        <v>809</v>
      </c>
      <c r="Z22" s="60" t="s">
        <v>84</v>
      </c>
      <c r="AA22" s="62">
        <v>43550</v>
      </c>
      <c r="AB22" s="62" t="s">
        <v>881</v>
      </c>
      <c r="AC22" t="str">
        <f>VLOOKUP(Z22,'SS Mapping'!A:C,2,0)</f>
        <v>Money Market Instruments</v>
      </c>
      <c r="AD22" t="str">
        <f>VLOOKUP(Z22,'SS Mapping'!A:C,3,0)</f>
        <v>MoneyMarketInstrument</v>
      </c>
    </row>
    <row r="23" spans="1:30">
      <c r="A23" s="39" t="s">
        <v>793</v>
      </c>
      <c r="B23" s="39" t="s">
        <v>877</v>
      </c>
      <c r="C23" s="51" t="s">
        <v>878</v>
      </c>
      <c r="D23" s="51" t="s">
        <v>883</v>
      </c>
      <c r="E23" s="51" t="s">
        <v>880</v>
      </c>
      <c r="F23" s="51" t="s">
        <v>231</v>
      </c>
      <c r="G23" s="51" t="s">
        <v>231</v>
      </c>
      <c r="H23" s="51" t="s">
        <v>839</v>
      </c>
      <c r="I23" s="52">
        <v>43523</v>
      </c>
      <c r="J23" s="52">
        <v>43796</v>
      </c>
      <c r="K23" s="53">
        <v>0.13800000000000001</v>
      </c>
      <c r="L23" s="52">
        <v>43796</v>
      </c>
      <c r="M23" s="52">
        <v>43796</v>
      </c>
      <c r="N23" s="51" t="s">
        <v>823</v>
      </c>
      <c r="O23" s="55">
        <v>1504860</v>
      </c>
      <c r="P23" s="55">
        <v>1500298.02</v>
      </c>
      <c r="Q23" s="56">
        <v>1500000</v>
      </c>
      <c r="R23" s="57">
        <v>5.2042482461859088E-4</v>
      </c>
      <c r="S23" s="58">
        <v>14</v>
      </c>
      <c r="T23" s="58">
        <v>14</v>
      </c>
      <c r="U23" s="59">
        <v>21000000</v>
      </c>
      <c r="V23" s="59">
        <v>21000000</v>
      </c>
      <c r="W23" s="60" t="s">
        <v>809</v>
      </c>
      <c r="X23" s="60" t="s">
        <v>810</v>
      </c>
      <c r="Y23" s="60" t="s">
        <v>809</v>
      </c>
      <c r="Z23" s="60" t="s">
        <v>84</v>
      </c>
      <c r="AA23" s="62">
        <v>43584</v>
      </c>
      <c r="AB23" s="62" t="s">
        <v>881</v>
      </c>
      <c r="AC23" t="str">
        <f>VLOOKUP(Z23,'SS Mapping'!A:C,2,0)</f>
        <v>Money Market Instruments</v>
      </c>
      <c r="AD23" t="str">
        <f>VLOOKUP(Z23,'SS Mapping'!A:C,3,0)</f>
        <v>MoneyMarketInstrument</v>
      </c>
    </row>
    <row r="24" spans="1:30">
      <c r="A24" s="39" t="s">
        <v>793</v>
      </c>
      <c r="B24" s="39" t="s">
        <v>877</v>
      </c>
      <c r="C24" s="51" t="s">
        <v>878</v>
      </c>
      <c r="D24" s="51" t="s">
        <v>884</v>
      </c>
      <c r="E24" s="51" t="s">
        <v>880</v>
      </c>
      <c r="F24" s="51" t="s">
        <v>231</v>
      </c>
      <c r="G24" s="51" t="s">
        <v>231</v>
      </c>
      <c r="H24" s="51" t="s">
        <v>839</v>
      </c>
      <c r="I24" s="52">
        <v>43523</v>
      </c>
      <c r="J24" s="52">
        <v>43796</v>
      </c>
      <c r="K24" s="53">
        <v>0.13800000000000001</v>
      </c>
      <c r="L24" s="52">
        <v>43796</v>
      </c>
      <c r="M24" s="52">
        <v>43796</v>
      </c>
      <c r="N24" s="51" t="s">
        <v>823</v>
      </c>
      <c r="O24" s="55">
        <v>4614122</v>
      </c>
      <c r="P24" s="55">
        <v>4600927.2</v>
      </c>
      <c r="Q24" s="56">
        <v>4600000</v>
      </c>
      <c r="R24" s="57">
        <v>1.5959694621636789E-3</v>
      </c>
      <c r="S24" s="58">
        <v>14</v>
      </c>
      <c r="T24" s="58">
        <v>14</v>
      </c>
      <c r="U24" s="59">
        <v>64400000</v>
      </c>
      <c r="V24" s="59">
        <v>64400000</v>
      </c>
      <c r="W24" s="60" t="s">
        <v>809</v>
      </c>
      <c r="X24" s="60" t="s">
        <v>810</v>
      </c>
      <c r="Y24" s="60" t="s">
        <v>809</v>
      </c>
      <c r="Z24" s="60" t="s">
        <v>84</v>
      </c>
      <c r="AA24" s="62">
        <v>43598</v>
      </c>
      <c r="AB24" s="62" t="s">
        <v>881</v>
      </c>
      <c r="AC24" t="str">
        <f>VLOOKUP(Z24,'SS Mapping'!A:C,2,0)</f>
        <v>Money Market Instruments</v>
      </c>
      <c r="AD24" t="str">
        <f>VLOOKUP(Z24,'SS Mapping'!A:C,3,0)</f>
        <v>MoneyMarketInstrument</v>
      </c>
    </row>
    <row r="25" spans="1:30">
      <c r="A25" s="39" t="s">
        <v>793</v>
      </c>
      <c r="B25" s="39" t="s">
        <v>877</v>
      </c>
      <c r="C25" s="51" t="s">
        <v>878</v>
      </c>
      <c r="D25" s="51" t="s">
        <v>885</v>
      </c>
      <c r="E25" s="51" t="s">
        <v>880</v>
      </c>
      <c r="F25" s="51" t="s">
        <v>231</v>
      </c>
      <c r="G25" s="51" t="s">
        <v>231</v>
      </c>
      <c r="H25" s="51" t="s">
        <v>839</v>
      </c>
      <c r="I25" s="52">
        <v>43523</v>
      </c>
      <c r="J25" s="52">
        <v>43796</v>
      </c>
      <c r="K25" s="53">
        <v>0.13800000000000001</v>
      </c>
      <c r="L25" s="52">
        <v>43796</v>
      </c>
      <c r="M25" s="52">
        <v>43796</v>
      </c>
      <c r="N25" s="51" t="s">
        <v>823</v>
      </c>
      <c r="O25" s="55">
        <v>4011656</v>
      </c>
      <c r="P25" s="55">
        <v>4000801.74</v>
      </c>
      <c r="Q25" s="56">
        <v>4000000</v>
      </c>
      <c r="R25" s="57">
        <v>1.3877995323162424E-3</v>
      </c>
      <c r="S25" s="58">
        <v>14</v>
      </c>
      <c r="T25" s="58">
        <v>14</v>
      </c>
      <c r="U25" s="59">
        <v>56000000</v>
      </c>
      <c r="V25" s="59">
        <v>56000000</v>
      </c>
      <c r="W25" s="60" t="s">
        <v>809</v>
      </c>
      <c r="X25" s="60" t="s">
        <v>810</v>
      </c>
      <c r="Y25" s="60" t="s">
        <v>809</v>
      </c>
      <c r="Z25" s="60" t="s">
        <v>84</v>
      </c>
      <c r="AA25" s="62">
        <v>43607</v>
      </c>
      <c r="AB25" s="62" t="s">
        <v>881</v>
      </c>
      <c r="AC25" t="str">
        <f>VLOOKUP(Z25,'SS Mapping'!A:C,2,0)</f>
        <v>Money Market Instruments</v>
      </c>
      <c r="AD25" t="str">
        <f>VLOOKUP(Z25,'SS Mapping'!A:C,3,0)</f>
        <v>MoneyMarketInstrument</v>
      </c>
    </row>
    <row r="26" spans="1:30">
      <c r="A26" s="39" t="s">
        <v>793</v>
      </c>
      <c r="B26" s="39" t="s">
        <v>877</v>
      </c>
      <c r="C26" s="51" t="s">
        <v>878</v>
      </c>
      <c r="D26" s="51" t="s">
        <v>886</v>
      </c>
      <c r="E26" s="51" t="s">
        <v>880</v>
      </c>
      <c r="F26" s="51" t="s">
        <v>231</v>
      </c>
      <c r="G26" s="51" t="s">
        <v>231</v>
      </c>
      <c r="H26" s="51" t="s">
        <v>839</v>
      </c>
      <c r="I26" s="52">
        <v>43612</v>
      </c>
      <c r="J26" s="52">
        <v>43796</v>
      </c>
      <c r="K26" s="53">
        <v>0.13800000000000001</v>
      </c>
      <c r="L26" s="52">
        <v>43796</v>
      </c>
      <c r="M26" s="52">
        <v>43796</v>
      </c>
      <c r="N26" s="51" t="s">
        <v>823</v>
      </c>
      <c r="O26" s="61">
        <v>1804743</v>
      </c>
      <c r="P26" s="55">
        <v>1800352.34</v>
      </c>
      <c r="Q26" s="56">
        <v>1800000</v>
      </c>
      <c r="R26" s="57">
        <v>6.2450978954230912E-4</v>
      </c>
      <c r="S26" s="58">
        <v>14</v>
      </c>
      <c r="T26" s="58">
        <v>14</v>
      </c>
      <c r="U26" s="59">
        <v>25200000</v>
      </c>
      <c r="V26" s="59">
        <v>25200000</v>
      </c>
      <c r="W26" s="60" t="s">
        <v>809</v>
      </c>
      <c r="X26" s="60" t="s">
        <v>810</v>
      </c>
      <c r="Y26" s="60" t="s">
        <v>809</v>
      </c>
      <c r="Z26" s="60" t="s">
        <v>84</v>
      </c>
      <c r="AA26" s="62">
        <v>43621</v>
      </c>
      <c r="AB26" s="62" t="s">
        <v>881</v>
      </c>
      <c r="AC26" t="str">
        <f>VLOOKUP(Z26,'SS Mapping'!A:C,2,0)</f>
        <v>Money Market Instruments</v>
      </c>
      <c r="AD26" t="str">
        <f>VLOOKUP(Z26,'SS Mapping'!A:C,3,0)</f>
        <v>MoneyMarketInstrument</v>
      </c>
    </row>
    <row r="27" spans="1:30">
      <c r="A27" s="39" t="s">
        <v>793</v>
      </c>
      <c r="B27" s="39" t="s">
        <v>877</v>
      </c>
      <c r="C27" s="51" t="s">
        <v>878</v>
      </c>
      <c r="D27" s="51" t="s">
        <v>887</v>
      </c>
      <c r="E27" s="51" t="s">
        <v>880</v>
      </c>
      <c r="F27" s="51" t="s">
        <v>231</v>
      </c>
      <c r="G27" s="51" t="s">
        <v>231</v>
      </c>
      <c r="H27" s="51" t="s">
        <v>839</v>
      </c>
      <c r="I27" s="52">
        <v>43612</v>
      </c>
      <c r="J27" s="52">
        <v>43796</v>
      </c>
      <c r="K27" s="53">
        <v>0.13800000000000001</v>
      </c>
      <c r="L27" s="52">
        <v>43796</v>
      </c>
      <c r="M27" s="52">
        <v>43796</v>
      </c>
      <c r="N27" s="51" t="s">
        <v>823</v>
      </c>
      <c r="O27" s="55">
        <v>2005058</v>
      </c>
      <c r="P27" s="55">
        <v>2000393.74</v>
      </c>
      <c r="Q27" s="56">
        <v>2000000</v>
      </c>
      <c r="R27" s="57">
        <v>6.938997661581212E-4</v>
      </c>
      <c r="S27" s="58">
        <v>14</v>
      </c>
      <c r="T27" s="58">
        <v>14</v>
      </c>
      <c r="U27" s="59">
        <v>28000000</v>
      </c>
      <c r="V27" s="59">
        <v>28000000</v>
      </c>
      <c r="W27" s="60" t="s">
        <v>809</v>
      </c>
      <c r="X27" s="60" t="s">
        <v>810</v>
      </c>
      <c r="Y27" s="60" t="s">
        <v>809</v>
      </c>
      <c r="Z27" s="60" t="s">
        <v>84</v>
      </c>
      <c r="AA27" s="62">
        <v>43629</v>
      </c>
      <c r="AB27" s="62" t="s">
        <v>881</v>
      </c>
      <c r="AC27" t="str">
        <f>VLOOKUP(Z27,'SS Mapping'!A:C,2,0)</f>
        <v>Money Market Instruments</v>
      </c>
      <c r="AD27" t="str">
        <f>VLOOKUP(Z27,'SS Mapping'!A:C,3,0)</f>
        <v>MoneyMarketInstrument</v>
      </c>
    </row>
    <row r="28" spans="1:30">
      <c r="A28" s="39" t="s">
        <v>793</v>
      </c>
      <c r="B28" s="39" t="s">
        <v>877</v>
      </c>
      <c r="C28" s="51" t="s">
        <v>878</v>
      </c>
      <c r="D28" s="51" t="s">
        <v>888</v>
      </c>
      <c r="E28" s="51" t="s">
        <v>880</v>
      </c>
      <c r="F28" s="51" t="s">
        <v>231</v>
      </c>
      <c r="G28" s="51" t="s">
        <v>231</v>
      </c>
      <c r="H28" s="51" t="s">
        <v>839</v>
      </c>
      <c r="I28" s="52">
        <v>43710</v>
      </c>
      <c r="J28" s="52">
        <v>43796</v>
      </c>
      <c r="K28" s="53">
        <v>0.13800000000000001</v>
      </c>
      <c r="L28" s="52">
        <v>43796</v>
      </c>
      <c r="M28" s="52">
        <v>43796</v>
      </c>
      <c r="N28" s="51" t="s">
        <v>823</v>
      </c>
      <c r="O28" s="55">
        <v>1201608</v>
      </c>
      <c r="P28" s="55">
        <v>1200243.07</v>
      </c>
      <c r="Q28" s="56">
        <v>1200000</v>
      </c>
      <c r="R28" s="57">
        <v>4.1633985969487274E-4</v>
      </c>
      <c r="S28" s="58">
        <v>14</v>
      </c>
      <c r="T28" s="58">
        <v>14</v>
      </c>
      <c r="U28" s="59">
        <v>16800000</v>
      </c>
      <c r="V28" s="59">
        <v>16800000</v>
      </c>
      <c r="W28" s="60" t="s">
        <v>809</v>
      </c>
      <c r="X28" s="60" t="s">
        <v>810</v>
      </c>
      <c r="Y28" s="60" t="s">
        <v>809</v>
      </c>
      <c r="Z28" s="60" t="s">
        <v>84</v>
      </c>
      <c r="AA28" s="62">
        <v>43710</v>
      </c>
      <c r="AB28" s="62" t="s">
        <v>881</v>
      </c>
      <c r="AC28" t="str">
        <f>VLOOKUP(Z28,'SS Mapping'!A:C,2,0)</f>
        <v>Money Market Instruments</v>
      </c>
      <c r="AD28" t="str">
        <f>VLOOKUP(Z28,'SS Mapping'!A:C,3,0)</f>
        <v>MoneyMarketInstrument</v>
      </c>
    </row>
    <row r="29" spans="1:30">
      <c r="A29" s="39" t="s">
        <v>793</v>
      </c>
      <c r="B29" s="39" t="s">
        <v>877</v>
      </c>
      <c r="C29" s="51" t="s">
        <v>878</v>
      </c>
      <c r="D29" s="51" t="s">
        <v>889</v>
      </c>
      <c r="E29" s="51" t="s">
        <v>880</v>
      </c>
      <c r="F29" s="51" t="s">
        <v>231</v>
      </c>
      <c r="G29" s="51" t="s">
        <v>231</v>
      </c>
      <c r="H29" s="51" t="s">
        <v>839</v>
      </c>
      <c r="I29" s="52">
        <v>43704</v>
      </c>
      <c r="J29" s="52">
        <v>43796</v>
      </c>
      <c r="K29" s="53">
        <v>0.13800000000000001</v>
      </c>
      <c r="L29" s="52">
        <v>43796</v>
      </c>
      <c r="M29" s="52">
        <v>43796</v>
      </c>
      <c r="N29" s="51" t="s">
        <v>823</v>
      </c>
      <c r="O29" s="61">
        <v>2803444</v>
      </c>
      <c r="P29" s="55">
        <v>2800589.11</v>
      </c>
      <c r="Q29" s="56">
        <v>2800000</v>
      </c>
      <c r="R29" s="57">
        <v>9.7145967262136966E-4</v>
      </c>
      <c r="S29" s="58">
        <v>14</v>
      </c>
      <c r="T29" s="58">
        <v>14</v>
      </c>
      <c r="U29" s="59">
        <v>39200000</v>
      </c>
      <c r="V29" s="59">
        <v>39200000</v>
      </c>
      <c r="W29" s="60" t="s">
        <v>809</v>
      </c>
      <c r="X29" s="60" t="s">
        <v>810</v>
      </c>
      <c r="Y29" s="60" t="s">
        <v>809</v>
      </c>
      <c r="Z29" s="60" t="s">
        <v>84</v>
      </c>
      <c r="AA29" s="62">
        <v>43720</v>
      </c>
      <c r="AB29" s="62" t="s">
        <v>881</v>
      </c>
      <c r="AC29" t="str">
        <f>VLOOKUP(Z29,'SS Mapping'!A:C,2,0)</f>
        <v>Money Market Instruments</v>
      </c>
      <c r="AD29" t="str">
        <f>VLOOKUP(Z29,'SS Mapping'!A:C,3,0)</f>
        <v>MoneyMarketInstrument</v>
      </c>
    </row>
    <row r="30" spans="1:30">
      <c r="A30" s="39" t="s">
        <v>793</v>
      </c>
      <c r="B30" s="39" t="s">
        <v>890</v>
      </c>
      <c r="C30" s="51" t="s">
        <v>891</v>
      </c>
      <c r="D30" s="51" t="s">
        <v>892</v>
      </c>
      <c r="E30" s="51" t="s">
        <v>893</v>
      </c>
      <c r="F30" s="51" t="s">
        <v>231</v>
      </c>
      <c r="G30" s="51" t="s">
        <v>231</v>
      </c>
      <c r="H30" s="51" t="s">
        <v>875</v>
      </c>
      <c r="I30" s="52">
        <v>43734</v>
      </c>
      <c r="J30" s="52">
        <v>43796</v>
      </c>
      <c r="K30" s="53">
        <v>9.9999999999999995E-8</v>
      </c>
      <c r="L30" s="52">
        <v>43796</v>
      </c>
      <c r="M30" s="54" t="s">
        <v>799</v>
      </c>
      <c r="N30" s="51" t="s">
        <v>800</v>
      </c>
      <c r="O30" s="61">
        <v>20014477.140000001</v>
      </c>
      <c r="P30" s="55">
        <v>20003035.530000001</v>
      </c>
      <c r="Q30" s="56">
        <v>20000000</v>
      </c>
      <c r="R30" s="57">
        <v>6.9389976615812123E-3</v>
      </c>
      <c r="S30" s="58"/>
      <c r="T30" s="58">
        <v>14</v>
      </c>
      <c r="U30" s="59">
        <v>280000000</v>
      </c>
      <c r="V30" s="59">
        <v>280000000</v>
      </c>
      <c r="W30" s="60" t="s">
        <v>809</v>
      </c>
      <c r="X30" s="60" t="s">
        <v>810</v>
      </c>
      <c r="Y30" s="60" t="s">
        <v>810</v>
      </c>
      <c r="Z30" s="60" t="s">
        <v>85</v>
      </c>
      <c r="AA30" s="62">
        <v>43734</v>
      </c>
      <c r="AB30" s="62" t="s">
        <v>894</v>
      </c>
      <c r="AC30" t="str">
        <f>VLOOKUP(Z30,'SS Mapping'!A:C,2,0)</f>
        <v>Money Market Instruments</v>
      </c>
      <c r="AD30" t="str">
        <f>VLOOKUP(Z30,'SS Mapping'!A:C,3,0)</f>
        <v>MoneyMarketInstrument</v>
      </c>
    </row>
    <row r="31" spans="1:30">
      <c r="A31" s="39" t="s">
        <v>793</v>
      </c>
      <c r="B31" s="39" t="s">
        <v>895</v>
      </c>
      <c r="C31" s="51" t="s">
        <v>896</v>
      </c>
      <c r="D31" s="51" t="s">
        <v>897</v>
      </c>
      <c r="E31" s="51" t="s">
        <v>898</v>
      </c>
      <c r="F31" s="51" t="s">
        <v>231</v>
      </c>
      <c r="G31" s="51" t="s">
        <v>231</v>
      </c>
      <c r="H31" s="51" t="s">
        <v>798</v>
      </c>
      <c r="I31" s="52">
        <v>43739</v>
      </c>
      <c r="J31" s="52">
        <v>43801</v>
      </c>
      <c r="K31" s="53">
        <v>9.9999999999999995E-8</v>
      </c>
      <c r="L31" s="52">
        <v>43801</v>
      </c>
      <c r="M31" s="54" t="s">
        <v>799</v>
      </c>
      <c r="N31" s="51" t="s">
        <v>800</v>
      </c>
      <c r="O31" s="55">
        <v>30025855.600000001</v>
      </c>
      <c r="P31" s="55">
        <v>30007506.460000001</v>
      </c>
      <c r="Q31" s="56">
        <v>30000000</v>
      </c>
      <c r="R31" s="57">
        <v>1.0408496492371818E-2</v>
      </c>
      <c r="S31" s="58"/>
      <c r="T31" s="58">
        <v>19</v>
      </c>
      <c r="U31" s="59">
        <v>570000000</v>
      </c>
      <c r="V31" s="59">
        <v>570000000</v>
      </c>
      <c r="W31" s="60" t="s">
        <v>801</v>
      </c>
      <c r="X31" s="60" t="s">
        <v>802</v>
      </c>
      <c r="Y31" s="60" t="s">
        <v>802</v>
      </c>
      <c r="Z31" s="60" t="s">
        <v>82</v>
      </c>
      <c r="AA31" s="62">
        <v>43739</v>
      </c>
      <c r="AB31" s="62" t="s">
        <v>899</v>
      </c>
      <c r="AC31" t="str">
        <f>VLOOKUP(Z31,'SS Mapping'!A:C,2,0)</f>
        <v>Money Market Instruments</v>
      </c>
      <c r="AD31" t="str">
        <f>VLOOKUP(Z31,'SS Mapping'!A:C,3,0)</f>
        <v>MoneyMarketInstrument</v>
      </c>
    </row>
    <row r="32" spans="1:30">
      <c r="A32" s="39" t="s">
        <v>793</v>
      </c>
      <c r="B32" s="39" t="s">
        <v>900</v>
      </c>
      <c r="C32" s="51" t="s">
        <v>901</v>
      </c>
      <c r="D32" s="51" t="s">
        <v>902</v>
      </c>
      <c r="E32" s="51" t="s">
        <v>903</v>
      </c>
      <c r="F32" s="51" t="s">
        <v>231</v>
      </c>
      <c r="G32" s="51" t="s">
        <v>231</v>
      </c>
      <c r="H32" s="51" t="s">
        <v>875</v>
      </c>
      <c r="I32" s="52">
        <v>43706</v>
      </c>
      <c r="J32" s="52">
        <v>43801</v>
      </c>
      <c r="K32" s="53">
        <v>9.9999999999999995E-8</v>
      </c>
      <c r="L32" s="52">
        <v>43801</v>
      </c>
      <c r="M32" s="54" t="s">
        <v>799</v>
      </c>
      <c r="N32" s="51" t="s">
        <v>800</v>
      </c>
      <c r="O32" s="55">
        <v>12012680.050000001</v>
      </c>
      <c r="P32" s="55">
        <v>12002402.540000001</v>
      </c>
      <c r="Q32" s="56">
        <v>12000000</v>
      </c>
      <c r="R32" s="57">
        <v>4.163398596948727E-3</v>
      </c>
      <c r="S32" s="58"/>
      <c r="T32" s="58">
        <v>19</v>
      </c>
      <c r="U32" s="59">
        <v>228000000</v>
      </c>
      <c r="V32" s="59">
        <v>228000000</v>
      </c>
      <c r="W32" s="60" t="s">
        <v>809</v>
      </c>
      <c r="X32" s="60" t="s">
        <v>810</v>
      </c>
      <c r="Y32" s="60" t="s">
        <v>810</v>
      </c>
      <c r="Z32" s="60" t="s">
        <v>85</v>
      </c>
      <c r="AA32" s="62">
        <v>43706</v>
      </c>
      <c r="AB32" s="62" t="s">
        <v>876</v>
      </c>
      <c r="AC32" t="str">
        <f>VLOOKUP(Z32,'SS Mapping'!A:C,2,0)</f>
        <v>Money Market Instruments</v>
      </c>
      <c r="AD32" t="str">
        <f>VLOOKUP(Z32,'SS Mapping'!A:C,3,0)</f>
        <v>MoneyMarketInstrument</v>
      </c>
    </row>
    <row r="33" spans="1:30">
      <c r="A33" s="39" t="s">
        <v>793</v>
      </c>
      <c r="B33" s="39" t="s">
        <v>904</v>
      </c>
      <c r="C33" s="51" t="s">
        <v>905</v>
      </c>
      <c r="D33" s="51" t="s">
        <v>906</v>
      </c>
      <c r="E33" s="51" t="s">
        <v>907</v>
      </c>
      <c r="F33" s="51" t="s">
        <v>231</v>
      </c>
      <c r="G33" s="51" t="s">
        <v>231</v>
      </c>
      <c r="H33" s="51" t="s">
        <v>839</v>
      </c>
      <c r="I33" s="52">
        <v>43649</v>
      </c>
      <c r="J33" s="52">
        <v>43802</v>
      </c>
      <c r="K33" s="53">
        <v>9.9999999999999995E-8</v>
      </c>
      <c r="L33" s="52">
        <v>43802</v>
      </c>
      <c r="M33" s="54" t="s">
        <v>799</v>
      </c>
      <c r="N33" s="51" t="s">
        <v>800</v>
      </c>
      <c r="O33" s="55">
        <v>13019920.48</v>
      </c>
      <c r="P33" s="55">
        <v>13002473.790000001</v>
      </c>
      <c r="Q33" s="56">
        <v>13000000</v>
      </c>
      <c r="R33" s="57">
        <v>4.5103484800277883E-3</v>
      </c>
      <c r="S33" s="58"/>
      <c r="T33" s="58">
        <v>20</v>
      </c>
      <c r="U33" s="59">
        <v>260000000</v>
      </c>
      <c r="V33" s="59">
        <v>260000000</v>
      </c>
      <c r="W33" s="60" t="s">
        <v>801</v>
      </c>
      <c r="X33" s="60" t="s">
        <v>802</v>
      </c>
      <c r="Y33" s="60" t="s">
        <v>802</v>
      </c>
      <c r="Z33" s="60" t="s">
        <v>82</v>
      </c>
      <c r="AA33" s="62">
        <v>43649</v>
      </c>
      <c r="AB33" s="62" t="s">
        <v>908</v>
      </c>
      <c r="AC33" t="str">
        <f>VLOOKUP(Z33,'SS Mapping'!A:C,2,0)</f>
        <v>Money Market Instruments</v>
      </c>
      <c r="AD33" t="str">
        <f>VLOOKUP(Z33,'SS Mapping'!A:C,3,0)</f>
        <v>MoneyMarketInstrument</v>
      </c>
    </row>
    <row r="34" spans="1:30">
      <c r="A34" s="39" t="s">
        <v>793</v>
      </c>
      <c r="B34" s="39" t="s">
        <v>909</v>
      </c>
      <c r="C34" s="51" t="s">
        <v>910</v>
      </c>
      <c r="D34" s="51" t="s">
        <v>911</v>
      </c>
      <c r="E34" s="51" t="s">
        <v>912</v>
      </c>
      <c r="F34" s="51" t="s">
        <v>231</v>
      </c>
      <c r="G34" s="51" t="s">
        <v>231</v>
      </c>
      <c r="H34" s="51" t="s">
        <v>913</v>
      </c>
      <c r="I34" s="52">
        <v>43711</v>
      </c>
      <c r="J34" s="52">
        <v>43802</v>
      </c>
      <c r="K34" s="53">
        <v>9.9999999999999995E-8</v>
      </c>
      <c r="L34" s="52">
        <v>43802</v>
      </c>
      <c r="M34" s="54" t="s">
        <v>799</v>
      </c>
      <c r="N34" s="51" t="s">
        <v>800</v>
      </c>
      <c r="O34" s="55">
        <v>10004805.09</v>
      </c>
      <c r="P34" s="55">
        <v>10001003.26</v>
      </c>
      <c r="Q34" s="56">
        <v>10000000</v>
      </c>
      <c r="R34" s="57">
        <v>3.4694988307906061E-3</v>
      </c>
      <c r="S34" s="58"/>
      <c r="T34" s="58">
        <v>20</v>
      </c>
      <c r="U34" s="59">
        <v>200000000</v>
      </c>
      <c r="V34" s="59">
        <v>200000000</v>
      </c>
      <c r="W34" s="60" t="s">
        <v>824</v>
      </c>
      <c r="X34" s="60" t="s">
        <v>802</v>
      </c>
      <c r="Y34" s="60" t="s">
        <v>802</v>
      </c>
      <c r="Z34" s="60" t="s">
        <v>82</v>
      </c>
      <c r="AA34" s="62">
        <v>43711</v>
      </c>
      <c r="AB34" s="62" t="s">
        <v>914</v>
      </c>
      <c r="AC34" t="str">
        <f>VLOOKUP(Z34,'SS Mapping'!A:C,2,0)</f>
        <v>Money Market Instruments</v>
      </c>
      <c r="AD34" t="str">
        <f>VLOOKUP(Z34,'SS Mapping'!A:C,3,0)</f>
        <v>MoneyMarketInstrument</v>
      </c>
    </row>
    <row r="35" spans="1:30">
      <c r="A35" s="39" t="s">
        <v>793</v>
      </c>
      <c r="B35" s="39" t="s">
        <v>915</v>
      </c>
      <c r="C35" s="51" t="s">
        <v>916</v>
      </c>
      <c r="D35" s="51" t="s">
        <v>917</v>
      </c>
      <c r="E35" s="51" t="s">
        <v>918</v>
      </c>
      <c r="F35" s="51" t="s">
        <v>231</v>
      </c>
      <c r="G35" s="51" t="s">
        <v>231</v>
      </c>
      <c r="H35" s="51" t="s">
        <v>822</v>
      </c>
      <c r="I35" s="52">
        <v>43768</v>
      </c>
      <c r="J35" s="52">
        <v>43803</v>
      </c>
      <c r="K35" s="53">
        <v>9.9999999999999995E-8</v>
      </c>
      <c r="L35" s="52">
        <v>43803</v>
      </c>
      <c r="M35" s="54" t="s">
        <v>799</v>
      </c>
      <c r="N35" s="51" t="s">
        <v>800</v>
      </c>
      <c r="O35" s="61">
        <v>25011185.559999999</v>
      </c>
      <c r="P35" s="55">
        <v>25006391.75</v>
      </c>
      <c r="Q35" s="56">
        <v>25000000</v>
      </c>
      <c r="R35" s="57">
        <v>8.6737470769765145E-3</v>
      </c>
      <c r="S35" s="58"/>
      <c r="T35" s="58">
        <v>21</v>
      </c>
      <c r="U35" s="59">
        <v>525000000</v>
      </c>
      <c r="V35" s="59">
        <v>525000000</v>
      </c>
      <c r="W35" s="60" t="s">
        <v>824</v>
      </c>
      <c r="X35" s="60" t="s">
        <v>802</v>
      </c>
      <c r="Y35" s="60" t="s">
        <v>802</v>
      </c>
      <c r="Z35" s="60" t="s">
        <v>85</v>
      </c>
      <c r="AA35" s="62">
        <v>43768</v>
      </c>
      <c r="AB35" s="62" t="s">
        <v>919</v>
      </c>
      <c r="AC35" t="str">
        <f>VLOOKUP(Z35,'SS Mapping'!A:C,2,0)</f>
        <v>Money Market Instruments</v>
      </c>
      <c r="AD35" t="str">
        <f>VLOOKUP(Z35,'SS Mapping'!A:C,3,0)</f>
        <v>MoneyMarketInstrument</v>
      </c>
    </row>
    <row r="36" spans="1:30">
      <c r="A36" s="39" t="s">
        <v>793</v>
      </c>
      <c r="B36" s="39" t="s">
        <v>920</v>
      </c>
      <c r="C36" s="51" t="s">
        <v>921</v>
      </c>
      <c r="D36" s="51" t="s">
        <v>922</v>
      </c>
      <c r="E36" s="51" t="s">
        <v>903</v>
      </c>
      <c r="F36" s="51" t="s">
        <v>231</v>
      </c>
      <c r="G36" s="51" t="s">
        <v>231</v>
      </c>
      <c r="H36" s="51" t="s">
        <v>875</v>
      </c>
      <c r="I36" s="52">
        <v>43711</v>
      </c>
      <c r="J36" s="52">
        <v>43804</v>
      </c>
      <c r="K36" s="53">
        <v>9.9999999999999995E-8</v>
      </c>
      <c r="L36" s="52">
        <v>43804</v>
      </c>
      <c r="M36" s="54" t="s">
        <v>799</v>
      </c>
      <c r="N36" s="51" t="s">
        <v>800</v>
      </c>
      <c r="O36" s="55">
        <v>7007240.8200000003</v>
      </c>
      <c r="P36" s="55">
        <v>7001635.0200000005</v>
      </c>
      <c r="Q36" s="56">
        <v>7000000</v>
      </c>
      <c r="R36" s="57">
        <v>2.4286491815534244E-3</v>
      </c>
      <c r="S36" s="58"/>
      <c r="T36" s="58">
        <v>22</v>
      </c>
      <c r="U36" s="59">
        <v>154000000</v>
      </c>
      <c r="V36" s="59">
        <v>154000000</v>
      </c>
      <c r="W36" s="60" t="s">
        <v>809</v>
      </c>
      <c r="X36" s="60" t="s">
        <v>810</v>
      </c>
      <c r="Y36" s="60" t="s">
        <v>810</v>
      </c>
      <c r="Z36" s="60" t="s">
        <v>85</v>
      </c>
      <c r="AA36" s="62">
        <v>43711</v>
      </c>
      <c r="AB36" s="62" t="s">
        <v>876</v>
      </c>
      <c r="AC36" t="str">
        <f>VLOOKUP(Z36,'SS Mapping'!A:C,2,0)</f>
        <v>Money Market Instruments</v>
      </c>
      <c r="AD36" t="str">
        <f>VLOOKUP(Z36,'SS Mapping'!A:C,3,0)</f>
        <v>MoneyMarketInstrument</v>
      </c>
    </row>
    <row r="37" spans="1:30">
      <c r="A37" s="39" t="s">
        <v>793</v>
      </c>
      <c r="B37" s="39" t="s">
        <v>923</v>
      </c>
      <c r="C37" s="51" t="s">
        <v>924</v>
      </c>
      <c r="D37" s="51" t="s">
        <v>925</v>
      </c>
      <c r="E37" s="51" t="s">
        <v>926</v>
      </c>
      <c r="F37" s="51" t="s">
        <v>231</v>
      </c>
      <c r="G37" s="51" t="s">
        <v>231</v>
      </c>
      <c r="H37" s="51" t="s">
        <v>869</v>
      </c>
      <c r="I37" s="52">
        <v>43684</v>
      </c>
      <c r="J37" s="52">
        <v>43805</v>
      </c>
      <c r="K37" s="53">
        <v>9.9999999999999995E-8</v>
      </c>
      <c r="L37" s="52">
        <v>43805</v>
      </c>
      <c r="M37" s="54" t="s">
        <v>799</v>
      </c>
      <c r="N37" s="51" t="s">
        <v>800</v>
      </c>
      <c r="O37" s="61">
        <v>29040507.469999999</v>
      </c>
      <c r="P37" s="55">
        <v>29007365</v>
      </c>
      <c r="Q37" s="56">
        <v>29000000</v>
      </c>
      <c r="R37" s="57">
        <v>1.0061546609292758E-2</v>
      </c>
      <c r="S37" s="58"/>
      <c r="T37" s="58">
        <v>23</v>
      </c>
      <c r="U37" s="59">
        <v>667000000</v>
      </c>
      <c r="V37" s="59">
        <v>667000000</v>
      </c>
      <c r="W37" s="60" t="s">
        <v>824</v>
      </c>
      <c r="X37" s="60" t="s">
        <v>802</v>
      </c>
      <c r="Y37" s="60" t="s">
        <v>802</v>
      </c>
      <c r="Z37" s="60" t="s">
        <v>82</v>
      </c>
      <c r="AA37" s="62">
        <v>43684</v>
      </c>
      <c r="AB37" s="62" t="s">
        <v>927</v>
      </c>
      <c r="AC37" t="str">
        <f>VLOOKUP(Z37,'SS Mapping'!A:C,2,0)</f>
        <v>Money Market Instruments</v>
      </c>
      <c r="AD37" t="str">
        <f>VLOOKUP(Z37,'SS Mapping'!A:C,3,0)</f>
        <v>MoneyMarketInstrument</v>
      </c>
    </row>
    <row r="38" spans="1:30">
      <c r="A38" s="39" t="s">
        <v>793</v>
      </c>
      <c r="B38" s="39" t="s">
        <v>928</v>
      </c>
      <c r="C38" s="51" t="s">
        <v>929</v>
      </c>
      <c r="D38" s="51" t="s">
        <v>930</v>
      </c>
      <c r="E38" s="51" t="s">
        <v>931</v>
      </c>
      <c r="F38" s="51" t="s">
        <v>231</v>
      </c>
      <c r="G38" s="51" t="s">
        <v>231</v>
      </c>
      <c r="H38" s="51" t="s">
        <v>875</v>
      </c>
      <c r="I38" s="52">
        <v>43714</v>
      </c>
      <c r="J38" s="52">
        <v>43805</v>
      </c>
      <c r="K38" s="53">
        <v>9.9999999999999995E-8</v>
      </c>
      <c r="L38" s="52">
        <v>43805</v>
      </c>
      <c r="M38" s="54" t="s">
        <v>799</v>
      </c>
      <c r="N38" s="51" t="s">
        <v>800</v>
      </c>
      <c r="O38" s="55">
        <v>25031637.210000001</v>
      </c>
      <c r="P38" s="55">
        <v>25007648.560000002</v>
      </c>
      <c r="Q38" s="56">
        <v>25000000</v>
      </c>
      <c r="R38" s="57">
        <v>8.6737470769765145E-3</v>
      </c>
      <c r="S38" s="58"/>
      <c r="T38" s="58">
        <v>23</v>
      </c>
      <c r="U38" s="59">
        <v>575000000</v>
      </c>
      <c r="V38" s="59">
        <v>575000000</v>
      </c>
      <c r="W38" s="60" t="s">
        <v>801</v>
      </c>
      <c r="X38" s="60" t="s">
        <v>802</v>
      </c>
      <c r="Y38" s="60" t="s">
        <v>802</v>
      </c>
      <c r="Z38" s="60" t="s">
        <v>82</v>
      </c>
      <c r="AA38" s="62">
        <v>43714</v>
      </c>
      <c r="AB38" s="62" t="s">
        <v>932</v>
      </c>
      <c r="AC38" t="str">
        <f>VLOOKUP(Z38,'SS Mapping'!A:C,2,0)</f>
        <v>Money Market Instruments</v>
      </c>
      <c r="AD38" t="str">
        <f>VLOOKUP(Z38,'SS Mapping'!A:C,3,0)</f>
        <v>MoneyMarketInstrument</v>
      </c>
    </row>
    <row r="39" spans="1:30">
      <c r="A39" s="39" t="s">
        <v>793</v>
      </c>
      <c r="B39" s="39" t="s">
        <v>933</v>
      </c>
      <c r="C39" s="51" t="s">
        <v>934</v>
      </c>
      <c r="D39" s="51" t="s">
        <v>935</v>
      </c>
      <c r="E39" s="51" t="s">
        <v>936</v>
      </c>
      <c r="F39" s="51" t="s">
        <v>231</v>
      </c>
      <c r="G39" s="51" t="s">
        <v>231</v>
      </c>
      <c r="H39" s="51" t="s">
        <v>937</v>
      </c>
      <c r="I39" s="52">
        <v>43622</v>
      </c>
      <c r="J39" s="52">
        <v>43805</v>
      </c>
      <c r="K39" s="53">
        <v>9.9999999999999995E-8</v>
      </c>
      <c r="L39" s="52">
        <v>43805</v>
      </c>
      <c r="M39" s="54" t="s">
        <v>799</v>
      </c>
      <c r="N39" s="51" t="s">
        <v>800</v>
      </c>
      <c r="O39" s="55">
        <v>25036908.579999998</v>
      </c>
      <c r="P39" s="55">
        <v>25004437.099999998</v>
      </c>
      <c r="Q39" s="56">
        <v>25000000</v>
      </c>
      <c r="R39" s="57">
        <v>8.6737470769765145E-3</v>
      </c>
      <c r="S39" s="58"/>
      <c r="T39" s="58">
        <v>23</v>
      </c>
      <c r="U39" s="59">
        <v>575000000</v>
      </c>
      <c r="V39" s="59">
        <v>575000000</v>
      </c>
      <c r="W39" s="60" t="s">
        <v>824</v>
      </c>
      <c r="X39" s="60" t="s">
        <v>802</v>
      </c>
      <c r="Y39" s="60" t="s">
        <v>802</v>
      </c>
      <c r="Z39" s="60" t="s">
        <v>85</v>
      </c>
      <c r="AA39" s="62">
        <v>43622</v>
      </c>
      <c r="AB39" s="62" t="s">
        <v>938</v>
      </c>
      <c r="AC39" t="str">
        <f>VLOOKUP(Z39,'SS Mapping'!A:C,2,0)</f>
        <v>Money Market Instruments</v>
      </c>
      <c r="AD39" t="str">
        <f>VLOOKUP(Z39,'SS Mapping'!A:C,3,0)</f>
        <v>MoneyMarketInstrument</v>
      </c>
    </row>
    <row r="40" spans="1:30">
      <c r="A40" s="39" t="s">
        <v>793</v>
      </c>
      <c r="B40" s="39" t="s">
        <v>939</v>
      </c>
      <c r="C40" s="51" t="s">
        <v>940</v>
      </c>
      <c r="D40" s="51" t="s">
        <v>941</v>
      </c>
      <c r="E40" s="51" t="s">
        <v>942</v>
      </c>
      <c r="F40" s="51" t="s">
        <v>231</v>
      </c>
      <c r="G40" s="51" t="s">
        <v>231</v>
      </c>
      <c r="H40" s="51" t="s">
        <v>822</v>
      </c>
      <c r="I40" s="52">
        <v>43776</v>
      </c>
      <c r="J40" s="52">
        <v>43808</v>
      </c>
      <c r="K40" s="53">
        <v>9.9999999999999995E-8</v>
      </c>
      <c r="L40" s="52">
        <v>43808</v>
      </c>
      <c r="M40" s="54" t="s">
        <v>799</v>
      </c>
      <c r="N40" s="51" t="s">
        <v>800</v>
      </c>
      <c r="O40" s="55">
        <v>28013695.579999998</v>
      </c>
      <c r="P40" s="55">
        <v>28010699.669999998</v>
      </c>
      <c r="Q40" s="56">
        <v>28000000</v>
      </c>
      <c r="R40" s="57">
        <v>9.7145967262136975E-3</v>
      </c>
      <c r="S40" s="58"/>
      <c r="T40" s="58">
        <v>26</v>
      </c>
      <c r="U40" s="59">
        <v>728000000</v>
      </c>
      <c r="V40" s="59">
        <v>728000000</v>
      </c>
      <c r="W40" s="60" t="s">
        <v>943</v>
      </c>
      <c r="X40" s="60" t="s">
        <v>810</v>
      </c>
      <c r="Y40" s="60" t="s">
        <v>810</v>
      </c>
      <c r="Z40" s="60" t="s">
        <v>85</v>
      </c>
      <c r="AA40" s="62">
        <v>43776</v>
      </c>
      <c r="AB40" s="62" t="s">
        <v>944</v>
      </c>
      <c r="AC40" t="str">
        <f>VLOOKUP(Z40,'SS Mapping'!A:C,2,0)</f>
        <v>Money Market Instruments</v>
      </c>
      <c r="AD40" t="str">
        <f>VLOOKUP(Z40,'SS Mapping'!A:C,3,0)</f>
        <v>MoneyMarketInstrument</v>
      </c>
    </row>
    <row r="41" spans="1:30">
      <c r="A41" s="39" t="s">
        <v>793</v>
      </c>
      <c r="B41" s="39" t="s">
        <v>945</v>
      </c>
      <c r="C41" s="51" t="s">
        <v>946</v>
      </c>
      <c r="D41" s="51" t="s">
        <v>947</v>
      </c>
      <c r="E41" s="51" t="s">
        <v>948</v>
      </c>
      <c r="F41" s="51" t="s">
        <v>231</v>
      </c>
      <c r="G41" s="51" t="s">
        <v>231</v>
      </c>
      <c r="H41" s="51" t="s">
        <v>808</v>
      </c>
      <c r="I41" s="52">
        <v>43728</v>
      </c>
      <c r="J41" s="52">
        <v>43808</v>
      </c>
      <c r="K41" s="53">
        <v>9.9999999999999995E-8</v>
      </c>
      <c r="L41" s="52">
        <v>43808</v>
      </c>
      <c r="M41" s="54" t="s">
        <v>799</v>
      </c>
      <c r="N41" s="51" t="s">
        <v>800</v>
      </c>
      <c r="O41" s="55">
        <v>25026695.140000001</v>
      </c>
      <c r="P41" s="55">
        <v>25008342.23</v>
      </c>
      <c r="Q41" s="56">
        <v>25000000</v>
      </c>
      <c r="R41" s="57">
        <v>8.6737470769765145E-3</v>
      </c>
      <c r="S41" s="58"/>
      <c r="T41" s="58">
        <v>26</v>
      </c>
      <c r="U41" s="59">
        <v>650000000</v>
      </c>
      <c r="V41" s="59">
        <v>650000000</v>
      </c>
      <c r="W41" s="60" t="s">
        <v>801</v>
      </c>
      <c r="X41" s="60" t="s">
        <v>802</v>
      </c>
      <c r="Y41" s="60" t="s">
        <v>802</v>
      </c>
      <c r="Z41" s="60" t="s">
        <v>85</v>
      </c>
      <c r="AA41" s="62">
        <v>43728</v>
      </c>
      <c r="AB41" s="62" t="s">
        <v>949</v>
      </c>
      <c r="AC41" t="str">
        <f>VLOOKUP(Z41,'SS Mapping'!A:C,2,0)</f>
        <v>Money Market Instruments</v>
      </c>
      <c r="AD41" t="str">
        <f>VLOOKUP(Z41,'SS Mapping'!A:C,3,0)</f>
        <v>MoneyMarketInstrument</v>
      </c>
    </row>
    <row r="42" spans="1:30">
      <c r="A42" s="39" t="s">
        <v>793</v>
      </c>
      <c r="B42" s="39" t="s">
        <v>950</v>
      </c>
      <c r="C42" s="51" t="s">
        <v>951</v>
      </c>
      <c r="D42" s="51" t="s">
        <v>952</v>
      </c>
      <c r="E42" s="51" t="s">
        <v>953</v>
      </c>
      <c r="F42" s="51" t="s">
        <v>231</v>
      </c>
      <c r="G42" s="51" t="s">
        <v>231</v>
      </c>
      <c r="H42" s="51" t="s">
        <v>839</v>
      </c>
      <c r="I42" s="52">
        <v>43780</v>
      </c>
      <c r="J42" s="52">
        <v>43810</v>
      </c>
      <c r="K42" s="53">
        <v>9.9999999999999995E-8</v>
      </c>
      <c r="L42" s="52">
        <v>43810</v>
      </c>
      <c r="M42" s="54" t="s">
        <v>799</v>
      </c>
      <c r="N42" s="51" t="s">
        <v>800</v>
      </c>
      <c r="O42" s="55">
        <v>30011254.219999999</v>
      </c>
      <c r="P42" s="55">
        <v>30010128.799999997</v>
      </c>
      <c r="Q42" s="56">
        <v>30000000</v>
      </c>
      <c r="R42" s="57">
        <v>1.0408496492371818E-2</v>
      </c>
      <c r="S42" s="58"/>
      <c r="T42" s="58">
        <v>28</v>
      </c>
      <c r="U42" s="59">
        <v>840000000</v>
      </c>
      <c r="V42" s="59">
        <v>840000000</v>
      </c>
      <c r="W42" s="60" t="s">
        <v>824</v>
      </c>
      <c r="X42" s="60" t="s">
        <v>802</v>
      </c>
      <c r="Y42" s="60" t="s">
        <v>802</v>
      </c>
      <c r="Z42" s="60" t="s">
        <v>86</v>
      </c>
      <c r="AA42" s="62">
        <v>43780</v>
      </c>
      <c r="AB42" s="62" t="s">
        <v>840</v>
      </c>
      <c r="AC42" t="str">
        <f>VLOOKUP(Z42,'SS Mapping'!A:C,2,0)</f>
        <v>ABCP</v>
      </c>
      <c r="AD42" t="str">
        <f>VLOOKUP(Z42,'SS Mapping'!A:C,3,0)</f>
        <v>AssetBackedCommercialPaper</v>
      </c>
    </row>
    <row r="43" spans="1:30">
      <c r="A43" s="39" t="s">
        <v>793</v>
      </c>
      <c r="B43" s="39" t="s">
        <v>954</v>
      </c>
      <c r="C43" s="51" t="s">
        <v>955</v>
      </c>
      <c r="D43" s="51" t="s">
        <v>956</v>
      </c>
      <c r="E43" s="51" t="s">
        <v>957</v>
      </c>
      <c r="F43" s="51" t="s">
        <v>231</v>
      </c>
      <c r="G43" s="51" t="s">
        <v>231</v>
      </c>
      <c r="H43" s="51" t="s">
        <v>839</v>
      </c>
      <c r="I43" s="52">
        <v>43552</v>
      </c>
      <c r="J43" s="52">
        <v>43810</v>
      </c>
      <c r="K43" s="53">
        <v>0.04</v>
      </c>
      <c r="L43" s="52">
        <v>43810</v>
      </c>
      <c r="M43" s="54" t="s">
        <v>799</v>
      </c>
      <c r="N43" s="51" t="s">
        <v>800</v>
      </c>
      <c r="O43" s="55">
        <v>9827342</v>
      </c>
      <c r="P43" s="55">
        <v>9802861.3699999992</v>
      </c>
      <c r="Q43" s="56">
        <v>9800000</v>
      </c>
      <c r="R43" s="57">
        <v>3.400108854174794E-3</v>
      </c>
      <c r="S43" s="58"/>
      <c r="T43" s="58">
        <v>28</v>
      </c>
      <c r="U43" s="59">
        <v>274400000</v>
      </c>
      <c r="V43" s="59">
        <v>274400000</v>
      </c>
      <c r="W43" s="60" t="s">
        <v>943</v>
      </c>
      <c r="X43" s="60" t="s">
        <v>810</v>
      </c>
      <c r="Y43" s="60" t="s">
        <v>943</v>
      </c>
      <c r="Z43" s="60" t="s">
        <v>83</v>
      </c>
      <c r="AA43" s="62">
        <v>43552</v>
      </c>
      <c r="AB43" s="62" t="s">
        <v>958</v>
      </c>
      <c r="AC43" t="str">
        <f>VLOOKUP(Z43,'SS Mapping'!A:C,2,0)</f>
        <v>Money Market Instruments</v>
      </c>
      <c r="AD43" t="str">
        <f>VLOOKUP(Z43,'SS Mapping'!A:C,3,0)</f>
        <v>MoneyMarketInstrument</v>
      </c>
    </row>
    <row r="44" spans="1:30">
      <c r="A44" s="39" t="s">
        <v>793</v>
      </c>
      <c r="B44" s="39" t="s">
        <v>954</v>
      </c>
      <c r="C44" s="51" t="s">
        <v>955</v>
      </c>
      <c r="D44" s="51" t="s">
        <v>959</v>
      </c>
      <c r="E44" s="51" t="s">
        <v>957</v>
      </c>
      <c r="F44" s="51" t="s">
        <v>231</v>
      </c>
      <c r="G44" s="51" t="s">
        <v>231</v>
      </c>
      <c r="H44" s="51" t="s">
        <v>839</v>
      </c>
      <c r="I44" s="52">
        <v>43591</v>
      </c>
      <c r="J44" s="52">
        <v>43810</v>
      </c>
      <c r="K44" s="53">
        <v>0.04</v>
      </c>
      <c r="L44" s="52">
        <v>43810</v>
      </c>
      <c r="M44" s="54" t="s">
        <v>799</v>
      </c>
      <c r="N44" s="51" t="s">
        <v>800</v>
      </c>
      <c r="O44" s="55">
        <v>10425688</v>
      </c>
      <c r="P44" s="55">
        <v>10403167.01</v>
      </c>
      <c r="Q44" s="56">
        <v>10400000</v>
      </c>
      <c r="R44" s="57">
        <v>3.6082787840222303E-3</v>
      </c>
      <c r="S44" s="58"/>
      <c r="T44" s="58">
        <v>28</v>
      </c>
      <c r="U44" s="59">
        <v>291200000</v>
      </c>
      <c r="V44" s="59">
        <v>291200000</v>
      </c>
      <c r="W44" s="60" t="s">
        <v>943</v>
      </c>
      <c r="X44" s="60" t="s">
        <v>810</v>
      </c>
      <c r="Y44" s="60" t="s">
        <v>943</v>
      </c>
      <c r="Z44" s="60" t="s">
        <v>83</v>
      </c>
      <c r="AA44" s="62">
        <v>43591</v>
      </c>
      <c r="AB44" s="62" t="s">
        <v>958</v>
      </c>
      <c r="AC44" t="str">
        <f>VLOOKUP(Z44,'SS Mapping'!A:C,2,0)</f>
        <v>Money Market Instruments</v>
      </c>
      <c r="AD44" t="str">
        <f>VLOOKUP(Z44,'SS Mapping'!A:C,3,0)</f>
        <v>MoneyMarketInstrument</v>
      </c>
    </row>
    <row r="45" spans="1:30">
      <c r="A45" s="39" t="s">
        <v>793</v>
      </c>
      <c r="B45" s="39" t="s">
        <v>954</v>
      </c>
      <c r="C45" s="51" t="s">
        <v>955</v>
      </c>
      <c r="D45" s="51" t="s">
        <v>960</v>
      </c>
      <c r="E45" s="51" t="s">
        <v>957</v>
      </c>
      <c r="F45" s="51" t="s">
        <v>231</v>
      </c>
      <c r="G45" s="51" t="s">
        <v>231</v>
      </c>
      <c r="H45" s="51" t="s">
        <v>839</v>
      </c>
      <c r="I45" s="52">
        <v>43592</v>
      </c>
      <c r="J45" s="52">
        <v>43810</v>
      </c>
      <c r="K45" s="53">
        <v>0.04</v>
      </c>
      <c r="L45" s="52">
        <v>43810</v>
      </c>
      <c r="M45" s="54" t="s">
        <v>799</v>
      </c>
      <c r="N45" s="51" t="s">
        <v>800</v>
      </c>
      <c r="O45" s="55">
        <v>6014820</v>
      </c>
      <c r="P45" s="55">
        <v>6001835.5</v>
      </c>
      <c r="Q45" s="56">
        <v>6000000</v>
      </c>
      <c r="R45" s="57">
        <v>2.0816992984743635E-3</v>
      </c>
      <c r="S45" s="58"/>
      <c r="T45" s="58">
        <v>28</v>
      </c>
      <c r="U45" s="59">
        <v>168000000</v>
      </c>
      <c r="V45" s="59">
        <v>168000000</v>
      </c>
      <c r="W45" s="60" t="s">
        <v>943</v>
      </c>
      <c r="X45" s="60" t="s">
        <v>810</v>
      </c>
      <c r="Y45" s="60" t="s">
        <v>943</v>
      </c>
      <c r="Z45" s="60" t="s">
        <v>83</v>
      </c>
      <c r="AA45" s="62">
        <v>43592</v>
      </c>
      <c r="AB45" s="62" t="s">
        <v>958</v>
      </c>
      <c r="AC45" t="str">
        <f>VLOOKUP(Z45,'SS Mapping'!A:C,2,0)</f>
        <v>Money Market Instruments</v>
      </c>
      <c r="AD45" t="str">
        <f>VLOOKUP(Z45,'SS Mapping'!A:C,3,0)</f>
        <v>MoneyMarketInstrument</v>
      </c>
    </row>
    <row r="46" spans="1:30">
      <c r="A46" s="39" t="s">
        <v>793</v>
      </c>
      <c r="B46" s="39" t="s">
        <v>954</v>
      </c>
      <c r="C46" s="51" t="s">
        <v>955</v>
      </c>
      <c r="D46" s="51" t="s">
        <v>961</v>
      </c>
      <c r="E46" s="51" t="s">
        <v>957</v>
      </c>
      <c r="F46" s="51" t="s">
        <v>231</v>
      </c>
      <c r="G46" s="51" t="s">
        <v>231</v>
      </c>
      <c r="H46" s="51" t="s">
        <v>839</v>
      </c>
      <c r="I46" s="52">
        <v>43598</v>
      </c>
      <c r="J46" s="52">
        <v>43810</v>
      </c>
      <c r="K46" s="53">
        <v>0.04</v>
      </c>
      <c r="L46" s="52">
        <v>43810</v>
      </c>
      <c r="M46" s="54" t="s">
        <v>799</v>
      </c>
      <c r="N46" s="51" t="s">
        <v>800</v>
      </c>
      <c r="O46" s="55">
        <v>3107533</v>
      </c>
      <c r="P46" s="55">
        <v>3100959.39</v>
      </c>
      <c r="Q46" s="56">
        <v>3100000</v>
      </c>
      <c r="R46" s="57">
        <v>1.0755446375450878E-3</v>
      </c>
      <c r="S46" s="58"/>
      <c r="T46" s="58">
        <v>28</v>
      </c>
      <c r="U46" s="59">
        <v>86800000</v>
      </c>
      <c r="V46" s="59">
        <v>86800000</v>
      </c>
      <c r="W46" s="60" t="s">
        <v>943</v>
      </c>
      <c r="X46" s="60" t="s">
        <v>810</v>
      </c>
      <c r="Y46" s="60" t="s">
        <v>943</v>
      </c>
      <c r="Z46" s="60" t="s">
        <v>83</v>
      </c>
      <c r="AA46" s="62">
        <v>43598</v>
      </c>
      <c r="AB46" s="62" t="s">
        <v>958</v>
      </c>
      <c r="AC46" t="str">
        <f>VLOOKUP(Z46,'SS Mapping'!A:C,2,0)</f>
        <v>Money Market Instruments</v>
      </c>
      <c r="AD46" t="str">
        <f>VLOOKUP(Z46,'SS Mapping'!A:C,3,0)</f>
        <v>MoneyMarketInstrument</v>
      </c>
    </row>
    <row r="47" spans="1:30">
      <c r="A47" s="39" t="s">
        <v>793</v>
      </c>
      <c r="B47" s="39" t="s">
        <v>962</v>
      </c>
      <c r="C47" s="51" t="s">
        <v>963</v>
      </c>
      <c r="D47" s="51" t="s">
        <v>964</v>
      </c>
      <c r="E47" s="51" t="s">
        <v>965</v>
      </c>
      <c r="F47" s="51" t="s">
        <v>231</v>
      </c>
      <c r="G47" s="51" t="s">
        <v>231</v>
      </c>
      <c r="H47" s="51" t="s">
        <v>816</v>
      </c>
      <c r="I47" s="52">
        <v>43627</v>
      </c>
      <c r="J47" s="52">
        <v>43810</v>
      </c>
      <c r="K47" s="53">
        <v>9.9999999999999995E-8</v>
      </c>
      <c r="L47" s="52">
        <v>43810</v>
      </c>
      <c r="M47" s="54" t="s">
        <v>799</v>
      </c>
      <c r="N47" s="51" t="s">
        <v>800</v>
      </c>
      <c r="O47" s="55">
        <v>25044558.440000001</v>
      </c>
      <c r="P47" s="55">
        <v>25006574.200000003</v>
      </c>
      <c r="Q47" s="56">
        <v>25000000</v>
      </c>
      <c r="R47" s="57">
        <v>8.6737470769765145E-3</v>
      </c>
      <c r="S47" s="58"/>
      <c r="T47" s="58">
        <v>28</v>
      </c>
      <c r="U47" s="59">
        <v>700000000</v>
      </c>
      <c r="V47" s="59">
        <v>700000000</v>
      </c>
      <c r="W47" s="60" t="s">
        <v>809</v>
      </c>
      <c r="X47" s="60" t="s">
        <v>810</v>
      </c>
      <c r="Y47" s="60" t="s">
        <v>810</v>
      </c>
      <c r="Z47" s="60" t="s">
        <v>85</v>
      </c>
      <c r="AA47" s="62">
        <v>43627</v>
      </c>
      <c r="AB47" s="62" t="s">
        <v>966</v>
      </c>
      <c r="AC47" t="str">
        <f>VLOOKUP(Z47,'SS Mapping'!A:C,2,0)</f>
        <v>Money Market Instruments</v>
      </c>
      <c r="AD47" t="str">
        <f>VLOOKUP(Z47,'SS Mapping'!A:C,3,0)</f>
        <v>MoneyMarketInstrument</v>
      </c>
    </row>
    <row r="48" spans="1:30">
      <c r="A48" s="39" t="s">
        <v>793</v>
      </c>
      <c r="B48" s="39" t="s">
        <v>967</v>
      </c>
      <c r="C48" s="51" t="s">
        <v>968</v>
      </c>
      <c r="D48" s="51" t="s">
        <v>969</v>
      </c>
      <c r="E48" s="51" t="s">
        <v>970</v>
      </c>
      <c r="F48" s="51" t="s">
        <v>231</v>
      </c>
      <c r="G48" s="51" t="s">
        <v>231</v>
      </c>
      <c r="H48" s="51" t="s">
        <v>839</v>
      </c>
      <c r="I48" s="52">
        <v>43768</v>
      </c>
      <c r="J48" s="52">
        <v>43810</v>
      </c>
      <c r="K48" s="53">
        <v>9.9999999999999995E-8</v>
      </c>
      <c r="L48" s="52">
        <v>43810</v>
      </c>
      <c r="M48" s="54" t="s">
        <v>799</v>
      </c>
      <c r="N48" s="51" t="s">
        <v>800</v>
      </c>
      <c r="O48" s="55">
        <v>14507955.189999999</v>
      </c>
      <c r="P48" s="55">
        <v>14505114.049999999</v>
      </c>
      <c r="Q48" s="56">
        <v>14500000</v>
      </c>
      <c r="R48" s="57">
        <v>5.030773304646379E-3</v>
      </c>
      <c r="S48" s="58"/>
      <c r="T48" s="58">
        <v>28</v>
      </c>
      <c r="U48" s="59">
        <v>406000000</v>
      </c>
      <c r="V48" s="59">
        <v>406000000</v>
      </c>
      <c r="W48" s="60" t="s">
        <v>809</v>
      </c>
      <c r="X48" s="60" t="s">
        <v>810</v>
      </c>
      <c r="Y48" s="60" t="s">
        <v>810</v>
      </c>
      <c r="Z48" s="60" t="s">
        <v>82</v>
      </c>
      <c r="AA48" s="62">
        <v>43768</v>
      </c>
      <c r="AB48" s="62" t="s">
        <v>881</v>
      </c>
      <c r="AC48" t="str">
        <f>VLOOKUP(Z48,'SS Mapping'!A:C,2,0)</f>
        <v>Money Market Instruments</v>
      </c>
      <c r="AD48" t="str">
        <f>VLOOKUP(Z48,'SS Mapping'!A:C,3,0)</f>
        <v>MoneyMarketInstrument</v>
      </c>
    </row>
    <row r="49" spans="1:30">
      <c r="A49" s="39" t="s">
        <v>793</v>
      </c>
      <c r="B49" s="39" t="s">
        <v>971</v>
      </c>
      <c r="C49" s="51" t="s">
        <v>972</v>
      </c>
      <c r="D49" s="51" t="s">
        <v>973</v>
      </c>
      <c r="E49" s="51" t="s">
        <v>974</v>
      </c>
      <c r="F49" s="51" t="s">
        <v>231</v>
      </c>
      <c r="G49" s="51" t="s">
        <v>231</v>
      </c>
      <c r="H49" s="51" t="s">
        <v>839</v>
      </c>
      <c r="I49" s="52">
        <v>43629</v>
      </c>
      <c r="J49" s="52">
        <v>43812</v>
      </c>
      <c r="K49" s="53">
        <v>9.9999999999999995E-8</v>
      </c>
      <c r="L49" s="52">
        <v>43812</v>
      </c>
      <c r="M49" s="54" t="s">
        <v>799</v>
      </c>
      <c r="N49" s="51" t="s">
        <v>800</v>
      </c>
      <c r="O49" s="61">
        <v>28043479.07</v>
      </c>
      <c r="P49" s="55">
        <v>28006890.129999999</v>
      </c>
      <c r="Q49" s="56">
        <v>28000000</v>
      </c>
      <c r="R49" s="57">
        <v>9.7145967262136975E-3</v>
      </c>
      <c r="S49" s="58"/>
      <c r="T49" s="58">
        <v>30</v>
      </c>
      <c r="U49" s="59">
        <v>840000000</v>
      </c>
      <c r="V49" s="59">
        <v>840000000</v>
      </c>
      <c r="W49" s="60" t="s">
        <v>801</v>
      </c>
      <c r="X49" s="60" t="s">
        <v>802</v>
      </c>
      <c r="Y49" s="60" t="s">
        <v>802</v>
      </c>
      <c r="Z49" s="60" t="s">
        <v>85</v>
      </c>
      <c r="AA49" s="62">
        <v>43629</v>
      </c>
      <c r="AB49" s="62" t="s">
        <v>845</v>
      </c>
      <c r="AC49" t="str">
        <f>VLOOKUP(Z49,'SS Mapping'!A:C,2,0)</f>
        <v>Money Market Instruments</v>
      </c>
      <c r="AD49" t="str">
        <f>VLOOKUP(Z49,'SS Mapping'!A:C,3,0)</f>
        <v>MoneyMarketInstrument</v>
      </c>
    </row>
    <row r="50" spans="1:30">
      <c r="A50" s="39" t="s">
        <v>793</v>
      </c>
      <c r="B50" s="39" t="s">
        <v>975</v>
      </c>
      <c r="C50" s="51" t="s">
        <v>976</v>
      </c>
      <c r="D50" s="51" t="s">
        <v>977</v>
      </c>
      <c r="E50" s="51" t="s">
        <v>978</v>
      </c>
      <c r="F50" s="51" t="s">
        <v>231</v>
      </c>
      <c r="G50" s="51" t="s">
        <v>231</v>
      </c>
      <c r="H50" s="51" t="s">
        <v>979</v>
      </c>
      <c r="I50" s="52">
        <v>43447</v>
      </c>
      <c r="J50" s="52">
        <v>43812</v>
      </c>
      <c r="K50" s="53">
        <v>1.25</v>
      </c>
      <c r="L50" s="52">
        <v>43812</v>
      </c>
      <c r="M50" s="54" t="s">
        <v>799</v>
      </c>
      <c r="N50" s="51" t="s">
        <v>800</v>
      </c>
      <c r="O50" s="55">
        <v>5036650</v>
      </c>
      <c r="P50" s="55">
        <v>5006560.8</v>
      </c>
      <c r="Q50" s="56">
        <v>5000000</v>
      </c>
      <c r="R50" s="57">
        <v>1.7347494153953031E-3</v>
      </c>
      <c r="S50" s="58"/>
      <c r="T50" s="58">
        <v>30</v>
      </c>
      <c r="U50" s="59">
        <v>150000000</v>
      </c>
      <c r="V50" s="59">
        <v>150000000</v>
      </c>
      <c r="W50" s="60" t="s">
        <v>801</v>
      </c>
      <c r="X50" s="60" t="s">
        <v>802</v>
      </c>
      <c r="Y50" s="60" t="s">
        <v>801</v>
      </c>
      <c r="Z50" s="60" t="s">
        <v>83</v>
      </c>
      <c r="AA50" s="62">
        <v>43650</v>
      </c>
      <c r="AB50" s="62" t="s">
        <v>980</v>
      </c>
      <c r="AC50" t="str">
        <f>VLOOKUP(Z50,'SS Mapping'!A:C,2,0)</f>
        <v>Money Market Instruments</v>
      </c>
      <c r="AD50" t="str">
        <f>VLOOKUP(Z50,'SS Mapping'!A:C,3,0)</f>
        <v>MoneyMarketInstrument</v>
      </c>
    </row>
    <row r="51" spans="1:30">
      <c r="A51" s="39" t="s">
        <v>793</v>
      </c>
      <c r="B51" s="39" t="s">
        <v>975</v>
      </c>
      <c r="C51" s="51" t="s">
        <v>976</v>
      </c>
      <c r="D51" s="51" t="s">
        <v>981</v>
      </c>
      <c r="E51" s="51" t="s">
        <v>978</v>
      </c>
      <c r="F51" s="51" t="s">
        <v>231</v>
      </c>
      <c r="G51" s="51" t="s">
        <v>231</v>
      </c>
      <c r="H51" s="51" t="s">
        <v>979</v>
      </c>
      <c r="I51" s="52">
        <v>43707</v>
      </c>
      <c r="J51" s="52">
        <v>43812</v>
      </c>
      <c r="K51" s="53">
        <v>1.25</v>
      </c>
      <c r="L51" s="52">
        <v>43812</v>
      </c>
      <c r="M51" s="54" t="s">
        <v>799</v>
      </c>
      <c r="N51" s="51" t="s">
        <v>800</v>
      </c>
      <c r="O51" s="55">
        <v>1205952</v>
      </c>
      <c r="P51" s="55">
        <v>1201643.8899999999</v>
      </c>
      <c r="Q51" s="56">
        <v>1200000</v>
      </c>
      <c r="R51" s="57">
        <v>4.1633985969487274E-4</v>
      </c>
      <c r="S51" s="58"/>
      <c r="T51" s="58">
        <v>30</v>
      </c>
      <c r="U51" s="59">
        <v>36000000</v>
      </c>
      <c r="V51" s="59">
        <v>36000000</v>
      </c>
      <c r="W51" s="60" t="s">
        <v>801</v>
      </c>
      <c r="X51" s="60" t="s">
        <v>802</v>
      </c>
      <c r="Y51" s="60" t="s">
        <v>801</v>
      </c>
      <c r="Z51" s="60" t="s">
        <v>83</v>
      </c>
      <c r="AA51" s="62">
        <v>43707</v>
      </c>
      <c r="AB51" s="62" t="s">
        <v>980</v>
      </c>
      <c r="AC51" t="str">
        <f>VLOOKUP(Z51,'SS Mapping'!A:C,2,0)</f>
        <v>Money Market Instruments</v>
      </c>
      <c r="AD51" t="str">
        <f>VLOOKUP(Z51,'SS Mapping'!A:C,3,0)</f>
        <v>MoneyMarketInstrument</v>
      </c>
    </row>
    <row r="52" spans="1:30">
      <c r="A52" s="39" t="s">
        <v>793</v>
      </c>
      <c r="B52" s="39" t="s">
        <v>982</v>
      </c>
      <c r="C52" s="51" t="s">
        <v>983</v>
      </c>
      <c r="D52" s="51" t="s">
        <v>984</v>
      </c>
      <c r="E52" s="51" t="s">
        <v>985</v>
      </c>
      <c r="F52" s="51" t="s">
        <v>231</v>
      </c>
      <c r="G52" s="51" t="s">
        <v>231</v>
      </c>
      <c r="H52" s="51" t="s">
        <v>839</v>
      </c>
      <c r="I52" s="52">
        <v>43724</v>
      </c>
      <c r="J52" s="52">
        <v>43815</v>
      </c>
      <c r="K52" s="53">
        <v>9.9999999999999995E-8</v>
      </c>
      <c r="L52" s="52">
        <v>43815</v>
      </c>
      <c r="M52" s="54" t="s">
        <v>799</v>
      </c>
      <c r="N52" s="51" t="s">
        <v>800</v>
      </c>
      <c r="O52" s="55">
        <v>10011894.689999999</v>
      </c>
      <c r="P52" s="55">
        <v>10004182.75</v>
      </c>
      <c r="Q52" s="56">
        <v>10000000</v>
      </c>
      <c r="R52" s="57">
        <v>3.4694988307906061E-3</v>
      </c>
      <c r="S52" s="58"/>
      <c r="T52" s="58">
        <v>33</v>
      </c>
      <c r="U52" s="59">
        <v>330000000</v>
      </c>
      <c r="V52" s="59">
        <v>330000000</v>
      </c>
      <c r="W52" s="60" t="s">
        <v>801</v>
      </c>
      <c r="X52" s="60" t="s">
        <v>802</v>
      </c>
      <c r="Y52" s="60" t="s">
        <v>802</v>
      </c>
      <c r="Z52" s="60" t="s">
        <v>86</v>
      </c>
      <c r="AA52" s="62">
        <v>43724</v>
      </c>
      <c r="AB52" s="62" t="s">
        <v>850</v>
      </c>
      <c r="AC52" t="str">
        <f>VLOOKUP(Z52,'SS Mapping'!A:C,2,0)</f>
        <v>ABCP</v>
      </c>
      <c r="AD52" t="str">
        <f>VLOOKUP(Z52,'SS Mapping'!A:C,3,0)</f>
        <v>AssetBackedCommercialPaper</v>
      </c>
    </row>
    <row r="53" spans="1:30">
      <c r="A53" s="39" t="s">
        <v>793</v>
      </c>
      <c r="B53" s="39" t="s">
        <v>986</v>
      </c>
      <c r="C53" s="51" t="s">
        <v>987</v>
      </c>
      <c r="D53" s="51" t="s">
        <v>988</v>
      </c>
      <c r="E53" s="51" t="s">
        <v>989</v>
      </c>
      <c r="F53" s="51" t="s">
        <v>231</v>
      </c>
      <c r="G53" s="51" t="s">
        <v>231</v>
      </c>
      <c r="H53" s="51" t="s">
        <v>990</v>
      </c>
      <c r="I53" s="52">
        <v>43633</v>
      </c>
      <c r="J53" s="52">
        <v>43816</v>
      </c>
      <c r="K53" s="53">
        <v>9.9999999999999995E-8</v>
      </c>
      <c r="L53" s="52">
        <v>43816</v>
      </c>
      <c r="M53" s="54" t="s">
        <v>799</v>
      </c>
      <c r="N53" s="51" t="s">
        <v>800</v>
      </c>
      <c r="O53" s="55">
        <v>28036342.109999999</v>
      </c>
      <c r="P53" s="55">
        <v>28006553.5</v>
      </c>
      <c r="Q53" s="56">
        <v>28000000</v>
      </c>
      <c r="R53" s="57">
        <v>9.7145967262136975E-3</v>
      </c>
      <c r="S53" s="58"/>
      <c r="T53" s="58">
        <v>34</v>
      </c>
      <c r="U53" s="59">
        <v>952000000</v>
      </c>
      <c r="V53" s="59">
        <v>952000000</v>
      </c>
      <c r="W53" s="60" t="s">
        <v>824</v>
      </c>
      <c r="X53" s="60" t="s">
        <v>802</v>
      </c>
      <c r="Y53" s="60" t="s">
        <v>802</v>
      </c>
      <c r="Z53" s="60" t="s">
        <v>82</v>
      </c>
      <c r="AA53" s="62">
        <v>43633</v>
      </c>
      <c r="AB53" s="62" t="s">
        <v>991</v>
      </c>
      <c r="AC53" t="str">
        <f>VLOOKUP(Z53,'SS Mapping'!A:C,2,0)</f>
        <v>Money Market Instruments</v>
      </c>
      <c r="AD53" t="str">
        <f>VLOOKUP(Z53,'SS Mapping'!A:C,3,0)</f>
        <v>MoneyMarketInstrument</v>
      </c>
    </row>
    <row r="54" spans="1:30">
      <c r="A54" s="39" t="s">
        <v>793</v>
      </c>
      <c r="B54" s="39" t="s">
        <v>992</v>
      </c>
      <c r="C54" s="51" t="s">
        <v>993</v>
      </c>
      <c r="D54" s="51" t="s">
        <v>994</v>
      </c>
      <c r="E54" s="51" t="s">
        <v>995</v>
      </c>
      <c r="F54" s="51" t="s">
        <v>231</v>
      </c>
      <c r="G54" s="51" t="s">
        <v>231</v>
      </c>
      <c r="H54" s="51" t="s">
        <v>839</v>
      </c>
      <c r="I54" s="52">
        <v>43642</v>
      </c>
      <c r="J54" s="52">
        <v>43832</v>
      </c>
      <c r="K54" s="53">
        <v>9.9999999999999995E-8</v>
      </c>
      <c r="L54" s="52">
        <v>43832</v>
      </c>
      <c r="M54" s="54" t="s">
        <v>799</v>
      </c>
      <c r="N54" s="51" t="s">
        <v>800</v>
      </c>
      <c r="O54" s="55">
        <v>28053301.27</v>
      </c>
      <c r="P54" s="55">
        <v>28013746.120000001</v>
      </c>
      <c r="Q54" s="56">
        <v>28000000</v>
      </c>
      <c r="R54" s="57">
        <v>9.7145967262136975E-3</v>
      </c>
      <c r="S54" s="58"/>
      <c r="T54" s="58">
        <v>50</v>
      </c>
      <c r="U54" s="59">
        <v>1400000000</v>
      </c>
      <c r="V54" s="59">
        <v>1400000000</v>
      </c>
      <c r="W54" s="60" t="s">
        <v>801</v>
      </c>
      <c r="X54" s="60" t="s">
        <v>802</v>
      </c>
      <c r="Y54" s="60" t="s">
        <v>802</v>
      </c>
      <c r="Z54" s="60" t="s">
        <v>82</v>
      </c>
      <c r="AA54" s="62">
        <v>43642</v>
      </c>
      <c r="AB54" s="62" t="s">
        <v>996</v>
      </c>
      <c r="AC54" t="str">
        <f>VLOOKUP(Z54,'SS Mapping'!A:C,2,0)</f>
        <v>Money Market Instruments</v>
      </c>
      <c r="AD54" t="str">
        <f>VLOOKUP(Z54,'SS Mapping'!A:C,3,0)</f>
        <v>MoneyMarketInstrument</v>
      </c>
    </row>
    <row r="55" spans="1:30">
      <c r="A55" s="39" t="s">
        <v>793</v>
      </c>
      <c r="B55" s="39" t="s">
        <v>997</v>
      </c>
      <c r="C55" s="51" t="s">
        <v>998</v>
      </c>
      <c r="D55" s="51" t="s">
        <v>999</v>
      </c>
      <c r="E55" s="51" t="s">
        <v>1000</v>
      </c>
      <c r="F55" s="51" t="s">
        <v>231</v>
      </c>
      <c r="G55" s="51" t="s">
        <v>231</v>
      </c>
      <c r="H55" s="51" t="s">
        <v>1001</v>
      </c>
      <c r="I55" s="52">
        <v>43749</v>
      </c>
      <c r="J55" s="52">
        <v>43832</v>
      </c>
      <c r="K55" s="53">
        <v>9.9999999999999995E-8</v>
      </c>
      <c r="L55" s="52">
        <v>43832</v>
      </c>
      <c r="M55" s="54" t="s">
        <v>799</v>
      </c>
      <c r="N55" s="51" t="s">
        <v>800</v>
      </c>
      <c r="O55" s="55">
        <v>15017311.619999999</v>
      </c>
      <c r="P55" s="55">
        <v>15010220.109999999</v>
      </c>
      <c r="Q55" s="56">
        <v>15000000</v>
      </c>
      <c r="R55" s="57">
        <v>5.2042482461859092E-3</v>
      </c>
      <c r="S55" s="58"/>
      <c r="T55" s="58">
        <v>50</v>
      </c>
      <c r="U55" s="59">
        <v>750000000</v>
      </c>
      <c r="V55" s="59">
        <v>750000000</v>
      </c>
      <c r="W55" s="60" t="s">
        <v>809</v>
      </c>
      <c r="X55" s="60" t="s">
        <v>810</v>
      </c>
      <c r="Y55" s="60" t="s">
        <v>810</v>
      </c>
      <c r="Z55" s="60" t="s">
        <v>85</v>
      </c>
      <c r="AA55" s="62">
        <v>43749</v>
      </c>
      <c r="AB55" s="62" t="s">
        <v>1002</v>
      </c>
      <c r="AC55" t="str">
        <f>VLOOKUP(Z55,'SS Mapping'!A:C,2,0)</f>
        <v>Money Market Instruments</v>
      </c>
      <c r="AD55" t="str">
        <f>VLOOKUP(Z55,'SS Mapping'!A:C,3,0)</f>
        <v>MoneyMarketInstrument</v>
      </c>
    </row>
    <row r="56" spans="1:30">
      <c r="A56" s="39" t="s">
        <v>793</v>
      </c>
      <c r="B56" s="39" t="s">
        <v>1003</v>
      </c>
      <c r="C56" s="51" t="s">
        <v>1004</v>
      </c>
      <c r="D56" s="51" t="s">
        <v>1005</v>
      </c>
      <c r="E56" s="51" t="s">
        <v>1006</v>
      </c>
      <c r="F56" s="51" t="s">
        <v>231</v>
      </c>
      <c r="G56" s="51" t="s">
        <v>231</v>
      </c>
      <c r="H56" s="51" t="s">
        <v>839</v>
      </c>
      <c r="I56" s="52">
        <v>43739</v>
      </c>
      <c r="J56" s="52">
        <v>43833</v>
      </c>
      <c r="K56" s="53">
        <v>9.9999999999999995E-8</v>
      </c>
      <c r="L56" s="52">
        <v>43833</v>
      </c>
      <c r="M56" s="54" t="s">
        <v>799</v>
      </c>
      <c r="N56" s="51" t="s">
        <v>800</v>
      </c>
      <c r="O56" s="55">
        <v>20020910.73</v>
      </c>
      <c r="P56" s="55">
        <v>20011122.73</v>
      </c>
      <c r="Q56" s="56">
        <v>20000000</v>
      </c>
      <c r="R56" s="57">
        <v>6.9389976615812123E-3</v>
      </c>
      <c r="S56" s="58"/>
      <c r="T56" s="58">
        <v>51</v>
      </c>
      <c r="U56" s="59">
        <v>1020000000</v>
      </c>
      <c r="V56" s="59">
        <v>1020000000</v>
      </c>
      <c r="W56" s="60" t="s">
        <v>801</v>
      </c>
      <c r="X56" s="60" t="s">
        <v>802</v>
      </c>
      <c r="Y56" s="60" t="s">
        <v>802</v>
      </c>
      <c r="Z56" s="60" t="s">
        <v>86</v>
      </c>
      <c r="AA56" s="62">
        <v>43739</v>
      </c>
      <c r="AB56" s="62" t="s">
        <v>850</v>
      </c>
      <c r="AC56" t="str">
        <f>VLOOKUP(Z56,'SS Mapping'!A:C,2,0)</f>
        <v>ABCP</v>
      </c>
      <c r="AD56" t="str">
        <f>VLOOKUP(Z56,'SS Mapping'!A:C,3,0)</f>
        <v>AssetBackedCommercialPaper</v>
      </c>
    </row>
    <row r="57" spans="1:30">
      <c r="A57" s="39" t="s">
        <v>793</v>
      </c>
      <c r="B57" s="39" t="s">
        <v>1007</v>
      </c>
      <c r="C57" s="51" t="s">
        <v>1008</v>
      </c>
      <c r="D57" s="51" t="s">
        <v>1009</v>
      </c>
      <c r="E57" s="51" t="s">
        <v>1010</v>
      </c>
      <c r="F57" s="51" t="s">
        <v>231</v>
      </c>
      <c r="G57" s="51" t="s">
        <v>231</v>
      </c>
      <c r="H57" s="51" t="s">
        <v>1001</v>
      </c>
      <c r="I57" s="52">
        <v>43738</v>
      </c>
      <c r="J57" s="52">
        <v>43833</v>
      </c>
      <c r="K57" s="53">
        <v>9.9999999999999995E-8</v>
      </c>
      <c r="L57" s="52">
        <v>43833</v>
      </c>
      <c r="M57" s="54" t="s">
        <v>799</v>
      </c>
      <c r="N57" s="51" t="s">
        <v>800</v>
      </c>
      <c r="O57" s="55">
        <v>10011889.119999999</v>
      </c>
      <c r="P57" s="55">
        <v>10006257.43</v>
      </c>
      <c r="Q57" s="56">
        <v>10000000</v>
      </c>
      <c r="R57" s="57">
        <v>3.4694988307906061E-3</v>
      </c>
      <c r="S57" s="58"/>
      <c r="T57" s="58">
        <v>51</v>
      </c>
      <c r="U57" s="59">
        <v>510000000</v>
      </c>
      <c r="V57" s="59">
        <v>510000000</v>
      </c>
      <c r="W57" s="60" t="s">
        <v>809</v>
      </c>
      <c r="X57" s="60" t="s">
        <v>810</v>
      </c>
      <c r="Y57" s="60" t="s">
        <v>810</v>
      </c>
      <c r="Z57" s="60" t="s">
        <v>85</v>
      </c>
      <c r="AA57" s="62">
        <v>43738</v>
      </c>
      <c r="AB57" s="62" t="s">
        <v>1002</v>
      </c>
      <c r="AC57" t="str">
        <f>VLOOKUP(Z57,'SS Mapping'!A:C,2,0)</f>
        <v>Money Market Instruments</v>
      </c>
      <c r="AD57" t="str">
        <f>VLOOKUP(Z57,'SS Mapping'!A:C,3,0)</f>
        <v>MoneyMarketInstrument</v>
      </c>
    </row>
    <row r="58" spans="1:30">
      <c r="A58" s="39" t="s">
        <v>793</v>
      </c>
      <c r="B58" s="39" t="s">
        <v>1011</v>
      </c>
      <c r="C58" s="51" t="s">
        <v>1012</v>
      </c>
      <c r="D58" s="51" t="s">
        <v>1013</v>
      </c>
      <c r="E58" s="51" t="s">
        <v>1014</v>
      </c>
      <c r="F58" s="51" t="s">
        <v>231</v>
      </c>
      <c r="G58" s="51" t="s">
        <v>231</v>
      </c>
      <c r="H58" s="51" t="s">
        <v>855</v>
      </c>
      <c r="I58" s="52">
        <v>43776</v>
      </c>
      <c r="J58" s="52">
        <v>43833</v>
      </c>
      <c r="K58" s="53">
        <v>9.9999999999999995E-8</v>
      </c>
      <c r="L58" s="52">
        <v>43833</v>
      </c>
      <c r="M58" s="54" t="s">
        <v>799</v>
      </c>
      <c r="N58" s="51" t="s">
        <v>800</v>
      </c>
      <c r="O58" s="61">
        <v>8003928.5899999999</v>
      </c>
      <c r="P58" s="55">
        <v>8003446.1299999999</v>
      </c>
      <c r="Q58" s="56">
        <v>8000000</v>
      </c>
      <c r="R58" s="57">
        <v>2.7755990646324848E-3</v>
      </c>
      <c r="S58" s="58"/>
      <c r="T58" s="58">
        <v>51</v>
      </c>
      <c r="U58" s="59">
        <v>408000000</v>
      </c>
      <c r="V58" s="59">
        <v>408000000</v>
      </c>
      <c r="W58" s="60" t="s">
        <v>824</v>
      </c>
      <c r="X58" s="60" t="s">
        <v>802</v>
      </c>
      <c r="Y58" s="60" t="s">
        <v>802</v>
      </c>
      <c r="Z58" s="60" t="s">
        <v>82</v>
      </c>
      <c r="AA58" s="62">
        <v>43776</v>
      </c>
      <c r="AB58" s="62" t="s">
        <v>1015</v>
      </c>
      <c r="AC58" t="str">
        <f>VLOOKUP(Z58,'SS Mapping'!A:C,2,0)</f>
        <v>Money Market Instruments</v>
      </c>
      <c r="AD58" t="str">
        <f>VLOOKUP(Z58,'SS Mapping'!A:C,3,0)</f>
        <v>MoneyMarketInstrument</v>
      </c>
    </row>
    <row r="59" spans="1:30">
      <c r="A59" s="39" t="s">
        <v>793</v>
      </c>
      <c r="B59" s="39" t="s">
        <v>1016</v>
      </c>
      <c r="C59" s="51" t="s">
        <v>1017</v>
      </c>
      <c r="D59" s="51" t="s">
        <v>1018</v>
      </c>
      <c r="E59" s="51" t="s">
        <v>1006</v>
      </c>
      <c r="F59" s="51" t="s">
        <v>231</v>
      </c>
      <c r="G59" s="51" t="s">
        <v>231</v>
      </c>
      <c r="H59" s="51" t="s">
        <v>839</v>
      </c>
      <c r="I59" s="52">
        <v>43741</v>
      </c>
      <c r="J59" s="52">
        <v>43833</v>
      </c>
      <c r="K59" s="53">
        <v>9.9999999999999995E-8</v>
      </c>
      <c r="L59" s="52">
        <v>43833</v>
      </c>
      <c r="M59" s="54" t="s">
        <v>799</v>
      </c>
      <c r="N59" s="51" t="s">
        <v>800</v>
      </c>
      <c r="O59" s="55">
        <v>5005116.34</v>
      </c>
      <c r="P59" s="55">
        <v>5002780.62</v>
      </c>
      <c r="Q59" s="56">
        <v>5000000</v>
      </c>
      <c r="R59" s="57">
        <v>1.7347494153953031E-3</v>
      </c>
      <c r="S59" s="58"/>
      <c r="T59" s="58">
        <v>51</v>
      </c>
      <c r="U59" s="59">
        <v>255000000</v>
      </c>
      <c r="V59" s="59">
        <v>255000000</v>
      </c>
      <c r="W59" s="60" t="s">
        <v>801</v>
      </c>
      <c r="X59" s="60" t="s">
        <v>802</v>
      </c>
      <c r="Y59" s="60" t="s">
        <v>802</v>
      </c>
      <c r="Z59" s="60" t="s">
        <v>86</v>
      </c>
      <c r="AA59" s="62">
        <v>43741</v>
      </c>
      <c r="AB59" s="62" t="s">
        <v>850</v>
      </c>
      <c r="AC59" t="str">
        <f>VLOOKUP(Z59,'SS Mapping'!A:C,2,0)</f>
        <v>ABCP</v>
      </c>
      <c r="AD59" t="str">
        <f>VLOOKUP(Z59,'SS Mapping'!A:C,3,0)</f>
        <v>AssetBackedCommercialPaper</v>
      </c>
    </row>
    <row r="60" spans="1:30">
      <c r="A60" s="39" t="s">
        <v>793</v>
      </c>
      <c r="B60" s="39" t="s">
        <v>1019</v>
      </c>
      <c r="C60" s="51" t="s">
        <v>1020</v>
      </c>
      <c r="D60" s="51" t="s">
        <v>1021</v>
      </c>
      <c r="E60" s="51" t="s">
        <v>1022</v>
      </c>
      <c r="F60" s="51" t="s">
        <v>231</v>
      </c>
      <c r="G60" s="51" t="s">
        <v>231</v>
      </c>
      <c r="H60" s="51" t="s">
        <v>869</v>
      </c>
      <c r="I60" s="52">
        <v>43731</v>
      </c>
      <c r="J60" s="52">
        <v>43836</v>
      </c>
      <c r="K60" s="53">
        <v>9.9999999999999995E-8</v>
      </c>
      <c r="L60" s="52">
        <v>43836</v>
      </c>
      <c r="M60" s="54" t="s">
        <v>799</v>
      </c>
      <c r="N60" s="51" t="s">
        <v>800</v>
      </c>
      <c r="O60" s="61">
        <v>30040304.07</v>
      </c>
      <c r="P60" s="55">
        <v>30020343.960000001</v>
      </c>
      <c r="Q60" s="56">
        <v>30000000</v>
      </c>
      <c r="R60" s="57">
        <v>1.0408496492371818E-2</v>
      </c>
      <c r="S60" s="58"/>
      <c r="T60" s="58">
        <v>54</v>
      </c>
      <c r="U60" s="59">
        <v>1620000000</v>
      </c>
      <c r="V60" s="59">
        <v>1620000000</v>
      </c>
      <c r="W60" s="60" t="s">
        <v>824</v>
      </c>
      <c r="X60" s="60" t="s">
        <v>802</v>
      </c>
      <c r="Y60" s="60" t="s">
        <v>802</v>
      </c>
      <c r="Z60" s="60" t="s">
        <v>82</v>
      </c>
      <c r="AA60" s="62">
        <v>43731</v>
      </c>
      <c r="AB60" s="62" t="s">
        <v>1023</v>
      </c>
      <c r="AC60" t="str">
        <f>VLOOKUP(Z60,'SS Mapping'!A:C,2,0)</f>
        <v>Money Market Instruments</v>
      </c>
      <c r="AD60" t="str">
        <f>VLOOKUP(Z60,'SS Mapping'!A:C,3,0)</f>
        <v>MoneyMarketInstrument</v>
      </c>
    </row>
    <row r="61" spans="1:30">
      <c r="A61" s="39" t="s">
        <v>793</v>
      </c>
      <c r="B61" s="39" t="s">
        <v>1024</v>
      </c>
      <c r="C61" s="51" t="s">
        <v>1025</v>
      </c>
      <c r="D61" s="51" t="s">
        <v>1026</v>
      </c>
      <c r="E61" s="51" t="s">
        <v>1027</v>
      </c>
      <c r="F61" s="51" t="s">
        <v>231</v>
      </c>
      <c r="G61" s="51" t="s">
        <v>231</v>
      </c>
      <c r="H61" s="51" t="s">
        <v>937</v>
      </c>
      <c r="I61" s="52">
        <v>43769</v>
      </c>
      <c r="J61" s="52">
        <v>43836</v>
      </c>
      <c r="K61" s="53">
        <v>9.9999999999999995E-8</v>
      </c>
      <c r="L61" s="52">
        <v>43836</v>
      </c>
      <c r="M61" s="54" t="s">
        <v>799</v>
      </c>
      <c r="N61" s="51" t="s">
        <v>800</v>
      </c>
      <c r="O61" s="55">
        <v>25018624.98</v>
      </c>
      <c r="P61" s="55">
        <v>25014733.190000001</v>
      </c>
      <c r="Q61" s="56">
        <v>25000000</v>
      </c>
      <c r="R61" s="57">
        <v>8.6737470769765145E-3</v>
      </c>
      <c r="S61" s="58"/>
      <c r="T61" s="58">
        <v>54</v>
      </c>
      <c r="U61" s="59">
        <v>1350000000</v>
      </c>
      <c r="V61" s="59">
        <v>1350000000</v>
      </c>
      <c r="W61" s="60" t="s">
        <v>824</v>
      </c>
      <c r="X61" s="60" t="s">
        <v>802</v>
      </c>
      <c r="Y61" s="60" t="s">
        <v>802</v>
      </c>
      <c r="Z61" s="60" t="s">
        <v>86</v>
      </c>
      <c r="AA61" s="62">
        <v>43769</v>
      </c>
      <c r="AB61" s="62" t="s">
        <v>1028</v>
      </c>
      <c r="AC61" t="str">
        <f>VLOOKUP(Z61,'SS Mapping'!A:C,2,0)</f>
        <v>ABCP</v>
      </c>
      <c r="AD61" t="str">
        <f>VLOOKUP(Z61,'SS Mapping'!A:C,3,0)</f>
        <v>AssetBackedCommercialPaper</v>
      </c>
    </row>
    <row r="62" spans="1:30">
      <c r="A62" s="39" t="s">
        <v>793</v>
      </c>
      <c r="B62" s="39" t="s">
        <v>1029</v>
      </c>
      <c r="C62" s="51" t="s">
        <v>1030</v>
      </c>
      <c r="D62" s="51" t="s">
        <v>1031</v>
      </c>
      <c r="E62" s="51" t="s">
        <v>1032</v>
      </c>
      <c r="F62" s="51" t="s">
        <v>231</v>
      </c>
      <c r="G62" s="51" t="s">
        <v>231</v>
      </c>
      <c r="H62" s="51" t="s">
        <v>1001</v>
      </c>
      <c r="I62" s="52">
        <v>43627</v>
      </c>
      <c r="J62" s="52">
        <v>43836</v>
      </c>
      <c r="K62" s="53">
        <v>9.9999999999999995E-8</v>
      </c>
      <c r="L62" s="52">
        <v>43836</v>
      </c>
      <c r="M62" s="54" t="s">
        <v>799</v>
      </c>
      <c r="N62" s="51" t="s">
        <v>800</v>
      </c>
      <c r="O62" s="55">
        <v>20041887.539999999</v>
      </c>
      <c r="P62" s="55">
        <v>20010622.199999999</v>
      </c>
      <c r="Q62" s="56">
        <v>20000000</v>
      </c>
      <c r="R62" s="57">
        <v>6.9389976615812123E-3</v>
      </c>
      <c r="S62" s="58"/>
      <c r="T62" s="58">
        <v>54</v>
      </c>
      <c r="U62" s="59">
        <v>1080000000</v>
      </c>
      <c r="V62" s="59">
        <v>1080000000</v>
      </c>
      <c r="W62" s="60" t="s">
        <v>809</v>
      </c>
      <c r="X62" s="60" t="s">
        <v>810</v>
      </c>
      <c r="Y62" s="60" t="s">
        <v>810</v>
      </c>
      <c r="Z62" s="60" t="s">
        <v>82</v>
      </c>
      <c r="AA62" s="62">
        <v>43627</v>
      </c>
      <c r="AB62" s="62" t="s">
        <v>1033</v>
      </c>
      <c r="AC62" t="str">
        <f>VLOOKUP(Z62,'SS Mapping'!A:C,2,0)</f>
        <v>Money Market Instruments</v>
      </c>
      <c r="AD62" t="str">
        <f>VLOOKUP(Z62,'SS Mapping'!A:C,3,0)</f>
        <v>MoneyMarketInstrument</v>
      </c>
    </row>
    <row r="63" spans="1:30">
      <c r="A63" s="39" t="s">
        <v>793</v>
      </c>
      <c r="B63" s="39" t="s">
        <v>1034</v>
      </c>
      <c r="C63" s="51" t="s">
        <v>1035</v>
      </c>
      <c r="D63" s="51" t="s">
        <v>1036</v>
      </c>
      <c r="E63" s="51" t="s">
        <v>1037</v>
      </c>
      <c r="F63" s="51" t="s">
        <v>231</v>
      </c>
      <c r="G63" s="51" t="s">
        <v>231</v>
      </c>
      <c r="H63" s="51" t="s">
        <v>839</v>
      </c>
      <c r="I63" s="52">
        <v>43745</v>
      </c>
      <c r="J63" s="52">
        <v>43837</v>
      </c>
      <c r="K63" s="53">
        <v>9.9999999999999995E-8</v>
      </c>
      <c r="L63" s="52">
        <v>43837</v>
      </c>
      <c r="M63" s="54" t="s">
        <v>799</v>
      </c>
      <c r="N63" s="51" t="s">
        <v>800</v>
      </c>
      <c r="O63" s="61">
        <v>30033771.309999999</v>
      </c>
      <c r="P63" s="55">
        <v>30019822.289999999</v>
      </c>
      <c r="Q63" s="56">
        <v>30000000</v>
      </c>
      <c r="R63" s="57">
        <v>1.0408496492371818E-2</v>
      </c>
      <c r="S63" s="58"/>
      <c r="T63" s="58">
        <v>55</v>
      </c>
      <c r="U63" s="59">
        <v>1650000000</v>
      </c>
      <c r="V63" s="59">
        <v>1650000000</v>
      </c>
      <c r="W63" s="60" t="s">
        <v>801</v>
      </c>
      <c r="X63" s="60" t="s">
        <v>802</v>
      </c>
      <c r="Y63" s="60" t="s">
        <v>802</v>
      </c>
      <c r="Z63" s="60" t="s">
        <v>82</v>
      </c>
      <c r="AA63" s="62">
        <v>43745</v>
      </c>
      <c r="AB63" s="62" t="s">
        <v>1038</v>
      </c>
      <c r="AC63" t="str">
        <f>VLOOKUP(Z63,'SS Mapping'!A:C,2,0)</f>
        <v>Money Market Instruments</v>
      </c>
      <c r="AD63" t="str">
        <f>VLOOKUP(Z63,'SS Mapping'!A:C,3,0)</f>
        <v>MoneyMarketInstrument</v>
      </c>
    </row>
    <row r="64" spans="1:30">
      <c r="A64" s="39" t="s">
        <v>793</v>
      </c>
      <c r="B64" s="39" t="s">
        <v>1039</v>
      </c>
      <c r="C64" s="51" t="s">
        <v>1040</v>
      </c>
      <c r="D64" s="51" t="s">
        <v>1041</v>
      </c>
      <c r="E64" s="51" t="s">
        <v>1042</v>
      </c>
      <c r="F64" s="51" t="s">
        <v>231</v>
      </c>
      <c r="G64" s="51" t="s">
        <v>231</v>
      </c>
      <c r="H64" s="51" t="s">
        <v>875</v>
      </c>
      <c r="I64" s="52">
        <v>43747</v>
      </c>
      <c r="J64" s="52">
        <v>43838</v>
      </c>
      <c r="K64" s="53">
        <v>9.9999999999999995E-8</v>
      </c>
      <c r="L64" s="52">
        <v>43838</v>
      </c>
      <c r="M64" s="54" t="s">
        <v>799</v>
      </c>
      <c r="N64" s="51" t="s">
        <v>800</v>
      </c>
      <c r="O64" s="55">
        <v>7008148.9199999999</v>
      </c>
      <c r="P64" s="55">
        <v>7004925.1699999999</v>
      </c>
      <c r="Q64" s="56">
        <v>7000000</v>
      </c>
      <c r="R64" s="57">
        <v>2.4286491815534244E-3</v>
      </c>
      <c r="S64" s="58"/>
      <c r="T64" s="58">
        <v>56</v>
      </c>
      <c r="U64" s="59">
        <v>392000000</v>
      </c>
      <c r="V64" s="59">
        <v>392000000</v>
      </c>
      <c r="W64" s="60" t="s">
        <v>801</v>
      </c>
      <c r="X64" s="60" t="s">
        <v>802</v>
      </c>
      <c r="Y64" s="60" t="s">
        <v>802</v>
      </c>
      <c r="Z64" s="60" t="s">
        <v>85</v>
      </c>
      <c r="AA64" s="62">
        <v>43747</v>
      </c>
      <c r="AB64" s="62" t="s">
        <v>1043</v>
      </c>
      <c r="AC64" t="str">
        <f>VLOOKUP(Z64,'SS Mapping'!A:C,2,0)</f>
        <v>Money Market Instruments</v>
      </c>
      <c r="AD64" t="str">
        <f>VLOOKUP(Z64,'SS Mapping'!A:C,3,0)</f>
        <v>MoneyMarketInstrument</v>
      </c>
    </row>
    <row r="65" spans="1:30">
      <c r="A65" s="39" t="s">
        <v>793</v>
      </c>
      <c r="B65" s="39" t="s">
        <v>1039</v>
      </c>
      <c r="C65" s="51" t="s">
        <v>1040</v>
      </c>
      <c r="D65" s="51" t="s">
        <v>1044</v>
      </c>
      <c r="E65" s="51" t="s">
        <v>1042</v>
      </c>
      <c r="F65" s="51" t="s">
        <v>231</v>
      </c>
      <c r="G65" s="51" t="s">
        <v>231</v>
      </c>
      <c r="H65" s="51" t="s">
        <v>875</v>
      </c>
      <c r="I65" s="52">
        <v>43747</v>
      </c>
      <c r="J65" s="52">
        <v>43838</v>
      </c>
      <c r="K65" s="53">
        <v>9.9999999999999995E-8</v>
      </c>
      <c r="L65" s="52">
        <v>43838</v>
      </c>
      <c r="M65" s="54" t="s">
        <v>799</v>
      </c>
      <c r="N65" s="51" t="s">
        <v>800</v>
      </c>
      <c r="O65" s="55">
        <v>24029155.370000001</v>
      </c>
      <c r="P65" s="55">
        <v>24017621.380000003</v>
      </c>
      <c r="Q65" s="56">
        <v>24000000</v>
      </c>
      <c r="R65" s="57">
        <v>8.326797193897454E-3</v>
      </c>
      <c r="S65" s="58"/>
      <c r="T65" s="58">
        <v>56</v>
      </c>
      <c r="U65" s="59">
        <v>1344000000</v>
      </c>
      <c r="V65" s="59">
        <v>1344000000</v>
      </c>
      <c r="W65" s="60" t="s">
        <v>801</v>
      </c>
      <c r="X65" s="60" t="s">
        <v>802</v>
      </c>
      <c r="Y65" s="60" t="s">
        <v>802</v>
      </c>
      <c r="Z65" s="60" t="s">
        <v>85</v>
      </c>
      <c r="AA65" s="62">
        <v>43747</v>
      </c>
      <c r="AB65" s="62" t="s">
        <v>1043</v>
      </c>
      <c r="AC65" t="str">
        <f>VLOOKUP(Z65,'SS Mapping'!A:C,2,0)</f>
        <v>Money Market Instruments</v>
      </c>
      <c r="AD65" t="str">
        <f>VLOOKUP(Z65,'SS Mapping'!A:C,3,0)</f>
        <v>MoneyMarketInstrument</v>
      </c>
    </row>
    <row r="66" spans="1:30">
      <c r="A66" s="39" t="s">
        <v>793</v>
      </c>
      <c r="B66" s="39" t="s">
        <v>1045</v>
      </c>
      <c r="C66" s="51" t="s">
        <v>1046</v>
      </c>
      <c r="D66" s="51" t="s">
        <v>1047</v>
      </c>
      <c r="E66" s="51" t="s">
        <v>1048</v>
      </c>
      <c r="F66" s="51" t="s">
        <v>231</v>
      </c>
      <c r="G66" s="51" t="s">
        <v>231</v>
      </c>
      <c r="H66" s="51" t="s">
        <v>839</v>
      </c>
      <c r="I66" s="52">
        <v>43746</v>
      </c>
      <c r="J66" s="52">
        <v>43838</v>
      </c>
      <c r="K66" s="53">
        <v>9.9999999999999995E-8</v>
      </c>
      <c r="L66" s="52">
        <v>43838</v>
      </c>
      <c r="M66" s="54" t="s">
        <v>799</v>
      </c>
      <c r="N66" s="51" t="s">
        <v>800</v>
      </c>
      <c r="O66" s="61">
        <v>25029423.48</v>
      </c>
      <c r="P66" s="55">
        <v>25017590.120000001</v>
      </c>
      <c r="Q66" s="56">
        <v>25000000</v>
      </c>
      <c r="R66" s="57">
        <v>8.6737470769765145E-3</v>
      </c>
      <c r="S66" s="58"/>
      <c r="T66" s="58">
        <v>56</v>
      </c>
      <c r="U66" s="59">
        <v>1400000000</v>
      </c>
      <c r="V66" s="59">
        <v>1400000000</v>
      </c>
      <c r="W66" s="60" t="s">
        <v>801</v>
      </c>
      <c r="X66" s="60" t="s">
        <v>810</v>
      </c>
      <c r="Y66" s="60" t="s">
        <v>810</v>
      </c>
      <c r="Z66" s="60" t="s">
        <v>85</v>
      </c>
      <c r="AA66" s="62">
        <v>43746</v>
      </c>
      <c r="AB66" s="62" t="s">
        <v>1049</v>
      </c>
      <c r="AC66" t="str">
        <f>VLOOKUP(Z66,'SS Mapping'!A:C,2,0)</f>
        <v>Money Market Instruments</v>
      </c>
      <c r="AD66" t="str">
        <f>VLOOKUP(Z66,'SS Mapping'!A:C,3,0)</f>
        <v>MoneyMarketInstrument</v>
      </c>
    </row>
    <row r="67" spans="1:30">
      <c r="A67" s="39" t="s">
        <v>793</v>
      </c>
      <c r="B67" s="39" t="s">
        <v>1050</v>
      </c>
      <c r="C67" s="51" t="s">
        <v>1051</v>
      </c>
      <c r="D67" s="51" t="s">
        <v>1052</v>
      </c>
      <c r="E67" s="51" t="s">
        <v>1053</v>
      </c>
      <c r="F67" s="51" t="s">
        <v>231</v>
      </c>
      <c r="G67" s="51" t="s">
        <v>231</v>
      </c>
      <c r="H67" s="51" t="s">
        <v>1054</v>
      </c>
      <c r="I67" s="52">
        <v>43565</v>
      </c>
      <c r="J67" s="52">
        <v>43840</v>
      </c>
      <c r="K67" s="53">
        <v>8.3000000000000004E-2</v>
      </c>
      <c r="L67" s="52">
        <v>43840</v>
      </c>
      <c r="M67" s="52">
        <v>43840</v>
      </c>
      <c r="N67" s="51" t="s">
        <v>1055</v>
      </c>
      <c r="O67" s="55">
        <v>13494053.800000001</v>
      </c>
      <c r="P67" s="55">
        <v>13468823.030000001</v>
      </c>
      <c r="Q67" s="56">
        <v>13460000</v>
      </c>
      <c r="R67" s="57">
        <v>4.6699454262441554E-3</v>
      </c>
      <c r="S67" s="58">
        <v>58</v>
      </c>
      <c r="T67" s="58">
        <v>58</v>
      </c>
      <c r="U67" s="59">
        <v>780680000</v>
      </c>
      <c r="V67" s="59">
        <v>780680000</v>
      </c>
      <c r="W67" s="60" t="s">
        <v>801</v>
      </c>
      <c r="X67" s="60" t="s">
        <v>802</v>
      </c>
      <c r="Y67" s="60" t="s">
        <v>801</v>
      </c>
      <c r="Z67" s="60" t="s">
        <v>84</v>
      </c>
      <c r="AA67" s="62">
        <v>43620</v>
      </c>
      <c r="AB67" s="62" t="s">
        <v>1056</v>
      </c>
      <c r="AC67" t="str">
        <f>VLOOKUP(Z67,'SS Mapping'!A:C,2,0)</f>
        <v>Money Market Instruments</v>
      </c>
      <c r="AD67" t="str">
        <f>VLOOKUP(Z67,'SS Mapping'!A:C,3,0)</f>
        <v>MoneyMarketInstrument</v>
      </c>
    </row>
    <row r="68" spans="1:30">
      <c r="A68" s="39" t="s">
        <v>793</v>
      </c>
      <c r="B68" s="39" t="s">
        <v>1050</v>
      </c>
      <c r="C68" s="51" t="s">
        <v>1051</v>
      </c>
      <c r="D68" s="51" t="s">
        <v>1057</v>
      </c>
      <c r="E68" s="51" t="s">
        <v>1053</v>
      </c>
      <c r="F68" s="51" t="s">
        <v>231</v>
      </c>
      <c r="G68" s="51" t="s">
        <v>231</v>
      </c>
      <c r="H68" s="51" t="s">
        <v>1054</v>
      </c>
      <c r="I68" s="52">
        <v>43565</v>
      </c>
      <c r="J68" s="52">
        <v>43840</v>
      </c>
      <c r="K68" s="53">
        <v>8.3000000000000004E-2</v>
      </c>
      <c r="L68" s="52">
        <v>43840</v>
      </c>
      <c r="M68" s="52">
        <v>43840</v>
      </c>
      <c r="N68" s="51" t="s">
        <v>1055</v>
      </c>
      <c r="O68" s="55">
        <v>5012500</v>
      </c>
      <c r="P68" s="55">
        <v>5003253.43</v>
      </c>
      <c r="Q68" s="56">
        <v>5000000</v>
      </c>
      <c r="R68" s="57">
        <v>1.7347494153953031E-3</v>
      </c>
      <c r="S68" s="58">
        <v>58</v>
      </c>
      <c r="T68" s="58">
        <v>58</v>
      </c>
      <c r="U68" s="59">
        <v>290000000</v>
      </c>
      <c r="V68" s="59">
        <v>290000000</v>
      </c>
      <c r="W68" s="60" t="s">
        <v>801</v>
      </c>
      <c r="X68" s="60" t="s">
        <v>802</v>
      </c>
      <c r="Y68" s="60" t="s">
        <v>801</v>
      </c>
      <c r="Z68" s="60" t="s">
        <v>84</v>
      </c>
      <c r="AA68" s="62">
        <v>43621</v>
      </c>
      <c r="AB68" s="62" t="s">
        <v>1056</v>
      </c>
      <c r="AC68" t="str">
        <f>VLOOKUP(Z68,'SS Mapping'!A:C,2,0)</f>
        <v>Money Market Instruments</v>
      </c>
      <c r="AD68" t="str">
        <f>VLOOKUP(Z68,'SS Mapping'!A:C,3,0)</f>
        <v>MoneyMarketInstrument</v>
      </c>
    </row>
    <row r="69" spans="1:30">
      <c r="A69" s="39" t="s">
        <v>793</v>
      </c>
      <c r="B69" s="39" t="s">
        <v>1050</v>
      </c>
      <c r="C69" s="51" t="s">
        <v>1051</v>
      </c>
      <c r="D69" s="51" t="s">
        <v>1058</v>
      </c>
      <c r="E69" s="51" t="s">
        <v>1053</v>
      </c>
      <c r="F69" s="51" t="s">
        <v>231</v>
      </c>
      <c r="G69" s="51" t="s">
        <v>231</v>
      </c>
      <c r="H69" s="51" t="s">
        <v>1054</v>
      </c>
      <c r="I69" s="52">
        <v>43656</v>
      </c>
      <c r="J69" s="52">
        <v>43840</v>
      </c>
      <c r="K69" s="53">
        <v>8.3000000000000004E-2</v>
      </c>
      <c r="L69" s="52">
        <v>43840</v>
      </c>
      <c r="M69" s="52">
        <v>43840</v>
      </c>
      <c r="N69" s="51" t="s">
        <v>1055</v>
      </c>
      <c r="O69" s="55">
        <v>500890</v>
      </c>
      <c r="P69" s="55">
        <v>500321.08</v>
      </c>
      <c r="Q69" s="56">
        <v>500000</v>
      </c>
      <c r="R69" s="57">
        <v>1.734749415395303E-4</v>
      </c>
      <c r="S69" s="58">
        <v>58</v>
      </c>
      <c r="T69" s="58">
        <v>58</v>
      </c>
      <c r="U69" s="59">
        <v>29000000</v>
      </c>
      <c r="V69" s="59">
        <v>29000000</v>
      </c>
      <c r="W69" s="60" t="s">
        <v>801</v>
      </c>
      <c r="X69" s="60" t="s">
        <v>802</v>
      </c>
      <c r="Y69" s="60" t="s">
        <v>801</v>
      </c>
      <c r="Z69" s="60" t="s">
        <v>84</v>
      </c>
      <c r="AA69" s="62">
        <v>43682</v>
      </c>
      <c r="AB69" s="62" t="s">
        <v>1056</v>
      </c>
      <c r="AC69" t="str">
        <f>VLOOKUP(Z69,'SS Mapping'!A:C,2,0)</f>
        <v>Money Market Instruments</v>
      </c>
      <c r="AD69" t="str">
        <f>VLOOKUP(Z69,'SS Mapping'!A:C,3,0)</f>
        <v>MoneyMarketInstrument</v>
      </c>
    </row>
    <row r="70" spans="1:30">
      <c r="A70" s="39" t="s">
        <v>793</v>
      </c>
      <c r="B70" s="39" t="s">
        <v>1050</v>
      </c>
      <c r="C70" s="51" t="s">
        <v>1051</v>
      </c>
      <c r="D70" s="51" t="s">
        <v>1059</v>
      </c>
      <c r="E70" s="51" t="s">
        <v>1053</v>
      </c>
      <c r="F70" s="51" t="s">
        <v>231</v>
      </c>
      <c r="G70" s="51" t="s">
        <v>231</v>
      </c>
      <c r="H70" s="51" t="s">
        <v>1054</v>
      </c>
      <c r="I70" s="52">
        <v>43656</v>
      </c>
      <c r="J70" s="52">
        <v>43840</v>
      </c>
      <c r="K70" s="53">
        <v>8.3000000000000004E-2</v>
      </c>
      <c r="L70" s="52">
        <v>43840</v>
      </c>
      <c r="M70" s="52">
        <v>43840</v>
      </c>
      <c r="N70" s="51" t="s">
        <v>1055</v>
      </c>
      <c r="O70" s="55">
        <v>1657026.82</v>
      </c>
      <c r="P70" s="55">
        <v>1655091.95</v>
      </c>
      <c r="Q70" s="56">
        <v>1654000</v>
      </c>
      <c r="R70" s="57">
        <v>5.7385510661276621E-4</v>
      </c>
      <c r="S70" s="58">
        <v>58</v>
      </c>
      <c r="T70" s="58">
        <v>58</v>
      </c>
      <c r="U70" s="59">
        <v>95932000</v>
      </c>
      <c r="V70" s="59">
        <v>95932000</v>
      </c>
      <c r="W70" s="60" t="s">
        <v>801</v>
      </c>
      <c r="X70" s="60" t="s">
        <v>802</v>
      </c>
      <c r="Y70" s="60" t="s">
        <v>801</v>
      </c>
      <c r="Z70" s="60" t="s">
        <v>84</v>
      </c>
      <c r="AA70" s="62">
        <v>43682</v>
      </c>
      <c r="AB70" s="62" t="s">
        <v>1056</v>
      </c>
      <c r="AC70" t="str">
        <f>VLOOKUP(Z70,'SS Mapping'!A:C,2,0)</f>
        <v>Money Market Instruments</v>
      </c>
      <c r="AD70" t="str">
        <f>VLOOKUP(Z70,'SS Mapping'!A:C,3,0)</f>
        <v>MoneyMarketInstrument</v>
      </c>
    </row>
    <row r="71" spans="1:30">
      <c r="A71" s="39" t="s">
        <v>793</v>
      </c>
      <c r="B71" s="39" t="s">
        <v>1050</v>
      </c>
      <c r="C71" s="51" t="s">
        <v>1051</v>
      </c>
      <c r="D71" s="51" t="s">
        <v>1060</v>
      </c>
      <c r="E71" s="51" t="s">
        <v>1053</v>
      </c>
      <c r="F71" s="51" t="s">
        <v>231</v>
      </c>
      <c r="G71" s="51" t="s">
        <v>231</v>
      </c>
      <c r="H71" s="51" t="s">
        <v>1054</v>
      </c>
      <c r="I71" s="52">
        <v>43656</v>
      </c>
      <c r="J71" s="52">
        <v>43840</v>
      </c>
      <c r="K71" s="53">
        <v>8.3000000000000004E-2</v>
      </c>
      <c r="L71" s="52">
        <v>43840</v>
      </c>
      <c r="M71" s="52">
        <v>43840</v>
      </c>
      <c r="N71" s="51" t="s">
        <v>1055</v>
      </c>
      <c r="O71" s="61">
        <v>500880</v>
      </c>
      <c r="P71" s="55">
        <v>500321.54</v>
      </c>
      <c r="Q71" s="56">
        <v>500000</v>
      </c>
      <c r="R71" s="57">
        <v>1.734749415395303E-4</v>
      </c>
      <c r="S71" s="58">
        <v>58</v>
      </c>
      <c r="T71" s="58">
        <v>58</v>
      </c>
      <c r="U71" s="59">
        <v>29000000</v>
      </c>
      <c r="V71" s="59">
        <v>29000000</v>
      </c>
      <c r="W71" s="60" t="s">
        <v>801</v>
      </c>
      <c r="X71" s="60" t="s">
        <v>802</v>
      </c>
      <c r="Y71" s="60" t="s">
        <v>801</v>
      </c>
      <c r="Z71" s="60" t="s">
        <v>84</v>
      </c>
      <c r="AA71" s="62">
        <v>43684</v>
      </c>
      <c r="AB71" s="62" t="s">
        <v>1056</v>
      </c>
      <c r="AC71" t="str">
        <f>VLOOKUP(Z71,'SS Mapping'!A:C,2,0)</f>
        <v>Money Market Instruments</v>
      </c>
      <c r="AD71" t="str">
        <f>VLOOKUP(Z71,'SS Mapping'!A:C,3,0)</f>
        <v>MoneyMarketInstrument</v>
      </c>
    </row>
    <row r="72" spans="1:30">
      <c r="A72" s="39" t="s">
        <v>793</v>
      </c>
      <c r="B72" s="39" t="s">
        <v>1061</v>
      </c>
      <c r="C72" s="51" t="s">
        <v>1062</v>
      </c>
      <c r="D72" s="51" t="s">
        <v>1063</v>
      </c>
      <c r="E72" s="51" t="s">
        <v>1064</v>
      </c>
      <c r="F72" s="51" t="s">
        <v>231</v>
      </c>
      <c r="G72" s="51" t="s">
        <v>231</v>
      </c>
      <c r="H72" s="51" t="s">
        <v>816</v>
      </c>
      <c r="I72" s="52">
        <v>43559</v>
      </c>
      <c r="J72" s="52">
        <v>43840</v>
      </c>
      <c r="K72" s="53">
        <v>0.53300000000000003</v>
      </c>
      <c r="L72" s="52">
        <v>43840</v>
      </c>
      <c r="M72" s="52">
        <v>43840</v>
      </c>
      <c r="N72" s="51" t="s">
        <v>823</v>
      </c>
      <c r="O72" s="55">
        <v>2013420</v>
      </c>
      <c r="P72" s="55">
        <v>2002722.21</v>
      </c>
      <c r="Q72" s="56">
        <v>2000000</v>
      </c>
      <c r="R72" s="57">
        <v>6.938997661581212E-4</v>
      </c>
      <c r="S72" s="58">
        <v>58</v>
      </c>
      <c r="T72" s="58">
        <v>58</v>
      </c>
      <c r="U72" s="59">
        <v>116000000</v>
      </c>
      <c r="V72" s="59">
        <v>116000000</v>
      </c>
      <c r="W72" s="60" t="s">
        <v>801</v>
      </c>
      <c r="X72" s="60" t="s">
        <v>810</v>
      </c>
      <c r="Y72" s="60" t="s">
        <v>801</v>
      </c>
      <c r="Z72" s="60" t="s">
        <v>84</v>
      </c>
      <c r="AA72" s="62">
        <v>43559</v>
      </c>
      <c r="AB72" s="62" t="s">
        <v>1065</v>
      </c>
      <c r="AC72" t="str">
        <f>VLOOKUP(Z72,'SS Mapping'!A:C,2,0)</f>
        <v>Money Market Instruments</v>
      </c>
      <c r="AD72" t="str">
        <f>VLOOKUP(Z72,'SS Mapping'!A:C,3,0)</f>
        <v>MoneyMarketInstrument</v>
      </c>
    </row>
    <row r="73" spans="1:30">
      <c r="A73" s="39" t="s">
        <v>793</v>
      </c>
      <c r="B73" s="39" t="s">
        <v>1061</v>
      </c>
      <c r="C73" s="51" t="s">
        <v>1062</v>
      </c>
      <c r="D73" s="51" t="s">
        <v>1066</v>
      </c>
      <c r="E73" s="51" t="s">
        <v>1064</v>
      </c>
      <c r="F73" s="51" t="s">
        <v>231</v>
      </c>
      <c r="G73" s="51" t="s">
        <v>231</v>
      </c>
      <c r="H73" s="51" t="s">
        <v>816</v>
      </c>
      <c r="I73" s="52">
        <v>43565</v>
      </c>
      <c r="J73" s="52">
        <v>43840</v>
      </c>
      <c r="K73" s="53">
        <v>0.53300000000000003</v>
      </c>
      <c r="L73" s="52">
        <v>43840</v>
      </c>
      <c r="M73" s="52">
        <v>43840</v>
      </c>
      <c r="N73" s="51" t="s">
        <v>823</v>
      </c>
      <c r="O73" s="61">
        <v>6539000</v>
      </c>
      <c r="P73" s="55">
        <v>6508786.5599999996</v>
      </c>
      <c r="Q73" s="56">
        <v>6500000</v>
      </c>
      <c r="R73" s="57">
        <v>2.2551742400138942E-3</v>
      </c>
      <c r="S73" s="58">
        <v>58</v>
      </c>
      <c r="T73" s="58">
        <v>58</v>
      </c>
      <c r="U73" s="59">
        <v>377000000</v>
      </c>
      <c r="V73" s="59">
        <v>377000000</v>
      </c>
      <c r="W73" s="60" t="s">
        <v>801</v>
      </c>
      <c r="X73" s="60" t="s">
        <v>810</v>
      </c>
      <c r="Y73" s="60" t="s">
        <v>801</v>
      </c>
      <c r="Z73" s="60" t="s">
        <v>84</v>
      </c>
      <c r="AA73" s="62">
        <v>43587</v>
      </c>
      <c r="AB73" s="62" t="s">
        <v>1065</v>
      </c>
      <c r="AC73" t="str">
        <f>VLOOKUP(Z73,'SS Mapping'!A:C,2,0)</f>
        <v>Money Market Instruments</v>
      </c>
      <c r="AD73" t="str">
        <f>VLOOKUP(Z73,'SS Mapping'!A:C,3,0)</f>
        <v>MoneyMarketInstrument</v>
      </c>
    </row>
    <row r="74" spans="1:30">
      <c r="A74" s="39" t="s">
        <v>793</v>
      </c>
      <c r="B74" s="39" t="s">
        <v>1067</v>
      </c>
      <c r="C74" s="51" t="s">
        <v>1068</v>
      </c>
      <c r="D74" s="51" t="s">
        <v>1069</v>
      </c>
      <c r="E74" s="51" t="s">
        <v>1070</v>
      </c>
      <c r="F74" s="51" t="s">
        <v>231</v>
      </c>
      <c r="G74" s="51" t="s">
        <v>231</v>
      </c>
      <c r="H74" s="51" t="s">
        <v>875</v>
      </c>
      <c r="I74" s="52">
        <v>43746</v>
      </c>
      <c r="J74" s="52">
        <v>43840</v>
      </c>
      <c r="K74" s="53">
        <v>9.9999999999999995E-8</v>
      </c>
      <c r="L74" s="52">
        <v>43840</v>
      </c>
      <c r="M74" s="54" t="s">
        <v>799</v>
      </c>
      <c r="N74" s="51" t="s">
        <v>800</v>
      </c>
      <c r="O74" s="55">
        <v>5005293.0999999996</v>
      </c>
      <c r="P74" s="55">
        <v>5003209.6499999994</v>
      </c>
      <c r="Q74" s="56">
        <v>5000000</v>
      </c>
      <c r="R74" s="57">
        <v>1.7347494153953031E-3</v>
      </c>
      <c r="S74" s="58"/>
      <c r="T74" s="58">
        <v>58</v>
      </c>
      <c r="U74" s="59">
        <v>290000000</v>
      </c>
      <c r="V74" s="59">
        <v>290000000</v>
      </c>
      <c r="W74" s="60" t="s">
        <v>824</v>
      </c>
      <c r="X74" s="60" t="s">
        <v>802</v>
      </c>
      <c r="Y74" s="60" t="s">
        <v>802</v>
      </c>
      <c r="Z74" s="60" t="s">
        <v>85</v>
      </c>
      <c r="AA74" s="62">
        <v>43746</v>
      </c>
      <c r="AB74" s="62" t="s">
        <v>1071</v>
      </c>
      <c r="AC74" t="str">
        <f>VLOOKUP(Z74,'SS Mapping'!A:C,2,0)</f>
        <v>Money Market Instruments</v>
      </c>
      <c r="AD74" t="str">
        <f>VLOOKUP(Z74,'SS Mapping'!A:C,3,0)</f>
        <v>MoneyMarketInstrument</v>
      </c>
    </row>
    <row r="75" spans="1:30">
      <c r="A75" s="39" t="s">
        <v>793</v>
      </c>
      <c r="B75" s="39" t="s">
        <v>1072</v>
      </c>
      <c r="C75" s="51" t="s">
        <v>1073</v>
      </c>
      <c r="D75" s="51" t="s">
        <v>1074</v>
      </c>
      <c r="E75" s="51" t="s">
        <v>1075</v>
      </c>
      <c r="F75" s="51" t="s">
        <v>231</v>
      </c>
      <c r="G75" s="51" t="s">
        <v>231</v>
      </c>
      <c r="H75" s="51" t="s">
        <v>839</v>
      </c>
      <c r="I75" s="52">
        <v>43606</v>
      </c>
      <c r="J75" s="52">
        <v>43843</v>
      </c>
      <c r="K75" s="53">
        <v>9.9999999999999995E-8</v>
      </c>
      <c r="L75" s="52">
        <v>43843</v>
      </c>
      <c r="M75" s="54" t="s">
        <v>799</v>
      </c>
      <c r="N75" s="51" t="s">
        <v>800</v>
      </c>
      <c r="O75" s="55">
        <v>2003120</v>
      </c>
      <c r="P75" s="55">
        <v>2000789.87</v>
      </c>
      <c r="Q75" s="56">
        <v>2000000</v>
      </c>
      <c r="R75" s="57">
        <v>6.938997661581212E-4</v>
      </c>
      <c r="S75" s="58"/>
      <c r="T75" s="58">
        <v>61</v>
      </c>
      <c r="U75" s="59">
        <v>122000000</v>
      </c>
      <c r="V75" s="59">
        <v>122000000</v>
      </c>
      <c r="W75" s="60" t="s">
        <v>943</v>
      </c>
      <c r="X75" s="60" t="s">
        <v>810</v>
      </c>
      <c r="Y75" s="60" t="s">
        <v>943</v>
      </c>
      <c r="Z75" s="60" t="s">
        <v>83</v>
      </c>
      <c r="AA75" s="62">
        <v>43606</v>
      </c>
      <c r="AB75" s="62" t="s">
        <v>1076</v>
      </c>
      <c r="AC75" t="str">
        <f>VLOOKUP(Z75,'SS Mapping'!A:C,2,0)</f>
        <v>Money Market Instruments</v>
      </c>
      <c r="AD75" t="str">
        <f>VLOOKUP(Z75,'SS Mapping'!A:C,3,0)</f>
        <v>MoneyMarketInstrument</v>
      </c>
    </row>
    <row r="76" spans="1:30">
      <c r="A76" s="39" t="s">
        <v>793</v>
      </c>
      <c r="B76" s="39" t="s">
        <v>1072</v>
      </c>
      <c r="C76" s="51" t="s">
        <v>1073</v>
      </c>
      <c r="D76" s="51" t="s">
        <v>1077</v>
      </c>
      <c r="E76" s="51" t="s">
        <v>1075</v>
      </c>
      <c r="F76" s="51" t="s">
        <v>231</v>
      </c>
      <c r="G76" s="51" t="s">
        <v>231</v>
      </c>
      <c r="H76" s="51" t="s">
        <v>839</v>
      </c>
      <c r="I76" s="52">
        <v>43607</v>
      </c>
      <c r="J76" s="52">
        <v>43843</v>
      </c>
      <c r="K76" s="53">
        <v>9.9999999999999995E-8</v>
      </c>
      <c r="L76" s="52">
        <v>43843</v>
      </c>
      <c r="M76" s="54" t="s">
        <v>799</v>
      </c>
      <c r="N76" s="51" t="s">
        <v>800</v>
      </c>
      <c r="O76" s="61">
        <v>3505810</v>
      </c>
      <c r="P76" s="55">
        <v>3501477.12</v>
      </c>
      <c r="Q76" s="56">
        <v>3500000</v>
      </c>
      <c r="R76" s="57">
        <v>1.2143245907767122E-3</v>
      </c>
      <c r="S76" s="58"/>
      <c r="T76" s="58">
        <v>61</v>
      </c>
      <c r="U76" s="59">
        <v>213500000</v>
      </c>
      <c r="V76" s="59">
        <v>213500000</v>
      </c>
      <c r="W76" s="60" t="s">
        <v>943</v>
      </c>
      <c r="X76" s="60" t="s">
        <v>810</v>
      </c>
      <c r="Y76" s="60" t="s">
        <v>943</v>
      </c>
      <c r="Z76" s="60" t="s">
        <v>83</v>
      </c>
      <c r="AA76" s="62">
        <v>43607</v>
      </c>
      <c r="AB76" s="62" t="s">
        <v>1076</v>
      </c>
      <c r="AC76" t="str">
        <f>VLOOKUP(Z76,'SS Mapping'!A:C,2,0)</f>
        <v>Money Market Instruments</v>
      </c>
      <c r="AD76" t="str">
        <f>VLOOKUP(Z76,'SS Mapping'!A:C,3,0)</f>
        <v>MoneyMarketInstrument</v>
      </c>
    </row>
    <row r="77" spans="1:30">
      <c r="A77" s="39" t="s">
        <v>793</v>
      </c>
      <c r="B77" s="39" t="s">
        <v>1072</v>
      </c>
      <c r="C77" s="51" t="s">
        <v>1073</v>
      </c>
      <c r="D77" s="51" t="s">
        <v>1078</v>
      </c>
      <c r="E77" s="51" t="s">
        <v>1075</v>
      </c>
      <c r="F77" s="51" t="s">
        <v>231</v>
      </c>
      <c r="G77" s="51" t="s">
        <v>231</v>
      </c>
      <c r="H77" s="51" t="s">
        <v>839</v>
      </c>
      <c r="I77" s="52">
        <v>43609</v>
      </c>
      <c r="J77" s="52">
        <v>43843</v>
      </c>
      <c r="K77" s="53">
        <v>9.9999999999999995E-8</v>
      </c>
      <c r="L77" s="52">
        <v>43843</v>
      </c>
      <c r="M77" s="54" t="s">
        <v>799</v>
      </c>
      <c r="N77" s="51" t="s">
        <v>800</v>
      </c>
      <c r="O77" s="55">
        <v>2003060</v>
      </c>
      <c r="P77" s="55">
        <v>2000784.62</v>
      </c>
      <c r="Q77" s="56">
        <v>2000000</v>
      </c>
      <c r="R77" s="57">
        <v>6.938997661581212E-4</v>
      </c>
      <c r="S77" s="58"/>
      <c r="T77" s="58">
        <v>61</v>
      </c>
      <c r="U77" s="59">
        <v>122000000</v>
      </c>
      <c r="V77" s="59">
        <v>122000000</v>
      </c>
      <c r="W77" s="60" t="s">
        <v>943</v>
      </c>
      <c r="X77" s="60" t="s">
        <v>810</v>
      </c>
      <c r="Y77" s="60" t="s">
        <v>943</v>
      </c>
      <c r="Z77" s="60" t="s">
        <v>83</v>
      </c>
      <c r="AA77" s="62">
        <v>43609</v>
      </c>
      <c r="AB77" s="62" t="s">
        <v>1076</v>
      </c>
      <c r="AC77" t="str">
        <f>VLOOKUP(Z77,'SS Mapping'!A:C,2,0)</f>
        <v>Money Market Instruments</v>
      </c>
      <c r="AD77" t="str">
        <f>VLOOKUP(Z77,'SS Mapping'!A:C,3,0)</f>
        <v>MoneyMarketInstrument</v>
      </c>
    </row>
    <row r="78" spans="1:30">
      <c r="A78" s="39" t="s">
        <v>793</v>
      </c>
      <c r="B78" s="39" t="s">
        <v>1072</v>
      </c>
      <c r="C78" s="51" t="s">
        <v>1073</v>
      </c>
      <c r="D78" s="51" t="s">
        <v>1079</v>
      </c>
      <c r="E78" s="51" t="s">
        <v>1075</v>
      </c>
      <c r="F78" s="51" t="s">
        <v>231</v>
      </c>
      <c r="G78" s="51" t="s">
        <v>231</v>
      </c>
      <c r="H78" s="51" t="s">
        <v>839</v>
      </c>
      <c r="I78" s="52">
        <v>43613</v>
      </c>
      <c r="J78" s="52">
        <v>43843</v>
      </c>
      <c r="K78" s="53">
        <v>9.9999999999999995E-8</v>
      </c>
      <c r="L78" s="52">
        <v>43843</v>
      </c>
      <c r="M78" s="54" t="s">
        <v>799</v>
      </c>
      <c r="N78" s="51" t="s">
        <v>800</v>
      </c>
      <c r="O78" s="55">
        <v>2503875</v>
      </c>
      <c r="P78" s="55">
        <v>2501010.87</v>
      </c>
      <c r="Q78" s="56">
        <v>2500000</v>
      </c>
      <c r="R78" s="57">
        <v>8.6737470769765153E-4</v>
      </c>
      <c r="S78" s="58"/>
      <c r="T78" s="58">
        <v>61</v>
      </c>
      <c r="U78" s="59">
        <v>152500000</v>
      </c>
      <c r="V78" s="59">
        <v>152500000</v>
      </c>
      <c r="W78" s="60" t="s">
        <v>943</v>
      </c>
      <c r="X78" s="60" t="s">
        <v>810</v>
      </c>
      <c r="Y78" s="60" t="s">
        <v>943</v>
      </c>
      <c r="Z78" s="60" t="s">
        <v>83</v>
      </c>
      <c r="AA78" s="62">
        <v>43613</v>
      </c>
      <c r="AB78" s="62" t="s">
        <v>1076</v>
      </c>
      <c r="AC78" t="str">
        <f>VLOOKUP(Z78,'SS Mapping'!A:C,2,0)</f>
        <v>Money Market Instruments</v>
      </c>
      <c r="AD78" t="str">
        <f>VLOOKUP(Z78,'SS Mapping'!A:C,3,0)</f>
        <v>MoneyMarketInstrument</v>
      </c>
    </row>
    <row r="79" spans="1:30">
      <c r="A79" s="39" t="s">
        <v>793</v>
      </c>
      <c r="B79" s="39" t="s">
        <v>1072</v>
      </c>
      <c r="C79" s="51" t="s">
        <v>1073</v>
      </c>
      <c r="D79" s="51" t="s">
        <v>1080</v>
      </c>
      <c r="E79" s="51" t="s">
        <v>1075</v>
      </c>
      <c r="F79" s="51" t="s">
        <v>231</v>
      </c>
      <c r="G79" s="51" t="s">
        <v>231</v>
      </c>
      <c r="H79" s="51" t="s">
        <v>839</v>
      </c>
      <c r="I79" s="52">
        <v>43621</v>
      </c>
      <c r="J79" s="52">
        <v>43843</v>
      </c>
      <c r="K79" s="53">
        <v>9.9999999999999995E-8</v>
      </c>
      <c r="L79" s="52">
        <v>43843</v>
      </c>
      <c r="M79" s="54" t="s">
        <v>799</v>
      </c>
      <c r="N79" s="51" t="s">
        <v>800</v>
      </c>
      <c r="O79" s="55">
        <v>2003400</v>
      </c>
      <c r="P79" s="55">
        <v>2000918.92</v>
      </c>
      <c r="Q79" s="56">
        <v>2000000</v>
      </c>
      <c r="R79" s="57">
        <v>6.938997661581212E-4</v>
      </c>
      <c r="S79" s="58"/>
      <c r="T79" s="58">
        <v>61</v>
      </c>
      <c r="U79" s="59">
        <v>122000000</v>
      </c>
      <c r="V79" s="59">
        <v>122000000</v>
      </c>
      <c r="W79" s="60" t="s">
        <v>943</v>
      </c>
      <c r="X79" s="60" t="s">
        <v>810</v>
      </c>
      <c r="Y79" s="60" t="s">
        <v>943</v>
      </c>
      <c r="Z79" s="60" t="s">
        <v>83</v>
      </c>
      <c r="AA79" s="62">
        <v>43621</v>
      </c>
      <c r="AB79" s="62" t="s">
        <v>1076</v>
      </c>
      <c r="AC79" t="str">
        <f>VLOOKUP(Z79,'SS Mapping'!A:C,2,0)</f>
        <v>Money Market Instruments</v>
      </c>
      <c r="AD79" t="str">
        <f>VLOOKUP(Z79,'SS Mapping'!A:C,3,0)</f>
        <v>MoneyMarketInstrument</v>
      </c>
    </row>
    <row r="80" spans="1:30">
      <c r="A80" s="39" t="s">
        <v>793</v>
      </c>
      <c r="B80" s="39" t="s">
        <v>1072</v>
      </c>
      <c r="C80" s="51" t="s">
        <v>1073</v>
      </c>
      <c r="D80" s="51" t="s">
        <v>1081</v>
      </c>
      <c r="E80" s="51" t="s">
        <v>1075</v>
      </c>
      <c r="F80" s="51" t="s">
        <v>231</v>
      </c>
      <c r="G80" s="51" t="s">
        <v>231</v>
      </c>
      <c r="H80" s="51" t="s">
        <v>839</v>
      </c>
      <c r="I80" s="52">
        <v>43642</v>
      </c>
      <c r="J80" s="52">
        <v>43843</v>
      </c>
      <c r="K80" s="53">
        <v>9.9999999999999995E-8</v>
      </c>
      <c r="L80" s="52">
        <v>43843</v>
      </c>
      <c r="M80" s="54" t="s">
        <v>799</v>
      </c>
      <c r="N80" s="51" t="s">
        <v>800</v>
      </c>
      <c r="O80" s="55">
        <v>6311970</v>
      </c>
      <c r="P80" s="55">
        <v>6303573.1399999997</v>
      </c>
      <c r="Q80" s="56">
        <v>6300000</v>
      </c>
      <c r="R80" s="57">
        <v>2.1857842633980816E-3</v>
      </c>
      <c r="S80" s="58"/>
      <c r="T80" s="58">
        <v>61</v>
      </c>
      <c r="U80" s="59">
        <v>384300000</v>
      </c>
      <c r="V80" s="59">
        <v>384300000</v>
      </c>
      <c r="W80" s="60" t="s">
        <v>943</v>
      </c>
      <c r="X80" s="60" t="s">
        <v>810</v>
      </c>
      <c r="Y80" s="60" t="s">
        <v>943</v>
      </c>
      <c r="Z80" s="60" t="s">
        <v>83</v>
      </c>
      <c r="AA80" s="62">
        <v>43642</v>
      </c>
      <c r="AB80" s="62" t="s">
        <v>1076</v>
      </c>
      <c r="AC80" t="str">
        <f>VLOOKUP(Z80,'SS Mapping'!A:C,2,0)</f>
        <v>Money Market Instruments</v>
      </c>
      <c r="AD80" t="str">
        <f>VLOOKUP(Z80,'SS Mapping'!A:C,3,0)</f>
        <v>MoneyMarketInstrument</v>
      </c>
    </row>
    <row r="81" spans="1:30">
      <c r="A81" s="39" t="s">
        <v>793</v>
      </c>
      <c r="B81" s="39" t="s">
        <v>1072</v>
      </c>
      <c r="C81" s="51" t="s">
        <v>1073</v>
      </c>
      <c r="D81" s="51" t="s">
        <v>1082</v>
      </c>
      <c r="E81" s="51" t="s">
        <v>1075</v>
      </c>
      <c r="F81" s="51" t="s">
        <v>231</v>
      </c>
      <c r="G81" s="51" t="s">
        <v>231</v>
      </c>
      <c r="H81" s="51" t="s">
        <v>839</v>
      </c>
      <c r="I81" s="52">
        <v>43650</v>
      </c>
      <c r="J81" s="52">
        <v>43843</v>
      </c>
      <c r="K81" s="53">
        <v>9.9999999999999995E-8</v>
      </c>
      <c r="L81" s="52">
        <v>43843</v>
      </c>
      <c r="M81" s="54" t="s">
        <v>799</v>
      </c>
      <c r="N81" s="51" t="s">
        <v>800</v>
      </c>
      <c r="O81" s="55">
        <v>10017500</v>
      </c>
      <c r="P81" s="55">
        <v>10005440.42</v>
      </c>
      <c r="Q81" s="56">
        <v>10000000</v>
      </c>
      <c r="R81" s="57">
        <v>3.4694988307906061E-3</v>
      </c>
      <c r="S81" s="58"/>
      <c r="T81" s="58">
        <v>61</v>
      </c>
      <c r="U81" s="59">
        <v>610000000</v>
      </c>
      <c r="V81" s="59">
        <v>610000000</v>
      </c>
      <c r="W81" s="60" t="s">
        <v>943</v>
      </c>
      <c r="X81" s="60" t="s">
        <v>810</v>
      </c>
      <c r="Y81" s="60" t="s">
        <v>943</v>
      </c>
      <c r="Z81" s="60" t="s">
        <v>83</v>
      </c>
      <c r="AA81" s="62">
        <v>43650</v>
      </c>
      <c r="AB81" s="62" t="s">
        <v>1076</v>
      </c>
      <c r="AC81" t="str">
        <f>VLOOKUP(Z81,'SS Mapping'!A:C,2,0)</f>
        <v>Money Market Instruments</v>
      </c>
      <c r="AD81" t="str">
        <f>VLOOKUP(Z81,'SS Mapping'!A:C,3,0)</f>
        <v>MoneyMarketInstrument</v>
      </c>
    </row>
    <row r="82" spans="1:30">
      <c r="A82" s="39" t="s">
        <v>793</v>
      </c>
      <c r="B82" s="39" t="s">
        <v>1083</v>
      </c>
      <c r="C82" s="51" t="s">
        <v>1084</v>
      </c>
      <c r="D82" s="51" t="s">
        <v>1085</v>
      </c>
      <c r="E82" s="51" t="s">
        <v>1086</v>
      </c>
      <c r="F82" s="51" t="s">
        <v>231</v>
      </c>
      <c r="G82" s="51" t="s">
        <v>231</v>
      </c>
      <c r="H82" s="51" t="s">
        <v>839</v>
      </c>
      <c r="I82" s="52">
        <v>43742</v>
      </c>
      <c r="J82" s="52">
        <v>43843</v>
      </c>
      <c r="K82" s="53">
        <v>9.9999999999999995E-8</v>
      </c>
      <c r="L82" s="52">
        <v>43843</v>
      </c>
      <c r="M82" s="54" t="s">
        <v>799</v>
      </c>
      <c r="N82" s="51" t="s">
        <v>800</v>
      </c>
      <c r="O82" s="55">
        <v>28036969.859999999</v>
      </c>
      <c r="P82" s="55">
        <v>28021962.289999999</v>
      </c>
      <c r="Q82" s="56">
        <v>28000000</v>
      </c>
      <c r="R82" s="57">
        <v>9.7145967262136975E-3</v>
      </c>
      <c r="S82" s="58"/>
      <c r="T82" s="58">
        <v>61</v>
      </c>
      <c r="U82" s="59">
        <v>1708000000</v>
      </c>
      <c r="V82" s="59">
        <v>1708000000</v>
      </c>
      <c r="W82" s="60" t="s">
        <v>824</v>
      </c>
      <c r="X82" s="60" t="s">
        <v>802</v>
      </c>
      <c r="Y82" s="60" t="s">
        <v>802</v>
      </c>
      <c r="Z82" s="60" t="s">
        <v>85</v>
      </c>
      <c r="AA82" s="62">
        <v>43742</v>
      </c>
      <c r="AB82" s="62" t="s">
        <v>1087</v>
      </c>
      <c r="AC82" t="str">
        <f>VLOOKUP(Z82,'SS Mapping'!A:C,2,0)</f>
        <v>Money Market Instruments</v>
      </c>
      <c r="AD82" t="str">
        <f>VLOOKUP(Z82,'SS Mapping'!A:C,3,0)</f>
        <v>MoneyMarketInstrument</v>
      </c>
    </row>
    <row r="83" spans="1:30">
      <c r="A83" s="39" t="s">
        <v>793</v>
      </c>
      <c r="B83" s="39" t="s">
        <v>1088</v>
      </c>
      <c r="C83" s="51" t="s">
        <v>1089</v>
      </c>
      <c r="D83" s="51" t="s">
        <v>1090</v>
      </c>
      <c r="E83" s="51" t="s">
        <v>1091</v>
      </c>
      <c r="F83" s="51" t="s">
        <v>231</v>
      </c>
      <c r="G83" s="51" t="s">
        <v>231</v>
      </c>
      <c r="H83" s="51" t="s">
        <v>937</v>
      </c>
      <c r="I83" s="52">
        <v>43478</v>
      </c>
      <c r="J83" s="52">
        <v>43843</v>
      </c>
      <c r="K83" s="53">
        <v>0.875</v>
      </c>
      <c r="L83" s="52">
        <v>43843</v>
      </c>
      <c r="M83" s="54" t="s">
        <v>799</v>
      </c>
      <c r="N83" s="51" t="s">
        <v>800</v>
      </c>
      <c r="O83" s="55">
        <v>19068400</v>
      </c>
      <c r="P83" s="55">
        <v>19037309.09</v>
      </c>
      <c r="Q83" s="56">
        <v>19000000</v>
      </c>
      <c r="R83" s="57">
        <v>6.5920477785021518E-3</v>
      </c>
      <c r="S83" s="58"/>
      <c r="T83" s="58">
        <v>61</v>
      </c>
      <c r="U83" s="59">
        <v>1159000000</v>
      </c>
      <c r="V83" s="59">
        <v>1159000000</v>
      </c>
      <c r="W83" s="60" t="s">
        <v>824</v>
      </c>
      <c r="X83" s="60" t="s">
        <v>802</v>
      </c>
      <c r="Y83" s="60" t="s">
        <v>824</v>
      </c>
      <c r="Z83" s="60" t="s">
        <v>83</v>
      </c>
      <c r="AA83" s="62">
        <v>43733</v>
      </c>
      <c r="AB83" s="62" t="s">
        <v>1092</v>
      </c>
      <c r="AC83" t="str">
        <f>VLOOKUP(Z83,'SS Mapping'!A:C,2,0)</f>
        <v>Money Market Instruments</v>
      </c>
      <c r="AD83" t="str">
        <f>VLOOKUP(Z83,'SS Mapping'!A:C,3,0)</f>
        <v>MoneyMarketInstrument</v>
      </c>
    </row>
    <row r="84" spans="1:30">
      <c r="A84" s="39" t="s">
        <v>793</v>
      </c>
      <c r="B84" s="39" t="s">
        <v>1088</v>
      </c>
      <c r="C84" s="51" t="s">
        <v>1089</v>
      </c>
      <c r="D84" s="51" t="s">
        <v>1093</v>
      </c>
      <c r="E84" s="51" t="s">
        <v>1091</v>
      </c>
      <c r="F84" s="51" t="s">
        <v>231</v>
      </c>
      <c r="G84" s="51" t="s">
        <v>231</v>
      </c>
      <c r="H84" s="51" t="s">
        <v>937</v>
      </c>
      <c r="I84" s="52">
        <v>43478</v>
      </c>
      <c r="J84" s="52">
        <v>43843</v>
      </c>
      <c r="K84" s="53">
        <v>0.875</v>
      </c>
      <c r="L84" s="52">
        <v>43843</v>
      </c>
      <c r="M84" s="54" t="s">
        <v>799</v>
      </c>
      <c r="N84" s="51" t="s">
        <v>800</v>
      </c>
      <c r="O84" s="55">
        <v>1505100</v>
      </c>
      <c r="P84" s="55">
        <v>1503122.45</v>
      </c>
      <c r="Q84" s="56">
        <v>1500000</v>
      </c>
      <c r="R84" s="57">
        <v>5.2042482461859088E-4</v>
      </c>
      <c r="S84" s="58"/>
      <c r="T84" s="58">
        <v>61</v>
      </c>
      <c r="U84" s="59">
        <v>91500000</v>
      </c>
      <c r="V84" s="59">
        <v>91500000</v>
      </c>
      <c r="W84" s="60" t="s">
        <v>824</v>
      </c>
      <c r="X84" s="60" t="s">
        <v>802</v>
      </c>
      <c r="Y84" s="60" t="s">
        <v>824</v>
      </c>
      <c r="Z84" s="60" t="s">
        <v>83</v>
      </c>
      <c r="AA84" s="62">
        <v>43745</v>
      </c>
      <c r="AB84" s="62" t="s">
        <v>1092</v>
      </c>
      <c r="AC84" t="str">
        <f>VLOOKUP(Z84,'SS Mapping'!A:C,2,0)</f>
        <v>Money Market Instruments</v>
      </c>
      <c r="AD84" t="str">
        <f>VLOOKUP(Z84,'SS Mapping'!A:C,3,0)</f>
        <v>MoneyMarketInstrument</v>
      </c>
    </row>
    <row r="85" spans="1:30">
      <c r="A85" s="39" t="s">
        <v>793</v>
      </c>
      <c r="B85" s="39" t="s">
        <v>1094</v>
      </c>
      <c r="C85" s="51" t="s">
        <v>1095</v>
      </c>
      <c r="D85" s="51" t="s">
        <v>1096</v>
      </c>
      <c r="E85" s="51" t="s">
        <v>1097</v>
      </c>
      <c r="F85" s="51" t="s">
        <v>231</v>
      </c>
      <c r="G85" s="51" t="s">
        <v>231</v>
      </c>
      <c r="H85" s="51" t="s">
        <v>979</v>
      </c>
      <c r="I85" s="52">
        <v>43479</v>
      </c>
      <c r="J85" s="52">
        <v>43844</v>
      </c>
      <c r="K85" s="53">
        <v>4.125</v>
      </c>
      <c r="L85" s="52">
        <v>43844</v>
      </c>
      <c r="M85" s="54" t="s">
        <v>799</v>
      </c>
      <c r="N85" s="51" t="s">
        <v>800</v>
      </c>
      <c r="O85" s="61">
        <v>754143</v>
      </c>
      <c r="P85" s="55">
        <v>737402.89</v>
      </c>
      <c r="Q85" s="56">
        <v>732000</v>
      </c>
      <c r="R85" s="57">
        <v>2.5396731441387234E-4</v>
      </c>
      <c r="S85" s="58"/>
      <c r="T85" s="58">
        <v>62</v>
      </c>
      <c r="U85" s="59">
        <v>45384000</v>
      </c>
      <c r="V85" s="59">
        <v>45384000</v>
      </c>
      <c r="W85" s="60" t="s">
        <v>801</v>
      </c>
      <c r="X85" s="60" t="s">
        <v>802</v>
      </c>
      <c r="Y85" s="60" t="s">
        <v>801</v>
      </c>
      <c r="Z85" s="60" t="s">
        <v>83</v>
      </c>
      <c r="AA85" s="62">
        <v>43594</v>
      </c>
      <c r="AB85" s="62" t="s">
        <v>1098</v>
      </c>
      <c r="AC85" t="str">
        <f>VLOOKUP(Z85,'SS Mapping'!A:C,2,0)</f>
        <v>Money Market Instruments</v>
      </c>
      <c r="AD85" t="str">
        <f>VLOOKUP(Z85,'SS Mapping'!A:C,3,0)</f>
        <v>MoneyMarketInstrument</v>
      </c>
    </row>
    <row r="86" spans="1:30">
      <c r="A86" s="39" t="s">
        <v>793</v>
      </c>
      <c r="B86" s="39" t="s">
        <v>1094</v>
      </c>
      <c r="C86" s="51" t="s">
        <v>1095</v>
      </c>
      <c r="D86" s="51" t="s">
        <v>1099</v>
      </c>
      <c r="E86" s="51" t="s">
        <v>1097</v>
      </c>
      <c r="F86" s="51" t="s">
        <v>231</v>
      </c>
      <c r="G86" s="51" t="s">
        <v>231</v>
      </c>
      <c r="H86" s="51" t="s">
        <v>979</v>
      </c>
      <c r="I86" s="52">
        <v>43479</v>
      </c>
      <c r="J86" s="52">
        <v>43844</v>
      </c>
      <c r="K86" s="53">
        <v>4.125</v>
      </c>
      <c r="L86" s="52">
        <v>43844</v>
      </c>
      <c r="M86" s="54" t="s">
        <v>799</v>
      </c>
      <c r="N86" s="51" t="s">
        <v>800</v>
      </c>
      <c r="O86" s="55">
        <v>2318175</v>
      </c>
      <c r="P86" s="55">
        <v>2266634.7000000002</v>
      </c>
      <c r="Q86" s="56">
        <v>2250000</v>
      </c>
      <c r="R86" s="57">
        <v>7.8063723692788631E-4</v>
      </c>
      <c r="S86" s="58"/>
      <c r="T86" s="58">
        <v>62</v>
      </c>
      <c r="U86" s="59">
        <v>139500000</v>
      </c>
      <c r="V86" s="59">
        <v>139500000</v>
      </c>
      <c r="W86" s="60" t="s">
        <v>801</v>
      </c>
      <c r="X86" s="60" t="s">
        <v>802</v>
      </c>
      <c r="Y86" s="60" t="s">
        <v>801</v>
      </c>
      <c r="Z86" s="60" t="s">
        <v>83</v>
      </c>
      <c r="AA86" s="62">
        <v>43594</v>
      </c>
      <c r="AB86" s="62" t="s">
        <v>1098</v>
      </c>
      <c r="AC86" t="str">
        <f>VLOOKUP(Z86,'SS Mapping'!A:C,2,0)</f>
        <v>Money Market Instruments</v>
      </c>
      <c r="AD86" t="str">
        <f>VLOOKUP(Z86,'SS Mapping'!A:C,3,0)</f>
        <v>MoneyMarketInstrument</v>
      </c>
    </row>
    <row r="87" spans="1:30">
      <c r="A87" s="39" t="s">
        <v>793</v>
      </c>
      <c r="B87" s="39" t="s">
        <v>1094</v>
      </c>
      <c r="C87" s="51" t="s">
        <v>1095</v>
      </c>
      <c r="D87" s="51" t="s">
        <v>1100</v>
      </c>
      <c r="E87" s="51" t="s">
        <v>1097</v>
      </c>
      <c r="F87" s="51" t="s">
        <v>231</v>
      </c>
      <c r="G87" s="51" t="s">
        <v>231</v>
      </c>
      <c r="H87" s="51" t="s">
        <v>979</v>
      </c>
      <c r="I87" s="52">
        <v>43479</v>
      </c>
      <c r="J87" s="52">
        <v>43844</v>
      </c>
      <c r="K87" s="53">
        <v>4.125</v>
      </c>
      <c r="L87" s="52">
        <v>43844</v>
      </c>
      <c r="M87" s="54" t="s">
        <v>799</v>
      </c>
      <c r="N87" s="51" t="s">
        <v>800</v>
      </c>
      <c r="O87" s="55">
        <v>3794720</v>
      </c>
      <c r="P87" s="55">
        <v>3727383.51</v>
      </c>
      <c r="Q87" s="56">
        <v>3700000</v>
      </c>
      <c r="R87" s="57">
        <v>1.2837145673925243E-3</v>
      </c>
      <c r="S87" s="58"/>
      <c r="T87" s="58">
        <v>62</v>
      </c>
      <c r="U87" s="59">
        <v>229400000</v>
      </c>
      <c r="V87" s="59">
        <v>229400000</v>
      </c>
      <c r="W87" s="60" t="s">
        <v>801</v>
      </c>
      <c r="X87" s="60" t="s">
        <v>802</v>
      </c>
      <c r="Y87" s="60" t="s">
        <v>801</v>
      </c>
      <c r="Z87" s="60" t="s">
        <v>83</v>
      </c>
      <c r="AA87" s="62">
        <v>43633</v>
      </c>
      <c r="AB87" s="62" t="s">
        <v>1098</v>
      </c>
      <c r="AC87" t="str">
        <f>VLOOKUP(Z87,'SS Mapping'!A:C,2,0)</f>
        <v>Money Market Instruments</v>
      </c>
      <c r="AD87" t="str">
        <f>VLOOKUP(Z87,'SS Mapping'!A:C,3,0)</f>
        <v>MoneyMarketInstrument</v>
      </c>
    </row>
    <row r="88" spans="1:30">
      <c r="A88" s="39" t="s">
        <v>793</v>
      </c>
      <c r="B88" s="39" t="s">
        <v>1094</v>
      </c>
      <c r="C88" s="51" t="s">
        <v>1095</v>
      </c>
      <c r="D88" s="51" t="s">
        <v>1101</v>
      </c>
      <c r="E88" s="51" t="s">
        <v>1097</v>
      </c>
      <c r="F88" s="51" t="s">
        <v>231</v>
      </c>
      <c r="G88" s="51" t="s">
        <v>231</v>
      </c>
      <c r="H88" s="51" t="s">
        <v>979</v>
      </c>
      <c r="I88" s="52">
        <v>43479</v>
      </c>
      <c r="J88" s="52">
        <v>43844</v>
      </c>
      <c r="K88" s="53">
        <v>4.125</v>
      </c>
      <c r="L88" s="52">
        <v>43844</v>
      </c>
      <c r="M88" s="54" t="s">
        <v>799</v>
      </c>
      <c r="N88" s="51" t="s">
        <v>800</v>
      </c>
      <c r="O88" s="55">
        <v>1658850.6</v>
      </c>
      <c r="P88" s="55">
        <v>1640462.83</v>
      </c>
      <c r="Q88" s="56">
        <v>1628000</v>
      </c>
      <c r="R88" s="57">
        <v>5.6483440965271069E-4</v>
      </c>
      <c r="S88" s="58"/>
      <c r="T88" s="58">
        <v>62</v>
      </c>
      <c r="U88" s="59">
        <v>100936000</v>
      </c>
      <c r="V88" s="59">
        <v>100936000</v>
      </c>
      <c r="W88" s="60" t="s">
        <v>801</v>
      </c>
      <c r="X88" s="60" t="s">
        <v>802</v>
      </c>
      <c r="Y88" s="60" t="s">
        <v>801</v>
      </c>
      <c r="Z88" s="60" t="s">
        <v>83</v>
      </c>
      <c r="AA88" s="62">
        <v>43693</v>
      </c>
      <c r="AB88" s="62" t="s">
        <v>1098</v>
      </c>
      <c r="AC88" t="str">
        <f>VLOOKUP(Z88,'SS Mapping'!A:C,2,0)</f>
        <v>Money Market Instruments</v>
      </c>
      <c r="AD88" t="str">
        <f>VLOOKUP(Z88,'SS Mapping'!A:C,3,0)</f>
        <v>MoneyMarketInstrument</v>
      </c>
    </row>
    <row r="89" spans="1:30">
      <c r="A89" s="39" t="s">
        <v>793</v>
      </c>
      <c r="B89" s="39" t="s">
        <v>1094</v>
      </c>
      <c r="C89" s="51" t="s">
        <v>1095</v>
      </c>
      <c r="D89" s="51" t="s">
        <v>1102</v>
      </c>
      <c r="E89" s="51" t="s">
        <v>1097</v>
      </c>
      <c r="F89" s="51" t="s">
        <v>231</v>
      </c>
      <c r="G89" s="51" t="s">
        <v>231</v>
      </c>
      <c r="H89" s="51" t="s">
        <v>979</v>
      </c>
      <c r="I89" s="52">
        <v>43479</v>
      </c>
      <c r="J89" s="52">
        <v>43844</v>
      </c>
      <c r="K89" s="53">
        <v>4.125</v>
      </c>
      <c r="L89" s="52">
        <v>43844</v>
      </c>
      <c r="M89" s="54" t="s">
        <v>799</v>
      </c>
      <c r="N89" s="51" t="s">
        <v>800</v>
      </c>
      <c r="O89" s="55">
        <v>1269587.5</v>
      </c>
      <c r="P89" s="55">
        <v>1259635.79</v>
      </c>
      <c r="Q89" s="56">
        <v>1250000</v>
      </c>
      <c r="R89" s="57">
        <v>4.3368735384882577E-4</v>
      </c>
      <c r="S89" s="58"/>
      <c r="T89" s="58">
        <v>62</v>
      </c>
      <c r="U89" s="59">
        <v>77500000</v>
      </c>
      <c r="V89" s="59">
        <v>77500000</v>
      </c>
      <c r="W89" s="60" t="s">
        <v>801</v>
      </c>
      <c r="X89" s="60" t="s">
        <v>802</v>
      </c>
      <c r="Y89" s="60" t="s">
        <v>801</v>
      </c>
      <c r="Z89" s="60" t="s">
        <v>83</v>
      </c>
      <c r="AA89" s="62">
        <v>43720</v>
      </c>
      <c r="AB89" s="62" t="s">
        <v>1098</v>
      </c>
      <c r="AC89" t="str">
        <f>VLOOKUP(Z89,'SS Mapping'!A:C,2,0)</f>
        <v>Money Market Instruments</v>
      </c>
      <c r="AD89" t="str">
        <f>VLOOKUP(Z89,'SS Mapping'!A:C,3,0)</f>
        <v>MoneyMarketInstrument</v>
      </c>
    </row>
    <row r="90" spans="1:30">
      <c r="A90" s="39" t="s">
        <v>793</v>
      </c>
      <c r="B90" s="39" t="s">
        <v>1094</v>
      </c>
      <c r="C90" s="51" t="s">
        <v>1095</v>
      </c>
      <c r="D90" s="51" t="s">
        <v>1103</v>
      </c>
      <c r="E90" s="51" t="s">
        <v>1097</v>
      </c>
      <c r="F90" s="51" t="s">
        <v>231</v>
      </c>
      <c r="G90" s="51" t="s">
        <v>231</v>
      </c>
      <c r="H90" s="51" t="s">
        <v>979</v>
      </c>
      <c r="I90" s="52">
        <v>43479</v>
      </c>
      <c r="J90" s="52">
        <v>43844</v>
      </c>
      <c r="K90" s="53">
        <v>4.125</v>
      </c>
      <c r="L90" s="52">
        <v>43844</v>
      </c>
      <c r="M90" s="54" t="s">
        <v>799</v>
      </c>
      <c r="N90" s="51" t="s">
        <v>800</v>
      </c>
      <c r="O90" s="61">
        <v>4921153.12</v>
      </c>
      <c r="P90" s="55">
        <v>4886299.49</v>
      </c>
      <c r="Q90" s="56">
        <v>4849000</v>
      </c>
      <c r="R90" s="57">
        <v>1.6823599830503649E-3</v>
      </c>
      <c r="S90" s="58"/>
      <c r="T90" s="58">
        <v>62</v>
      </c>
      <c r="U90" s="59">
        <v>300638000</v>
      </c>
      <c r="V90" s="59">
        <v>300638000</v>
      </c>
      <c r="W90" s="60" t="s">
        <v>801</v>
      </c>
      <c r="X90" s="60" t="s">
        <v>802</v>
      </c>
      <c r="Y90" s="60" t="s">
        <v>801</v>
      </c>
      <c r="Z90" s="60" t="s">
        <v>83</v>
      </c>
      <c r="AA90" s="62">
        <v>43726</v>
      </c>
      <c r="AB90" s="62" t="s">
        <v>1098</v>
      </c>
      <c r="AC90" t="str">
        <f>VLOOKUP(Z90,'SS Mapping'!A:C,2,0)</f>
        <v>Money Market Instruments</v>
      </c>
      <c r="AD90" t="str">
        <f>VLOOKUP(Z90,'SS Mapping'!A:C,3,0)</f>
        <v>MoneyMarketInstrument</v>
      </c>
    </row>
    <row r="91" spans="1:30">
      <c r="A91" s="39" t="s">
        <v>793</v>
      </c>
      <c r="B91" s="39" t="s">
        <v>1094</v>
      </c>
      <c r="C91" s="51" t="s">
        <v>1095</v>
      </c>
      <c r="D91" s="51" t="s">
        <v>1104</v>
      </c>
      <c r="E91" s="51" t="s">
        <v>1097</v>
      </c>
      <c r="F91" s="51" t="s">
        <v>231</v>
      </c>
      <c r="G91" s="51" t="s">
        <v>231</v>
      </c>
      <c r="H91" s="51" t="s">
        <v>979</v>
      </c>
      <c r="I91" s="52">
        <v>43479</v>
      </c>
      <c r="J91" s="52">
        <v>43844</v>
      </c>
      <c r="K91" s="53">
        <v>4.125</v>
      </c>
      <c r="L91" s="52">
        <v>43844</v>
      </c>
      <c r="M91" s="54" t="s">
        <v>799</v>
      </c>
      <c r="N91" s="51" t="s">
        <v>800</v>
      </c>
      <c r="O91" s="55">
        <v>14411073.949999999</v>
      </c>
      <c r="P91" s="55">
        <v>14311483</v>
      </c>
      <c r="Q91" s="56">
        <v>14203000</v>
      </c>
      <c r="R91" s="57">
        <v>4.927729189371898E-3</v>
      </c>
      <c r="S91" s="58"/>
      <c r="T91" s="58">
        <v>62</v>
      </c>
      <c r="U91" s="59">
        <v>880586000</v>
      </c>
      <c r="V91" s="59">
        <v>880586000</v>
      </c>
      <c r="W91" s="60" t="s">
        <v>801</v>
      </c>
      <c r="X91" s="60" t="s">
        <v>802</v>
      </c>
      <c r="Y91" s="60" t="s">
        <v>801</v>
      </c>
      <c r="Z91" s="60" t="s">
        <v>83</v>
      </c>
      <c r="AA91" s="62">
        <v>43727</v>
      </c>
      <c r="AB91" s="62" t="s">
        <v>1098</v>
      </c>
      <c r="AC91" t="str">
        <f>VLOOKUP(Z91,'SS Mapping'!A:C,2,0)</f>
        <v>Money Market Instruments</v>
      </c>
      <c r="AD91" t="str">
        <f>VLOOKUP(Z91,'SS Mapping'!A:C,3,0)</f>
        <v>MoneyMarketInstrument</v>
      </c>
    </row>
    <row r="92" spans="1:30">
      <c r="A92" s="39" t="s">
        <v>793</v>
      </c>
      <c r="B92" s="39" t="s">
        <v>1094</v>
      </c>
      <c r="C92" s="51" t="s">
        <v>1095</v>
      </c>
      <c r="D92" s="51" t="s">
        <v>1105</v>
      </c>
      <c r="E92" s="51" t="s">
        <v>1097</v>
      </c>
      <c r="F92" s="51" t="s">
        <v>231</v>
      </c>
      <c r="G92" s="51" t="s">
        <v>231</v>
      </c>
      <c r="H92" s="51" t="s">
        <v>979</v>
      </c>
      <c r="I92" s="52">
        <v>43479</v>
      </c>
      <c r="J92" s="52">
        <v>43844</v>
      </c>
      <c r="K92" s="53">
        <v>4.125</v>
      </c>
      <c r="L92" s="52">
        <v>43844</v>
      </c>
      <c r="M92" s="54" t="s">
        <v>799</v>
      </c>
      <c r="N92" s="51" t="s">
        <v>800</v>
      </c>
      <c r="O92" s="55">
        <v>2788881.27</v>
      </c>
      <c r="P92" s="55">
        <v>2772006.89</v>
      </c>
      <c r="Q92" s="56">
        <v>2751000</v>
      </c>
      <c r="R92" s="57">
        <v>9.5445912835049576E-4</v>
      </c>
      <c r="S92" s="58"/>
      <c r="T92" s="58">
        <v>62</v>
      </c>
      <c r="U92" s="59">
        <v>170562000</v>
      </c>
      <c r="V92" s="59">
        <v>170562000</v>
      </c>
      <c r="W92" s="60" t="s">
        <v>801</v>
      </c>
      <c r="X92" s="60" t="s">
        <v>802</v>
      </c>
      <c r="Y92" s="60" t="s">
        <v>801</v>
      </c>
      <c r="Z92" s="60" t="s">
        <v>83</v>
      </c>
      <c r="AA92" s="62">
        <v>43734</v>
      </c>
      <c r="AB92" s="62" t="s">
        <v>1098</v>
      </c>
      <c r="AC92" t="str">
        <f>VLOOKUP(Z92,'SS Mapping'!A:C,2,0)</f>
        <v>Money Market Instruments</v>
      </c>
      <c r="AD92" t="str">
        <f>VLOOKUP(Z92,'SS Mapping'!A:C,3,0)</f>
        <v>MoneyMarketInstrument</v>
      </c>
    </row>
    <row r="93" spans="1:30">
      <c r="A93" s="39" t="s">
        <v>793</v>
      </c>
      <c r="B93" s="39" t="s">
        <v>1106</v>
      </c>
      <c r="C93" s="51" t="s">
        <v>1107</v>
      </c>
      <c r="D93" s="51" t="s">
        <v>1108</v>
      </c>
      <c r="E93" s="51" t="s">
        <v>1109</v>
      </c>
      <c r="F93" s="51" t="s">
        <v>231</v>
      </c>
      <c r="G93" s="51" t="s">
        <v>231</v>
      </c>
      <c r="H93" s="51" t="s">
        <v>869</v>
      </c>
      <c r="I93" s="52">
        <v>43719</v>
      </c>
      <c r="J93" s="52">
        <v>43844</v>
      </c>
      <c r="K93" s="53">
        <v>9.9999999999999995E-8</v>
      </c>
      <c r="L93" s="52">
        <v>43844</v>
      </c>
      <c r="M93" s="54" t="s">
        <v>799</v>
      </c>
      <c r="N93" s="51" t="s">
        <v>800</v>
      </c>
      <c r="O93" s="55">
        <v>30050083.469999999</v>
      </c>
      <c r="P93" s="55">
        <v>30024440.73</v>
      </c>
      <c r="Q93" s="56">
        <v>30000000</v>
      </c>
      <c r="R93" s="57">
        <v>1.0408496492371818E-2</v>
      </c>
      <c r="S93" s="58"/>
      <c r="T93" s="58">
        <v>62</v>
      </c>
      <c r="U93" s="59">
        <v>1860000000</v>
      </c>
      <c r="V93" s="59">
        <v>1860000000</v>
      </c>
      <c r="W93" s="60" t="s">
        <v>824</v>
      </c>
      <c r="X93" s="60" t="s">
        <v>802</v>
      </c>
      <c r="Y93" s="60" t="s">
        <v>802</v>
      </c>
      <c r="Z93" s="60" t="s">
        <v>85</v>
      </c>
      <c r="AA93" s="62">
        <v>43719</v>
      </c>
      <c r="AB93" s="62" t="s">
        <v>870</v>
      </c>
      <c r="AC93" t="str">
        <f>VLOOKUP(Z93,'SS Mapping'!A:C,2,0)</f>
        <v>Money Market Instruments</v>
      </c>
      <c r="AD93" t="str">
        <f>VLOOKUP(Z93,'SS Mapping'!A:C,3,0)</f>
        <v>MoneyMarketInstrument</v>
      </c>
    </row>
    <row r="94" spans="1:30">
      <c r="A94" s="39" t="s">
        <v>793</v>
      </c>
      <c r="B94" s="39" t="s">
        <v>1110</v>
      </c>
      <c r="C94" s="51" t="s">
        <v>1111</v>
      </c>
      <c r="D94" s="51" t="s">
        <v>1112</v>
      </c>
      <c r="E94" s="51" t="s">
        <v>1113</v>
      </c>
      <c r="F94" s="51" t="s">
        <v>231</v>
      </c>
      <c r="G94" s="51" t="s">
        <v>231</v>
      </c>
      <c r="H94" s="51" t="s">
        <v>822</v>
      </c>
      <c r="I94" s="52">
        <v>43753</v>
      </c>
      <c r="J94" s="52">
        <v>43844</v>
      </c>
      <c r="K94" s="53">
        <v>9.9999999999999995E-8</v>
      </c>
      <c r="L94" s="52">
        <v>43844</v>
      </c>
      <c r="M94" s="54" t="s">
        <v>799</v>
      </c>
      <c r="N94" s="51" t="s">
        <v>800</v>
      </c>
      <c r="O94" s="55">
        <v>30037204.41</v>
      </c>
      <c r="P94" s="55">
        <v>30024939.219999999</v>
      </c>
      <c r="Q94" s="56">
        <v>30000000</v>
      </c>
      <c r="R94" s="57">
        <v>1.0408496492371818E-2</v>
      </c>
      <c r="S94" s="58"/>
      <c r="T94" s="58">
        <v>62</v>
      </c>
      <c r="U94" s="59">
        <v>1860000000</v>
      </c>
      <c r="V94" s="59">
        <v>1860000000</v>
      </c>
      <c r="W94" s="60" t="s">
        <v>943</v>
      </c>
      <c r="X94" s="60" t="s">
        <v>810</v>
      </c>
      <c r="Y94" s="60" t="s">
        <v>810</v>
      </c>
      <c r="Z94" s="60" t="s">
        <v>85</v>
      </c>
      <c r="AA94" s="62">
        <v>43753</v>
      </c>
      <c r="AB94" s="62" t="s">
        <v>1114</v>
      </c>
      <c r="AC94" t="str">
        <f>VLOOKUP(Z94,'SS Mapping'!A:C,2,0)</f>
        <v>Money Market Instruments</v>
      </c>
      <c r="AD94" t="str">
        <f>VLOOKUP(Z94,'SS Mapping'!A:C,3,0)</f>
        <v>MoneyMarketInstrument</v>
      </c>
    </row>
    <row r="95" spans="1:30">
      <c r="A95" s="39" t="s">
        <v>793</v>
      </c>
      <c r="B95" s="39" t="s">
        <v>1115</v>
      </c>
      <c r="C95" s="51" t="s">
        <v>1116</v>
      </c>
      <c r="D95" s="51" t="s">
        <v>1117</v>
      </c>
      <c r="E95" s="51" t="s">
        <v>1118</v>
      </c>
      <c r="F95" s="51" t="s">
        <v>231</v>
      </c>
      <c r="G95" s="51" t="s">
        <v>231</v>
      </c>
      <c r="H95" s="51" t="s">
        <v>808</v>
      </c>
      <c r="I95" s="52">
        <v>43661</v>
      </c>
      <c r="J95" s="52">
        <v>43844</v>
      </c>
      <c r="K95" s="53">
        <v>0</v>
      </c>
      <c r="L95" s="52">
        <v>43844</v>
      </c>
      <c r="M95" s="52">
        <v>43844</v>
      </c>
      <c r="N95" s="51" t="s">
        <v>1055</v>
      </c>
      <c r="O95" s="55">
        <v>6809044</v>
      </c>
      <c r="P95" s="55">
        <v>6805572.5700000003</v>
      </c>
      <c r="Q95" s="56">
        <v>6800000</v>
      </c>
      <c r="R95" s="57">
        <v>2.3592592049376123E-3</v>
      </c>
      <c r="S95" s="58">
        <v>62</v>
      </c>
      <c r="T95" s="58">
        <v>62</v>
      </c>
      <c r="U95" s="59">
        <v>421600000</v>
      </c>
      <c r="V95" s="59">
        <v>421600000</v>
      </c>
      <c r="W95" s="60" t="s">
        <v>801</v>
      </c>
      <c r="X95" s="60" t="s">
        <v>802</v>
      </c>
      <c r="Y95" s="60" t="s">
        <v>801</v>
      </c>
      <c r="Z95" s="60" t="s">
        <v>84</v>
      </c>
      <c r="AA95" s="62">
        <v>43745</v>
      </c>
      <c r="AB95" s="62" t="s">
        <v>1119</v>
      </c>
      <c r="AC95" t="str">
        <f>VLOOKUP(Z95,'SS Mapping'!A:C,2,0)</f>
        <v>Money Market Instruments</v>
      </c>
      <c r="AD95" t="str">
        <f>VLOOKUP(Z95,'SS Mapping'!A:C,3,0)</f>
        <v>MoneyMarketInstrument</v>
      </c>
    </row>
    <row r="96" spans="1:30">
      <c r="A96" s="39" t="s">
        <v>793</v>
      </c>
      <c r="B96" s="39" t="s">
        <v>1120</v>
      </c>
      <c r="C96" s="51" t="s">
        <v>1121</v>
      </c>
      <c r="D96" s="51" t="s">
        <v>1122</v>
      </c>
      <c r="E96" s="51" t="s">
        <v>1123</v>
      </c>
      <c r="F96" s="51" t="s">
        <v>231</v>
      </c>
      <c r="G96" s="51" t="s">
        <v>231</v>
      </c>
      <c r="H96" s="51" t="s">
        <v>979</v>
      </c>
      <c r="I96" s="52">
        <v>43570</v>
      </c>
      <c r="J96" s="52">
        <v>43845</v>
      </c>
      <c r="K96" s="53">
        <v>8.2000000000000003E-2</v>
      </c>
      <c r="L96" s="52">
        <v>43845</v>
      </c>
      <c r="M96" s="52">
        <v>43845</v>
      </c>
      <c r="N96" s="51" t="s">
        <v>1055</v>
      </c>
      <c r="O96" s="55">
        <v>20062000</v>
      </c>
      <c r="P96" s="55">
        <v>20017160.710000001</v>
      </c>
      <c r="Q96" s="56">
        <v>20000000</v>
      </c>
      <c r="R96" s="57">
        <v>6.9389976615812123E-3</v>
      </c>
      <c r="S96" s="58">
        <v>63</v>
      </c>
      <c r="T96" s="58">
        <v>63</v>
      </c>
      <c r="U96" s="59">
        <v>1260000000</v>
      </c>
      <c r="V96" s="59">
        <v>1260000000</v>
      </c>
      <c r="W96" s="60" t="s">
        <v>801</v>
      </c>
      <c r="X96" s="60" t="s">
        <v>802</v>
      </c>
      <c r="Y96" s="60" t="s">
        <v>801</v>
      </c>
      <c r="Z96" s="60" t="s">
        <v>84</v>
      </c>
      <c r="AA96" s="62">
        <v>43621</v>
      </c>
      <c r="AB96" s="62" t="s">
        <v>1098</v>
      </c>
      <c r="AC96" t="str">
        <f>VLOOKUP(Z96,'SS Mapping'!A:C,2,0)</f>
        <v>Money Market Instruments</v>
      </c>
      <c r="AD96" t="str">
        <f>VLOOKUP(Z96,'SS Mapping'!A:C,3,0)</f>
        <v>MoneyMarketInstrument</v>
      </c>
    </row>
    <row r="97" spans="1:30">
      <c r="A97" s="39" t="s">
        <v>793</v>
      </c>
      <c r="B97" s="39" t="s">
        <v>1124</v>
      </c>
      <c r="C97" s="51" t="s">
        <v>1125</v>
      </c>
      <c r="D97" s="51" t="s">
        <v>1126</v>
      </c>
      <c r="E97" s="51" t="s">
        <v>1127</v>
      </c>
      <c r="F97" s="51" t="s">
        <v>231</v>
      </c>
      <c r="G97" s="51" t="s">
        <v>231</v>
      </c>
      <c r="H97" s="51" t="s">
        <v>839</v>
      </c>
      <c r="I97" s="52">
        <v>43661</v>
      </c>
      <c r="J97" s="52">
        <v>43845</v>
      </c>
      <c r="K97" s="53">
        <v>0</v>
      </c>
      <c r="L97" s="52">
        <v>43845</v>
      </c>
      <c r="M97" s="52">
        <v>43845</v>
      </c>
      <c r="N97" s="51" t="s">
        <v>1055</v>
      </c>
      <c r="O97" s="55">
        <v>1382387.4</v>
      </c>
      <c r="P97" s="55">
        <v>1380925.1199999999</v>
      </c>
      <c r="Q97" s="56">
        <v>1380000</v>
      </c>
      <c r="R97" s="57">
        <v>4.7879083864910366E-4</v>
      </c>
      <c r="S97" s="58">
        <v>63</v>
      </c>
      <c r="T97" s="58">
        <v>63</v>
      </c>
      <c r="U97" s="59">
        <v>86940000</v>
      </c>
      <c r="V97" s="59">
        <v>86940000</v>
      </c>
      <c r="W97" s="60" t="s">
        <v>801</v>
      </c>
      <c r="X97" s="60" t="s">
        <v>802</v>
      </c>
      <c r="Y97" s="60" t="s">
        <v>801</v>
      </c>
      <c r="Z97" s="60" t="s">
        <v>84</v>
      </c>
      <c r="AA97" s="62">
        <v>43685</v>
      </c>
      <c r="AB97" s="62" t="s">
        <v>1128</v>
      </c>
      <c r="AC97" t="str">
        <f>VLOOKUP(Z97,'SS Mapping'!A:C,2,0)</f>
        <v>Money Market Instruments</v>
      </c>
      <c r="AD97" t="str">
        <f>VLOOKUP(Z97,'SS Mapping'!A:C,3,0)</f>
        <v>MoneyMarketInstrument</v>
      </c>
    </row>
    <row r="98" spans="1:30">
      <c r="A98" s="39" t="s">
        <v>793</v>
      </c>
      <c r="B98" s="39" t="s">
        <v>1129</v>
      </c>
      <c r="C98" s="51" t="s">
        <v>1130</v>
      </c>
      <c r="D98" s="51" t="s">
        <v>1131</v>
      </c>
      <c r="E98" s="51" t="s">
        <v>1132</v>
      </c>
      <c r="F98" s="51" t="s">
        <v>231</v>
      </c>
      <c r="G98" s="51" t="s">
        <v>231</v>
      </c>
      <c r="H98" s="51" t="s">
        <v>839</v>
      </c>
      <c r="I98" s="52">
        <v>43481</v>
      </c>
      <c r="J98" s="52">
        <v>43846</v>
      </c>
      <c r="K98" s="53">
        <v>1.875</v>
      </c>
      <c r="L98" s="52">
        <v>43846</v>
      </c>
      <c r="M98" s="54" t="s">
        <v>799</v>
      </c>
      <c r="N98" s="51" t="s">
        <v>800</v>
      </c>
      <c r="O98" s="55">
        <v>2537900</v>
      </c>
      <c r="P98" s="55">
        <v>2509113.36</v>
      </c>
      <c r="Q98" s="56">
        <v>2500000</v>
      </c>
      <c r="R98" s="57">
        <v>8.6737470769765153E-4</v>
      </c>
      <c r="S98" s="58"/>
      <c r="T98" s="58">
        <v>64</v>
      </c>
      <c r="U98" s="59">
        <v>160000000</v>
      </c>
      <c r="V98" s="59">
        <v>160000000</v>
      </c>
      <c r="W98" s="60" t="s">
        <v>809</v>
      </c>
      <c r="X98" s="60" t="s">
        <v>810</v>
      </c>
      <c r="Y98" s="60" t="s">
        <v>809</v>
      </c>
      <c r="Z98" s="60" t="s">
        <v>83</v>
      </c>
      <c r="AA98" s="62">
        <v>43584</v>
      </c>
      <c r="AB98" s="62" t="s">
        <v>881</v>
      </c>
      <c r="AC98" t="str">
        <f>VLOOKUP(Z98,'SS Mapping'!A:C,2,0)</f>
        <v>Money Market Instruments</v>
      </c>
      <c r="AD98" t="str">
        <f>VLOOKUP(Z98,'SS Mapping'!A:C,3,0)</f>
        <v>MoneyMarketInstrument</v>
      </c>
    </row>
    <row r="99" spans="1:30">
      <c r="A99" s="39" t="s">
        <v>793</v>
      </c>
      <c r="B99" s="39" t="s">
        <v>1133</v>
      </c>
      <c r="C99" s="51" t="s">
        <v>1134</v>
      </c>
      <c r="D99" s="51" t="s">
        <v>1135</v>
      </c>
      <c r="E99" s="51" t="s">
        <v>1123</v>
      </c>
      <c r="F99" s="51" t="s">
        <v>231</v>
      </c>
      <c r="G99" s="51" t="s">
        <v>231</v>
      </c>
      <c r="H99" s="51" t="s">
        <v>979</v>
      </c>
      <c r="I99" s="52">
        <v>43572</v>
      </c>
      <c r="J99" s="52">
        <v>43847</v>
      </c>
      <c r="K99" s="53">
        <v>8.2000000000000003E-2</v>
      </c>
      <c r="L99" s="52">
        <v>43847</v>
      </c>
      <c r="M99" s="52">
        <v>43847</v>
      </c>
      <c r="N99" s="51" t="s">
        <v>1055</v>
      </c>
      <c r="O99" s="55">
        <v>10029000</v>
      </c>
      <c r="P99" s="55">
        <v>10008713.619999999</v>
      </c>
      <c r="Q99" s="56">
        <v>10000000</v>
      </c>
      <c r="R99" s="57">
        <v>3.4694988307906061E-3</v>
      </c>
      <c r="S99" s="58">
        <v>65</v>
      </c>
      <c r="T99" s="58">
        <v>65</v>
      </c>
      <c r="U99" s="59">
        <v>650000000</v>
      </c>
      <c r="V99" s="59">
        <v>650000000</v>
      </c>
      <c r="W99" s="60" t="s">
        <v>801</v>
      </c>
      <c r="X99" s="60" t="s">
        <v>802</v>
      </c>
      <c r="Y99" s="60" t="s">
        <v>801</v>
      </c>
      <c r="Z99" s="60" t="s">
        <v>84</v>
      </c>
      <c r="AA99" s="62">
        <v>43634</v>
      </c>
      <c r="AB99" s="62" t="s">
        <v>1098</v>
      </c>
      <c r="AC99" t="str">
        <f>VLOOKUP(Z99,'SS Mapping'!A:C,2,0)</f>
        <v>Money Market Instruments</v>
      </c>
      <c r="AD99" t="str">
        <f>VLOOKUP(Z99,'SS Mapping'!A:C,3,0)</f>
        <v>MoneyMarketInstrument</v>
      </c>
    </row>
    <row r="100" spans="1:30">
      <c r="A100" s="39" t="s">
        <v>793</v>
      </c>
      <c r="B100" s="39" t="s">
        <v>1136</v>
      </c>
      <c r="C100" s="51" t="s">
        <v>1137</v>
      </c>
      <c r="D100" s="51" t="s">
        <v>1138</v>
      </c>
      <c r="E100" s="51" t="s">
        <v>1000</v>
      </c>
      <c r="F100" s="51" t="s">
        <v>231</v>
      </c>
      <c r="G100" s="51" t="s">
        <v>231</v>
      </c>
      <c r="H100" s="51" t="s">
        <v>1001</v>
      </c>
      <c r="I100" s="52">
        <v>43725</v>
      </c>
      <c r="J100" s="52">
        <v>43847</v>
      </c>
      <c r="K100" s="53">
        <v>9.9999999999999995E-8</v>
      </c>
      <c r="L100" s="52">
        <v>43847</v>
      </c>
      <c r="M100" s="54" t="s">
        <v>799</v>
      </c>
      <c r="N100" s="51" t="s">
        <v>800</v>
      </c>
      <c r="O100" s="55">
        <v>10015613.23</v>
      </c>
      <c r="P100" s="55">
        <v>10008190.550000001</v>
      </c>
      <c r="Q100" s="56">
        <v>10000000</v>
      </c>
      <c r="R100" s="57">
        <v>3.4694988307906061E-3</v>
      </c>
      <c r="S100" s="58"/>
      <c r="T100" s="58">
        <v>65</v>
      </c>
      <c r="U100" s="59">
        <v>650000000</v>
      </c>
      <c r="V100" s="59">
        <v>650000000</v>
      </c>
      <c r="W100" s="60" t="s">
        <v>809</v>
      </c>
      <c r="X100" s="60" t="s">
        <v>810</v>
      </c>
      <c r="Y100" s="60" t="s">
        <v>810</v>
      </c>
      <c r="Z100" s="60" t="s">
        <v>85</v>
      </c>
      <c r="AA100" s="62">
        <v>43725</v>
      </c>
      <c r="AB100" s="62" t="s">
        <v>1002</v>
      </c>
      <c r="AC100" t="str">
        <f>VLOOKUP(Z100,'SS Mapping'!A:C,2,0)</f>
        <v>Money Market Instruments</v>
      </c>
      <c r="AD100" t="str">
        <f>VLOOKUP(Z100,'SS Mapping'!A:C,3,0)</f>
        <v>MoneyMarketInstrument</v>
      </c>
    </row>
    <row r="101" spans="1:30">
      <c r="A101" s="39" t="s">
        <v>793</v>
      </c>
      <c r="B101" s="39" t="s">
        <v>1139</v>
      </c>
      <c r="C101" s="51" t="s">
        <v>1140</v>
      </c>
      <c r="D101" s="51" t="s">
        <v>1141</v>
      </c>
      <c r="E101" s="51" t="s">
        <v>1000</v>
      </c>
      <c r="F101" s="51" t="s">
        <v>231</v>
      </c>
      <c r="G101" s="51" t="s">
        <v>231</v>
      </c>
      <c r="H101" s="51" t="s">
        <v>1001</v>
      </c>
      <c r="I101" s="52">
        <v>43696</v>
      </c>
      <c r="J101" s="52">
        <v>43850</v>
      </c>
      <c r="K101" s="53">
        <v>9.9999999999999995E-8</v>
      </c>
      <c r="L101" s="52">
        <v>43850</v>
      </c>
      <c r="M101" s="54" t="s">
        <v>799</v>
      </c>
      <c r="N101" s="51" t="s">
        <v>800</v>
      </c>
      <c r="O101" s="61">
        <v>10020146.060000001</v>
      </c>
      <c r="P101" s="55">
        <v>10008764.84</v>
      </c>
      <c r="Q101" s="56">
        <v>10000000</v>
      </c>
      <c r="R101" s="57">
        <v>3.4694988307906061E-3</v>
      </c>
      <c r="S101" s="58"/>
      <c r="T101" s="58">
        <v>68</v>
      </c>
      <c r="U101" s="59">
        <v>680000000</v>
      </c>
      <c r="V101" s="59">
        <v>680000000</v>
      </c>
      <c r="W101" s="60" t="s">
        <v>809</v>
      </c>
      <c r="X101" s="60" t="s">
        <v>810</v>
      </c>
      <c r="Y101" s="60" t="s">
        <v>810</v>
      </c>
      <c r="Z101" s="60" t="s">
        <v>85</v>
      </c>
      <c r="AA101" s="62">
        <v>43696</v>
      </c>
      <c r="AB101" s="62" t="s">
        <v>1002</v>
      </c>
      <c r="AC101" t="str">
        <f>VLOOKUP(Z101,'SS Mapping'!A:C,2,0)</f>
        <v>Money Market Instruments</v>
      </c>
      <c r="AD101" t="str">
        <f>VLOOKUP(Z101,'SS Mapping'!A:C,3,0)</f>
        <v>MoneyMarketInstrument</v>
      </c>
    </row>
    <row r="102" spans="1:30">
      <c r="A102" s="39" t="s">
        <v>793</v>
      </c>
      <c r="B102" s="39" t="s">
        <v>1142</v>
      </c>
      <c r="C102" s="51" t="s">
        <v>1143</v>
      </c>
      <c r="D102" s="51" t="s">
        <v>1144</v>
      </c>
      <c r="E102" s="51" t="s">
        <v>1145</v>
      </c>
      <c r="F102" s="51" t="s">
        <v>231</v>
      </c>
      <c r="G102" s="51" t="s">
        <v>231</v>
      </c>
      <c r="H102" s="51" t="s">
        <v>822</v>
      </c>
      <c r="I102" s="52">
        <v>43726</v>
      </c>
      <c r="J102" s="52">
        <v>43851</v>
      </c>
      <c r="K102" s="53">
        <v>9.9999999999999995E-8</v>
      </c>
      <c r="L102" s="52">
        <v>43851</v>
      </c>
      <c r="M102" s="54" t="s">
        <v>799</v>
      </c>
      <c r="N102" s="51" t="s">
        <v>800</v>
      </c>
      <c r="O102" s="61">
        <v>30049038.359999999</v>
      </c>
      <c r="P102" s="55">
        <v>30026676.870000001</v>
      </c>
      <c r="Q102" s="56">
        <v>30000000</v>
      </c>
      <c r="R102" s="57">
        <v>1.0408496492371818E-2</v>
      </c>
      <c r="S102" s="58"/>
      <c r="T102" s="58">
        <v>69</v>
      </c>
      <c r="U102" s="59">
        <v>2070000000</v>
      </c>
      <c r="V102" s="59">
        <v>2070000000</v>
      </c>
      <c r="W102" s="60" t="s">
        <v>809</v>
      </c>
      <c r="X102" s="60" t="s">
        <v>810</v>
      </c>
      <c r="Y102" s="60" t="s">
        <v>810</v>
      </c>
      <c r="Z102" s="60" t="s">
        <v>82</v>
      </c>
      <c r="AA102" s="62">
        <v>43726</v>
      </c>
      <c r="AB102" s="62" t="s">
        <v>1146</v>
      </c>
      <c r="AC102" t="str">
        <f>VLOOKUP(Z102,'SS Mapping'!A:C,2,0)</f>
        <v>Money Market Instruments</v>
      </c>
      <c r="AD102" t="str">
        <f>VLOOKUP(Z102,'SS Mapping'!A:C,3,0)</f>
        <v>MoneyMarketInstrument</v>
      </c>
    </row>
    <row r="103" spans="1:30">
      <c r="A103" s="39" t="s">
        <v>793</v>
      </c>
      <c r="B103" s="39" t="s">
        <v>1147</v>
      </c>
      <c r="C103" s="51" t="s">
        <v>1148</v>
      </c>
      <c r="D103" s="51" t="s">
        <v>1149</v>
      </c>
      <c r="E103" s="51" t="s">
        <v>1150</v>
      </c>
      <c r="F103" s="51" t="s">
        <v>231</v>
      </c>
      <c r="G103" s="51" t="s">
        <v>231</v>
      </c>
      <c r="H103" s="51" t="s">
        <v>875</v>
      </c>
      <c r="I103" s="52">
        <v>43760</v>
      </c>
      <c r="J103" s="52">
        <v>43851</v>
      </c>
      <c r="K103" s="53">
        <v>9.9999999999999995E-8</v>
      </c>
      <c r="L103" s="52">
        <v>43851</v>
      </c>
      <c r="M103" s="54" t="s">
        <v>799</v>
      </c>
      <c r="N103" s="51" t="s">
        <v>800</v>
      </c>
      <c r="O103" s="61">
        <v>25026569.879999999</v>
      </c>
      <c r="P103" s="55">
        <v>25019854.419999998</v>
      </c>
      <c r="Q103" s="56">
        <v>25000000</v>
      </c>
      <c r="R103" s="57">
        <v>8.6737470769765145E-3</v>
      </c>
      <c r="S103" s="58"/>
      <c r="T103" s="58">
        <v>69</v>
      </c>
      <c r="U103" s="59">
        <v>1725000000</v>
      </c>
      <c r="V103" s="59">
        <v>1725000000</v>
      </c>
      <c r="W103" s="60" t="s">
        <v>809</v>
      </c>
      <c r="X103" s="60" t="s">
        <v>810</v>
      </c>
      <c r="Y103" s="60" t="s">
        <v>810</v>
      </c>
      <c r="Z103" s="60" t="s">
        <v>85</v>
      </c>
      <c r="AA103" s="62">
        <v>43760</v>
      </c>
      <c r="AB103" s="62" t="s">
        <v>876</v>
      </c>
      <c r="AC103" t="str">
        <f>VLOOKUP(Z103,'SS Mapping'!A:C,2,0)</f>
        <v>Money Market Instruments</v>
      </c>
      <c r="AD103" t="str">
        <f>VLOOKUP(Z103,'SS Mapping'!A:C,3,0)</f>
        <v>MoneyMarketInstrument</v>
      </c>
    </row>
    <row r="104" spans="1:30">
      <c r="A104" s="39" t="s">
        <v>793</v>
      </c>
      <c r="B104" s="39" t="s">
        <v>1151</v>
      </c>
      <c r="C104" s="51" t="s">
        <v>1152</v>
      </c>
      <c r="D104" s="51" t="s">
        <v>1153</v>
      </c>
      <c r="E104" s="51" t="s">
        <v>1154</v>
      </c>
      <c r="F104" s="51" t="s">
        <v>231</v>
      </c>
      <c r="G104" s="51" t="s">
        <v>231</v>
      </c>
      <c r="H104" s="51" t="s">
        <v>1155</v>
      </c>
      <c r="I104" s="52">
        <v>43587</v>
      </c>
      <c r="J104" s="52">
        <v>43851</v>
      </c>
      <c r="K104" s="53">
        <v>0</v>
      </c>
      <c r="L104" s="52">
        <v>43851</v>
      </c>
      <c r="M104" s="52">
        <v>43851</v>
      </c>
      <c r="N104" s="51" t="s">
        <v>823</v>
      </c>
      <c r="O104" s="55">
        <v>3510045</v>
      </c>
      <c r="P104" s="55">
        <v>3502587.35</v>
      </c>
      <c r="Q104" s="56">
        <v>3500000</v>
      </c>
      <c r="R104" s="57">
        <v>1.2143245907767122E-3</v>
      </c>
      <c r="S104" s="58">
        <v>69</v>
      </c>
      <c r="T104" s="58">
        <v>69</v>
      </c>
      <c r="U104" s="59">
        <v>241500000</v>
      </c>
      <c r="V104" s="59">
        <v>241500000</v>
      </c>
      <c r="W104" s="60" t="s">
        <v>809</v>
      </c>
      <c r="X104" s="60" t="s">
        <v>810</v>
      </c>
      <c r="Y104" s="60" t="s">
        <v>809</v>
      </c>
      <c r="Z104" s="60" t="s">
        <v>84</v>
      </c>
      <c r="AA104" s="62">
        <v>43587</v>
      </c>
      <c r="AB104" s="62" t="s">
        <v>1156</v>
      </c>
      <c r="AC104" t="str">
        <f>VLOOKUP(Z104,'SS Mapping'!A:C,2,0)</f>
        <v>Money Market Instruments</v>
      </c>
      <c r="AD104" t="str">
        <f>VLOOKUP(Z104,'SS Mapping'!A:C,3,0)</f>
        <v>MoneyMarketInstrument</v>
      </c>
    </row>
    <row r="105" spans="1:30">
      <c r="A105" s="39" t="s">
        <v>793</v>
      </c>
      <c r="B105" s="39" t="s">
        <v>1151</v>
      </c>
      <c r="C105" s="51" t="s">
        <v>1152</v>
      </c>
      <c r="D105" s="51" t="s">
        <v>1157</v>
      </c>
      <c r="E105" s="51" t="s">
        <v>1154</v>
      </c>
      <c r="F105" s="51" t="s">
        <v>231</v>
      </c>
      <c r="G105" s="51" t="s">
        <v>231</v>
      </c>
      <c r="H105" s="51" t="s">
        <v>1155</v>
      </c>
      <c r="I105" s="52">
        <v>43668</v>
      </c>
      <c r="J105" s="52">
        <v>43851</v>
      </c>
      <c r="K105" s="53">
        <v>0</v>
      </c>
      <c r="L105" s="52">
        <v>43851</v>
      </c>
      <c r="M105" s="52">
        <v>43851</v>
      </c>
      <c r="N105" s="51" t="s">
        <v>823</v>
      </c>
      <c r="O105" s="55">
        <v>5007750</v>
      </c>
      <c r="P105" s="55">
        <v>5004428.57</v>
      </c>
      <c r="Q105" s="56">
        <v>5000000</v>
      </c>
      <c r="R105" s="57">
        <v>1.7347494153953031E-3</v>
      </c>
      <c r="S105" s="58">
        <v>69</v>
      </c>
      <c r="T105" s="58">
        <v>69</v>
      </c>
      <c r="U105" s="59">
        <v>345000000</v>
      </c>
      <c r="V105" s="59">
        <v>345000000</v>
      </c>
      <c r="W105" s="60" t="s">
        <v>809</v>
      </c>
      <c r="X105" s="60" t="s">
        <v>810</v>
      </c>
      <c r="Y105" s="60" t="s">
        <v>809</v>
      </c>
      <c r="Z105" s="60" t="s">
        <v>84</v>
      </c>
      <c r="AA105" s="62">
        <v>43732</v>
      </c>
      <c r="AB105" s="62" t="s">
        <v>1156</v>
      </c>
      <c r="AC105" t="str">
        <f>VLOOKUP(Z105,'SS Mapping'!A:C,2,0)</f>
        <v>Money Market Instruments</v>
      </c>
      <c r="AD105" t="str">
        <f>VLOOKUP(Z105,'SS Mapping'!A:C,3,0)</f>
        <v>MoneyMarketInstrument</v>
      </c>
    </row>
    <row r="106" spans="1:30">
      <c r="A106" s="39" t="s">
        <v>793</v>
      </c>
      <c r="B106" s="39" t="s">
        <v>1158</v>
      </c>
      <c r="C106" s="51" t="s">
        <v>1159</v>
      </c>
      <c r="D106" s="51" t="s">
        <v>1160</v>
      </c>
      <c r="E106" s="51" t="s">
        <v>1161</v>
      </c>
      <c r="F106" s="51" t="s">
        <v>231</v>
      </c>
      <c r="G106" s="51" t="s">
        <v>231</v>
      </c>
      <c r="H106" s="51" t="s">
        <v>822</v>
      </c>
      <c r="I106" s="52">
        <v>43486</v>
      </c>
      <c r="J106" s="52">
        <v>43851</v>
      </c>
      <c r="K106" s="53">
        <v>0.5</v>
      </c>
      <c r="L106" s="52">
        <v>43851</v>
      </c>
      <c r="M106" s="54" t="s">
        <v>799</v>
      </c>
      <c r="N106" s="51" t="s">
        <v>800</v>
      </c>
      <c r="O106" s="55">
        <v>1708534</v>
      </c>
      <c r="P106" s="55">
        <v>1702368.62</v>
      </c>
      <c r="Q106" s="56">
        <v>1700000</v>
      </c>
      <c r="R106" s="57">
        <v>5.8981480123440307E-4</v>
      </c>
      <c r="S106" s="58"/>
      <c r="T106" s="58">
        <v>69</v>
      </c>
      <c r="U106" s="59">
        <v>117300000</v>
      </c>
      <c r="V106" s="59">
        <v>117300000</v>
      </c>
      <c r="W106" s="60" t="s">
        <v>801</v>
      </c>
      <c r="X106" s="60" t="s">
        <v>802</v>
      </c>
      <c r="Y106" s="60" t="s">
        <v>801</v>
      </c>
      <c r="Z106" s="60" t="s">
        <v>83</v>
      </c>
      <c r="AA106" s="62">
        <v>43606</v>
      </c>
      <c r="AB106" s="62" t="s">
        <v>861</v>
      </c>
      <c r="AC106" t="str">
        <f>VLOOKUP(Z106,'SS Mapping'!A:C,2,0)</f>
        <v>Money Market Instruments</v>
      </c>
      <c r="AD106" t="str">
        <f>VLOOKUP(Z106,'SS Mapping'!A:C,3,0)</f>
        <v>MoneyMarketInstrument</v>
      </c>
    </row>
    <row r="107" spans="1:30">
      <c r="A107" s="39" t="s">
        <v>793</v>
      </c>
      <c r="B107" s="39" t="s">
        <v>1158</v>
      </c>
      <c r="C107" s="51" t="s">
        <v>1159</v>
      </c>
      <c r="D107" s="51" t="s">
        <v>1162</v>
      </c>
      <c r="E107" s="51" t="s">
        <v>1161</v>
      </c>
      <c r="F107" s="51" t="s">
        <v>231</v>
      </c>
      <c r="G107" s="51" t="s">
        <v>231</v>
      </c>
      <c r="H107" s="51" t="s">
        <v>822</v>
      </c>
      <c r="I107" s="52">
        <v>43486</v>
      </c>
      <c r="J107" s="52">
        <v>43851</v>
      </c>
      <c r="K107" s="53">
        <v>0.5</v>
      </c>
      <c r="L107" s="52">
        <v>43851</v>
      </c>
      <c r="M107" s="54" t="s">
        <v>799</v>
      </c>
      <c r="N107" s="51" t="s">
        <v>800</v>
      </c>
      <c r="O107" s="55">
        <v>2954026.74</v>
      </c>
      <c r="P107" s="55">
        <v>2943941.4000000004</v>
      </c>
      <c r="Q107" s="56">
        <v>2940000</v>
      </c>
      <c r="R107" s="57">
        <v>1.0200326562524382E-3</v>
      </c>
      <c r="S107" s="58"/>
      <c r="T107" s="58">
        <v>69</v>
      </c>
      <c r="U107" s="59">
        <v>202860000</v>
      </c>
      <c r="V107" s="59">
        <v>202860000</v>
      </c>
      <c r="W107" s="60" t="s">
        <v>801</v>
      </c>
      <c r="X107" s="60" t="s">
        <v>802</v>
      </c>
      <c r="Y107" s="60" t="s">
        <v>801</v>
      </c>
      <c r="Z107" s="60" t="s">
        <v>83</v>
      </c>
      <c r="AA107" s="62">
        <v>43609</v>
      </c>
      <c r="AB107" s="62" t="s">
        <v>861</v>
      </c>
      <c r="AC107" t="str">
        <f>VLOOKUP(Z107,'SS Mapping'!A:C,2,0)</f>
        <v>Money Market Instruments</v>
      </c>
      <c r="AD107" t="str">
        <f>VLOOKUP(Z107,'SS Mapping'!A:C,3,0)</f>
        <v>MoneyMarketInstrument</v>
      </c>
    </row>
    <row r="108" spans="1:30">
      <c r="A108" s="39" t="s">
        <v>793</v>
      </c>
      <c r="B108" s="39" t="s">
        <v>1158</v>
      </c>
      <c r="C108" s="51" t="s">
        <v>1159</v>
      </c>
      <c r="D108" s="51" t="s">
        <v>1163</v>
      </c>
      <c r="E108" s="51" t="s">
        <v>1161</v>
      </c>
      <c r="F108" s="51" t="s">
        <v>231</v>
      </c>
      <c r="G108" s="51" t="s">
        <v>231</v>
      </c>
      <c r="H108" s="51" t="s">
        <v>822</v>
      </c>
      <c r="I108" s="52">
        <v>43620</v>
      </c>
      <c r="J108" s="52">
        <v>43851</v>
      </c>
      <c r="K108" s="53">
        <v>0.5</v>
      </c>
      <c r="L108" s="52">
        <v>43851</v>
      </c>
      <c r="M108" s="54" t="s">
        <v>799</v>
      </c>
      <c r="N108" s="51" t="s">
        <v>800</v>
      </c>
      <c r="O108" s="55">
        <v>1004810</v>
      </c>
      <c r="P108" s="55">
        <v>1001415.93</v>
      </c>
      <c r="Q108" s="56">
        <v>1000000</v>
      </c>
      <c r="R108" s="57">
        <v>3.469498830790606E-4</v>
      </c>
      <c r="S108" s="58"/>
      <c r="T108" s="58">
        <v>69</v>
      </c>
      <c r="U108" s="59">
        <v>69000000</v>
      </c>
      <c r="V108" s="59">
        <v>69000000</v>
      </c>
      <c r="W108" s="60" t="s">
        <v>801</v>
      </c>
      <c r="X108" s="60" t="s">
        <v>802</v>
      </c>
      <c r="Y108" s="60" t="s">
        <v>801</v>
      </c>
      <c r="Z108" s="60" t="s">
        <v>83</v>
      </c>
      <c r="AA108" s="62">
        <v>43620</v>
      </c>
      <c r="AB108" s="62" t="s">
        <v>861</v>
      </c>
      <c r="AC108" t="str">
        <f>VLOOKUP(Z108,'SS Mapping'!A:C,2,0)</f>
        <v>Money Market Instruments</v>
      </c>
      <c r="AD108" t="str">
        <f>VLOOKUP(Z108,'SS Mapping'!A:C,3,0)</f>
        <v>MoneyMarketInstrument</v>
      </c>
    </row>
    <row r="109" spans="1:30">
      <c r="A109" s="39" t="s">
        <v>793</v>
      </c>
      <c r="B109" s="39" t="s">
        <v>1158</v>
      </c>
      <c r="C109" s="51" t="s">
        <v>1159</v>
      </c>
      <c r="D109" s="51" t="s">
        <v>1164</v>
      </c>
      <c r="E109" s="51" t="s">
        <v>1161</v>
      </c>
      <c r="F109" s="51" t="s">
        <v>231</v>
      </c>
      <c r="G109" s="51" t="s">
        <v>231</v>
      </c>
      <c r="H109" s="51" t="s">
        <v>822</v>
      </c>
      <c r="I109" s="52">
        <v>43486</v>
      </c>
      <c r="J109" s="52">
        <v>43851</v>
      </c>
      <c r="K109" s="53">
        <v>0.5</v>
      </c>
      <c r="L109" s="52">
        <v>43851</v>
      </c>
      <c r="M109" s="54" t="s">
        <v>799</v>
      </c>
      <c r="N109" s="51" t="s">
        <v>800</v>
      </c>
      <c r="O109" s="55">
        <v>1325689.2</v>
      </c>
      <c r="P109" s="55">
        <v>1321924.71</v>
      </c>
      <c r="Q109" s="56">
        <v>1320000</v>
      </c>
      <c r="R109" s="57">
        <v>4.5797384566436002E-4</v>
      </c>
      <c r="S109" s="58"/>
      <c r="T109" s="58">
        <v>69</v>
      </c>
      <c r="U109" s="59">
        <v>91080000</v>
      </c>
      <c r="V109" s="59">
        <v>91080000</v>
      </c>
      <c r="W109" s="60" t="s">
        <v>801</v>
      </c>
      <c r="X109" s="60" t="s">
        <v>802</v>
      </c>
      <c r="Y109" s="60" t="s">
        <v>801</v>
      </c>
      <c r="Z109" s="60" t="s">
        <v>83</v>
      </c>
      <c r="AA109" s="62">
        <v>43650</v>
      </c>
      <c r="AB109" s="62" t="s">
        <v>861</v>
      </c>
      <c r="AC109" t="str">
        <f>VLOOKUP(Z109,'SS Mapping'!A:C,2,0)</f>
        <v>Money Market Instruments</v>
      </c>
      <c r="AD109" t="str">
        <f>VLOOKUP(Z109,'SS Mapping'!A:C,3,0)</f>
        <v>MoneyMarketInstrument</v>
      </c>
    </row>
    <row r="110" spans="1:30">
      <c r="A110" s="39" t="s">
        <v>793</v>
      </c>
      <c r="B110" s="39" t="s">
        <v>1165</v>
      </c>
      <c r="C110" s="51" t="s">
        <v>1166</v>
      </c>
      <c r="D110" s="51" t="s">
        <v>1167</v>
      </c>
      <c r="E110" s="51" t="s">
        <v>1168</v>
      </c>
      <c r="F110" s="51" t="s">
        <v>231</v>
      </c>
      <c r="G110" s="51" t="s">
        <v>231</v>
      </c>
      <c r="H110" s="51" t="s">
        <v>839</v>
      </c>
      <c r="I110" s="52">
        <v>43760</v>
      </c>
      <c r="J110" s="52">
        <v>43852</v>
      </c>
      <c r="K110" s="53">
        <v>9.9999999999999995E-8</v>
      </c>
      <c r="L110" s="52">
        <v>43852</v>
      </c>
      <c r="M110" s="54" t="s">
        <v>799</v>
      </c>
      <c r="N110" s="51" t="s">
        <v>800</v>
      </c>
      <c r="O110" s="55">
        <v>10011641.310000001</v>
      </c>
      <c r="P110" s="55">
        <v>10008730.98</v>
      </c>
      <c r="Q110" s="56">
        <v>10000000</v>
      </c>
      <c r="R110" s="57">
        <v>3.4694988307906061E-3</v>
      </c>
      <c r="S110" s="58"/>
      <c r="T110" s="58">
        <v>70</v>
      </c>
      <c r="U110" s="59">
        <v>700000000</v>
      </c>
      <c r="V110" s="59">
        <v>700000000</v>
      </c>
      <c r="W110" s="60" t="s">
        <v>801</v>
      </c>
      <c r="X110" s="60" t="s">
        <v>802</v>
      </c>
      <c r="Y110" s="60" t="s">
        <v>802</v>
      </c>
      <c r="Z110" s="60" t="s">
        <v>85</v>
      </c>
      <c r="AA110" s="62">
        <v>43760</v>
      </c>
      <c r="AB110" s="62" t="s">
        <v>845</v>
      </c>
      <c r="AC110" t="str">
        <f>VLOOKUP(Z110,'SS Mapping'!A:C,2,0)</f>
        <v>Money Market Instruments</v>
      </c>
      <c r="AD110" t="str">
        <f>VLOOKUP(Z110,'SS Mapping'!A:C,3,0)</f>
        <v>MoneyMarketInstrument</v>
      </c>
    </row>
    <row r="111" spans="1:30">
      <c r="A111" s="39" t="s">
        <v>793</v>
      </c>
      <c r="B111" s="39" t="s">
        <v>1169</v>
      </c>
      <c r="C111" s="51" t="s">
        <v>1170</v>
      </c>
      <c r="D111" s="51" t="s">
        <v>1171</v>
      </c>
      <c r="E111" s="51" t="s">
        <v>1172</v>
      </c>
      <c r="F111" s="51" t="s">
        <v>231</v>
      </c>
      <c r="G111" s="51" t="s">
        <v>231</v>
      </c>
      <c r="H111" s="51" t="s">
        <v>869</v>
      </c>
      <c r="I111" s="52">
        <v>43731</v>
      </c>
      <c r="J111" s="52">
        <v>43853</v>
      </c>
      <c r="K111" s="53">
        <v>9.9999999999999995E-8</v>
      </c>
      <c r="L111" s="52">
        <v>43853</v>
      </c>
      <c r="M111" s="54" t="s">
        <v>799</v>
      </c>
      <c r="N111" s="51" t="s">
        <v>800</v>
      </c>
      <c r="O111" s="55">
        <v>25039882.969999999</v>
      </c>
      <c r="P111" s="55">
        <v>25022883.669999998</v>
      </c>
      <c r="Q111" s="56">
        <v>25000000</v>
      </c>
      <c r="R111" s="57">
        <v>8.6737470769765145E-3</v>
      </c>
      <c r="S111" s="58"/>
      <c r="T111" s="58">
        <v>71</v>
      </c>
      <c r="U111" s="59">
        <v>1775000000</v>
      </c>
      <c r="V111" s="59">
        <v>1775000000</v>
      </c>
      <c r="W111" s="60" t="s">
        <v>824</v>
      </c>
      <c r="X111" s="60" t="s">
        <v>802</v>
      </c>
      <c r="Y111" s="60" t="s">
        <v>802</v>
      </c>
      <c r="Z111" s="60" t="s">
        <v>82</v>
      </c>
      <c r="AA111" s="62">
        <v>43731</v>
      </c>
      <c r="AB111" s="62" t="s">
        <v>927</v>
      </c>
      <c r="AC111" t="str">
        <f>VLOOKUP(Z111,'SS Mapping'!A:C,2,0)</f>
        <v>Money Market Instruments</v>
      </c>
      <c r="AD111" t="str">
        <f>VLOOKUP(Z111,'SS Mapping'!A:C,3,0)</f>
        <v>MoneyMarketInstrument</v>
      </c>
    </row>
    <row r="112" spans="1:30">
      <c r="A112" s="39" t="s">
        <v>793</v>
      </c>
      <c r="B112" s="39" t="s">
        <v>1173</v>
      </c>
      <c r="C112" s="51" t="s">
        <v>1174</v>
      </c>
      <c r="D112" s="51" t="s">
        <v>1175</v>
      </c>
      <c r="E112" s="51" t="s">
        <v>1150</v>
      </c>
      <c r="F112" s="51" t="s">
        <v>231</v>
      </c>
      <c r="G112" s="51" t="s">
        <v>231</v>
      </c>
      <c r="H112" s="51" t="s">
        <v>875</v>
      </c>
      <c r="I112" s="52">
        <v>43766</v>
      </c>
      <c r="J112" s="52">
        <v>43857</v>
      </c>
      <c r="K112" s="53">
        <v>9.9999999999999995E-8</v>
      </c>
      <c r="L112" s="52">
        <v>43857</v>
      </c>
      <c r="M112" s="54" t="s">
        <v>799</v>
      </c>
      <c r="N112" s="51" t="s">
        <v>800</v>
      </c>
      <c r="O112" s="55">
        <v>20021509.219999999</v>
      </c>
      <c r="P112" s="55">
        <v>20017491.009999998</v>
      </c>
      <c r="Q112" s="56">
        <v>20000000</v>
      </c>
      <c r="R112" s="57">
        <v>6.9389976615812123E-3</v>
      </c>
      <c r="S112" s="58"/>
      <c r="T112" s="58">
        <v>75</v>
      </c>
      <c r="U112" s="59">
        <v>1500000000</v>
      </c>
      <c r="V112" s="59">
        <v>1500000000</v>
      </c>
      <c r="W112" s="60" t="s">
        <v>809</v>
      </c>
      <c r="X112" s="60" t="s">
        <v>810</v>
      </c>
      <c r="Y112" s="60" t="s">
        <v>810</v>
      </c>
      <c r="Z112" s="60" t="s">
        <v>85</v>
      </c>
      <c r="AA112" s="62">
        <v>43766</v>
      </c>
      <c r="AB112" s="62" t="s">
        <v>876</v>
      </c>
      <c r="AC112" t="str">
        <f>VLOOKUP(Z112,'SS Mapping'!A:C,2,0)</f>
        <v>Money Market Instruments</v>
      </c>
      <c r="AD112" t="str">
        <f>VLOOKUP(Z112,'SS Mapping'!A:C,3,0)</f>
        <v>MoneyMarketInstrument</v>
      </c>
    </row>
    <row r="113" spans="1:30">
      <c r="A113" s="39" t="s">
        <v>793</v>
      </c>
      <c r="B113" s="39" t="s">
        <v>1176</v>
      </c>
      <c r="C113" s="51" t="s">
        <v>1177</v>
      </c>
      <c r="D113" s="51" t="s">
        <v>1178</v>
      </c>
      <c r="E113" s="51" t="s">
        <v>1179</v>
      </c>
      <c r="F113" s="51" t="s">
        <v>231</v>
      </c>
      <c r="G113" s="51" t="s">
        <v>231</v>
      </c>
      <c r="H113" s="51" t="s">
        <v>798</v>
      </c>
      <c r="I113" s="52">
        <v>43773</v>
      </c>
      <c r="J113" s="52">
        <v>43858</v>
      </c>
      <c r="K113" s="53">
        <v>9.9999999999999995E-8</v>
      </c>
      <c r="L113" s="52">
        <v>43858</v>
      </c>
      <c r="M113" s="54" t="s">
        <v>799</v>
      </c>
      <c r="N113" s="51" t="s">
        <v>800</v>
      </c>
      <c r="O113" s="55">
        <v>28029781.640000001</v>
      </c>
      <c r="P113" s="55">
        <v>28026277.920000002</v>
      </c>
      <c r="Q113" s="56">
        <v>28000000</v>
      </c>
      <c r="R113" s="57">
        <v>9.7145967262136975E-3</v>
      </c>
      <c r="S113" s="58"/>
      <c r="T113" s="58">
        <v>76</v>
      </c>
      <c r="U113" s="59">
        <v>2128000000</v>
      </c>
      <c r="V113" s="59">
        <v>2128000000</v>
      </c>
      <c r="W113" s="60" t="s">
        <v>943</v>
      </c>
      <c r="X113" s="60" t="s">
        <v>810</v>
      </c>
      <c r="Y113" s="60" t="s">
        <v>810</v>
      </c>
      <c r="Z113" s="60" t="s">
        <v>82</v>
      </c>
      <c r="AA113" s="62">
        <v>43773</v>
      </c>
      <c r="AB113" s="62" t="s">
        <v>1180</v>
      </c>
      <c r="AC113" t="str">
        <f>VLOOKUP(Z113,'SS Mapping'!A:C,2,0)</f>
        <v>Money Market Instruments</v>
      </c>
      <c r="AD113" t="str">
        <f>VLOOKUP(Z113,'SS Mapping'!A:C,3,0)</f>
        <v>MoneyMarketInstrument</v>
      </c>
    </row>
    <row r="114" spans="1:30">
      <c r="A114" s="39" t="s">
        <v>793</v>
      </c>
      <c r="B114" s="39" t="s">
        <v>1181</v>
      </c>
      <c r="C114" s="51" t="s">
        <v>1182</v>
      </c>
      <c r="D114" s="51" t="s">
        <v>1183</v>
      </c>
      <c r="E114" s="51" t="s">
        <v>1184</v>
      </c>
      <c r="F114" s="51" t="s">
        <v>231</v>
      </c>
      <c r="G114" s="51" t="s">
        <v>231</v>
      </c>
      <c r="H114" s="51" t="s">
        <v>875</v>
      </c>
      <c r="I114" s="52">
        <v>43773</v>
      </c>
      <c r="J114" s="52">
        <v>43864</v>
      </c>
      <c r="K114" s="53">
        <v>9.9999999999999995E-8</v>
      </c>
      <c r="L114" s="52">
        <v>43864</v>
      </c>
      <c r="M114" s="54" t="s">
        <v>799</v>
      </c>
      <c r="N114" s="51" t="s">
        <v>800</v>
      </c>
      <c r="O114" s="61">
        <v>9009679.1500000004</v>
      </c>
      <c r="P114" s="55">
        <v>9008615.5099999998</v>
      </c>
      <c r="Q114" s="56">
        <v>9000000</v>
      </c>
      <c r="R114" s="57">
        <v>3.1225489477115453E-3</v>
      </c>
      <c r="S114" s="58"/>
      <c r="T114" s="58">
        <v>82</v>
      </c>
      <c r="U114" s="59">
        <v>738000000</v>
      </c>
      <c r="V114" s="59">
        <v>738000000</v>
      </c>
      <c r="W114" s="60" t="s">
        <v>809</v>
      </c>
      <c r="X114" s="60" t="s">
        <v>810</v>
      </c>
      <c r="Y114" s="60" t="s">
        <v>810</v>
      </c>
      <c r="Z114" s="60" t="s">
        <v>85</v>
      </c>
      <c r="AA114" s="62">
        <v>43773</v>
      </c>
      <c r="AB114" s="62" t="s">
        <v>876</v>
      </c>
      <c r="AC114" t="str">
        <f>VLOOKUP(Z114,'SS Mapping'!A:C,2,0)</f>
        <v>Money Market Instruments</v>
      </c>
      <c r="AD114" t="str">
        <f>VLOOKUP(Z114,'SS Mapping'!A:C,3,0)</f>
        <v>MoneyMarketInstrument</v>
      </c>
    </row>
    <row r="115" spans="1:30">
      <c r="A115" s="39" t="s">
        <v>793</v>
      </c>
      <c r="B115" s="39" t="s">
        <v>1185</v>
      </c>
      <c r="C115" s="51" t="s">
        <v>1186</v>
      </c>
      <c r="D115" s="51" t="s">
        <v>1187</v>
      </c>
      <c r="E115" s="51" t="s">
        <v>1184</v>
      </c>
      <c r="F115" s="51" t="s">
        <v>231</v>
      </c>
      <c r="G115" s="51" t="s">
        <v>231</v>
      </c>
      <c r="H115" s="51" t="s">
        <v>875</v>
      </c>
      <c r="I115" s="52">
        <v>43774</v>
      </c>
      <c r="J115" s="52">
        <v>43865</v>
      </c>
      <c r="K115" s="53">
        <v>9.9999999999999995E-8</v>
      </c>
      <c r="L115" s="52">
        <v>43865</v>
      </c>
      <c r="M115" s="54" t="s">
        <v>799</v>
      </c>
      <c r="N115" s="51" t="s">
        <v>800</v>
      </c>
      <c r="O115" s="55">
        <v>6006376.7699999996</v>
      </c>
      <c r="P115" s="55">
        <v>6005746.0999999996</v>
      </c>
      <c r="Q115" s="56">
        <v>6000000</v>
      </c>
      <c r="R115" s="57">
        <v>2.0816992984743635E-3</v>
      </c>
      <c r="S115" s="58"/>
      <c r="T115" s="58">
        <v>83</v>
      </c>
      <c r="U115" s="59">
        <v>498000000</v>
      </c>
      <c r="V115" s="59">
        <v>498000000</v>
      </c>
      <c r="W115" s="60" t="s">
        <v>809</v>
      </c>
      <c r="X115" s="60" t="s">
        <v>810</v>
      </c>
      <c r="Y115" s="60" t="s">
        <v>810</v>
      </c>
      <c r="Z115" s="60" t="s">
        <v>85</v>
      </c>
      <c r="AA115" s="62">
        <v>43774</v>
      </c>
      <c r="AB115" s="62" t="s">
        <v>876</v>
      </c>
      <c r="AC115" t="str">
        <f>VLOOKUP(Z115,'SS Mapping'!A:C,2,0)</f>
        <v>Money Market Instruments</v>
      </c>
      <c r="AD115" t="str">
        <f>VLOOKUP(Z115,'SS Mapping'!A:C,3,0)</f>
        <v>MoneyMarketInstrument</v>
      </c>
    </row>
    <row r="116" spans="1:30">
      <c r="A116" s="39" t="s">
        <v>793</v>
      </c>
      <c r="B116" s="39" t="s">
        <v>1188</v>
      </c>
      <c r="C116" s="51" t="s">
        <v>1189</v>
      </c>
      <c r="D116" s="51" t="s">
        <v>1190</v>
      </c>
      <c r="E116" s="51" t="s">
        <v>1191</v>
      </c>
      <c r="F116" s="51" t="s">
        <v>231</v>
      </c>
      <c r="G116" s="51" t="s">
        <v>231</v>
      </c>
      <c r="H116" s="51" t="s">
        <v>875</v>
      </c>
      <c r="I116" s="52">
        <v>43774</v>
      </c>
      <c r="J116" s="52">
        <v>43868</v>
      </c>
      <c r="K116" s="53">
        <v>9.9999999999999995E-8</v>
      </c>
      <c r="L116" s="52">
        <v>43868</v>
      </c>
      <c r="M116" s="54" t="s">
        <v>799</v>
      </c>
      <c r="N116" s="51" t="s">
        <v>800</v>
      </c>
      <c r="O116" s="55">
        <v>30031366.09</v>
      </c>
      <c r="P116" s="55">
        <v>30028362.949999999</v>
      </c>
      <c r="Q116" s="56">
        <v>30000000</v>
      </c>
      <c r="R116" s="57">
        <v>1.0408496492371818E-2</v>
      </c>
      <c r="S116" s="58"/>
      <c r="T116" s="58">
        <v>86</v>
      </c>
      <c r="U116" s="59">
        <v>2580000000</v>
      </c>
      <c r="V116" s="59">
        <v>2580000000</v>
      </c>
      <c r="W116" s="60" t="s">
        <v>824</v>
      </c>
      <c r="X116" s="60" t="s">
        <v>802</v>
      </c>
      <c r="Y116" s="60" t="s">
        <v>802</v>
      </c>
      <c r="Z116" s="60" t="s">
        <v>85</v>
      </c>
      <c r="AA116" s="62">
        <v>43774</v>
      </c>
      <c r="AB116" s="62" t="s">
        <v>1071</v>
      </c>
      <c r="AC116" t="str">
        <f>VLOOKUP(Z116,'SS Mapping'!A:C,2,0)</f>
        <v>Money Market Instruments</v>
      </c>
      <c r="AD116" t="str">
        <f>VLOOKUP(Z116,'SS Mapping'!A:C,3,0)</f>
        <v>MoneyMarketInstrument</v>
      </c>
    </row>
    <row r="117" spans="1:30">
      <c r="A117" s="39" t="s">
        <v>793</v>
      </c>
      <c r="B117" s="39" t="s">
        <v>1192</v>
      </c>
      <c r="C117" s="51" t="s">
        <v>1193</v>
      </c>
      <c r="D117" s="51" t="s">
        <v>1194</v>
      </c>
      <c r="E117" s="51" t="s">
        <v>1195</v>
      </c>
      <c r="F117" s="51" t="s">
        <v>231</v>
      </c>
      <c r="G117" s="51" t="s">
        <v>231</v>
      </c>
      <c r="H117" s="51" t="s">
        <v>875</v>
      </c>
      <c r="I117" s="52">
        <v>43776</v>
      </c>
      <c r="J117" s="52">
        <v>43868</v>
      </c>
      <c r="K117" s="53">
        <v>9.9999999999999995E-8</v>
      </c>
      <c r="L117" s="52">
        <v>43837</v>
      </c>
      <c r="M117" s="54" t="s">
        <v>799</v>
      </c>
      <c r="N117" s="51" t="s">
        <v>800</v>
      </c>
      <c r="O117" s="55">
        <v>28032954.289999999</v>
      </c>
      <c r="P117" s="55">
        <v>28030446.899999999</v>
      </c>
      <c r="Q117" s="56">
        <v>28000000</v>
      </c>
      <c r="R117" s="57">
        <v>9.7145967262136975E-3</v>
      </c>
      <c r="S117" s="58"/>
      <c r="T117" s="58">
        <v>86</v>
      </c>
      <c r="U117" s="59">
        <v>2408000000</v>
      </c>
      <c r="V117" s="59">
        <v>2408000000</v>
      </c>
      <c r="W117" s="60" t="s">
        <v>801</v>
      </c>
      <c r="X117" s="60" t="s">
        <v>802</v>
      </c>
      <c r="Y117" s="60" t="s">
        <v>802</v>
      </c>
      <c r="Z117" s="60" t="s">
        <v>82</v>
      </c>
      <c r="AA117" s="62">
        <v>43776</v>
      </c>
      <c r="AB117" s="62" t="s">
        <v>932</v>
      </c>
      <c r="AC117" t="str">
        <f>VLOOKUP(Z117,'SS Mapping'!A:C,2,0)</f>
        <v>Money Market Instruments</v>
      </c>
      <c r="AD117" t="str">
        <f>VLOOKUP(Z117,'SS Mapping'!A:C,3,0)</f>
        <v>MoneyMarketInstrument</v>
      </c>
    </row>
    <row r="118" spans="1:30">
      <c r="A118" s="39" t="s">
        <v>793</v>
      </c>
      <c r="B118" s="39" t="s">
        <v>1196</v>
      </c>
      <c r="C118" s="51" t="s">
        <v>1197</v>
      </c>
      <c r="D118" s="51" t="s">
        <v>1198</v>
      </c>
      <c r="E118" s="51" t="s">
        <v>1199</v>
      </c>
      <c r="F118" s="51" t="s">
        <v>231</v>
      </c>
      <c r="G118" s="51" t="s">
        <v>231</v>
      </c>
      <c r="H118" s="51" t="s">
        <v>937</v>
      </c>
      <c r="I118" s="52">
        <v>43564</v>
      </c>
      <c r="J118" s="52">
        <v>43868</v>
      </c>
      <c r="K118" s="53">
        <v>3.875</v>
      </c>
      <c r="L118" s="52">
        <v>43868</v>
      </c>
      <c r="M118" s="54" t="s">
        <v>799</v>
      </c>
      <c r="N118" s="51" t="s">
        <v>800</v>
      </c>
      <c r="O118" s="55">
        <v>10350400</v>
      </c>
      <c r="P118" s="55">
        <v>10097973.689999999</v>
      </c>
      <c r="Q118" s="56">
        <v>10000000</v>
      </c>
      <c r="R118" s="57">
        <v>3.4694988307906061E-3</v>
      </c>
      <c r="S118" s="58"/>
      <c r="T118" s="58">
        <v>86</v>
      </c>
      <c r="U118" s="59">
        <v>860000000</v>
      </c>
      <c r="V118" s="59">
        <v>860000000</v>
      </c>
      <c r="W118" s="60" t="s">
        <v>833</v>
      </c>
      <c r="X118" s="60" t="s">
        <v>810</v>
      </c>
      <c r="Y118" s="60" t="s">
        <v>833</v>
      </c>
      <c r="Z118" s="60" t="s">
        <v>87</v>
      </c>
      <c r="AA118" s="62">
        <v>43564</v>
      </c>
      <c r="AB118" s="62" t="s">
        <v>1200</v>
      </c>
      <c r="AC118" t="str">
        <f>VLOOKUP(Z118,'SS Mapping'!A:C,2,0)</f>
        <v>Money Market Instruments</v>
      </c>
      <c r="AD118" t="str">
        <f>VLOOKUP(Z118,'SS Mapping'!A:C,3,0)</f>
        <v>MoneyMarketInstrument</v>
      </c>
    </row>
    <row r="119" spans="1:30">
      <c r="A119" s="39" t="s">
        <v>793</v>
      </c>
      <c r="B119" s="39" t="s">
        <v>1196</v>
      </c>
      <c r="C119" s="51" t="s">
        <v>1197</v>
      </c>
      <c r="D119" s="51" t="s">
        <v>1201</v>
      </c>
      <c r="E119" s="51" t="s">
        <v>1199</v>
      </c>
      <c r="F119" s="51" t="s">
        <v>231</v>
      </c>
      <c r="G119" s="51" t="s">
        <v>231</v>
      </c>
      <c r="H119" s="51" t="s">
        <v>937</v>
      </c>
      <c r="I119" s="52">
        <v>43503</v>
      </c>
      <c r="J119" s="52">
        <v>43868</v>
      </c>
      <c r="K119" s="53">
        <v>3.875</v>
      </c>
      <c r="L119" s="52">
        <v>43868</v>
      </c>
      <c r="M119" s="54" t="s">
        <v>799</v>
      </c>
      <c r="N119" s="51" t="s">
        <v>800</v>
      </c>
      <c r="O119" s="61">
        <v>7660003.5</v>
      </c>
      <c r="P119" s="55">
        <v>7626018.6799999997</v>
      </c>
      <c r="Q119" s="56">
        <v>7550000</v>
      </c>
      <c r="R119" s="57">
        <v>2.6194716172469076E-3</v>
      </c>
      <c r="S119" s="58"/>
      <c r="T119" s="58">
        <v>86</v>
      </c>
      <c r="U119" s="59">
        <v>649300000</v>
      </c>
      <c r="V119" s="59">
        <v>649300000</v>
      </c>
      <c r="W119" s="60" t="s">
        <v>833</v>
      </c>
      <c r="X119" s="60" t="s">
        <v>810</v>
      </c>
      <c r="Y119" s="60" t="s">
        <v>833</v>
      </c>
      <c r="Z119" s="60" t="s">
        <v>87</v>
      </c>
      <c r="AA119" s="62">
        <v>43745</v>
      </c>
      <c r="AB119" s="62" t="s">
        <v>1200</v>
      </c>
      <c r="AC119" t="str">
        <f>VLOOKUP(Z119,'SS Mapping'!A:C,2,0)</f>
        <v>Money Market Instruments</v>
      </c>
      <c r="AD119" t="str">
        <f>VLOOKUP(Z119,'SS Mapping'!A:C,3,0)</f>
        <v>MoneyMarketInstrument</v>
      </c>
    </row>
    <row r="120" spans="1:30">
      <c r="A120" s="39" t="s">
        <v>793</v>
      </c>
      <c r="B120" s="39" t="s">
        <v>1202</v>
      </c>
      <c r="C120" s="51" t="s">
        <v>1203</v>
      </c>
      <c r="D120" s="51" t="s">
        <v>1204</v>
      </c>
      <c r="E120" s="51" t="s">
        <v>1205</v>
      </c>
      <c r="F120" s="51" t="s">
        <v>231</v>
      </c>
      <c r="G120" s="51" t="s">
        <v>231</v>
      </c>
      <c r="H120" s="51" t="s">
        <v>855</v>
      </c>
      <c r="I120" s="52">
        <v>43777</v>
      </c>
      <c r="J120" s="52">
        <v>43871</v>
      </c>
      <c r="K120" s="53">
        <v>9.9999999999999995E-8</v>
      </c>
      <c r="L120" s="52">
        <v>43871</v>
      </c>
      <c r="M120" s="54" t="s">
        <v>799</v>
      </c>
      <c r="N120" s="51" t="s">
        <v>800</v>
      </c>
      <c r="O120" s="55">
        <v>25020906.359999999</v>
      </c>
      <c r="P120" s="55">
        <v>25019571.91</v>
      </c>
      <c r="Q120" s="56">
        <v>25000000</v>
      </c>
      <c r="R120" s="57">
        <v>8.6737470769765145E-3</v>
      </c>
      <c r="S120" s="58"/>
      <c r="T120" s="58">
        <v>89</v>
      </c>
      <c r="U120" s="59">
        <v>2225000000</v>
      </c>
      <c r="V120" s="59">
        <v>2225000000</v>
      </c>
      <c r="W120" s="60" t="s">
        <v>824</v>
      </c>
      <c r="X120" s="60" t="s">
        <v>802</v>
      </c>
      <c r="Y120" s="60" t="s">
        <v>802</v>
      </c>
      <c r="Z120" s="60" t="s">
        <v>82</v>
      </c>
      <c r="AA120" s="62">
        <v>43777</v>
      </c>
      <c r="AB120" s="62" t="s">
        <v>856</v>
      </c>
      <c r="AC120" t="str">
        <f>VLOOKUP(Z120,'SS Mapping'!A:C,2,0)</f>
        <v>Money Market Instruments</v>
      </c>
      <c r="AD120" t="str">
        <f>VLOOKUP(Z120,'SS Mapping'!A:C,3,0)</f>
        <v>MoneyMarketInstrument</v>
      </c>
    </row>
    <row r="121" spans="1:30">
      <c r="A121" s="39" t="s">
        <v>793</v>
      </c>
      <c r="B121" s="39" t="s">
        <v>1206</v>
      </c>
      <c r="C121" s="51" t="s">
        <v>1207</v>
      </c>
      <c r="D121" s="51" t="s">
        <v>1208</v>
      </c>
      <c r="E121" s="51" t="s">
        <v>1209</v>
      </c>
      <c r="F121" s="51" t="s">
        <v>231</v>
      </c>
      <c r="G121" s="51" t="s">
        <v>231</v>
      </c>
      <c r="H121" s="51" t="s">
        <v>816</v>
      </c>
      <c r="I121" s="52">
        <v>43685</v>
      </c>
      <c r="J121" s="52">
        <v>43871</v>
      </c>
      <c r="K121" s="53">
        <v>9.9999999999999995E-8</v>
      </c>
      <c r="L121" s="52">
        <v>43871</v>
      </c>
      <c r="M121" s="54" t="s">
        <v>799</v>
      </c>
      <c r="N121" s="51" t="s">
        <v>800</v>
      </c>
      <c r="O121" s="55">
        <v>23550496.190000001</v>
      </c>
      <c r="P121" s="55">
        <v>23523890.670000002</v>
      </c>
      <c r="Q121" s="56">
        <v>23500000</v>
      </c>
      <c r="R121" s="57">
        <v>8.1533222523579238E-3</v>
      </c>
      <c r="S121" s="58"/>
      <c r="T121" s="58">
        <v>89</v>
      </c>
      <c r="U121" s="59">
        <v>2091500000</v>
      </c>
      <c r="V121" s="59">
        <v>2091500000</v>
      </c>
      <c r="W121" s="60" t="s">
        <v>809</v>
      </c>
      <c r="X121" s="60" t="s">
        <v>810</v>
      </c>
      <c r="Y121" s="60" t="s">
        <v>810</v>
      </c>
      <c r="Z121" s="60" t="s">
        <v>85</v>
      </c>
      <c r="AA121" s="62">
        <v>43685</v>
      </c>
      <c r="AB121" s="62" t="s">
        <v>966</v>
      </c>
      <c r="AC121" t="str">
        <f>VLOOKUP(Z121,'SS Mapping'!A:C,2,0)</f>
        <v>Money Market Instruments</v>
      </c>
      <c r="AD121" t="str">
        <f>VLOOKUP(Z121,'SS Mapping'!A:C,3,0)</f>
        <v>MoneyMarketInstrument</v>
      </c>
    </row>
    <row r="122" spans="1:30">
      <c r="A122" s="39" t="s">
        <v>793</v>
      </c>
      <c r="B122" s="39" t="s">
        <v>1210</v>
      </c>
      <c r="C122" s="51" t="s">
        <v>1211</v>
      </c>
      <c r="D122" s="51" t="s">
        <v>1212</v>
      </c>
      <c r="E122" s="51" t="s">
        <v>1213</v>
      </c>
      <c r="F122" s="51" t="s">
        <v>231</v>
      </c>
      <c r="G122" s="51" t="s">
        <v>231</v>
      </c>
      <c r="H122" s="51" t="s">
        <v>869</v>
      </c>
      <c r="I122" s="52">
        <v>43733</v>
      </c>
      <c r="J122" s="52">
        <v>43871</v>
      </c>
      <c r="K122" s="53">
        <v>9.9999999999999995E-8</v>
      </c>
      <c r="L122" s="52">
        <v>44106</v>
      </c>
      <c r="M122" s="54" t="s">
        <v>799</v>
      </c>
      <c r="N122" s="51" t="s">
        <v>800</v>
      </c>
      <c r="O122" s="55">
        <v>13523847.050000001</v>
      </c>
      <c r="P122" s="55">
        <v>13515206.810000001</v>
      </c>
      <c r="Q122" s="56">
        <v>13500000</v>
      </c>
      <c r="R122" s="57">
        <v>4.6838234215673185E-3</v>
      </c>
      <c r="S122" s="58"/>
      <c r="T122" s="58">
        <v>89</v>
      </c>
      <c r="U122" s="59">
        <v>1201500000</v>
      </c>
      <c r="V122" s="59">
        <v>1201500000</v>
      </c>
      <c r="W122" s="60" t="s">
        <v>824</v>
      </c>
      <c r="X122" s="60" t="s">
        <v>802</v>
      </c>
      <c r="Y122" s="60" t="s">
        <v>802</v>
      </c>
      <c r="Z122" s="60" t="s">
        <v>82</v>
      </c>
      <c r="AA122" s="62">
        <v>43733</v>
      </c>
      <c r="AB122" s="62" t="s">
        <v>870</v>
      </c>
      <c r="AC122" t="str">
        <f>VLOOKUP(Z122,'SS Mapping'!A:C,2,0)</f>
        <v>Money Market Instruments</v>
      </c>
      <c r="AD122" t="str">
        <f>VLOOKUP(Z122,'SS Mapping'!A:C,3,0)</f>
        <v>MoneyMarketInstrument</v>
      </c>
    </row>
    <row r="123" spans="1:30">
      <c r="A123" s="39" t="s">
        <v>793</v>
      </c>
      <c r="B123" s="39" t="s">
        <v>1214</v>
      </c>
      <c r="C123" s="51" t="s">
        <v>1215</v>
      </c>
      <c r="D123" s="51" t="s">
        <v>1216</v>
      </c>
      <c r="E123" s="51" t="s">
        <v>1217</v>
      </c>
      <c r="F123" s="51" t="s">
        <v>231</v>
      </c>
      <c r="G123" s="51" t="s">
        <v>231</v>
      </c>
      <c r="H123" s="51" t="s">
        <v>839</v>
      </c>
      <c r="I123" s="52">
        <v>43691</v>
      </c>
      <c r="J123" s="52">
        <v>43875</v>
      </c>
      <c r="K123" s="53">
        <v>9.9999999999999995E-8</v>
      </c>
      <c r="L123" s="52">
        <v>43875</v>
      </c>
      <c r="M123" s="54" t="s">
        <v>799</v>
      </c>
      <c r="N123" s="51" t="s">
        <v>800</v>
      </c>
      <c r="O123" s="55">
        <v>21049489.690000001</v>
      </c>
      <c r="P123" s="55">
        <v>21024744.850000001</v>
      </c>
      <c r="Q123" s="56">
        <v>21000000</v>
      </c>
      <c r="R123" s="57">
        <v>7.2859475446602727E-3</v>
      </c>
      <c r="S123" s="58"/>
      <c r="T123" s="58">
        <v>93</v>
      </c>
      <c r="U123" s="59">
        <v>1953000000</v>
      </c>
      <c r="V123" s="59">
        <v>1953000000</v>
      </c>
      <c r="W123" s="60" t="s">
        <v>801</v>
      </c>
      <c r="X123" s="60" t="s">
        <v>802</v>
      </c>
      <c r="Y123" s="60" t="s">
        <v>802</v>
      </c>
      <c r="Z123" s="60" t="s">
        <v>85</v>
      </c>
      <c r="AA123" s="62">
        <v>43691</v>
      </c>
      <c r="AB123" s="62" t="s">
        <v>1049</v>
      </c>
      <c r="AC123" t="str">
        <f>VLOOKUP(Z123,'SS Mapping'!A:C,2,0)</f>
        <v>Money Market Instruments</v>
      </c>
      <c r="AD123" t="str">
        <f>VLOOKUP(Z123,'SS Mapping'!A:C,3,0)</f>
        <v>MoneyMarketInstrument</v>
      </c>
    </row>
    <row r="124" spans="1:30">
      <c r="A124" s="39" t="s">
        <v>793</v>
      </c>
      <c r="B124" s="39" t="s">
        <v>1218</v>
      </c>
      <c r="C124" s="51" t="s">
        <v>1219</v>
      </c>
      <c r="D124" s="51" t="s">
        <v>1220</v>
      </c>
      <c r="E124" s="51" t="s">
        <v>1191</v>
      </c>
      <c r="F124" s="51" t="s">
        <v>231</v>
      </c>
      <c r="G124" s="51" t="s">
        <v>231</v>
      </c>
      <c r="H124" s="51" t="s">
        <v>875</v>
      </c>
      <c r="I124" s="52">
        <v>43777</v>
      </c>
      <c r="J124" s="52">
        <v>43875</v>
      </c>
      <c r="K124" s="53">
        <v>9.9999999999999995E-8</v>
      </c>
      <c r="L124" s="52">
        <v>43875</v>
      </c>
      <c r="M124" s="54" t="s">
        <v>799</v>
      </c>
      <c r="N124" s="51" t="s">
        <v>800</v>
      </c>
      <c r="O124" s="55">
        <v>10011173.58</v>
      </c>
      <c r="P124" s="55">
        <v>10010489.48</v>
      </c>
      <c r="Q124" s="56">
        <v>10000000</v>
      </c>
      <c r="R124" s="57">
        <v>3.4694988307906061E-3</v>
      </c>
      <c r="S124" s="58"/>
      <c r="T124" s="58">
        <v>93</v>
      </c>
      <c r="U124" s="59">
        <v>930000000</v>
      </c>
      <c r="V124" s="59">
        <v>930000000</v>
      </c>
      <c r="W124" s="60" t="s">
        <v>824</v>
      </c>
      <c r="X124" s="60" t="s">
        <v>802</v>
      </c>
      <c r="Y124" s="60" t="s">
        <v>802</v>
      </c>
      <c r="Z124" s="60" t="s">
        <v>85</v>
      </c>
      <c r="AA124" s="62">
        <v>43777</v>
      </c>
      <c r="AB124" s="62" t="s">
        <v>1071</v>
      </c>
      <c r="AC124" t="str">
        <f>VLOOKUP(Z124,'SS Mapping'!A:C,2,0)</f>
        <v>Money Market Instruments</v>
      </c>
      <c r="AD124" t="str">
        <f>VLOOKUP(Z124,'SS Mapping'!A:C,3,0)</f>
        <v>MoneyMarketInstrument</v>
      </c>
    </row>
    <row r="125" spans="1:30">
      <c r="A125" s="39" t="s">
        <v>793</v>
      </c>
      <c r="B125" s="39" t="s">
        <v>1221</v>
      </c>
      <c r="C125" s="51" t="s">
        <v>1222</v>
      </c>
      <c r="D125" s="51" t="s">
        <v>1223</v>
      </c>
      <c r="E125" s="51" t="s">
        <v>1224</v>
      </c>
      <c r="F125" s="51" t="s">
        <v>231</v>
      </c>
      <c r="G125" s="51" t="s">
        <v>231</v>
      </c>
      <c r="H125" s="51" t="s">
        <v>869</v>
      </c>
      <c r="I125" s="52">
        <v>43698</v>
      </c>
      <c r="J125" s="52">
        <v>43882</v>
      </c>
      <c r="K125" s="53">
        <v>9.9999999999999995E-8</v>
      </c>
      <c r="L125" s="52">
        <v>43882</v>
      </c>
      <c r="M125" s="54" t="s">
        <v>799</v>
      </c>
      <c r="N125" s="51" t="s">
        <v>800</v>
      </c>
      <c r="O125" s="55">
        <v>30070699.550000001</v>
      </c>
      <c r="P125" s="55">
        <v>30038039.43</v>
      </c>
      <c r="Q125" s="56">
        <v>30000000</v>
      </c>
      <c r="R125" s="57">
        <v>1.0408496492371818E-2</v>
      </c>
      <c r="S125" s="58"/>
      <c r="T125" s="58">
        <v>100</v>
      </c>
      <c r="U125" s="59">
        <v>3000000000</v>
      </c>
      <c r="V125" s="59">
        <v>3000000000</v>
      </c>
      <c r="W125" s="60" t="s">
        <v>824</v>
      </c>
      <c r="X125" s="60" t="s">
        <v>802</v>
      </c>
      <c r="Y125" s="60" t="s">
        <v>802</v>
      </c>
      <c r="Z125" s="60" t="s">
        <v>82</v>
      </c>
      <c r="AA125" s="62">
        <v>43698</v>
      </c>
      <c r="AB125" s="62" t="s">
        <v>927</v>
      </c>
      <c r="AC125" t="str">
        <f>VLOOKUP(Z125,'SS Mapping'!A:C,2,0)</f>
        <v>Money Market Instruments</v>
      </c>
      <c r="AD125" t="str">
        <f>VLOOKUP(Z125,'SS Mapping'!A:C,3,0)</f>
        <v>MoneyMarketInstrument</v>
      </c>
    </row>
    <row r="126" spans="1:30">
      <c r="A126" s="39" t="s">
        <v>793</v>
      </c>
      <c r="B126" s="39" t="s">
        <v>1225</v>
      </c>
      <c r="C126" s="51" t="s">
        <v>1226</v>
      </c>
      <c r="D126" s="51" t="s">
        <v>1227</v>
      </c>
      <c r="E126" s="51" t="s">
        <v>1228</v>
      </c>
      <c r="F126" s="51" t="s">
        <v>231</v>
      </c>
      <c r="G126" s="51" t="s">
        <v>231</v>
      </c>
      <c r="H126" s="51" t="s">
        <v>1001</v>
      </c>
      <c r="I126" s="52">
        <v>43733</v>
      </c>
      <c r="J126" s="52">
        <v>43886</v>
      </c>
      <c r="K126" s="53">
        <v>9.9999999999999995E-8</v>
      </c>
      <c r="L126" s="52">
        <v>43886</v>
      </c>
      <c r="M126" s="54" t="s">
        <v>799</v>
      </c>
      <c r="N126" s="51" t="s">
        <v>800</v>
      </c>
      <c r="O126" s="55">
        <v>24544855.719999999</v>
      </c>
      <c r="P126" s="55">
        <v>24530196.989999998</v>
      </c>
      <c r="Q126" s="56">
        <v>24500000</v>
      </c>
      <c r="R126" s="57">
        <v>8.5002721354369842E-3</v>
      </c>
      <c r="S126" s="58"/>
      <c r="T126" s="58">
        <v>104</v>
      </c>
      <c r="U126" s="59">
        <v>2548000000</v>
      </c>
      <c r="V126" s="59">
        <v>2548000000</v>
      </c>
      <c r="W126" s="60" t="s">
        <v>809</v>
      </c>
      <c r="X126" s="60" t="s">
        <v>810</v>
      </c>
      <c r="Y126" s="60" t="s">
        <v>810</v>
      </c>
      <c r="Z126" s="60" t="s">
        <v>85</v>
      </c>
      <c r="AA126" s="62">
        <v>43733</v>
      </c>
      <c r="AB126" s="62" t="s">
        <v>1002</v>
      </c>
      <c r="AC126" t="str">
        <f>VLOOKUP(Z126,'SS Mapping'!A:C,2,0)</f>
        <v>Money Market Instruments</v>
      </c>
      <c r="AD126" t="str">
        <f>VLOOKUP(Z126,'SS Mapping'!A:C,3,0)</f>
        <v>MoneyMarketInstrument</v>
      </c>
    </row>
    <row r="127" spans="1:30">
      <c r="A127" s="39" t="s">
        <v>793</v>
      </c>
      <c r="B127" s="39" t="s">
        <v>1229</v>
      </c>
      <c r="C127" s="51" t="s">
        <v>1230</v>
      </c>
      <c r="D127" s="51" t="s">
        <v>1231</v>
      </c>
      <c r="E127" s="51" t="s">
        <v>1232</v>
      </c>
      <c r="F127" s="51" t="s">
        <v>231</v>
      </c>
      <c r="G127" s="51" t="s">
        <v>231</v>
      </c>
      <c r="H127" s="51" t="s">
        <v>1155</v>
      </c>
      <c r="I127" s="52">
        <v>43521</v>
      </c>
      <c r="J127" s="52">
        <v>43886</v>
      </c>
      <c r="K127" s="53">
        <v>4.375</v>
      </c>
      <c r="L127" s="52">
        <v>43886</v>
      </c>
      <c r="M127" s="54" t="s">
        <v>799</v>
      </c>
      <c r="N127" s="51" t="s">
        <v>800</v>
      </c>
      <c r="O127" s="55">
        <v>1443526</v>
      </c>
      <c r="P127" s="55">
        <v>1418996.52</v>
      </c>
      <c r="Q127" s="56">
        <v>1400000</v>
      </c>
      <c r="R127" s="57">
        <v>4.8572983631068483E-4</v>
      </c>
      <c r="S127" s="58"/>
      <c r="T127" s="58">
        <v>104</v>
      </c>
      <c r="U127" s="59">
        <v>145600000</v>
      </c>
      <c r="V127" s="59">
        <v>145600000</v>
      </c>
      <c r="W127" s="60" t="s">
        <v>809</v>
      </c>
      <c r="X127" s="60" t="s">
        <v>810</v>
      </c>
      <c r="Y127" s="60" t="s">
        <v>809</v>
      </c>
      <c r="Z127" s="60" t="s">
        <v>83</v>
      </c>
      <c r="AA127" s="62">
        <v>43650</v>
      </c>
      <c r="AB127" s="62" t="s">
        <v>1233</v>
      </c>
      <c r="AC127" t="str">
        <f>VLOOKUP(Z127,'SS Mapping'!A:C,2,0)</f>
        <v>Money Market Instruments</v>
      </c>
      <c r="AD127" t="str">
        <f>VLOOKUP(Z127,'SS Mapping'!A:C,3,0)</f>
        <v>MoneyMarketInstrument</v>
      </c>
    </row>
    <row r="128" spans="1:30">
      <c r="A128" s="39" t="s">
        <v>793</v>
      </c>
      <c r="B128" s="39" t="s">
        <v>1229</v>
      </c>
      <c r="C128" s="51" t="s">
        <v>1230</v>
      </c>
      <c r="D128" s="51" t="s">
        <v>1234</v>
      </c>
      <c r="E128" s="51" t="s">
        <v>1232</v>
      </c>
      <c r="F128" s="51" t="s">
        <v>231</v>
      </c>
      <c r="G128" s="51" t="s">
        <v>231</v>
      </c>
      <c r="H128" s="51" t="s">
        <v>1155</v>
      </c>
      <c r="I128" s="52">
        <v>43521</v>
      </c>
      <c r="J128" s="52">
        <v>43886</v>
      </c>
      <c r="K128" s="53">
        <v>4.375</v>
      </c>
      <c r="L128" s="52">
        <v>43886</v>
      </c>
      <c r="M128" s="54" t="s">
        <v>799</v>
      </c>
      <c r="N128" s="51" t="s">
        <v>800</v>
      </c>
      <c r="O128" s="55">
        <v>2054960</v>
      </c>
      <c r="P128" s="55">
        <v>2027215.77</v>
      </c>
      <c r="Q128" s="56">
        <v>2000000</v>
      </c>
      <c r="R128" s="57">
        <v>6.938997661581212E-4</v>
      </c>
      <c r="S128" s="58"/>
      <c r="T128" s="58">
        <v>104</v>
      </c>
      <c r="U128" s="59">
        <v>208000000</v>
      </c>
      <c r="V128" s="59">
        <v>208000000</v>
      </c>
      <c r="W128" s="60" t="s">
        <v>809</v>
      </c>
      <c r="X128" s="60" t="s">
        <v>810</v>
      </c>
      <c r="Y128" s="60" t="s">
        <v>809</v>
      </c>
      <c r="Z128" s="60" t="s">
        <v>83</v>
      </c>
      <c r="AA128" s="62">
        <v>43678</v>
      </c>
      <c r="AB128" s="62" t="s">
        <v>1233</v>
      </c>
      <c r="AC128" t="str">
        <f>VLOOKUP(Z128,'SS Mapping'!A:C,2,0)</f>
        <v>Money Market Instruments</v>
      </c>
      <c r="AD128" t="str">
        <f>VLOOKUP(Z128,'SS Mapping'!A:C,3,0)</f>
        <v>MoneyMarketInstrument</v>
      </c>
    </row>
    <row r="129" spans="1:30">
      <c r="A129" s="39" t="s">
        <v>793</v>
      </c>
      <c r="B129" s="39" t="s">
        <v>1235</v>
      </c>
      <c r="C129" s="51" t="s">
        <v>1236</v>
      </c>
      <c r="D129" s="51" t="s">
        <v>1237</v>
      </c>
      <c r="E129" s="51" t="s">
        <v>1238</v>
      </c>
      <c r="F129" s="51" t="s">
        <v>231</v>
      </c>
      <c r="G129" s="51" t="s">
        <v>231</v>
      </c>
      <c r="H129" s="51" t="s">
        <v>839</v>
      </c>
      <c r="I129" s="52">
        <v>43720</v>
      </c>
      <c r="J129" s="52">
        <v>43892</v>
      </c>
      <c r="K129" s="53">
        <v>9.9999999999999995E-8</v>
      </c>
      <c r="L129" s="52">
        <v>43892</v>
      </c>
      <c r="M129" s="54" t="s">
        <v>799</v>
      </c>
      <c r="N129" s="51" t="s">
        <v>800</v>
      </c>
      <c r="O129" s="55">
        <v>30068238.199999999</v>
      </c>
      <c r="P129" s="55">
        <v>30043243.98</v>
      </c>
      <c r="Q129" s="56">
        <v>30000000</v>
      </c>
      <c r="R129" s="57">
        <v>1.0408496492371818E-2</v>
      </c>
      <c r="S129" s="58"/>
      <c r="T129" s="58">
        <v>110</v>
      </c>
      <c r="U129" s="59">
        <v>3300000000</v>
      </c>
      <c r="V129" s="59">
        <v>3300000000</v>
      </c>
      <c r="W129" s="60" t="s">
        <v>801</v>
      </c>
      <c r="X129" s="60" t="s">
        <v>802</v>
      </c>
      <c r="Y129" s="60" t="s">
        <v>802</v>
      </c>
      <c r="Z129" s="60" t="s">
        <v>82</v>
      </c>
      <c r="AA129" s="62">
        <v>43720</v>
      </c>
      <c r="AB129" s="62" t="s">
        <v>908</v>
      </c>
      <c r="AC129" t="str">
        <f>VLOOKUP(Z129,'SS Mapping'!A:C,2,0)</f>
        <v>Money Market Instruments</v>
      </c>
      <c r="AD129" t="str">
        <f>VLOOKUP(Z129,'SS Mapping'!A:C,3,0)</f>
        <v>MoneyMarketInstrument</v>
      </c>
    </row>
    <row r="130" spans="1:30">
      <c r="A130" s="39" t="s">
        <v>793</v>
      </c>
      <c r="B130" s="39" t="s">
        <v>1239</v>
      </c>
      <c r="C130" s="51" t="s">
        <v>1240</v>
      </c>
      <c r="D130" s="51" t="s">
        <v>1241</v>
      </c>
      <c r="E130" s="51" t="s">
        <v>1242</v>
      </c>
      <c r="F130" s="51" t="s">
        <v>231</v>
      </c>
      <c r="G130" s="51" t="s">
        <v>231</v>
      </c>
      <c r="H130" s="51" t="s">
        <v>937</v>
      </c>
      <c r="I130" s="52">
        <v>43719</v>
      </c>
      <c r="J130" s="52">
        <v>43894</v>
      </c>
      <c r="K130" s="53">
        <v>9.9999999999999995E-8</v>
      </c>
      <c r="L130" s="52">
        <v>43894</v>
      </c>
      <c r="M130" s="54" t="s">
        <v>799</v>
      </c>
      <c r="N130" s="51" t="s">
        <v>800</v>
      </c>
      <c r="O130" s="55">
        <v>20044334.170000002</v>
      </c>
      <c r="P130" s="55">
        <v>20028120.530000001</v>
      </c>
      <c r="Q130" s="56">
        <v>20000000</v>
      </c>
      <c r="R130" s="57">
        <v>6.9389976615812123E-3</v>
      </c>
      <c r="S130" s="58"/>
      <c r="T130" s="58">
        <v>112</v>
      </c>
      <c r="U130" s="59">
        <v>2240000000</v>
      </c>
      <c r="V130" s="59">
        <v>2240000000</v>
      </c>
      <c r="W130" s="60" t="s">
        <v>824</v>
      </c>
      <c r="X130" s="60" t="s">
        <v>802</v>
      </c>
      <c r="Y130" s="60" t="s">
        <v>802</v>
      </c>
      <c r="Z130" s="60" t="s">
        <v>85</v>
      </c>
      <c r="AA130" s="62">
        <v>43719</v>
      </c>
      <c r="AB130" s="62" t="s">
        <v>1243</v>
      </c>
      <c r="AC130" t="str">
        <f>VLOOKUP(Z130,'SS Mapping'!A:C,2,0)</f>
        <v>Money Market Instruments</v>
      </c>
      <c r="AD130" t="str">
        <f>VLOOKUP(Z130,'SS Mapping'!A:C,3,0)</f>
        <v>MoneyMarketInstrument</v>
      </c>
    </row>
    <row r="131" spans="1:30">
      <c r="A131" s="39" t="s">
        <v>793</v>
      </c>
      <c r="B131" s="39" t="s">
        <v>1244</v>
      </c>
      <c r="C131" s="51" t="s">
        <v>1245</v>
      </c>
      <c r="D131" s="51" t="s">
        <v>1246</v>
      </c>
      <c r="E131" s="51" t="s">
        <v>1247</v>
      </c>
      <c r="F131" s="51" t="s">
        <v>231</v>
      </c>
      <c r="G131" s="51" t="s">
        <v>231</v>
      </c>
      <c r="H131" s="51" t="s">
        <v>822</v>
      </c>
      <c r="I131" s="52">
        <v>43714</v>
      </c>
      <c r="J131" s="52">
        <v>43896</v>
      </c>
      <c r="K131" s="53">
        <v>9.9999999999999995E-8</v>
      </c>
      <c r="L131" s="52">
        <v>43896</v>
      </c>
      <c r="M131" s="54" t="s">
        <v>799</v>
      </c>
      <c r="N131" s="51" t="s">
        <v>800</v>
      </c>
      <c r="O131" s="55">
        <v>28068111.949999999</v>
      </c>
      <c r="P131" s="55">
        <v>28042289.289999999</v>
      </c>
      <c r="Q131" s="56">
        <v>28000000</v>
      </c>
      <c r="R131" s="57">
        <v>9.7145967262136975E-3</v>
      </c>
      <c r="S131" s="58"/>
      <c r="T131" s="58">
        <v>114</v>
      </c>
      <c r="U131" s="59">
        <v>3192000000</v>
      </c>
      <c r="V131" s="59">
        <v>3192000000</v>
      </c>
      <c r="W131" s="60" t="s">
        <v>801</v>
      </c>
      <c r="X131" s="60" t="s">
        <v>802</v>
      </c>
      <c r="Y131" s="60" t="s">
        <v>802</v>
      </c>
      <c r="Z131" s="60" t="s">
        <v>85</v>
      </c>
      <c r="AA131" s="62">
        <v>43714</v>
      </c>
      <c r="AB131" s="62" t="s">
        <v>1248</v>
      </c>
      <c r="AC131" t="str">
        <f>VLOOKUP(Z131,'SS Mapping'!A:C,2,0)</f>
        <v>Money Market Instruments</v>
      </c>
      <c r="AD131" t="str">
        <f>VLOOKUP(Z131,'SS Mapping'!A:C,3,0)</f>
        <v>MoneyMarketInstrument</v>
      </c>
    </row>
    <row r="132" spans="1:30">
      <c r="A132" s="39" t="s">
        <v>793</v>
      </c>
      <c r="B132" s="39" t="s">
        <v>1249</v>
      </c>
      <c r="C132" s="51" t="s">
        <v>1250</v>
      </c>
      <c r="D132" s="51" t="s">
        <v>1251</v>
      </c>
      <c r="E132" s="51" t="s">
        <v>1252</v>
      </c>
      <c r="F132" s="51" t="s">
        <v>231</v>
      </c>
      <c r="G132" s="51" t="s">
        <v>231</v>
      </c>
      <c r="H132" s="51" t="s">
        <v>875</v>
      </c>
      <c r="I132" s="52">
        <v>43584</v>
      </c>
      <c r="J132" s="52">
        <v>43896</v>
      </c>
      <c r="K132" s="53">
        <v>9.9999999999999995E-8</v>
      </c>
      <c r="L132" s="52">
        <v>43896</v>
      </c>
      <c r="M132" s="54" t="s">
        <v>799</v>
      </c>
      <c r="N132" s="51" t="s">
        <v>800</v>
      </c>
      <c r="O132" s="55">
        <v>1051995</v>
      </c>
      <c r="P132" s="55">
        <v>1050722.55</v>
      </c>
      <c r="Q132" s="56">
        <v>1050000</v>
      </c>
      <c r="R132" s="57">
        <v>3.6429737723301362E-4</v>
      </c>
      <c r="S132" s="58"/>
      <c r="T132" s="58">
        <v>114</v>
      </c>
      <c r="U132" s="59">
        <v>119700000</v>
      </c>
      <c r="V132" s="59">
        <v>119700000</v>
      </c>
      <c r="W132" s="60" t="s">
        <v>801</v>
      </c>
      <c r="X132" s="60" t="s">
        <v>810</v>
      </c>
      <c r="Y132" s="60" t="s">
        <v>801</v>
      </c>
      <c r="Z132" s="60" t="s">
        <v>83</v>
      </c>
      <c r="AA132" s="62">
        <v>43584</v>
      </c>
      <c r="AB132" s="62" t="s">
        <v>1253</v>
      </c>
      <c r="AC132" t="str">
        <f>VLOOKUP(Z132,'SS Mapping'!A:C,2,0)</f>
        <v>Money Market Instruments</v>
      </c>
      <c r="AD132" t="str">
        <f>VLOOKUP(Z132,'SS Mapping'!A:C,3,0)</f>
        <v>MoneyMarketInstrument</v>
      </c>
    </row>
    <row r="133" spans="1:30">
      <c r="A133" s="39" t="s">
        <v>793</v>
      </c>
      <c r="B133" s="39" t="s">
        <v>1249</v>
      </c>
      <c r="C133" s="51" t="s">
        <v>1250</v>
      </c>
      <c r="D133" s="51" t="s">
        <v>1254</v>
      </c>
      <c r="E133" s="51" t="s">
        <v>1252</v>
      </c>
      <c r="F133" s="51" t="s">
        <v>231</v>
      </c>
      <c r="G133" s="51" t="s">
        <v>231</v>
      </c>
      <c r="H133" s="51" t="s">
        <v>875</v>
      </c>
      <c r="I133" s="52">
        <v>43584</v>
      </c>
      <c r="J133" s="52">
        <v>43896</v>
      </c>
      <c r="K133" s="53">
        <v>9.9999999999999995E-8</v>
      </c>
      <c r="L133" s="52">
        <v>43896</v>
      </c>
      <c r="M133" s="54" t="s">
        <v>799</v>
      </c>
      <c r="N133" s="51" t="s">
        <v>800</v>
      </c>
      <c r="O133" s="55">
        <v>250400</v>
      </c>
      <c r="P133" s="55">
        <v>250144.87</v>
      </c>
      <c r="Q133" s="56">
        <v>250000</v>
      </c>
      <c r="R133" s="57">
        <v>8.673747076976515E-5</v>
      </c>
      <c r="S133" s="58"/>
      <c r="T133" s="58">
        <v>114</v>
      </c>
      <c r="U133" s="59">
        <v>28500000</v>
      </c>
      <c r="V133" s="59">
        <v>28500000</v>
      </c>
      <c r="W133" s="60" t="s">
        <v>801</v>
      </c>
      <c r="X133" s="60" t="s">
        <v>810</v>
      </c>
      <c r="Y133" s="60" t="s">
        <v>801</v>
      </c>
      <c r="Z133" s="60" t="s">
        <v>83</v>
      </c>
      <c r="AA133" s="62">
        <v>43584</v>
      </c>
      <c r="AB133" s="62" t="s">
        <v>1253</v>
      </c>
      <c r="AC133" t="str">
        <f>VLOOKUP(Z133,'SS Mapping'!A:C,2,0)</f>
        <v>Money Market Instruments</v>
      </c>
      <c r="AD133" t="str">
        <f>VLOOKUP(Z133,'SS Mapping'!A:C,3,0)</f>
        <v>MoneyMarketInstrument</v>
      </c>
    </row>
    <row r="134" spans="1:30">
      <c r="A134" s="39" t="s">
        <v>793</v>
      </c>
      <c r="B134" s="39" t="s">
        <v>1249</v>
      </c>
      <c r="C134" s="51" t="s">
        <v>1250</v>
      </c>
      <c r="D134" s="51" t="s">
        <v>1255</v>
      </c>
      <c r="E134" s="51" t="s">
        <v>1252</v>
      </c>
      <c r="F134" s="51" t="s">
        <v>231</v>
      </c>
      <c r="G134" s="51" t="s">
        <v>231</v>
      </c>
      <c r="H134" s="51" t="s">
        <v>875</v>
      </c>
      <c r="I134" s="52">
        <v>43607</v>
      </c>
      <c r="J134" s="52">
        <v>43896</v>
      </c>
      <c r="K134" s="53">
        <v>9.9999999999999995E-8</v>
      </c>
      <c r="L134" s="52">
        <v>43896</v>
      </c>
      <c r="M134" s="54" t="s">
        <v>799</v>
      </c>
      <c r="N134" s="51" t="s">
        <v>800</v>
      </c>
      <c r="O134" s="55">
        <v>3254550</v>
      </c>
      <c r="P134" s="55">
        <v>3251779.07</v>
      </c>
      <c r="Q134" s="56">
        <v>3250000</v>
      </c>
      <c r="R134" s="57">
        <v>1.1275871200069471E-3</v>
      </c>
      <c r="S134" s="58"/>
      <c r="T134" s="58">
        <v>114</v>
      </c>
      <c r="U134" s="59">
        <v>370500000</v>
      </c>
      <c r="V134" s="59">
        <v>370500000</v>
      </c>
      <c r="W134" s="60" t="s">
        <v>801</v>
      </c>
      <c r="X134" s="60" t="s">
        <v>810</v>
      </c>
      <c r="Y134" s="60" t="s">
        <v>801</v>
      </c>
      <c r="Z134" s="60" t="s">
        <v>83</v>
      </c>
      <c r="AA134" s="62">
        <v>43607</v>
      </c>
      <c r="AB134" s="62" t="s">
        <v>1253</v>
      </c>
      <c r="AC134" t="str">
        <f>VLOOKUP(Z134,'SS Mapping'!A:C,2,0)</f>
        <v>Money Market Instruments</v>
      </c>
      <c r="AD134" t="str">
        <f>VLOOKUP(Z134,'SS Mapping'!A:C,3,0)</f>
        <v>MoneyMarketInstrument</v>
      </c>
    </row>
    <row r="135" spans="1:30">
      <c r="A135" s="39" t="s">
        <v>793</v>
      </c>
      <c r="B135" s="39" t="s">
        <v>1249</v>
      </c>
      <c r="C135" s="51" t="s">
        <v>1250</v>
      </c>
      <c r="D135" s="51" t="s">
        <v>1256</v>
      </c>
      <c r="E135" s="51" t="s">
        <v>1252</v>
      </c>
      <c r="F135" s="51" t="s">
        <v>231</v>
      </c>
      <c r="G135" s="51" t="s">
        <v>231</v>
      </c>
      <c r="H135" s="51" t="s">
        <v>875</v>
      </c>
      <c r="I135" s="52">
        <v>43644</v>
      </c>
      <c r="J135" s="52">
        <v>43896</v>
      </c>
      <c r="K135" s="53">
        <v>9.9999999999999995E-8</v>
      </c>
      <c r="L135" s="52">
        <v>43896</v>
      </c>
      <c r="M135" s="54" t="s">
        <v>799</v>
      </c>
      <c r="N135" s="51" t="s">
        <v>800</v>
      </c>
      <c r="O135" s="61">
        <v>1552759</v>
      </c>
      <c r="P135" s="55">
        <v>1551237.17</v>
      </c>
      <c r="Q135" s="56">
        <v>1550000</v>
      </c>
      <c r="R135" s="57">
        <v>5.377723187725439E-4</v>
      </c>
      <c r="S135" s="58"/>
      <c r="T135" s="58">
        <v>114</v>
      </c>
      <c r="U135" s="59">
        <v>176700000</v>
      </c>
      <c r="V135" s="59">
        <v>176700000</v>
      </c>
      <c r="W135" s="60" t="s">
        <v>801</v>
      </c>
      <c r="X135" s="60" t="s">
        <v>810</v>
      </c>
      <c r="Y135" s="60" t="s">
        <v>801</v>
      </c>
      <c r="Z135" s="60" t="s">
        <v>83</v>
      </c>
      <c r="AA135" s="62">
        <v>43644</v>
      </c>
      <c r="AB135" s="62" t="s">
        <v>1253</v>
      </c>
      <c r="AC135" t="str">
        <f>VLOOKUP(Z135,'SS Mapping'!A:C,2,0)</f>
        <v>Money Market Instruments</v>
      </c>
      <c r="AD135" t="str">
        <f>VLOOKUP(Z135,'SS Mapping'!A:C,3,0)</f>
        <v>MoneyMarketInstrument</v>
      </c>
    </row>
    <row r="136" spans="1:30">
      <c r="A136" s="39" t="s">
        <v>793</v>
      </c>
      <c r="B136" s="39" t="s">
        <v>1249</v>
      </c>
      <c r="C136" s="51" t="s">
        <v>1250</v>
      </c>
      <c r="D136" s="51" t="s">
        <v>1257</v>
      </c>
      <c r="E136" s="51" t="s">
        <v>1252</v>
      </c>
      <c r="F136" s="51" t="s">
        <v>231</v>
      </c>
      <c r="G136" s="51" t="s">
        <v>231</v>
      </c>
      <c r="H136" s="51" t="s">
        <v>875</v>
      </c>
      <c r="I136" s="52">
        <v>43650</v>
      </c>
      <c r="J136" s="52">
        <v>43896</v>
      </c>
      <c r="K136" s="53">
        <v>9.9999999999999995E-8</v>
      </c>
      <c r="L136" s="52">
        <v>43896</v>
      </c>
      <c r="M136" s="54" t="s">
        <v>799</v>
      </c>
      <c r="N136" s="51" t="s">
        <v>800</v>
      </c>
      <c r="O136" s="61">
        <v>1502850</v>
      </c>
      <c r="P136" s="55">
        <v>1501309.15</v>
      </c>
      <c r="Q136" s="56">
        <v>1500000</v>
      </c>
      <c r="R136" s="57">
        <v>5.2042482461859088E-4</v>
      </c>
      <c r="S136" s="58"/>
      <c r="T136" s="58">
        <v>114</v>
      </c>
      <c r="U136" s="59">
        <v>171000000</v>
      </c>
      <c r="V136" s="59">
        <v>171000000</v>
      </c>
      <c r="W136" s="60" t="s">
        <v>801</v>
      </c>
      <c r="X136" s="60" t="s">
        <v>810</v>
      </c>
      <c r="Y136" s="60" t="s">
        <v>801</v>
      </c>
      <c r="Z136" s="60" t="s">
        <v>83</v>
      </c>
      <c r="AA136" s="62">
        <v>43650</v>
      </c>
      <c r="AB136" s="62" t="s">
        <v>1253</v>
      </c>
      <c r="AC136" t="str">
        <f>VLOOKUP(Z136,'SS Mapping'!A:C,2,0)</f>
        <v>Money Market Instruments</v>
      </c>
      <c r="AD136" t="str">
        <f>VLOOKUP(Z136,'SS Mapping'!A:C,3,0)</f>
        <v>MoneyMarketInstrument</v>
      </c>
    </row>
    <row r="137" spans="1:30">
      <c r="A137" s="39" t="s">
        <v>793</v>
      </c>
      <c r="B137" s="39" t="s">
        <v>1249</v>
      </c>
      <c r="C137" s="51" t="s">
        <v>1250</v>
      </c>
      <c r="D137" s="51" t="s">
        <v>1258</v>
      </c>
      <c r="E137" s="51" t="s">
        <v>1252</v>
      </c>
      <c r="F137" s="51" t="s">
        <v>231</v>
      </c>
      <c r="G137" s="51" t="s">
        <v>231</v>
      </c>
      <c r="H137" s="51" t="s">
        <v>875</v>
      </c>
      <c r="I137" s="52">
        <v>43678</v>
      </c>
      <c r="J137" s="52">
        <v>43896</v>
      </c>
      <c r="K137" s="53">
        <v>9.9999999999999995E-8</v>
      </c>
      <c r="L137" s="52">
        <v>43896</v>
      </c>
      <c r="M137" s="54" t="s">
        <v>799</v>
      </c>
      <c r="N137" s="51" t="s">
        <v>800</v>
      </c>
      <c r="O137" s="55">
        <v>7013300</v>
      </c>
      <c r="P137" s="55">
        <v>7006894.04</v>
      </c>
      <c r="Q137" s="56">
        <v>7000000</v>
      </c>
      <c r="R137" s="57">
        <v>2.4286491815534244E-3</v>
      </c>
      <c r="S137" s="58"/>
      <c r="T137" s="58">
        <v>114</v>
      </c>
      <c r="U137" s="59">
        <v>798000000</v>
      </c>
      <c r="V137" s="59">
        <v>798000000</v>
      </c>
      <c r="W137" s="60" t="s">
        <v>801</v>
      </c>
      <c r="X137" s="60" t="s">
        <v>810</v>
      </c>
      <c r="Y137" s="60" t="s">
        <v>801</v>
      </c>
      <c r="Z137" s="60" t="s">
        <v>83</v>
      </c>
      <c r="AA137" s="62">
        <v>43678</v>
      </c>
      <c r="AB137" s="62" t="s">
        <v>1253</v>
      </c>
      <c r="AC137" t="str">
        <f>VLOOKUP(Z137,'SS Mapping'!A:C,2,0)</f>
        <v>Money Market Instruments</v>
      </c>
      <c r="AD137" t="str">
        <f>VLOOKUP(Z137,'SS Mapping'!A:C,3,0)</f>
        <v>MoneyMarketInstrument</v>
      </c>
    </row>
    <row r="138" spans="1:30">
      <c r="A138" s="39" t="s">
        <v>793</v>
      </c>
      <c r="B138" s="39" t="s">
        <v>1249</v>
      </c>
      <c r="C138" s="51" t="s">
        <v>1250</v>
      </c>
      <c r="D138" s="51" t="s">
        <v>1259</v>
      </c>
      <c r="E138" s="51" t="s">
        <v>1252</v>
      </c>
      <c r="F138" s="51" t="s">
        <v>231</v>
      </c>
      <c r="G138" s="51" t="s">
        <v>231</v>
      </c>
      <c r="H138" s="51" t="s">
        <v>875</v>
      </c>
      <c r="I138" s="52">
        <v>43720</v>
      </c>
      <c r="J138" s="52">
        <v>43896</v>
      </c>
      <c r="K138" s="53">
        <v>9.9999999999999995E-8</v>
      </c>
      <c r="L138" s="52">
        <v>43896</v>
      </c>
      <c r="M138" s="54" t="s">
        <v>799</v>
      </c>
      <c r="N138" s="51" t="s">
        <v>800</v>
      </c>
      <c r="O138" s="55">
        <v>5056918.5</v>
      </c>
      <c r="P138" s="55">
        <v>5054441.99</v>
      </c>
      <c r="Q138" s="56">
        <v>5050000</v>
      </c>
      <c r="R138" s="57">
        <v>1.7520969095492561E-3</v>
      </c>
      <c r="S138" s="58"/>
      <c r="T138" s="58">
        <v>114</v>
      </c>
      <c r="U138" s="59">
        <v>575700000</v>
      </c>
      <c r="V138" s="59">
        <v>575700000</v>
      </c>
      <c r="W138" s="60" t="s">
        <v>801</v>
      </c>
      <c r="X138" s="60" t="s">
        <v>810</v>
      </c>
      <c r="Y138" s="60" t="s">
        <v>801</v>
      </c>
      <c r="Z138" s="60" t="s">
        <v>83</v>
      </c>
      <c r="AA138" s="62">
        <v>43720</v>
      </c>
      <c r="AB138" s="62" t="s">
        <v>1253</v>
      </c>
      <c r="AC138" t="str">
        <f>VLOOKUP(Z138,'SS Mapping'!A:C,2,0)</f>
        <v>Money Market Instruments</v>
      </c>
      <c r="AD138" t="str">
        <f>VLOOKUP(Z138,'SS Mapping'!A:C,3,0)</f>
        <v>MoneyMarketInstrument</v>
      </c>
    </row>
    <row r="139" spans="1:30">
      <c r="A139" s="39" t="s">
        <v>793</v>
      </c>
      <c r="B139" s="39" t="s">
        <v>1249</v>
      </c>
      <c r="C139" s="51" t="s">
        <v>1250</v>
      </c>
      <c r="D139" s="51" t="s">
        <v>1260</v>
      </c>
      <c r="E139" s="51" t="s">
        <v>1252</v>
      </c>
      <c r="F139" s="51" t="s">
        <v>231</v>
      </c>
      <c r="G139" s="51" t="s">
        <v>231</v>
      </c>
      <c r="H139" s="51" t="s">
        <v>875</v>
      </c>
      <c r="I139" s="52">
        <v>43720</v>
      </c>
      <c r="J139" s="52">
        <v>43896</v>
      </c>
      <c r="K139" s="53">
        <v>9.9999999999999995E-8</v>
      </c>
      <c r="L139" s="52">
        <v>43896</v>
      </c>
      <c r="M139" s="54" t="s">
        <v>799</v>
      </c>
      <c r="N139" s="51" t="s">
        <v>800</v>
      </c>
      <c r="O139" s="55">
        <v>563760.05000000005</v>
      </c>
      <c r="P139" s="55">
        <v>563487.99</v>
      </c>
      <c r="Q139" s="56">
        <v>563000</v>
      </c>
      <c r="R139" s="57">
        <v>1.9533278417351111E-4</v>
      </c>
      <c r="S139" s="58"/>
      <c r="T139" s="58">
        <v>114</v>
      </c>
      <c r="U139" s="59">
        <v>64182000</v>
      </c>
      <c r="V139" s="59">
        <v>64182000</v>
      </c>
      <c r="W139" s="60" t="s">
        <v>801</v>
      </c>
      <c r="X139" s="60" t="s">
        <v>810</v>
      </c>
      <c r="Y139" s="60" t="s">
        <v>801</v>
      </c>
      <c r="Z139" s="60" t="s">
        <v>83</v>
      </c>
      <c r="AA139" s="62">
        <v>43720</v>
      </c>
      <c r="AB139" s="62" t="s">
        <v>1253</v>
      </c>
      <c r="AC139" t="str">
        <f>VLOOKUP(Z139,'SS Mapping'!A:C,2,0)</f>
        <v>Money Market Instruments</v>
      </c>
      <c r="AD139" t="str">
        <f>VLOOKUP(Z139,'SS Mapping'!A:C,3,0)</f>
        <v>MoneyMarketInstrument</v>
      </c>
    </row>
    <row r="140" spans="1:30">
      <c r="A140" s="39" t="s">
        <v>793</v>
      </c>
      <c r="B140" s="39" t="s">
        <v>1261</v>
      </c>
      <c r="C140" s="51" t="s">
        <v>1262</v>
      </c>
      <c r="D140" s="51" t="s">
        <v>1263</v>
      </c>
      <c r="E140" s="51" t="s">
        <v>1264</v>
      </c>
      <c r="F140" s="51" t="s">
        <v>231</v>
      </c>
      <c r="G140" s="51" t="s">
        <v>231</v>
      </c>
      <c r="H140" s="51" t="s">
        <v>937</v>
      </c>
      <c r="I140" s="52">
        <v>43535</v>
      </c>
      <c r="J140" s="52">
        <v>43899</v>
      </c>
      <c r="K140" s="53">
        <v>1.7000000000000001E-2</v>
      </c>
      <c r="L140" s="52">
        <v>43808</v>
      </c>
      <c r="M140" s="52">
        <v>43808</v>
      </c>
      <c r="N140" s="51" t="s">
        <v>823</v>
      </c>
      <c r="O140" s="55">
        <v>9030870</v>
      </c>
      <c r="P140" s="55">
        <v>9012016.5099999998</v>
      </c>
      <c r="Q140" s="56">
        <v>9000000</v>
      </c>
      <c r="R140" s="57">
        <v>3.1225489477115453E-3</v>
      </c>
      <c r="S140" s="58">
        <v>26</v>
      </c>
      <c r="T140" s="58">
        <v>117</v>
      </c>
      <c r="U140" s="59">
        <v>234000000</v>
      </c>
      <c r="V140" s="59">
        <v>1053000000</v>
      </c>
      <c r="W140" s="60" t="s">
        <v>809</v>
      </c>
      <c r="X140" s="60" t="s">
        <v>810</v>
      </c>
      <c r="Y140" s="60" t="s">
        <v>809</v>
      </c>
      <c r="Z140" s="60" t="s">
        <v>84</v>
      </c>
      <c r="AA140" s="62">
        <v>43601</v>
      </c>
      <c r="AB140" s="62" t="s">
        <v>1265</v>
      </c>
      <c r="AC140" t="str">
        <f>VLOOKUP(Z140,'SS Mapping'!A:C,2,0)</f>
        <v>Money Market Instruments</v>
      </c>
      <c r="AD140" t="str">
        <f>VLOOKUP(Z140,'SS Mapping'!A:C,3,0)</f>
        <v>MoneyMarketInstrument</v>
      </c>
    </row>
    <row r="141" spans="1:30">
      <c r="A141" s="39" t="s">
        <v>793</v>
      </c>
      <c r="B141" s="39" t="s">
        <v>1261</v>
      </c>
      <c r="C141" s="51" t="s">
        <v>1262</v>
      </c>
      <c r="D141" s="51" t="s">
        <v>1266</v>
      </c>
      <c r="E141" s="51" t="s">
        <v>1264</v>
      </c>
      <c r="F141" s="51" t="s">
        <v>231</v>
      </c>
      <c r="G141" s="51" t="s">
        <v>231</v>
      </c>
      <c r="H141" s="51" t="s">
        <v>937</v>
      </c>
      <c r="I141" s="52">
        <v>43732</v>
      </c>
      <c r="J141" s="52">
        <v>43899</v>
      </c>
      <c r="K141" s="53">
        <v>1.7000000000000001E-2</v>
      </c>
      <c r="L141" s="52">
        <v>43808</v>
      </c>
      <c r="M141" s="52">
        <v>43808</v>
      </c>
      <c r="N141" s="51" t="s">
        <v>823</v>
      </c>
      <c r="O141" s="61">
        <v>12024000</v>
      </c>
      <c r="P141" s="55">
        <v>12016670.66</v>
      </c>
      <c r="Q141" s="56">
        <v>12000000</v>
      </c>
      <c r="R141" s="57">
        <v>4.163398596948727E-3</v>
      </c>
      <c r="S141" s="58">
        <v>26</v>
      </c>
      <c r="T141" s="58">
        <v>117</v>
      </c>
      <c r="U141" s="59">
        <v>312000000</v>
      </c>
      <c r="V141" s="59">
        <v>1404000000</v>
      </c>
      <c r="W141" s="60" t="s">
        <v>809</v>
      </c>
      <c r="X141" s="60" t="s">
        <v>810</v>
      </c>
      <c r="Y141" s="60" t="s">
        <v>809</v>
      </c>
      <c r="Z141" s="60" t="s">
        <v>84</v>
      </c>
      <c r="AA141" s="62">
        <v>43732</v>
      </c>
      <c r="AB141" s="62" t="s">
        <v>1265</v>
      </c>
      <c r="AC141" t="str">
        <f>VLOOKUP(Z141,'SS Mapping'!A:C,2,0)</f>
        <v>Money Market Instruments</v>
      </c>
      <c r="AD141" t="str">
        <f>VLOOKUP(Z141,'SS Mapping'!A:C,3,0)</f>
        <v>MoneyMarketInstrument</v>
      </c>
    </row>
    <row r="142" spans="1:30">
      <c r="A142" s="39" t="s">
        <v>793</v>
      </c>
      <c r="B142" s="39" t="s">
        <v>1261</v>
      </c>
      <c r="C142" s="51" t="s">
        <v>1262</v>
      </c>
      <c r="D142" s="51" t="s">
        <v>1267</v>
      </c>
      <c r="E142" s="51" t="s">
        <v>1264</v>
      </c>
      <c r="F142" s="51" t="s">
        <v>231</v>
      </c>
      <c r="G142" s="51" t="s">
        <v>231</v>
      </c>
      <c r="H142" s="51" t="s">
        <v>937</v>
      </c>
      <c r="I142" s="52">
        <v>43732</v>
      </c>
      <c r="J142" s="52">
        <v>43899</v>
      </c>
      <c r="K142" s="53">
        <v>1.7000000000000001E-2</v>
      </c>
      <c r="L142" s="52">
        <v>43808</v>
      </c>
      <c r="M142" s="52">
        <v>43808</v>
      </c>
      <c r="N142" s="51" t="s">
        <v>823</v>
      </c>
      <c r="O142" s="55">
        <v>10120200</v>
      </c>
      <c r="P142" s="55">
        <v>10114031.140000001</v>
      </c>
      <c r="Q142" s="56">
        <v>10100000</v>
      </c>
      <c r="R142" s="57">
        <v>3.5041938190985122E-3</v>
      </c>
      <c r="S142" s="58">
        <v>26</v>
      </c>
      <c r="T142" s="58">
        <v>117</v>
      </c>
      <c r="U142" s="59">
        <v>262600000</v>
      </c>
      <c r="V142" s="59">
        <v>1181700000</v>
      </c>
      <c r="W142" s="60" t="s">
        <v>809</v>
      </c>
      <c r="X142" s="60" t="s">
        <v>810</v>
      </c>
      <c r="Y142" s="60" t="s">
        <v>809</v>
      </c>
      <c r="Z142" s="60" t="s">
        <v>84</v>
      </c>
      <c r="AA142" s="62">
        <v>43732</v>
      </c>
      <c r="AB142" s="62" t="s">
        <v>1265</v>
      </c>
      <c r="AC142" t="str">
        <f>VLOOKUP(Z142,'SS Mapping'!A:C,2,0)</f>
        <v>Money Market Instruments</v>
      </c>
      <c r="AD142" t="str">
        <f>VLOOKUP(Z142,'SS Mapping'!A:C,3,0)</f>
        <v>MoneyMarketInstrument</v>
      </c>
    </row>
    <row r="143" spans="1:30">
      <c r="A143" s="39" t="s">
        <v>793</v>
      </c>
      <c r="B143" s="39" t="s">
        <v>1268</v>
      </c>
      <c r="C143" s="51" t="s">
        <v>1269</v>
      </c>
      <c r="D143" s="51" t="s">
        <v>1270</v>
      </c>
      <c r="E143" s="51" t="s">
        <v>1271</v>
      </c>
      <c r="F143" s="51" t="s">
        <v>231</v>
      </c>
      <c r="G143" s="51" t="s">
        <v>231</v>
      </c>
      <c r="H143" s="51" t="s">
        <v>816</v>
      </c>
      <c r="I143" s="52">
        <v>43720</v>
      </c>
      <c r="J143" s="52">
        <v>43899</v>
      </c>
      <c r="K143" s="53">
        <v>9.9999999999999995E-8</v>
      </c>
      <c r="L143" s="52">
        <v>43899</v>
      </c>
      <c r="M143" s="54" t="s">
        <v>799</v>
      </c>
      <c r="N143" s="51" t="s">
        <v>800</v>
      </c>
      <c r="O143" s="61">
        <v>30072520.719999999</v>
      </c>
      <c r="P143" s="55">
        <v>30046996.669999998</v>
      </c>
      <c r="Q143" s="56">
        <v>30000000</v>
      </c>
      <c r="R143" s="57">
        <v>1.0408496492371818E-2</v>
      </c>
      <c r="S143" s="58"/>
      <c r="T143" s="58">
        <v>117</v>
      </c>
      <c r="U143" s="59">
        <v>3510000000</v>
      </c>
      <c r="V143" s="59">
        <v>3510000000</v>
      </c>
      <c r="W143" s="60" t="s">
        <v>801</v>
      </c>
      <c r="X143" s="60" t="s">
        <v>802</v>
      </c>
      <c r="Y143" s="60" t="s">
        <v>802</v>
      </c>
      <c r="Z143" s="60" t="s">
        <v>85</v>
      </c>
      <c r="AA143" s="62">
        <v>43720</v>
      </c>
      <c r="AB143" s="62" t="s">
        <v>817</v>
      </c>
      <c r="AC143" t="str">
        <f>VLOOKUP(Z143,'SS Mapping'!A:C,2,0)</f>
        <v>Money Market Instruments</v>
      </c>
      <c r="AD143" t="str">
        <f>VLOOKUP(Z143,'SS Mapping'!A:C,3,0)</f>
        <v>MoneyMarketInstrument</v>
      </c>
    </row>
    <row r="144" spans="1:30">
      <c r="A144" s="39" t="s">
        <v>793</v>
      </c>
      <c r="B144" s="39" t="s">
        <v>1272</v>
      </c>
      <c r="C144" s="51" t="s">
        <v>1273</v>
      </c>
      <c r="D144" s="51" t="s">
        <v>1274</v>
      </c>
      <c r="E144" s="51" t="s">
        <v>1275</v>
      </c>
      <c r="F144" s="51" t="s">
        <v>231</v>
      </c>
      <c r="G144" s="51" t="s">
        <v>231</v>
      </c>
      <c r="H144" s="51" t="s">
        <v>822</v>
      </c>
      <c r="I144" s="52">
        <v>43534</v>
      </c>
      <c r="J144" s="52">
        <v>43900</v>
      </c>
      <c r="K144" s="53">
        <v>1.5</v>
      </c>
      <c r="L144" s="52">
        <v>43900</v>
      </c>
      <c r="M144" s="54" t="s">
        <v>799</v>
      </c>
      <c r="N144" s="51" t="s">
        <v>800</v>
      </c>
      <c r="O144" s="55">
        <v>3290917.5</v>
      </c>
      <c r="P144" s="55">
        <v>3269149.39</v>
      </c>
      <c r="Q144" s="56">
        <v>3250000</v>
      </c>
      <c r="R144" s="57">
        <v>1.1275871200069471E-3</v>
      </c>
      <c r="S144" s="58"/>
      <c r="T144" s="58">
        <v>118</v>
      </c>
      <c r="U144" s="59">
        <v>383500000</v>
      </c>
      <c r="V144" s="59">
        <v>383500000</v>
      </c>
      <c r="W144" s="60" t="s">
        <v>801</v>
      </c>
      <c r="X144" s="60" t="s">
        <v>810</v>
      </c>
      <c r="Y144" s="60" t="s">
        <v>801</v>
      </c>
      <c r="Z144" s="60" t="s">
        <v>83</v>
      </c>
      <c r="AA144" s="62">
        <v>43650</v>
      </c>
      <c r="AB144" s="62" t="s">
        <v>1276</v>
      </c>
      <c r="AC144" t="str">
        <f>VLOOKUP(Z144,'SS Mapping'!A:C,2,0)</f>
        <v>Money Market Instruments</v>
      </c>
      <c r="AD144" t="str">
        <f>VLOOKUP(Z144,'SS Mapping'!A:C,3,0)</f>
        <v>MoneyMarketInstrument</v>
      </c>
    </row>
    <row r="145" spans="1:30">
      <c r="A145" s="39" t="s">
        <v>793</v>
      </c>
      <c r="B145" s="39" t="s">
        <v>1272</v>
      </c>
      <c r="C145" s="51" t="s">
        <v>1273</v>
      </c>
      <c r="D145" s="51" t="s">
        <v>1277</v>
      </c>
      <c r="E145" s="51" t="s">
        <v>1275</v>
      </c>
      <c r="F145" s="51" t="s">
        <v>231</v>
      </c>
      <c r="G145" s="51" t="s">
        <v>231</v>
      </c>
      <c r="H145" s="51" t="s">
        <v>822</v>
      </c>
      <c r="I145" s="52">
        <v>43534</v>
      </c>
      <c r="J145" s="52">
        <v>43900</v>
      </c>
      <c r="K145" s="53">
        <v>1.5</v>
      </c>
      <c r="L145" s="52">
        <v>43900</v>
      </c>
      <c r="M145" s="54" t="s">
        <v>799</v>
      </c>
      <c r="N145" s="51" t="s">
        <v>800</v>
      </c>
      <c r="O145" s="61">
        <v>1081202.8999999999</v>
      </c>
      <c r="P145" s="55">
        <v>1076553.7</v>
      </c>
      <c r="Q145" s="56">
        <v>1070000</v>
      </c>
      <c r="R145" s="57">
        <v>3.7123637489459485E-4</v>
      </c>
      <c r="S145" s="58"/>
      <c r="T145" s="58">
        <v>118</v>
      </c>
      <c r="U145" s="59">
        <v>126260000</v>
      </c>
      <c r="V145" s="59">
        <v>126260000</v>
      </c>
      <c r="W145" s="60" t="s">
        <v>801</v>
      </c>
      <c r="X145" s="60" t="s">
        <v>810</v>
      </c>
      <c r="Y145" s="60" t="s">
        <v>801</v>
      </c>
      <c r="Z145" s="60" t="s">
        <v>83</v>
      </c>
      <c r="AA145" s="62">
        <v>43700</v>
      </c>
      <c r="AB145" s="62" t="s">
        <v>1276</v>
      </c>
      <c r="AC145" t="str">
        <f>VLOOKUP(Z145,'SS Mapping'!A:C,2,0)</f>
        <v>Money Market Instruments</v>
      </c>
      <c r="AD145" t="str">
        <f>VLOOKUP(Z145,'SS Mapping'!A:C,3,0)</f>
        <v>MoneyMarketInstrument</v>
      </c>
    </row>
    <row r="146" spans="1:30">
      <c r="A146" s="39" t="s">
        <v>793</v>
      </c>
      <c r="B146" s="39" t="s">
        <v>1278</v>
      </c>
      <c r="C146" s="51" t="s">
        <v>1279</v>
      </c>
      <c r="D146" s="51" t="s">
        <v>1280</v>
      </c>
      <c r="E146" s="51" t="s">
        <v>1281</v>
      </c>
      <c r="F146" s="51" t="s">
        <v>231</v>
      </c>
      <c r="G146" s="51" t="s">
        <v>231</v>
      </c>
      <c r="H146" s="51" t="s">
        <v>937</v>
      </c>
      <c r="I146" s="52">
        <v>43719</v>
      </c>
      <c r="J146" s="52">
        <v>43901</v>
      </c>
      <c r="K146" s="53">
        <v>9.9999999999999995E-8</v>
      </c>
      <c r="L146" s="52">
        <v>43901</v>
      </c>
      <c r="M146" s="54" t="s">
        <v>799</v>
      </c>
      <c r="N146" s="51" t="s">
        <v>800</v>
      </c>
      <c r="O146" s="55">
        <v>30068405.620000001</v>
      </c>
      <c r="P146" s="55">
        <v>30044350.900000002</v>
      </c>
      <c r="Q146" s="56">
        <v>30000000</v>
      </c>
      <c r="R146" s="57">
        <v>1.0408496492371818E-2</v>
      </c>
      <c r="S146" s="58"/>
      <c r="T146" s="58">
        <v>119</v>
      </c>
      <c r="U146" s="59">
        <v>3570000000</v>
      </c>
      <c r="V146" s="59">
        <v>3570000000</v>
      </c>
      <c r="W146" s="60" t="s">
        <v>824</v>
      </c>
      <c r="X146" s="60" t="s">
        <v>802</v>
      </c>
      <c r="Y146" s="60" t="s">
        <v>802</v>
      </c>
      <c r="Z146" s="60" t="s">
        <v>82</v>
      </c>
      <c r="AA146" s="62">
        <v>43719</v>
      </c>
      <c r="AB146" s="62" t="s">
        <v>1282</v>
      </c>
      <c r="AC146" t="str">
        <f>VLOOKUP(Z146,'SS Mapping'!A:C,2,0)</f>
        <v>Money Market Instruments</v>
      </c>
      <c r="AD146" t="str">
        <f>VLOOKUP(Z146,'SS Mapping'!A:C,3,0)</f>
        <v>MoneyMarketInstrument</v>
      </c>
    </row>
    <row r="147" spans="1:30">
      <c r="A147" s="39" t="s">
        <v>793</v>
      </c>
      <c r="B147" s="39" t="s">
        <v>1283</v>
      </c>
      <c r="C147" s="51" t="s">
        <v>1284</v>
      </c>
      <c r="D147" s="51" t="s">
        <v>1285</v>
      </c>
      <c r="E147" s="51" t="s">
        <v>1286</v>
      </c>
      <c r="F147" s="51" t="s">
        <v>231</v>
      </c>
      <c r="G147" s="51" t="s">
        <v>231</v>
      </c>
      <c r="H147" s="51" t="s">
        <v>1001</v>
      </c>
      <c r="I147" s="52">
        <v>43719</v>
      </c>
      <c r="J147" s="52">
        <v>43901</v>
      </c>
      <c r="K147" s="53">
        <v>9.9999999999999995E-8</v>
      </c>
      <c r="L147" s="52">
        <v>43901</v>
      </c>
      <c r="M147" s="54" t="s">
        <v>799</v>
      </c>
      <c r="N147" s="51" t="s">
        <v>800</v>
      </c>
      <c r="O147" s="61">
        <v>30072977.09</v>
      </c>
      <c r="P147" s="55">
        <v>30047314.82</v>
      </c>
      <c r="Q147" s="56">
        <v>30000000</v>
      </c>
      <c r="R147" s="57">
        <v>1.0408496492371818E-2</v>
      </c>
      <c r="S147" s="58"/>
      <c r="T147" s="58">
        <v>119</v>
      </c>
      <c r="U147" s="59">
        <v>3570000000</v>
      </c>
      <c r="V147" s="59">
        <v>3570000000</v>
      </c>
      <c r="W147" s="60" t="s">
        <v>809</v>
      </c>
      <c r="X147" s="60" t="s">
        <v>810</v>
      </c>
      <c r="Y147" s="60" t="s">
        <v>810</v>
      </c>
      <c r="Z147" s="60" t="s">
        <v>85</v>
      </c>
      <c r="AA147" s="62">
        <v>43719</v>
      </c>
      <c r="AB147" s="62" t="s">
        <v>1002</v>
      </c>
      <c r="AC147" t="str">
        <f>VLOOKUP(Z147,'SS Mapping'!A:C,2,0)</f>
        <v>Money Market Instruments</v>
      </c>
      <c r="AD147" t="str">
        <f>VLOOKUP(Z147,'SS Mapping'!A:C,3,0)</f>
        <v>MoneyMarketInstrument</v>
      </c>
    </row>
    <row r="148" spans="1:30">
      <c r="A148" s="39" t="s">
        <v>793</v>
      </c>
      <c r="B148" s="39" t="s">
        <v>1287</v>
      </c>
      <c r="C148" s="51" t="s">
        <v>1288</v>
      </c>
      <c r="D148" s="51" t="s">
        <v>1289</v>
      </c>
      <c r="E148" s="51" t="s">
        <v>1290</v>
      </c>
      <c r="F148" s="51" t="s">
        <v>231</v>
      </c>
      <c r="G148" s="51" t="s">
        <v>231</v>
      </c>
      <c r="H148" s="51" t="s">
        <v>798</v>
      </c>
      <c r="I148" s="52">
        <v>43543</v>
      </c>
      <c r="J148" s="52">
        <v>43909</v>
      </c>
      <c r="K148" s="53">
        <v>0.25</v>
      </c>
      <c r="L148" s="52">
        <v>43909</v>
      </c>
      <c r="M148" s="54" t="s">
        <v>799</v>
      </c>
      <c r="N148" s="51" t="s">
        <v>800</v>
      </c>
      <c r="O148" s="55">
        <v>4365355.5</v>
      </c>
      <c r="P148" s="55">
        <v>4360572.6399999997</v>
      </c>
      <c r="Q148" s="56">
        <v>4350000</v>
      </c>
      <c r="R148" s="57">
        <v>1.5092319913939136E-3</v>
      </c>
      <c r="S148" s="58"/>
      <c r="T148" s="58">
        <v>127</v>
      </c>
      <c r="U148" s="59">
        <v>552450000</v>
      </c>
      <c r="V148" s="59">
        <v>552450000</v>
      </c>
      <c r="W148" s="60" t="s">
        <v>943</v>
      </c>
      <c r="X148" s="60" t="s">
        <v>810</v>
      </c>
      <c r="Y148" s="60" t="s">
        <v>943</v>
      </c>
      <c r="Z148" s="60" t="s">
        <v>83</v>
      </c>
      <c r="AA148" s="62">
        <v>43726</v>
      </c>
      <c r="AB148" s="62" t="s">
        <v>1291</v>
      </c>
      <c r="AC148" t="str">
        <f>VLOOKUP(Z148,'SS Mapping'!A:C,2,0)</f>
        <v>Money Market Instruments</v>
      </c>
      <c r="AD148" t="str">
        <f>VLOOKUP(Z148,'SS Mapping'!A:C,3,0)</f>
        <v>MoneyMarketInstrument</v>
      </c>
    </row>
    <row r="149" spans="1:30">
      <c r="A149" s="39" t="s">
        <v>793</v>
      </c>
      <c r="B149" s="39" t="s">
        <v>1292</v>
      </c>
      <c r="C149" s="51" t="s">
        <v>1293</v>
      </c>
      <c r="D149" s="51" t="s">
        <v>1294</v>
      </c>
      <c r="E149" s="51" t="s">
        <v>1295</v>
      </c>
      <c r="F149" s="51" t="s">
        <v>231</v>
      </c>
      <c r="G149" s="51" t="s">
        <v>231</v>
      </c>
      <c r="H149" s="51" t="s">
        <v>839</v>
      </c>
      <c r="I149" s="52">
        <v>43774</v>
      </c>
      <c r="J149" s="52">
        <v>43910</v>
      </c>
      <c r="K149" s="53">
        <v>0</v>
      </c>
      <c r="L149" s="52">
        <v>43819</v>
      </c>
      <c r="M149" s="52">
        <v>43819</v>
      </c>
      <c r="N149" s="51" t="s">
        <v>1055</v>
      </c>
      <c r="O149" s="55">
        <v>3003540</v>
      </c>
      <c r="P149" s="55">
        <v>3003305.74</v>
      </c>
      <c r="Q149" s="56">
        <v>3000000</v>
      </c>
      <c r="R149" s="57">
        <v>1.0408496492371818E-3</v>
      </c>
      <c r="S149" s="58">
        <v>37</v>
      </c>
      <c r="T149" s="58">
        <v>128</v>
      </c>
      <c r="U149" s="59">
        <v>111000000</v>
      </c>
      <c r="V149" s="59">
        <v>384000000</v>
      </c>
      <c r="W149" s="60" t="s">
        <v>824</v>
      </c>
      <c r="X149" s="60" t="s">
        <v>802</v>
      </c>
      <c r="Y149" s="60" t="s">
        <v>824</v>
      </c>
      <c r="Z149" s="60" t="s">
        <v>84</v>
      </c>
      <c r="AA149" s="62">
        <v>43774</v>
      </c>
      <c r="AB149" s="62" t="s">
        <v>1296</v>
      </c>
      <c r="AC149" t="str">
        <f>VLOOKUP(Z149,'SS Mapping'!A:C,2,0)</f>
        <v>Money Market Instruments</v>
      </c>
      <c r="AD149" t="str">
        <f>VLOOKUP(Z149,'SS Mapping'!A:C,3,0)</f>
        <v>MoneyMarketInstrument</v>
      </c>
    </row>
    <row r="150" spans="1:30">
      <c r="A150" s="39" t="s">
        <v>793</v>
      </c>
      <c r="B150" s="39" t="s">
        <v>1297</v>
      </c>
      <c r="C150" s="51" t="s">
        <v>1298</v>
      </c>
      <c r="D150" s="51" t="s">
        <v>1299</v>
      </c>
      <c r="E150" s="51" t="s">
        <v>1300</v>
      </c>
      <c r="F150" s="51" t="s">
        <v>231</v>
      </c>
      <c r="G150" s="51" t="s">
        <v>231</v>
      </c>
      <c r="H150" s="51" t="s">
        <v>839</v>
      </c>
      <c r="I150" s="52">
        <v>43621</v>
      </c>
      <c r="J150" s="52">
        <v>43911</v>
      </c>
      <c r="K150" s="53">
        <v>9.9999999999999995E-8</v>
      </c>
      <c r="L150" s="52">
        <v>43911</v>
      </c>
      <c r="M150" s="54" t="s">
        <v>799</v>
      </c>
      <c r="N150" s="51" t="s">
        <v>800</v>
      </c>
      <c r="O150" s="55">
        <v>1804086</v>
      </c>
      <c r="P150" s="55">
        <v>1801803.48</v>
      </c>
      <c r="Q150" s="56">
        <v>1800000</v>
      </c>
      <c r="R150" s="57">
        <v>6.2450978954230912E-4</v>
      </c>
      <c r="S150" s="58"/>
      <c r="T150" s="58">
        <v>129</v>
      </c>
      <c r="U150" s="59">
        <v>232200000</v>
      </c>
      <c r="V150" s="59">
        <v>232200000</v>
      </c>
      <c r="W150" s="60" t="s">
        <v>943</v>
      </c>
      <c r="X150" s="60" t="s">
        <v>810</v>
      </c>
      <c r="Y150" s="60" t="s">
        <v>943</v>
      </c>
      <c r="Z150" s="60" t="s">
        <v>83</v>
      </c>
      <c r="AA150" s="62">
        <v>43621</v>
      </c>
      <c r="AB150" s="62" t="s">
        <v>1076</v>
      </c>
      <c r="AC150" t="str">
        <f>VLOOKUP(Z150,'SS Mapping'!A:C,2,0)</f>
        <v>Money Market Instruments</v>
      </c>
      <c r="AD150" t="str">
        <f>VLOOKUP(Z150,'SS Mapping'!A:C,3,0)</f>
        <v>MoneyMarketInstrument</v>
      </c>
    </row>
    <row r="151" spans="1:30">
      <c r="A151" s="39" t="s">
        <v>793</v>
      </c>
      <c r="B151" s="39" t="s">
        <v>1297</v>
      </c>
      <c r="C151" s="51" t="s">
        <v>1298</v>
      </c>
      <c r="D151" s="51" t="s">
        <v>1301</v>
      </c>
      <c r="E151" s="51" t="s">
        <v>1300</v>
      </c>
      <c r="F151" s="51" t="s">
        <v>231</v>
      </c>
      <c r="G151" s="51" t="s">
        <v>231</v>
      </c>
      <c r="H151" s="51" t="s">
        <v>839</v>
      </c>
      <c r="I151" s="52">
        <v>43693</v>
      </c>
      <c r="J151" s="52">
        <v>43911</v>
      </c>
      <c r="K151" s="53">
        <v>9.9999999999999995E-8</v>
      </c>
      <c r="L151" s="52">
        <v>43911</v>
      </c>
      <c r="M151" s="54" t="s">
        <v>799</v>
      </c>
      <c r="N151" s="51" t="s">
        <v>800</v>
      </c>
      <c r="O151" s="55">
        <v>1002290</v>
      </c>
      <c r="P151" s="55">
        <v>1001344.59</v>
      </c>
      <c r="Q151" s="56">
        <v>1000000</v>
      </c>
      <c r="R151" s="57">
        <v>3.469498830790606E-4</v>
      </c>
      <c r="S151" s="58"/>
      <c r="T151" s="58">
        <v>129</v>
      </c>
      <c r="U151" s="59">
        <v>129000000</v>
      </c>
      <c r="V151" s="59">
        <v>129000000</v>
      </c>
      <c r="W151" s="60" t="s">
        <v>943</v>
      </c>
      <c r="X151" s="60" t="s">
        <v>810</v>
      </c>
      <c r="Y151" s="60" t="s">
        <v>943</v>
      </c>
      <c r="Z151" s="60" t="s">
        <v>83</v>
      </c>
      <c r="AA151" s="62">
        <v>43693</v>
      </c>
      <c r="AB151" s="62" t="s">
        <v>1076</v>
      </c>
      <c r="AC151" t="str">
        <f>VLOOKUP(Z151,'SS Mapping'!A:C,2,0)</f>
        <v>Money Market Instruments</v>
      </c>
      <c r="AD151" t="str">
        <f>VLOOKUP(Z151,'SS Mapping'!A:C,3,0)</f>
        <v>MoneyMarketInstrument</v>
      </c>
    </row>
    <row r="152" spans="1:30">
      <c r="A152" s="39" t="s">
        <v>793</v>
      </c>
      <c r="B152" s="39" t="s">
        <v>1297</v>
      </c>
      <c r="C152" s="51" t="s">
        <v>1298</v>
      </c>
      <c r="D152" s="51" t="s">
        <v>1302</v>
      </c>
      <c r="E152" s="51" t="s">
        <v>1300</v>
      </c>
      <c r="F152" s="51" t="s">
        <v>231</v>
      </c>
      <c r="G152" s="51" t="s">
        <v>231</v>
      </c>
      <c r="H152" s="51" t="s">
        <v>839</v>
      </c>
      <c r="I152" s="52">
        <v>43707</v>
      </c>
      <c r="J152" s="52">
        <v>43911</v>
      </c>
      <c r="K152" s="53">
        <v>9.9999999999999995E-8</v>
      </c>
      <c r="L152" s="52">
        <v>43911</v>
      </c>
      <c r="M152" s="54" t="s">
        <v>799</v>
      </c>
      <c r="N152" s="51" t="s">
        <v>800</v>
      </c>
      <c r="O152" s="55">
        <v>5009750</v>
      </c>
      <c r="P152" s="55">
        <v>5006117.6500000004</v>
      </c>
      <c r="Q152" s="56">
        <v>5000000</v>
      </c>
      <c r="R152" s="57">
        <v>1.7347494153953031E-3</v>
      </c>
      <c r="S152" s="58"/>
      <c r="T152" s="58">
        <v>129</v>
      </c>
      <c r="U152" s="59">
        <v>645000000</v>
      </c>
      <c r="V152" s="59">
        <v>645000000</v>
      </c>
      <c r="W152" s="60" t="s">
        <v>943</v>
      </c>
      <c r="X152" s="60" t="s">
        <v>810</v>
      </c>
      <c r="Y152" s="60" t="s">
        <v>943</v>
      </c>
      <c r="Z152" s="60" t="s">
        <v>83</v>
      </c>
      <c r="AA152" s="62">
        <v>43707</v>
      </c>
      <c r="AB152" s="62" t="s">
        <v>1076</v>
      </c>
      <c r="AC152" t="str">
        <f>VLOOKUP(Z152,'SS Mapping'!A:C,2,0)</f>
        <v>Money Market Instruments</v>
      </c>
      <c r="AD152" t="str">
        <f>VLOOKUP(Z152,'SS Mapping'!A:C,3,0)</f>
        <v>MoneyMarketInstrument</v>
      </c>
    </row>
    <row r="153" spans="1:30">
      <c r="A153" s="39" t="s">
        <v>793</v>
      </c>
      <c r="B153" s="39" t="s">
        <v>1303</v>
      </c>
      <c r="C153" s="51" t="s">
        <v>1304</v>
      </c>
      <c r="D153" s="51" t="s">
        <v>1305</v>
      </c>
      <c r="E153" s="51" t="s">
        <v>1306</v>
      </c>
      <c r="F153" s="51" t="s">
        <v>231</v>
      </c>
      <c r="G153" s="51" t="s">
        <v>231</v>
      </c>
      <c r="H153" s="51" t="s">
        <v>839</v>
      </c>
      <c r="I153" s="52">
        <v>43726</v>
      </c>
      <c r="J153" s="52">
        <v>43911</v>
      </c>
      <c r="K153" s="53">
        <v>0</v>
      </c>
      <c r="L153" s="52">
        <v>43820</v>
      </c>
      <c r="M153" s="52">
        <v>43820</v>
      </c>
      <c r="N153" s="51" t="s">
        <v>823</v>
      </c>
      <c r="O153" s="55">
        <v>2103948</v>
      </c>
      <c r="P153" s="55">
        <v>2102731.59</v>
      </c>
      <c r="Q153" s="56">
        <v>2100000</v>
      </c>
      <c r="R153" s="57">
        <v>7.2859475446602725E-4</v>
      </c>
      <c r="S153" s="58">
        <v>38</v>
      </c>
      <c r="T153" s="58">
        <v>129</v>
      </c>
      <c r="U153" s="59">
        <v>79800000</v>
      </c>
      <c r="V153" s="59">
        <v>270900000</v>
      </c>
      <c r="W153" s="60" t="s">
        <v>943</v>
      </c>
      <c r="X153" s="60" t="s">
        <v>810</v>
      </c>
      <c r="Y153" s="60" t="s">
        <v>943</v>
      </c>
      <c r="Z153" s="60" t="s">
        <v>84</v>
      </c>
      <c r="AA153" s="62">
        <v>43726</v>
      </c>
      <c r="AB153" s="62" t="s">
        <v>1076</v>
      </c>
      <c r="AC153" t="str">
        <f>VLOOKUP(Z153,'SS Mapping'!A:C,2,0)</f>
        <v>Money Market Instruments</v>
      </c>
      <c r="AD153" t="str">
        <f>VLOOKUP(Z153,'SS Mapping'!A:C,3,0)</f>
        <v>MoneyMarketInstrument</v>
      </c>
    </row>
    <row r="154" spans="1:30">
      <c r="A154" s="39" t="s">
        <v>793</v>
      </c>
      <c r="B154" s="39" t="s">
        <v>1307</v>
      </c>
      <c r="C154" s="51" t="s">
        <v>1308</v>
      </c>
      <c r="D154" s="51" t="s">
        <v>1309</v>
      </c>
      <c r="E154" s="51" t="s">
        <v>1286</v>
      </c>
      <c r="F154" s="51" t="s">
        <v>231</v>
      </c>
      <c r="G154" s="51" t="s">
        <v>231</v>
      </c>
      <c r="H154" s="51" t="s">
        <v>1001</v>
      </c>
      <c r="I154" s="52">
        <v>43763</v>
      </c>
      <c r="J154" s="52">
        <v>43915</v>
      </c>
      <c r="K154" s="53">
        <v>9.9999999999999995E-8</v>
      </c>
      <c r="L154" s="52">
        <v>43915</v>
      </c>
      <c r="M154" s="54" t="s">
        <v>799</v>
      </c>
      <c r="N154" s="51" t="s">
        <v>800</v>
      </c>
      <c r="O154" s="61">
        <v>19033753.190000001</v>
      </c>
      <c r="P154" s="55">
        <v>19029311.98</v>
      </c>
      <c r="Q154" s="56">
        <v>19000000</v>
      </c>
      <c r="R154" s="57">
        <v>6.5920477785021518E-3</v>
      </c>
      <c r="S154" s="58"/>
      <c r="T154" s="58">
        <v>133</v>
      </c>
      <c r="U154" s="59">
        <v>2527000000</v>
      </c>
      <c r="V154" s="59">
        <v>2527000000</v>
      </c>
      <c r="W154" s="60" t="s">
        <v>809</v>
      </c>
      <c r="X154" s="60" t="s">
        <v>810</v>
      </c>
      <c r="Y154" s="60" t="s">
        <v>810</v>
      </c>
      <c r="Z154" s="60" t="s">
        <v>85</v>
      </c>
      <c r="AA154" s="62">
        <v>43763</v>
      </c>
      <c r="AB154" s="62" t="s">
        <v>1002</v>
      </c>
      <c r="AC154" t="str">
        <f>VLOOKUP(Z154,'SS Mapping'!A:C,2,0)</f>
        <v>Money Market Instruments</v>
      </c>
      <c r="AD154" t="str">
        <f>VLOOKUP(Z154,'SS Mapping'!A:C,3,0)</f>
        <v>MoneyMarketInstrument</v>
      </c>
    </row>
    <row r="155" spans="1:30">
      <c r="A155" s="39" t="s">
        <v>793</v>
      </c>
      <c r="B155" s="39" t="s">
        <v>1310</v>
      </c>
      <c r="C155" s="51" t="s">
        <v>1311</v>
      </c>
      <c r="D155" s="51" t="s">
        <v>1312</v>
      </c>
      <c r="E155" s="51" t="s">
        <v>1313</v>
      </c>
      <c r="F155" s="51" t="s">
        <v>231</v>
      </c>
      <c r="G155" s="51" t="s">
        <v>231</v>
      </c>
      <c r="H155" s="51" t="s">
        <v>808</v>
      </c>
      <c r="I155" s="52">
        <v>43774</v>
      </c>
      <c r="J155" s="52">
        <v>43927</v>
      </c>
      <c r="K155" s="53">
        <v>7.4999999999999997E-2</v>
      </c>
      <c r="L155" s="52">
        <v>43836</v>
      </c>
      <c r="M155" s="52">
        <v>43836</v>
      </c>
      <c r="N155" s="51" t="s">
        <v>1055</v>
      </c>
      <c r="O155" s="61">
        <v>13025220</v>
      </c>
      <c r="P155" s="55">
        <v>13023736.470000001</v>
      </c>
      <c r="Q155" s="56">
        <v>13000000</v>
      </c>
      <c r="R155" s="57">
        <v>4.5103484800277883E-3</v>
      </c>
      <c r="S155" s="58">
        <v>54</v>
      </c>
      <c r="T155" s="58">
        <v>145</v>
      </c>
      <c r="U155" s="59">
        <v>702000000</v>
      </c>
      <c r="V155" s="59">
        <v>1885000000</v>
      </c>
      <c r="W155" s="60" t="s">
        <v>824</v>
      </c>
      <c r="X155" s="60" t="s">
        <v>802</v>
      </c>
      <c r="Y155" s="60" t="s">
        <v>824</v>
      </c>
      <c r="Z155" s="60" t="s">
        <v>84</v>
      </c>
      <c r="AA155" s="62">
        <v>43774</v>
      </c>
      <c r="AB155" s="62" t="s">
        <v>1314</v>
      </c>
      <c r="AC155" t="str">
        <f>VLOOKUP(Z155,'SS Mapping'!A:C,2,0)</f>
        <v>Money Market Instruments</v>
      </c>
      <c r="AD155" t="str">
        <f>VLOOKUP(Z155,'SS Mapping'!A:C,3,0)</f>
        <v>MoneyMarketInstrument</v>
      </c>
    </row>
    <row r="156" spans="1:30">
      <c r="A156" s="39" t="s">
        <v>793</v>
      </c>
      <c r="B156" s="39" t="s">
        <v>1315</v>
      </c>
      <c r="C156" s="51" t="s">
        <v>1316</v>
      </c>
      <c r="D156" s="51" t="s">
        <v>1317</v>
      </c>
      <c r="E156" s="51" t="s">
        <v>1318</v>
      </c>
      <c r="F156" s="51" t="s">
        <v>231</v>
      </c>
      <c r="G156" s="51" t="s">
        <v>231</v>
      </c>
      <c r="H156" s="51" t="s">
        <v>839</v>
      </c>
      <c r="I156" s="52">
        <v>43752</v>
      </c>
      <c r="J156" s="52">
        <v>43935</v>
      </c>
      <c r="K156" s="53">
        <v>9.9999999999999995E-8</v>
      </c>
      <c r="L156" s="52">
        <v>43935</v>
      </c>
      <c r="M156" s="54" t="s">
        <v>799</v>
      </c>
      <c r="N156" s="51" t="s">
        <v>800</v>
      </c>
      <c r="O156" s="61">
        <v>25053489.199999999</v>
      </c>
      <c r="P156" s="55">
        <v>25044428.189999998</v>
      </c>
      <c r="Q156" s="56">
        <v>25000000</v>
      </c>
      <c r="R156" s="57">
        <v>8.6737470769765145E-3</v>
      </c>
      <c r="S156" s="58"/>
      <c r="T156" s="58">
        <v>153</v>
      </c>
      <c r="U156" s="59">
        <v>3825000000</v>
      </c>
      <c r="V156" s="59">
        <v>3825000000</v>
      </c>
      <c r="W156" s="60" t="s">
        <v>801</v>
      </c>
      <c r="X156" s="60" t="s">
        <v>802</v>
      </c>
      <c r="Y156" s="60" t="s">
        <v>802</v>
      </c>
      <c r="Z156" s="60" t="s">
        <v>85</v>
      </c>
      <c r="AA156" s="62">
        <v>43752</v>
      </c>
      <c r="AB156" s="62" t="s">
        <v>1049</v>
      </c>
      <c r="AC156" t="str">
        <f>VLOOKUP(Z156,'SS Mapping'!A:C,2,0)</f>
        <v>Money Market Instruments</v>
      </c>
      <c r="AD156" t="str">
        <f>VLOOKUP(Z156,'SS Mapping'!A:C,3,0)</f>
        <v>MoneyMarketInstrument</v>
      </c>
    </row>
    <row r="157" spans="1:30">
      <c r="A157" s="39" t="s">
        <v>793</v>
      </c>
      <c r="B157" s="39" t="s">
        <v>1319</v>
      </c>
      <c r="C157" s="51" t="s">
        <v>1320</v>
      </c>
      <c r="D157" s="51" t="s">
        <v>1321</v>
      </c>
      <c r="E157" s="51" t="s">
        <v>1322</v>
      </c>
      <c r="F157" s="51" t="s">
        <v>231</v>
      </c>
      <c r="G157" s="51" t="s">
        <v>231</v>
      </c>
      <c r="H157" s="51" t="s">
        <v>979</v>
      </c>
      <c r="I157" s="52">
        <v>43571</v>
      </c>
      <c r="J157" s="52">
        <v>43937</v>
      </c>
      <c r="K157" s="53">
        <v>0.7</v>
      </c>
      <c r="L157" s="52">
        <v>43937</v>
      </c>
      <c r="M157" s="54" t="s">
        <v>799</v>
      </c>
      <c r="N157" s="51" t="s">
        <v>800</v>
      </c>
      <c r="O157" s="55">
        <v>25205250</v>
      </c>
      <c r="P157" s="55">
        <v>25102292.879999999</v>
      </c>
      <c r="Q157" s="56">
        <v>25000000</v>
      </c>
      <c r="R157" s="57">
        <v>8.6737470769765145E-3</v>
      </c>
      <c r="S157" s="58"/>
      <c r="T157" s="58">
        <v>155</v>
      </c>
      <c r="U157" s="59">
        <v>3875000000</v>
      </c>
      <c r="V157" s="59">
        <v>3875000000</v>
      </c>
      <c r="W157" s="60" t="s">
        <v>801</v>
      </c>
      <c r="X157" s="60" t="s">
        <v>802</v>
      </c>
      <c r="Y157" s="60" t="s">
        <v>801</v>
      </c>
      <c r="Z157" s="60" t="s">
        <v>83</v>
      </c>
      <c r="AA157" s="62">
        <v>43628</v>
      </c>
      <c r="AB157" s="62" t="s">
        <v>980</v>
      </c>
      <c r="AC157" t="str">
        <f>VLOOKUP(Z157,'SS Mapping'!A:C,2,0)</f>
        <v>Money Market Instruments</v>
      </c>
      <c r="AD157" t="str">
        <f>VLOOKUP(Z157,'SS Mapping'!A:C,3,0)</f>
        <v>MoneyMarketInstrument</v>
      </c>
    </row>
    <row r="158" spans="1:30">
      <c r="A158" s="39" t="s">
        <v>793</v>
      </c>
      <c r="B158" s="39" t="s">
        <v>1319</v>
      </c>
      <c r="C158" s="51" t="s">
        <v>1320</v>
      </c>
      <c r="D158" s="51" t="s">
        <v>1323</v>
      </c>
      <c r="E158" s="51" t="s">
        <v>1322</v>
      </c>
      <c r="F158" s="51" t="s">
        <v>231</v>
      </c>
      <c r="G158" s="51" t="s">
        <v>231</v>
      </c>
      <c r="H158" s="51" t="s">
        <v>979</v>
      </c>
      <c r="I158" s="52">
        <v>43707</v>
      </c>
      <c r="J158" s="52">
        <v>43937</v>
      </c>
      <c r="K158" s="53">
        <v>0.7</v>
      </c>
      <c r="L158" s="52">
        <v>43937</v>
      </c>
      <c r="M158" s="54" t="s">
        <v>799</v>
      </c>
      <c r="N158" s="51" t="s">
        <v>800</v>
      </c>
      <c r="O158" s="55">
        <v>4380928.5</v>
      </c>
      <c r="P158" s="55">
        <v>4370708.6500000004</v>
      </c>
      <c r="Q158" s="56">
        <v>4350000</v>
      </c>
      <c r="R158" s="57">
        <v>1.5092319913939136E-3</v>
      </c>
      <c r="S158" s="58"/>
      <c r="T158" s="58">
        <v>155</v>
      </c>
      <c r="U158" s="59">
        <v>674250000</v>
      </c>
      <c r="V158" s="59">
        <v>674250000</v>
      </c>
      <c r="W158" s="60" t="s">
        <v>801</v>
      </c>
      <c r="X158" s="60" t="s">
        <v>802</v>
      </c>
      <c r="Y158" s="60" t="s">
        <v>801</v>
      </c>
      <c r="Z158" s="60" t="s">
        <v>83</v>
      </c>
      <c r="AA158" s="62">
        <v>43707</v>
      </c>
      <c r="AB158" s="62" t="s">
        <v>980</v>
      </c>
      <c r="AC158" t="str">
        <f>VLOOKUP(Z158,'SS Mapping'!A:C,2,0)</f>
        <v>Money Market Instruments</v>
      </c>
      <c r="AD158" t="str">
        <f>VLOOKUP(Z158,'SS Mapping'!A:C,3,0)</f>
        <v>MoneyMarketInstrument</v>
      </c>
    </row>
    <row r="159" spans="1:30">
      <c r="A159" s="39" t="s">
        <v>793</v>
      </c>
      <c r="B159" s="39" t="s">
        <v>1319</v>
      </c>
      <c r="C159" s="51" t="s">
        <v>1320</v>
      </c>
      <c r="D159" s="51" t="s">
        <v>1324</v>
      </c>
      <c r="E159" s="51" t="s">
        <v>1322</v>
      </c>
      <c r="F159" s="51" t="s">
        <v>231</v>
      </c>
      <c r="G159" s="51" t="s">
        <v>231</v>
      </c>
      <c r="H159" s="51" t="s">
        <v>979</v>
      </c>
      <c r="I159" s="52">
        <v>43571</v>
      </c>
      <c r="J159" s="52">
        <v>43937</v>
      </c>
      <c r="K159" s="53">
        <v>0.7</v>
      </c>
      <c r="L159" s="52">
        <v>43937</v>
      </c>
      <c r="M159" s="54" t="s">
        <v>799</v>
      </c>
      <c r="N159" s="51" t="s">
        <v>800</v>
      </c>
      <c r="O159" s="61">
        <v>8855968</v>
      </c>
      <c r="P159" s="55">
        <v>8840848.6799999997</v>
      </c>
      <c r="Q159" s="56">
        <v>8800000</v>
      </c>
      <c r="R159" s="57">
        <v>3.0531589710957332E-3</v>
      </c>
      <c r="S159" s="58"/>
      <c r="T159" s="58">
        <v>155</v>
      </c>
      <c r="U159" s="59">
        <v>1364000000</v>
      </c>
      <c r="V159" s="59">
        <v>1364000000</v>
      </c>
      <c r="W159" s="60" t="s">
        <v>801</v>
      </c>
      <c r="X159" s="60" t="s">
        <v>802</v>
      </c>
      <c r="Y159" s="60" t="s">
        <v>801</v>
      </c>
      <c r="Z159" s="60" t="s">
        <v>83</v>
      </c>
      <c r="AA159" s="62">
        <v>43726</v>
      </c>
      <c r="AB159" s="62" t="s">
        <v>980</v>
      </c>
      <c r="AC159" t="str">
        <f>VLOOKUP(Z159,'SS Mapping'!A:C,2,0)</f>
        <v>Money Market Instruments</v>
      </c>
      <c r="AD159" t="str">
        <f>VLOOKUP(Z159,'SS Mapping'!A:C,3,0)</f>
        <v>MoneyMarketInstrument</v>
      </c>
    </row>
    <row r="160" spans="1:30">
      <c r="A160" s="39" t="s">
        <v>793</v>
      </c>
      <c r="B160" s="39" t="s">
        <v>1325</v>
      </c>
      <c r="C160" s="51" t="s">
        <v>1326</v>
      </c>
      <c r="D160" s="51" t="s">
        <v>1327</v>
      </c>
      <c r="E160" s="51" t="s">
        <v>1328</v>
      </c>
      <c r="F160" s="51" t="s">
        <v>231</v>
      </c>
      <c r="G160" s="51" t="s">
        <v>231</v>
      </c>
      <c r="H160" s="51" t="s">
        <v>937</v>
      </c>
      <c r="I160" s="52">
        <v>43575</v>
      </c>
      <c r="J160" s="52">
        <v>43941</v>
      </c>
      <c r="K160" s="53">
        <v>0.625</v>
      </c>
      <c r="L160" s="52">
        <v>43941</v>
      </c>
      <c r="M160" s="54" t="s">
        <v>799</v>
      </c>
      <c r="N160" s="51" t="s">
        <v>800</v>
      </c>
      <c r="O160" s="55">
        <v>3136805</v>
      </c>
      <c r="P160" s="55">
        <v>3128099.58</v>
      </c>
      <c r="Q160" s="56">
        <v>3115000</v>
      </c>
      <c r="R160" s="57">
        <v>1.0807488857912737E-3</v>
      </c>
      <c r="S160" s="58"/>
      <c r="T160" s="58">
        <v>159</v>
      </c>
      <c r="U160" s="59">
        <v>495285000</v>
      </c>
      <c r="V160" s="59">
        <v>495285000</v>
      </c>
      <c r="W160" s="60" t="s">
        <v>801</v>
      </c>
      <c r="X160" s="60" t="s">
        <v>802</v>
      </c>
      <c r="Y160" s="60" t="s">
        <v>801</v>
      </c>
      <c r="Z160" s="60" t="s">
        <v>83</v>
      </c>
      <c r="AA160" s="62">
        <v>43678</v>
      </c>
      <c r="AB160" s="62" t="s">
        <v>1329</v>
      </c>
      <c r="AC160" t="str">
        <f>VLOOKUP(Z160,'SS Mapping'!A:C,2,0)</f>
        <v>Money Market Instruments</v>
      </c>
      <c r="AD160" t="str">
        <f>VLOOKUP(Z160,'SS Mapping'!A:C,3,0)</f>
        <v>MoneyMarketInstrument</v>
      </c>
    </row>
    <row r="161" spans="1:30">
      <c r="A161" s="39" t="s">
        <v>793</v>
      </c>
      <c r="B161" s="39" t="s">
        <v>1325</v>
      </c>
      <c r="C161" s="51" t="s">
        <v>1326</v>
      </c>
      <c r="D161" s="51" t="s">
        <v>1330</v>
      </c>
      <c r="E161" s="51" t="s">
        <v>1328</v>
      </c>
      <c r="F161" s="51" t="s">
        <v>231</v>
      </c>
      <c r="G161" s="51" t="s">
        <v>231</v>
      </c>
      <c r="H161" s="51" t="s">
        <v>937</v>
      </c>
      <c r="I161" s="52">
        <v>43575</v>
      </c>
      <c r="J161" s="52">
        <v>43941</v>
      </c>
      <c r="K161" s="53">
        <v>0.625</v>
      </c>
      <c r="L161" s="52">
        <v>43941</v>
      </c>
      <c r="M161" s="54" t="s">
        <v>799</v>
      </c>
      <c r="N161" s="51" t="s">
        <v>800</v>
      </c>
      <c r="O161" s="55">
        <v>2208875.3199999998</v>
      </c>
      <c r="P161" s="55">
        <v>2203477.02</v>
      </c>
      <c r="Q161" s="56">
        <v>2194000</v>
      </c>
      <c r="R161" s="57">
        <v>7.61208043475459E-4</v>
      </c>
      <c r="S161" s="58"/>
      <c r="T161" s="58">
        <v>159</v>
      </c>
      <c r="U161" s="59">
        <v>348846000</v>
      </c>
      <c r="V161" s="59">
        <v>348846000</v>
      </c>
      <c r="W161" s="60" t="s">
        <v>801</v>
      </c>
      <c r="X161" s="60" t="s">
        <v>802</v>
      </c>
      <c r="Y161" s="60" t="s">
        <v>801</v>
      </c>
      <c r="Z161" s="60" t="s">
        <v>83</v>
      </c>
      <c r="AA161" s="62">
        <v>43693</v>
      </c>
      <c r="AB161" s="62" t="s">
        <v>1329</v>
      </c>
      <c r="AC161" t="str">
        <f>VLOOKUP(Z161,'SS Mapping'!A:C,2,0)</f>
        <v>Money Market Instruments</v>
      </c>
      <c r="AD161" t="str">
        <f>VLOOKUP(Z161,'SS Mapping'!A:C,3,0)</f>
        <v>MoneyMarketInstrument</v>
      </c>
    </row>
    <row r="162" spans="1:30">
      <c r="A162" s="39" t="s">
        <v>793</v>
      </c>
      <c r="B162" s="39" t="s">
        <v>1331</v>
      </c>
      <c r="C162" s="51" t="s">
        <v>1332</v>
      </c>
      <c r="D162" s="51" t="s">
        <v>1333</v>
      </c>
      <c r="E162" s="51" t="s">
        <v>1334</v>
      </c>
      <c r="F162" s="51" t="s">
        <v>231</v>
      </c>
      <c r="G162" s="51" t="s">
        <v>231</v>
      </c>
      <c r="H162" s="51" t="s">
        <v>1335</v>
      </c>
      <c r="I162" s="52">
        <v>43768</v>
      </c>
      <c r="J162" s="52">
        <v>43942</v>
      </c>
      <c r="K162" s="53">
        <v>9.9999999999999995E-8</v>
      </c>
      <c r="L162" s="52">
        <v>43942</v>
      </c>
      <c r="M162" s="54" t="s">
        <v>799</v>
      </c>
      <c r="N162" s="51" t="s">
        <v>800</v>
      </c>
      <c r="O162" s="55">
        <v>10021311.99</v>
      </c>
      <c r="P162" s="55">
        <v>10019474.75</v>
      </c>
      <c r="Q162" s="56">
        <v>10000000</v>
      </c>
      <c r="R162" s="57">
        <v>3.4694988307906061E-3</v>
      </c>
      <c r="S162" s="58"/>
      <c r="T162" s="58">
        <v>160</v>
      </c>
      <c r="U162" s="59">
        <v>1600000000</v>
      </c>
      <c r="V162" s="59">
        <v>1600000000</v>
      </c>
      <c r="W162" s="60" t="s">
        <v>943</v>
      </c>
      <c r="X162" s="60" t="s">
        <v>810</v>
      </c>
      <c r="Y162" s="60" t="s">
        <v>810</v>
      </c>
      <c r="Z162" s="60" t="s">
        <v>85</v>
      </c>
      <c r="AA162" s="62">
        <v>43768</v>
      </c>
      <c r="AB162" s="62" t="s">
        <v>1336</v>
      </c>
      <c r="AC162" t="str">
        <f>VLOOKUP(Z162,'SS Mapping'!A:C,2,0)</f>
        <v>Money Market Instruments</v>
      </c>
      <c r="AD162" t="str">
        <f>VLOOKUP(Z162,'SS Mapping'!A:C,3,0)</f>
        <v>MoneyMarketInstrument</v>
      </c>
    </row>
    <row r="163" spans="1:30">
      <c r="A163" s="39" t="s">
        <v>793</v>
      </c>
      <c r="B163" s="39" t="s">
        <v>1337</v>
      </c>
      <c r="C163" s="51" t="s">
        <v>1338</v>
      </c>
      <c r="D163" s="51" t="s">
        <v>1339</v>
      </c>
      <c r="E163" s="51" t="s">
        <v>1340</v>
      </c>
      <c r="F163" s="51" t="s">
        <v>231</v>
      </c>
      <c r="G163" s="51" t="s">
        <v>231</v>
      </c>
      <c r="H163" s="51" t="s">
        <v>798</v>
      </c>
      <c r="I163" s="52">
        <v>43731</v>
      </c>
      <c r="J163" s="52">
        <v>43949</v>
      </c>
      <c r="K163" s="53">
        <v>9.9999999999999995E-8</v>
      </c>
      <c r="L163" s="52">
        <v>43949</v>
      </c>
      <c r="M163" s="54" t="s">
        <v>799</v>
      </c>
      <c r="N163" s="51" t="s">
        <v>800</v>
      </c>
      <c r="O163" s="55">
        <v>30067367.609999999</v>
      </c>
      <c r="P163" s="55">
        <v>30051298.27</v>
      </c>
      <c r="Q163" s="56">
        <v>30000000</v>
      </c>
      <c r="R163" s="57">
        <v>1.0408496492371818E-2</v>
      </c>
      <c r="S163" s="58"/>
      <c r="T163" s="58">
        <v>167</v>
      </c>
      <c r="U163" s="59">
        <v>5010000000</v>
      </c>
      <c r="V163" s="59">
        <v>5010000000</v>
      </c>
      <c r="W163" s="60" t="s">
        <v>801</v>
      </c>
      <c r="X163" s="60" t="s">
        <v>802</v>
      </c>
      <c r="Y163" s="60" t="s">
        <v>802</v>
      </c>
      <c r="Z163" s="60" t="s">
        <v>82</v>
      </c>
      <c r="AA163" s="62">
        <v>43731</v>
      </c>
      <c r="AB163" s="62" t="s">
        <v>803</v>
      </c>
      <c r="AC163" t="str">
        <f>VLOOKUP(Z163,'SS Mapping'!A:C,2,0)</f>
        <v>Money Market Instruments</v>
      </c>
      <c r="AD163" t="str">
        <f>VLOOKUP(Z163,'SS Mapping'!A:C,3,0)</f>
        <v>MoneyMarketInstrument</v>
      </c>
    </row>
    <row r="164" spans="1:30">
      <c r="A164" s="39" t="s">
        <v>793</v>
      </c>
      <c r="B164" s="39" t="s">
        <v>1341</v>
      </c>
      <c r="C164" s="51" t="s">
        <v>1342</v>
      </c>
      <c r="D164" s="51" t="s">
        <v>1343</v>
      </c>
      <c r="E164" s="51" t="s">
        <v>1344</v>
      </c>
      <c r="F164" s="51" t="s">
        <v>231</v>
      </c>
      <c r="G164" s="51" t="s">
        <v>231</v>
      </c>
      <c r="H164" s="51" t="s">
        <v>1335</v>
      </c>
      <c r="I164" s="52">
        <v>43585</v>
      </c>
      <c r="J164" s="52">
        <v>43951</v>
      </c>
      <c r="K164" s="53">
        <v>2</v>
      </c>
      <c r="L164" s="52">
        <v>43951</v>
      </c>
      <c r="M164" s="54" t="s">
        <v>799</v>
      </c>
      <c r="N164" s="51" t="s">
        <v>800</v>
      </c>
      <c r="O164" s="55">
        <v>3569492.5</v>
      </c>
      <c r="P164" s="55">
        <v>3536256.96</v>
      </c>
      <c r="Q164" s="56">
        <v>3500000</v>
      </c>
      <c r="R164" s="57">
        <v>1.2143245907767122E-3</v>
      </c>
      <c r="S164" s="58"/>
      <c r="T164" s="58">
        <v>169</v>
      </c>
      <c r="U164" s="59">
        <v>591500000</v>
      </c>
      <c r="V164" s="59">
        <v>591500000</v>
      </c>
      <c r="W164" s="60" t="s">
        <v>943</v>
      </c>
      <c r="X164" s="60" t="s">
        <v>810</v>
      </c>
      <c r="Y164" s="60" t="s">
        <v>943</v>
      </c>
      <c r="Z164" s="60" t="s">
        <v>83</v>
      </c>
      <c r="AA164" s="62">
        <v>43629</v>
      </c>
      <c r="AB164" s="62" t="s">
        <v>1336</v>
      </c>
      <c r="AC164" t="str">
        <f>VLOOKUP(Z164,'SS Mapping'!A:C,2,0)</f>
        <v>Money Market Instruments</v>
      </c>
      <c r="AD164" t="str">
        <f>VLOOKUP(Z164,'SS Mapping'!A:C,3,0)</f>
        <v>MoneyMarketInstrument</v>
      </c>
    </row>
    <row r="165" spans="1:30">
      <c r="A165" s="39" t="s">
        <v>793</v>
      </c>
      <c r="B165" s="39" t="s">
        <v>1341</v>
      </c>
      <c r="C165" s="51" t="s">
        <v>1342</v>
      </c>
      <c r="D165" s="51" t="s">
        <v>1345</v>
      </c>
      <c r="E165" s="51" t="s">
        <v>1344</v>
      </c>
      <c r="F165" s="51" t="s">
        <v>231</v>
      </c>
      <c r="G165" s="51" t="s">
        <v>231</v>
      </c>
      <c r="H165" s="51" t="s">
        <v>1335</v>
      </c>
      <c r="I165" s="52">
        <v>43585</v>
      </c>
      <c r="J165" s="52">
        <v>43951</v>
      </c>
      <c r="K165" s="53">
        <v>2</v>
      </c>
      <c r="L165" s="52">
        <v>43951</v>
      </c>
      <c r="M165" s="54" t="s">
        <v>799</v>
      </c>
      <c r="N165" s="51" t="s">
        <v>800</v>
      </c>
      <c r="O165" s="55">
        <v>4865828.46</v>
      </c>
      <c r="P165" s="55">
        <v>4834353.83</v>
      </c>
      <c r="Q165" s="56">
        <v>4782000</v>
      </c>
      <c r="R165" s="57">
        <v>1.6591143408840679E-3</v>
      </c>
      <c r="S165" s="58"/>
      <c r="T165" s="58">
        <v>169</v>
      </c>
      <c r="U165" s="59">
        <v>808158000</v>
      </c>
      <c r="V165" s="59">
        <v>808158000</v>
      </c>
      <c r="W165" s="60" t="s">
        <v>943</v>
      </c>
      <c r="X165" s="60" t="s">
        <v>810</v>
      </c>
      <c r="Y165" s="60" t="s">
        <v>943</v>
      </c>
      <c r="Z165" s="60" t="s">
        <v>83</v>
      </c>
      <c r="AA165" s="62">
        <v>43682</v>
      </c>
      <c r="AB165" s="62" t="s">
        <v>1336</v>
      </c>
      <c r="AC165" t="str">
        <f>VLOOKUP(Z165,'SS Mapping'!A:C,2,0)</f>
        <v>Money Market Instruments</v>
      </c>
      <c r="AD165" t="str">
        <f>VLOOKUP(Z165,'SS Mapping'!A:C,3,0)</f>
        <v>MoneyMarketInstrument</v>
      </c>
    </row>
    <row r="166" spans="1:30">
      <c r="A166" s="39" t="s">
        <v>793</v>
      </c>
      <c r="B166" s="39" t="s">
        <v>1346</v>
      </c>
      <c r="C166" s="51" t="s">
        <v>1347</v>
      </c>
      <c r="D166" s="51" t="s">
        <v>1348</v>
      </c>
      <c r="E166" s="51" t="s">
        <v>1349</v>
      </c>
      <c r="F166" s="51" t="s">
        <v>231</v>
      </c>
      <c r="G166" s="51" t="s">
        <v>231</v>
      </c>
      <c r="H166" s="51" t="s">
        <v>937</v>
      </c>
      <c r="I166" s="52">
        <v>43775</v>
      </c>
      <c r="J166" s="52">
        <v>43957</v>
      </c>
      <c r="K166" s="53">
        <v>9.9999999999999995E-8</v>
      </c>
      <c r="L166" s="52">
        <v>43957</v>
      </c>
      <c r="M166" s="54" t="s">
        <v>799</v>
      </c>
      <c r="N166" s="51" t="s">
        <v>800</v>
      </c>
      <c r="O166" s="55">
        <v>28050342.57</v>
      </c>
      <c r="P166" s="55">
        <v>28048129.710000001</v>
      </c>
      <c r="Q166" s="56">
        <v>28000000</v>
      </c>
      <c r="R166" s="57">
        <v>9.7145967262136975E-3</v>
      </c>
      <c r="S166" s="58"/>
      <c r="T166" s="58">
        <v>175</v>
      </c>
      <c r="U166" s="59">
        <v>4900000000</v>
      </c>
      <c r="V166" s="59">
        <v>4900000000</v>
      </c>
      <c r="W166" s="60" t="s">
        <v>824</v>
      </c>
      <c r="X166" s="60" t="s">
        <v>802</v>
      </c>
      <c r="Y166" s="60" t="s">
        <v>802</v>
      </c>
      <c r="Z166" s="60" t="s">
        <v>82</v>
      </c>
      <c r="AA166" s="62">
        <v>43775</v>
      </c>
      <c r="AB166" s="62" t="s">
        <v>938</v>
      </c>
      <c r="AC166" t="str">
        <f>VLOOKUP(Z166,'SS Mapping'!A:C,2,0)</f>
        <v>Money Market Instruments</v>
      </c>
      <c r="AD166" t="str">
        <f>VLOOKUP(Z166,'SS Mapping'!A:C,3,0)</f>
        <v>MoneyMarketInstrument</v>
      </c>
    </row>
    <row r="167" spans="1:30">
      <c r="A167" s="39" t="s">
        <v>793</v>
      </c>
      <c r="B167" s="39" t="s">
        <v>1350</v>
      </c>
      <c r="C167" s="51" t="s">
        <v>1351</v>
      </c>
      <c r="D167" s="51" t="s">
        <v>1352</v>
      </c>
      <c r="E167" s="51" t="s">
        <v>1353</v>
      </c>
      <c r="F167" s="51" t="s">
        <v>231</v>
      </c>
      <c r="G167" s="51" t="s">
        <v>231</v>
      </c>
      <c r="H167" s="51" t="s">
        <v>990</v>
      </c>
      <c r="I167" s="52">
        <v>43775</v>
      </c>
      <c r="J167" s="52">
        <v>43957</v>
      </c>
      <c r="K167" s="53">
        <v>9.9999999999999995E-8</v>
      </c>
      <c r="L167" s="52">
        <v>43957</v>
      </c>
      <c r="M167" s="54" t="s">
        <v>799</v>
      </c>
      <c r="N167" s="51" t="s">
        <v>800</v>
      </c>
      <c r="O167" s="55">
        <v>28043241.120000001</v>
      </c>
      <c r="P167" s="55">
        <v>28041340.41</v>
      </c>
      <c r="Q167" s="56">
        <v>28000000</v>
      </c>
      <c r="R167" s="57">
        <v>9.7145967262136975E-3</v>
      </c>
      <c r="S167" s="58"/>
      <c r="T167" s="58">
        <v>175</v>
      </c>
      <c r="U167" s="59">
        <v>4900000000</v>
      </c>
      <c r="V167" s="59">
        <v>4900000000</v>
      </c>
      <c r="W167" s="60" t="s">
        <v>824</v>
      </c>
      <c r="X167" s="60" t="s">
        <v>802</v>
      </c>
      <c r="Y167" s="60" t="s">
        <v>802</v>
      </c>
      <c r="Z167" s="60" t="s">
        <v>85</v>
      </c>
      <c r="AA167" s="62">
        <v>43775</v>
      </c>
      <c r="AB167" s="62" t="s">
        <v>991</v>
      </c>
      <c r="AC167" t="str">
        <f>VLOOKUP(Z167,'SS Mapping'!A:C,2,0)</f>
        <v>Money Market Instruments</v>
      </c>
      <c r="AD167" t="str">
        <f>VLOOKUP(Z167,'SS Mapping'!A:C,3,0)</f>
        <v>MoneyMarketInstrument</v>
      </c>
    </row>
    <row r="168" spans="1:30">
      <c r="A168" s="39" t="s">
        <v>793</v>
      </c>
      <c r="B168" s="39" t="s">
        <v>1354</v>
      </c>
      <c r="C168" s="51" t="s">
        <v>1355</v>
      </c>
      <c r="D168" s="51" t="s">
        <v>1356</v>
      </c>
      <c r="E168" s="51" t="s">
        <v>1357</v>
      </c>
      <c r="F168" s="51" t="s">
        <v>231</v>
      </c>
      <c r="G168" s="51" t="s">
        <v>231</v>
      </c>
      <c r="H168" s="51" t="s">
        <v>816</v>
      </c>
      <c r="I168" s="52">
        <v>43684</v>
      </c>
      <c r="J168" s="52">
        <v>43957</v>
      </c>
      <c r="K168" s="53">
        <v>9.9999999999999995E-8</v>
      </c>
      <c r="L168" s="52">
        <v>43957</v>
      </c>
      <c r="M168" s="54" t="s">
        <v>799</v>
      </c>
      <c r="N168" s="51" t="s">
        <v>800</v>
      </c>
      <c r="O168" s="61">
        <v>1504334.99</v>
      </c>
      <c r="P168" s="55">
        <v>1502762.96</v>
      </c>
      <c r="Q168" s="56">
        <v>1500000</v>
      </c>
      <c r="R168" s="57">
        <v>5.2042482461859088E-4</v>
      </c>
      <c r="S168" s="58"/>
      <c r="T168" s="58">
        <v>175</v>
      </c>
      <c r="U168" s="59">
        <v>262500000</v>
      </c>
      <c r="V168" s="59">
        <v>262500000</v>
      </c>
      <c r="W168" s="60" t="s">
        <v>801</v>
      </c>
      <c r="X168" s="60" t="s">
        <v>802</v>
      </c>
      <c r="Y168" s="60" t="s">
        <v>802</v>
      </c>
      <c r="Z168" s="60" t="s">
        <v>85</v>
      </c>
      <c r="AA168" s="62">
        <v>43684</v>
      </c>
      <c r="AB168" s="62" t="s">
        <v>817</v>
      </c>
      <c r="AC168" t="str">
        <f>VLOOKUP(Z168,'SS Mapping'!A:C,2,0)</f>
        <v>Money Market Instruments</v>
      </c>
      <c r="AD168" t="str">
        <f>VLOOKUP(Z168,'SS Mapping'!A:C,3,0)</f>
        <v>MoneyMarketInstrument</v>
      </c>
    </row>
    <row r="169" spans="1:30">
      <c r="A169" s="39" t="s">
        <v>793</v>
      </c>
      <c r="B169" s="39" t="s">
        <v>1358</v>
      </c>
      <c r="C169" s="51" t="s">
        <v>1359</v>
      </c>
      <c r="D169" s="51" t="s">
        <v>1360</v>
      </c>
      <c r="E169" s="51" t="s">
        <v>1361</v>
      </c>
      <c r="F169" s="51" t="s">
        <v>231</v>
      </c>
      <c r="G169" s="51" t="s">
        <v>231</v>
      </c>
      <c r="H169" s="51" t="s">
        <v>979</v>
      </c>
      <c r="I169" s="52">
        <v>43623</v>
      </c>
      <c r="J169" s="52">
        <v>43958</v>
      </c>
      <c r="K169" s="53">
        <v>9.9999999999999995E-8</v>
      </c>
      <c r="L169" s="52">
        <v>43958</v>
      </c>
      <c r="M169" s="54" t="s">
        <v>799</v>
      </c>
      <c r="N169" s="51" t="s">
        <v>800</v>
      </c>
      <c r="O169" s="55">
        <v>27060434.969999999</v>
      </c>
      <c r="P169" s="55">
        <v>27031570.509999998</v>
      </c>
      <c r="Q169" s="56">
        <v>27000000</v>
      </c>
      <c r="R169" s="57">
        <v>9.3676468431346371E-3</v>
      </c>
      <c r="S169" s="58"/>
      <c r="T169" s="58">
        <v>176</v>
      </c>
      <c r="U169" s="59">
        <v>4752000000</v>
      </c>
      <c r="V169" s="59">
        <v>4752000000</v>
      </c>
      <c r="W169" s="60" t="s">
        <v>801</v>
      </c>
      <c r="X169" s="60" t="s">
        <v>802</v>
      </c>
      <c r="Y169" s="60" t="s">
        <v>802</v>
      </c>
      <c r="Z169" s="60" t="s">
        <v>82</v>
      </c>
      <c r="AA169" s="62">
        <v>43623</v>
      </c>
      <c r="AB169" s="62" t="s">
        <v>980</v>
      </c>
      <c r="AC169" t="str">
        <f>VLOOKUP(Z169,'SS Mapping'!A:C,2,0)</f>
        <v>Money Market Instruments</v>
      </c>
      <c r="AD169" t="str">
        <f>VLOOKUP(Z169,'SS Mapping'!A:C,3,0)</f>
        <v>MoneyMarketInstrument</v>
      </c>
    </row>
    <row r="170" spans="1:30">
      <c r="A170" s="39" t="s">
        <v>793</v>
      </c>
      <c r="B170" s="39" t="s">
        <v>1362</v>
      </c>
      <c r="C170" s="51" t="s">
        <v>1363</v>
      </c>
      <c r="D170" s="51" t="s">
        <v>1364</v>
      </c>
      <c r="E170" s="51" t="s">
        <v>1365</v>
      </c>
      <c r="F170" s="51" t="s">
        <v>231</v>
      </c>
      <c r="G170" s="51" t="s">
        <v>231</v>
      </c>
      <c r="H170" s="51" t="s">
        <v>1001</v>
      </c>
      <c r="I170" s="52">
        <v>43777</v>
      </c>
      <c r="J170" s="52">
        <v>43959</v>
      </c>
      <c r="K170" s="53">
        <v>9.9999999999999995E-8</v>
      </c>
      <c r="L170" s="52">
        <v>43959</v>
      </c>
      <c r="M170" s="54" t="s">
        <v>799</v>
      </c>
      <c r="N170" s="51" t="s">
        <v>800</v>
      </c>
      <c r="O170" s="61">
        <v>25050658</v>
      </c>
      <c r="P170" s="55">
        <v>25048987.960000001</v>
      </c>
      <c r="Q170" s="56">
        <v>25000000</v>
      </c>
      <c r="R170" s="57">
        <v>8.6737470769765145E-3</v>
      </c>
      <c r="S170" s="58"/>
      <c r="T170" s="58">
        <v>177</v>
      </c>
      <c r="U170" s="59">
        <v>4425000000</v>
      </c>
      <c r="V170" s="59">
        <v>4425000000</v>
      </c>
      <c r="W170" s="60" t="s">
        <v>809</v>
      </c>
      <c r="X170" s="60" t="s">
        <v>810</v>
      </c>
      <c r="Y170" s="60" t="s">
        <v>810</v>
      </c>
      <c r="Z170" s="60" t="s">
        <v>82</v>
      </c>
      <c r="AA170" s="62">
        <v>43777</v>
      </c>
      <c r="AB170" s="62" t="s">
        <v>1033</v>
      </c>
      <c r="AC170" t="str">
        <f>VLOOKUP(Z170,'SS Mapping'!A:C,2,0)</f>
        <v>Money Market Instruments</v>
      </c>
      <c r="AD170" t="str">
        <f>VLOOKUP(Z170,'SS Mapping'!A:C,3,0)</f>
        <v>MoneyMarketInstrument</v>
      </c>
    </row>
    <row r="171" spans="1:30">
      <c r="A171" s="39" t="s">
        <v>793</v>
      </c>
      <c r="B171" s="39" t="s">
        <v>1366</v>
      </c>
      <c r="C171" s="51" t="s">
        <v>1367</v>
      </c>
      <c r="D171" s="51" t="s">
        <v>1368</v>
      </c>
      <c r="E171" s="51" t="s">
        <v>1369</v>
      </c>
      <c r="F171" s="51" t="s">
        <v>231</v>
      </c>
      <c r="G171" s="51" t="s">
        <v>231</v>
      </c>
      <c r="H171" s="51" t="s">
        <v>875</v>
      </c>
      <c r="I171" s="52">
        <v>43604</v>
      </c>
      <c r="J171" s="52">
        <v>43970</v>
      </c>
      <c r="K171" s="53">
        <v>0.125</v>
      </c>
      <c r="L171" s="52">
        <v>43970</v>
      </c>
      <c r="M171" s="54" t="s">
        <v>799</v>
      </c>
      <c r="N171" s="51" t="s">
        <v>800</v>
      </c>
      <c r="O171" s="61">
        <v>1154600</v>
      </c>
      <c r="P171" s="55">
        <v>1152638.6499999999</v>
      </c>
      <c r="Q171" s="56">
        <v>1150000</v>
      </c>
      <c r="R171" s="57">
        <v>3.9899236554091972E-4</v>
      </c>
      <c r="S171" s="58"/>
      <c r="T171" s="58">
        <v>188</v>
      </c>
      <c r="U171" s="59">
        <v>216200000</v>
      </c>
      <c r="V171" s="59">
        <v>216200000</v>
      </c>
      <c r="W171" s="60" t="s">
        <v>801</v>
      </c>
      <c r="X171" s="60" t="s">
        <v>802</v>
      </c>
      <c r="Y171" s="60" t="s">
        <v>801</v>
      </c>
      <c r="Z171" s="60" t="s">
        <v>83</v>
      </c>
      <c r="AA171" s="62">
        <v>43644</v>
      </c>
      <c r="AB171" s="62" t="s">
        <v>1370</v>
      </c>
      <c r="AC171" t="str">
        <f>VLOOKUP(Z171,'SS Mapping'!A:C,2,0)</f>
        <v>Money Market Instruments</v>
      </c>
      <c r="AD171" t="str">
        <f>VLOOKUP(Z171,'SS Mapping'!A:C,3,0)</f>
        <v>MoneyMarketInstrument</v>
      </c>
    </row>
    <row r="172" spans="1:30">
      <c r="A172" s="39" t="s">
        <v>793</v>
      </c>
      <c r="B172" s="39" t="s">
        <v>1366</v>
      </c>
      <c r="C172" s="51" t="s">
        <v>1367</v>
      </c>
      <c r="D172" s="51" t="s">
        <v>1371</v>
      </c>
      <c r="E172" s="51" t="s">
        <v>1369</v>
      </c>
      <c r="F172" s="51" t="s">
        <v>231</v>
      </c>
      <c r="G172" s="51" t="s">
        <v>231</v>
      </c>
      <c r="H172" s="51" t="s">
        <v>875</v>
      </c>
      <c r="I172" s="52">
        <v>43707</v>
      </c>
      <c r="J172" s="52">
        <v>43970</v>
      </c>
      <c r="K172" s="53">
        <v>0.125</v>
      </c>
      <c r="L172" s="52">
        <v>43970</v>
      </c>
      <c r="M172" s="54" t="s">
        <v>799</v>
      </c>
      <c r="N172" s="51" t="s">
        <v>800</v>
      </c>
      <c r="O172" s="61">
        <v>2358859.5</v>
      </c>
      <c r="P172" s="55">
        <v>2356299.34</v>
      </c>
      <c r="Q172" s="56">
        <v>2350000</v>
      </c>
      <c r="R172" s="57">
        <v>8.1533222523579247E-4</v>
      </c>
      <c r="S172" s="58"/>
      <c r="T172" s="58">
        <v>188</v>
      </c>
      <c r="U172" s="59">
        <v>441800000</v>
      </c>
      <c r="V172" s="59">
        <v>441800000</v>
      </c>
      <c r="W172" s="60" t="s">
        <v>801</v>
      </c>
      <c r="X172" s="60" t="s">
        <v>802</v>
      </c>
      <c r="Y172" s="60" t="s">
        <v>801</v>
      </c>
      <c r="Z172" s="60" t="s">
        <v>83</v>
      </c>
      <c r="AA172" s="62">
        <v>43707</v>
      </c>
      <c r="AB172" s="62" t="s">
        <v>1370</v>
      </c>
      <c r="AC172" t="str">
        <f>VLOOKUP(Z172,'SS Mapping'!A:C,2,0)</f>
        <v>Money Market Instruments</v>
      </c>
      <c r="AD172" t="str">
        <f>VLOOKUP(Z172,'SS Mapping'!A:C,3,0)</f>
        <v>MoneyMarketInstrument</v>
      </c>
    </row>
    <row r="173" spans="1:30">
      <c r="A173" s="39" t="s">
        <v>793</v>
      </c>
      <c r="B173" s="39" t="s">
        <v>1372</v>
      </c>
      <c r="C173" s="51" t="s">
        <v>1373</v>
      </c>
      <c r="D173" s="51" t="s">
        <v>1374</v>
      </c>
      <c r="E173" s="51" t="s">
        <v>1375</v>
      </c>
      <c r="F173" s="51" t="s">
        <v>231</v>
      </c>
      <c r="G173" s="51" t="s">
        <v>231</v>
      </c>
      <c r="H173" s="51" t="s">
        <v>979</v>
      </c>
      <c r="I173" s="52">
        <v>43625</v>
      </c>
      <c r="J173" s="52">
        <v>43991</v>
      </c>
      <c r="K173" s="53">
        <v>0.75</v>
      </c>
      <c r="L173" s="52">
        <v>43991</v>
      </c>
      <c r="M173" s="54" t="s">
        <v>799</v>
      </c>
      <c r="N173" s="51" t="s">
        <v>800</v>
      </c>
      <c r="O173" s="55">
        <v>2018400</v>
      </c>
      <c r="P173" s="55">
        <v>2012466.45</v>
      </c>
      <c r="Q173" s="56">
        <v>2000000</v>
      </c>
      <c r="R173" s="57">
        <v>6.938997661581212E-4</v>
      </c>
      <c r="S173" s="58"/>
      <c r="T173" s="58">
        <v>209</v>
      </c>
      <c r="U173" s="59">
        <v>418000000</v>
      </c>
      <c r="V173" s="59">
        <v>418000000</v>
      </c>
      <c r="W173" s="60" t="s">
        <v>824</v>
      </c>
      <c r="X173" s="60" t="s">
        <v>802</v>
      </c>
      <c r="Y173" s="60" t="s">
        <v>824</v>
      </c>
      <c r="Z173" s="60" t="s">
        <v>83</v>
      </c>
      <c r="AA173" s="62">
        <v>43684</v>
      </c>
      <c r="AB173" s="62" t="s">
        <v>1376</v>
      </c>
      <c r="AC173" t="str">
        <f>VLOOKUP(Z173,'SS Mapping'!A:C,2,0)</f>
        <v>Money Market Instruments</v>
      </c>
      <c r="AD173" t="str">
        <f>VLOOKUP(Z173,'SS Mapping'!A:C,3,0)</f>
        <v>MoneyMarketInstrument</v>
      </c>
    </row>
    <row r="174" spans="1:30">
      <c r="A174" s="39" t="s">
        <v>793</v>
      </c>
      <c r="B174" s="39" t="s">
        <v>1377</v>
      </c>
      <c r="C174" s="51" t="s">
        <v>1378</v>
      </c>
      <c r="D174" s="51" t="s">
        <v>1379</v>
      </c>
      <c r="E174" s="51" t="s">
        <v>1380</v>
      </c>
      <c r="F174" s="51" t="s">
        <v>231</v>
      </c>
      <c r="G174" s="51" t="s">
        <v>231</v>
      </c>
      <c r="H174" s="51" t="s">
        <v>816</v>
      </c>
      <c r="I174" s="52">
        <v>43637</v>
      </c>
      <c r="J174" s="52">
        <v>44001</v>
      </c>
      <c r="K174" s="53">
        <v>9.9999999999999995E-8</v>
      </c>
      <c r="L174" s="52">
        <v>44001</v>
      </c>
      <c r="M174" s="54" t="s">
        <v>799</v>
      </c>
      <c r="N174" s="51" t="s">
        <v>800</v>
      </c>
      <c r="O174" s="55">
        <v>15039537.27</v>
      </c>
      <c r="P174" s="55">
        <v>15023678.91</v>
      </c>
      <c r="Q174" s="56">
        <v>15000000</v>
      </c>
      <c r="R174" s="57">
        <v>5.2042482461859092E-3</v>
      </c>
      <c r="S174" s="58"/>
      <c r="T174" s="58">
        <v>219</v>
      </c>
      <c r="U174" s="59">
        <v>3285000000</v>
      </c>
      <c r="V174" s="59">
        <v>3285000000</v>
      </c>
      <c r="W174" s="60" t="s">
        <v>809</v>
      </c>
      <c r="X174" s="60" t="s">
        <v>810</v>
      </c>
      <c r="Y174" s="60" t="s">
        <v>810</v>
      </c>
      <c r="Z174" s="60" t="s">
        <v>85</v>
      </c>
      <c r="AA174" s="62">
        <v>43637</v>
      </c>
      <c r="AB174" s="62" t="s">
        <v>966</v>
      </c>
      <c r="AC174" t="str">
        <f>VLOOKUP(Z174,'SS Mapping'!A:C,2,0)</f>
        <v>Money Market Instruments</v>
      </c>
      <c r="AD174" t="str">
        <f>VLOOKUP(Z174,'SS Mapping'!A:C,3,0)</f>
        <v>MoneyMarketInstrument</v>
      </c>
    </row>
    <row r="175" spans="1:30">
      <c r="A175" s="39" t="s">
        <v>793</v>
      </c>
      <c r="B175" s="39" t="s">
        <v>1381</v>
      </c>
      <c r="C175" s="51" t="s">
        <v>1382</v>
      </c>
      <c r="D175" s="51" t="s">
        <v>1383</v>
      </c>
      <c r="E175" s="51" t="s">
        <v>1384</v>
      </c>
      <c r="F175" s="51" t="s">
        <v>231</v>
      </c>
      <c r="G175" s="51" t="s">
        <v>231</v>
      </c>
      <c r="H175" s="51" t="s">
        <v>798</v>
      </c>
      <c r="I175" s="52">
        <v>43656</v>
      </c>
      <c r="J175" s="52">
        <v>44022</v>
      </c>
      <c r="K175" s="53">
        <v>0</v>
      </c>
      <c r="L175" s="52">
        <v>43840</v>
      </c>
      <c r="M175" s="52">
        <v>43840</v>
      </c>
      <c r="N175" s="51" t="s">
        <v>823</v>
      </c>
      <c r="O175" s="55">
        <v>2507675</v>
      </c>
      <c r="P175" s="55">
        <v>2506325.2599999998</v>
      </c>
      <c r="Q175" s="56">
        <v>2500000</v>
      </c>
      <c r="R175" s="57">
        <v>8.6737470769765153E-4</v>
      </c>
      <c r="S175" s="58">
        <v>58</v>
      </c>
      <c r="T175" s="58">
        <v>240</v>
      </c>
      <c r="U175" s="59">
        <v>145000000</v>
      </c>
      <c r="V175" s="59">
        <v>600000000</v>
      </c>
      <c r="W175" s="60" t="s">
        <v>943</v>
      </c>
      <c r="X175" s="60" t="s">
        <v>810</v>
      </c>
      <c r="Y175" s="60" t="s">
        <v>943</v>
      </c>
      <c r="Z175" s="60" t="s">
        <v>84</v>
      </c>
      <c r="AA175" s="62">
        <v>43732</v>
      </c>
      <c r="AB175" s="62" t="s">
        <v>1180</v>
      </c>
      <c r="AC175" t="str">
        <f>VLOOKUP(Z175,'SS Mapping'!A:C,2,0)</f>
        <v>Money Market Instruments</v>
      </c>
      <c r="AD175" t="str">
        <f>VLOOKUP(Z175,'SS Mapping'!A:C,3,0)</f>
        <v>MoneyMarketInstrument</v>
      </c>
    </row>
    <row r="176" spans="1:30">
      <c r="A176" s="39" t="s">
        <v>793</v>
      </c>
      <c r="B176" s="39" t="s">
        <v>1385</v>
      </c>
      <c r="C176" s="51" t="s">
        <v>1386</v>
      </c>
      <c r="D176" s="51" t="s">
        <v>1387</v>
      </c>
      <c r="E176" s="51" t="s">
        <v>1388</v>
      </c>
      <c r="F176" s="51" t="s">
        <v>231</v>
      </c>
      <c r="G176" s="51" t="s">
        <v>231</v>
      </c>
      <c r="H176" s="51" t="s">
        <v>1001</v>
      </c>
      <c r="I176" s="52">
        <v>43773</v>
      </c>
      <c r="J176" s="52">
        <v>44047</v>
      </c>
      <c r="K176" s="53">
        <v>9.9999999999999995E-8</v>
      </c>
      <c r="L176" s="52">
        <v>44047</v>
      </c>
      <c r="M176" s="54" t="s">
        <v>799</v>
      </c>
      <c r="N176" s="51" t="s">
        <v>800</v>
      </c>
      <c r="O176" s="61">
        <v>8023204.8899999997</v>
      </c>
      <c r="P176" s="55">
        <v>8022358</v>
      </c>
      <c r="Q176" s="56">
        <v>8000000</v>
      </c>
      <c r="R176" s="57">
        <v>2.7755990646324848E-3</v>
      </c>
      <c r="S176" s="58"/>
      <c r="T176" s="58">
        <v>265</v>
      </c>
      <c r="U176" s="59">
        <v>2120000000</v>
      </c>
      <c r="V176" s="59">
        <v>2120000000</v>
      </c>
      <c r="W176" s="60" t="s">
        <v>809</v>
      </c>
      <c r="X176" s="60" t="s">
        <v>810</v>
      </c>
      <c r="Y176" s="60" t="s">
        <v>810</v>
      </c>
      <c r="Z176" s="60" t="s">
        <v>85</v>
      </c>
      <c r="AA176" s="62">
        <v>43773</v>
      </c>
      <c r="AB176" s="62" t="s">
        <v>1002</v>
      </c>
      <c r="AC176" t="str">
        <f>VLOOKUP(Z176,'SS Mapping'!A:C,2,0)</f>
        <v>Money Market Instruments</v>
      </c>
      <c r="AD176" t="str">
        <f>VLOOKUP(Z176,'SS Mapping'!A:C,3,0)</f>
        <v>MoneyMarketInstrument</v>
      </c>
    </row>
    <row r="177" spans="1:30">
      <c r="A177" s="39" t="s">
        <v>793</v>
      </c>
      <c r="B177" s="39" t="s">
        <v>1389</v>
      </c>
      <c r="C177" s="51"/>
      <c r="D177" s="51" t="s">
        <v>1390</v>
      </c>
      <c r="E177" s="51" t="s">
        <v>1391</v>
      </c>
      <c r="F177" s="51" t="s">
        <v>231</v>
      </c>
      <c r="G177" s="51" t="s">
        <v>231</v>
      </c>
      <c r="H177" s="51" t="s">
        <v>937</v>
      </c>
      <c r="I177" s="52">
        <v>43770</v>
      </c>
      <c r="J177" s="52">
        <v>43801</v>
      </c>
      <c r="K177" s="53">
        <v>9.9999999999999995E-8</v>
      </c>
      <c r="L177" s="52">
        <v>43801</v>
      </c>
      <c r="M177" s="54" t="s">
        <v>799</v>
      </c>
      <c r="N177" s="51" t="s">
        <v>800</v>
      </c>
      <c r="O177" s="55">
        <v>228788540.16</v>
      </c>
      <c r="P177" s="55">
        <v>228788540.16</v>
      </c>
      <c r="Q177" s="56">
        <v>228788540.16</v>
      </c>
      <c r="R177" s="57">
        <v>7.9378157258340964E-2</v>
      </c>
      <c r="S177" s="58" t="s">
        <v>1392</v>
      </c>
      <c r="T177" s="58" t="s">
        <v>1392</v>
      </c>
      <c r="U177" s="59">
        <v>228788540.16</v>
      </c>
      <c r="V177" s="59">
        <v>228788540.16</v>
      </c>
      <c r="W177" s="60" t="s">
        <v>824</v>
      </c>
      <c r="X177" s="60" t="s">
        <v>802</v>
      </c>
      <c r="Y177" s="60" t="s">
        <v>802</v>
      </c>
      <c r="Z177" s="60" t="s">
        <v>88</v>
      </c>
      <c r="AA177" s="62">
        <v>43770</v>
      </c>
      <c r="AB177" s="62" t="s">
        <v>1243</v>
      </c>
      <c r="AC177" t="str">
        <f>VLOOKUP(Z177,'SS Mapping'!A:C,2,0)</f>
        <v>Other Assets - Deposit or ancillary liquid asset</v>
      </c>
      <c r="AD177" t="str">
        <f>VLOOKUP(Z177,'SS Mapping'!A:C,3,0)</f>
        <v>DepositsWithCreditInstitution</v>
      </c>
    </row>
    <row r="178" spans="1:30">
      <c r="A178" s="39" t="s">
        <v>793</v>
      </c>
      <c r="B178" s="39" t="s">
        <v>1393</v>
      </c>
      <c r="C178" s="51"/>
      <c r="D178" s="51" t="s">
        <v>1394</v>
      </c>
      <c r="E178" s="51" t="s">
        <v>1395</v>
      </c>
      <c r="F178" s="51" t="s">
        <v>231</v>
      </c>
      <c r="G178" s="51" t="s">
        <v>231</v>
      </c>
      <c r="H178" s="51" t="s">
        <v>839</v>
      </c>
      <c r="I178" s="52">
        <v>43782</v>
      </c>
      <c r="J178" s="52">
        <v>43783</v>
      </c>
      <c r="K178" s="53">
        <v>-0.55000000000000004</v>
      </c>
      <c r="L178" s="52">
        <v>43783</v>
      </c>
      <c r="M178" s="54" t="s">
        <v>799</v>
      </c>
      <c r="N178" s="51" t="s">
        <v>800</v>
      </c>
      <c r="O178" s="55">
        <v>99692301.920000002</v>
      </c>
      <c r="P178" s="55">
        <v>99692301.920000002</v>
      </c>
      <c r="Q178" s="56">
        <v>99692301.920000002</v>
      </c>
      <c r="R178" s="57">
        <v>3.4588232495026412E-2</v>
      </c>
      <c r="S178" s="58" t="s">
        <v>1392</v>
      </c>
      <c r="T178" s="58" t="s">
        <v>1392</v>
      </c>
      <c r="U178" s="59">
        <v>99692301.920000002</v>
      </c>
      <c r="V178" s="59">
        <v>99692301.920000002</v>
      </c>
      <c r="W178" s="60" t="s">
        <v>801</v>
      </c>
      <c r="X178" s="60" t="s">
        <v>802</v>
      </c>
      <c r="Y178" s="60" t="s">
        <v>802</v>
      </c>
      <c r="Z178" s="60" t="s">
        <v>89</v>
      </c>
      <c r="AA178" s="62">
        <v>43782</v>
      </c>
      <c r="AB178" s="62" t="s">
        <v>996</v>
      </c>
      <c r="AC178" t="str">
        <f>VLOOKUP(Z178,'SS Mapping'!A:C,2,0)</f>
        <v>Other Assets - Deposit or ancillary liquid asset</v>
      </c>
      <c r="AD178" t="str">
        <f>VLOOKUP(Z178,'SS Mapping'!A:C,3,0)</f>
        <v>DepositsWithCreditInstitution</v>
      </c>
    </row>
    <row r="179" spans="1:30">
      <c r="A179" s="39" t="s">
        <v>793</v>
      </c>
      <c r="B179" s="39" t="s">
        <v>1396</v>
      </c>
      <c r="C179" s="51"/>
      <c r="D179" s="51" t="s">
        <v>1397</v>
      </c>
      <c r="E179" s="51" t="s">
        <v>1398</v>
      </c>
      <c r="F179" s="51" t="s">
        <v>231</v>
      </c>
      <c r="G179" s="51" t="s">
        <v>231</v>
      </c>
      <c r="H179" s="51" t="s">
        <v>913</v>
      </c>
      <c r="I179" s="52">
        <v>43770</v>
      </c>
      <c r="J179" s="52">
        <v>43801</v>
      </c>
      <c r="K179" s="53">
        <v>9.9999999999999995E-8</v>
      </c>
      <c r="L179" s="52">
        <v>43801</v>
      </c>
      <c r="M179" s="54" t="s">
        <v>799</v>
      </c>
      <c r="N179" s="51" t="s">
        <v>800</v>
      </c>
      <c r="O179" s="61">
        <v>96965084.659999996</v>
      </c>
      <c r="P179" s="55">
        <v>96965084.659999996</v>
      </c>
      <c r="Q179" s="56">
        <v>96965084.659999996</v>
      </c>
      <c r="R179" s="57">
        <v>3.364202478553821E-2</v>
      </c>
      <c r="S179" s="58" t="s">
        <v>1392</v>
      </c>
      <c r="T179" s="58" t="s">
        <v>1392</v>
      </c>
      <c r="U179" s="59">
        <v>96965084.659999996</v>
      </c>
      <c r="V179" s="59">
        <v>96965084.659999996</v>
      </c>
      <c r="W179" s="60" t="s">
        <v>824</v>
      </c>
      <c r="X179" s="60" t="s">
        <v>802</v>
      </c>
      <c r="Y179" s="60" t="s">
        <v>802</v>
      </c>
      <c r="Z179" s="60" t="s">
        <v>88</v>
      </c>
      <c r="AA179" s="62">
        <v>43770</v>
      </c>
      <c r="AB179" s="62" t="s">
        <v>914</v>
      </c>
      <c r="AC179" t="str">
        <f>VLOOKUP(Z179,'SS Mapping'!A:C,2,0)</f>
        <v>Other Assets - Deposit or ancillary liquid asset</v>
      </c>
      <c r="AD179" t="str">
        <f>VLOOKUP(Z179,'SS Mapping'!A:C,3,0)</f>
        <v>DepositsWithCreditInstitution</v>
      </c>
    </row>
    <row r="180" spans="1:30">
      <c r="A180" s="39" t="s">
        <v>793</v>
      </c>
      <c r="B180" s="39" t="s">
        <v>1399</v>
      </c>
      <c r="C180" s="51"/>
      <c r="D180" s="51" t="s">
        <v>1400</v>
      </c>
      <c r="E180" s="51" t="s">
        <v>1401</v>
      </c>
      <c r="F180" s="51" t="s">
        <v>231</v>
      </c>
      <c r="G180" s="51" t="s">
        <v>231</v>
      </c>
      <c r="H180" s="51" t="s">
        <v>990</v>
      </c>
      <c r="I180" s="52">
        <v>43782</v>
      </c>
      <c r="J180" s="52">
        <v>43783</v>
      </c>
      <c r="K180" s="53">
        <v>-0.56000000000000005</v>
      </c>
      <c r="L180" s="52">
        <v>43783</v>
      </c>
      <c r="M180" s="54" t="s">
        <v>799</v>
      </c>
      <c r="N180" s="51" t="s">
        <v>800</v>
      </c>
      <c r="O180" s="55">
        <v>94448985.439999998</v>
      </c>
      <c r="P180" s="55">
        <v>94448985.439999998</v>
      </c>
      <c r="Q180" s="56">
        <v>94448985.439999998</v>
      </c>
      <c r="R180" s="57">
        <v>3.2769064455343895E-2</v>
      </c>
      <c r="S180" s="58" t="s">
        <v>1392</v>
      </c>
      <c r="T180" s="58" t="s">
        <v>1392</v>
      </c>
      <c r="U180" s="59">
        <v>94448985.439999998</v>
      </c>
      <c r="V180" s="59">
        <v>94448985.439999998</v>
      </c>
      <c r="W180" s="60" t="s">
        <v>809</v>
      </c>
      <c r="X180" s="60" t="s">
        <v>810</v>
      </c>
      <c r="Y180" s="60" t="s">
        <v>810</v>
      </c>
      <c r="Z180" s="60" t="s">
        <v>89</v>
      </c>
      <c r="AA180" s="62">
        <v>43782</v>
      </c>
      <c r="AB180" s="62" t="s">
        <v>1402</v>
      </c>
      <c r="AC180" t="str">
        <f>VLOOKUP(Z180,'SS Mapping'!A:C,2,0)</f>
        <v>Other Assets - Deposit or ancillary liquid asset</v>
      </c>
      <c r="AD180" t="str">
        <f>VLOOKUP(Z180,'SS Mapping'!A:C,3,0)</f>
        <v>DepositsWithCreditInstitution</v>
      </c>
    </row>
    <row r="181" spans="1:30">
      <c r="A181" s="39" t="s">
        <v>793</v>
      </c>
      <c r="B181" s="39" t="s">
        <v>1403</v>
      </c>
      <c r="C181" s="51"/>
      <c r="D181" s="51" t="s">
        <v>1404</v>
      </c>
      <c r="E181" s="51" t="s">
        <v>1405</v>
      </c>
      <c r="F181" s="51" t="s">
        <v>231</v>
      </c>
      <c r="G181" s="51" t="s">
        <v>231</v>
      </c>
      <c r="H181" s="51" t="s">
        <v>855</v>
      </c>
      <c r="I181" s="52">
        <v>43782</v>
      </c>
      <c r="J181" s="52">
        <v>43783</v>
      </c>
      <c r="K181" s="53">
        <v>-0.55000000000000004</v>
      </c>
      <c r="L181" s="52">
        <v>43783</v>
      </c>
      <c r="M181" s="54" t="s">
        <v>799</v>
      </c>
      <c r="N181" s="51" t="s">
        <v>800</v>
      </c>
      <c r="O181" s="55">
        <v>80423923.950000003</v>
      </c>
      <c r="P181" s="55">
        <v>80423923.950000003</v>
      </c>
      <c r="Q181" s="56">
        <v>80423923.950000003</v>
      </c>
      <c r="R181" s="57">
        <v>2.7903071011211762E-2</v>
      </c>
      <c r="S181" s="58" t="s">
        <v>1392</v>
      </c>
      <c r="T181" s="58" t="s">
        <v>1392</v>
      </c>
      <c r="U181" s="59">
        <v>80423923.950000003</v>
      </c>
      <c r="V181" s="59">
        <v>80423923.950000003</v>
      </c>
      <c r="W181" s="60" t="s">
        <v>824</v>
      </c>
      <c r="X181" s="60" t="s">
        <v>802</v>
      </c>
      <c r="Y181" s="60" t="s">
        <v>802</v>
      </c>
      <c r="Z181" s="60" t="s">
        <v>89</v>
      </c>
      <c r="AA181" s="62">
        <v>43782</v>
      </c>
      <c r="AB181" s="62" t="s">
        <v>1406</v>
      </c>
      <c r="AC181" t="str">
        <f>VLOOKUP(Z181,'SS Mapping'!A:C,2,0)</f>
        <v>Other Assets - Deposit or ancillary liquid asset</v>
      </c>
      <c r="AD181" t="str">
        <f>VLOOKUP(Z181,'SS Mapping'!A:C,3,0)</f>
        <v>DepositsWithCreditInstitution</v>
      </c>
    </row>
    <row r="182" spans="1:30">
      <c r="A182" s="39" t="s">
        <v>793</v>
      </c>
      <c r="B182" s="39" t="s">
        <v>1407</v>
      </c>
      <c r="C182" s="51"/>
      <c r="D182" s="51" t="s">
        <v>1408</v>
      </c>
      <c r="E182" s="51" t="s">
        <v>1409</v>
      </c>
      <c r="F182" s="51" t="s">
        <v>231</v>
      </c>
      <c r="G182" s="51" t="s">
        <v>231</v>
      </c>
      <c r="H182" s="51" t="s">
        <v>869</v>
      </c>
      <c r="I182" s="52">
        <v>43782</v>
      </c>
      <c r="J182" s="52">
        <v>43783</v>
      </c>
      <c r="K182" s="53">
        <v>-0.56000000000000005</v>
      </c>
      <c r="L182" s="52">
        <v>43783</v>
      </c>
      <c r="M182" s="54" t="s">
        <v>799</v>
      </c>
      <c r="N182" s="51" t="s">
        <v>800</v>
      </c>
      <c r="O182" s="55">
        <v>75947594.319999993</v>
      </c>
      <c r="P182" s="55">
        <v>75947594.319999993</v>
      </c>
      <c r="Q182" s="56">
        <v>75947594.319999993</v>
      </c>
      <c r="R182" s="57">
        <v>2.6350008969459927E-2</v>
      </c>
      <c r="S182" s="58" t="s">
        <v>1392</v>
      </c>
      <c r="T182" s="58" t="s">
        <v>1392</v>
      </c>
      <c r="U182" s="59">
        <v>75947594.319999993</v>
      </c>
      <c r="V182" s="59">
        <v>75947594.319999993</v>
      </c>
      <c r="W182" s="60" t="s">
        <v>824</v>
      </c>
      <c r="X182" s="60" t="s">
        <v>802</v>
      </c>
      <c r="Y182" s="60" t="s">
        <v>802</v>
      </c>
      <c r="Z182" s="60" t="s">
        <v>89</v>
      </c>
      <c r="AA182" s="62">
        <v>43782</v>
      </c>
      <c r="AB182" s="62" t="s">
        <v>1410</v>
      </c>
      <c r="AC182" t="str">
        <f>VLOOKUP(Z182,'SS Mapping'!A:C,2,0)</f>
        <v>Other Assets - Deposit or ancillary liquid asset</v>
      </c>
      <c r="AD182" t="str">
        <f>VLOOKUP(Z182,'SS Mapping'!A:C,3,0)</f>
        <v>DepositsWithCreditInstitution</v>
      </c>
    </row>
    <row r="183" spans="1:30">
      <c r="A183" s="39" t="s">
        <v>793</v>
      </c>
      <c r="B183" s="39" t="s">
        <v>1411</v>
      </c>
      <c r="C183" s="51"/>
      <c r="D183" s="51" t="s">
        <v>1412</v>
      </c>
      <c r="E183" s="51" t="s">
        <v>1413</v>
      </c>
      <c r="F183" s="51" t="s">
        <v>231</v>
      </c>
      <c r="G183" s="51" t="s">
        <v>231</v>
      </c>
      <c r="H183" s="51" t="s">
        <v>798</v>
      </c>
      <c r="I183" s="52">
        <v>43782</v>
      </c>
      <c r="J183" s="52">
        <v>43783</v>
      </c>
      <c r="K183" s="53">
        <v>-0.56000000000000005</v>
      </c>
      <c r="L183" s="52">
        <v>43783</v>
      </c>
      <c r="M183" s="54" t="s">
        <v>799</v>
      </c>
      <c r="N183" s="51" t="s">
        <v>800</v>
      </c>
      <c r="O183" s="61">
        <v>50899854.200000003</v>
      </c>
      <c r="P183" s="55">
        <v>50899854.200000003</v>
      </c>
      <c r="Q183" s="56">
        <v>50899854.200000003</v>
      </c>
      <c r="R183" s="57">
        <v>1.7659698463431232E-2</v>
      </c>
      <c r="S183" s="58" t="s">
        <v>1392</v>
      </c>
      <c r="T183" s="58" t="s">
        <v>1392</v>
      </c>
      <c r="U183" s="59">
        <v>50899854.200000003</v>
      </c>
      <c r="V183" s="59">
        <v>50899854.200000003</v>
      </c>
      <c r="W183" s="60" t="s">
        <v>801</v>
      </c>
      <c r="X183" s="60" t="s">
        <v>802</v>
      </c>
      <c r="Y183" s="60" t="s">
        <v>802</v>
      </c>
      <c r="Z183" s="60" t="s">
        <v>89</v>
      </c>
      <c r="AA183" s="62">
        <v>43782</v>
      </c>
      <c r="AB183" s="62" t="s">
        <v>899</v>
      </c>
      <c r="AC183" t="str">
        <f>VLOOKUP(Z183,'SS Mapping'!A:C,2,0)</f>
        <v>Other Assets - Deposit or ancillary liquid asset</v>
      </c>
      <c r="AD183" t="str">
        <f>VLOOKUP(Z183,'SS Mapping'!A:C,3,0)</f>
        <v>DepositsWithCreditInstitution</v>
      </c>
    </row>
    <row r="184" spans="1:30">
      <c r="A184" s="39" t="s">
        <v>793</v>
      </c>
      <c r="B184" s="39" t="s">
        <v>1414</v>
      </c>
      <c r="C184" s="51"/>
      <c r="D184" s="51" t="s">
        <v>1415</v>
      </c>
      <c r="E184" s="51" t="s">
        <v>1416</v>
      </c>
      <c r="F184" s="51" t="s">
        <v>231</v>
      </c>
      <c r="G184" s="51" t="s">
        <v>231</v>
      </c>
      <c r="H184" s="51" t="s">
        <v>869</v>
      </c>
      <c r="I184" s="52">
        <v>43782</v>
      </c>
      <c r="J184" s="52">
        <v>43783</v>
      </c>
      <c r="K184" s="53">
        <v>-0.56999999999999995</v>
      </c>
      <c r="L184" s="52">
        <v>43783</v>
      </c>
      <c r="M184" s="54" t="s">
        <v>799</v>
      </c>
      <c r="N184" s="51" t="s">
        <v>800</v>
      </c>
      <c r="O184" s="55">
        <v>25940174.059999999</v>
      </c>
      <c r="P184" s="55">
        <v>25940174.059999999</v>
      </c>
      <c r="Q184" s="56">
        <v>25940174.059999999</v>
      </c>
      <c r="R184" s="57">
        <v>8.999940357167481E-3</v>
      </c>
      <c r="S184" s="58" t="s">
        <v>1392</v>
      </c>
      <c r="T184" s="58" t="s">
        <v>1392</v>
      </c>
      <c r="U184" s="59">
        <v>25940174.059999999</v>
      </c>
      <c r="V184" s="59">
        <v>25940174.059999999</v>
      </c>
      <c r="W184" s="60" t="s">
        <v>824</v>
      </c>
      <c r="X184" s="60" t="s">
        <v>802</v>
      </c>
      <c r="Y184" s="60" t="s">
        <v>802</v>
      </c>
      <c r="Z184" s="60" t="s">
        <v>89</v>
      </c>
      <c r="AA184" s="62">
        <v>43782</v>
      </c>
      <c r="AB184" s="62" t="s">
        <v>1410</v>
      </c>
      <c r="AC184" t="str">
        <f>VLOOKUP(Z184,'SS Mapping'!A:C,2,0)</f>
        <v>Other Assets - Deposit or ancillary liquid asset</v>
      </c>
      <c r="AD184" t="str">
        <f>VLOOKUP(Z184,'SS Mapping'!A:C,3,0)</f>
        <v>DepositsWithCreditInstitution</v>
      </c>
    </row>
    <row r="185" spans="1:30">
      <c r="A185" s="39" t="s">
        <v>793</v>
      </c>
      <c r="B185" s="39" t="s">
        <v>1417</v>
      </c>
      <c r="C185" s="51"/>
      <c r="D185" s="51" t="s">
        <v>1418</v>
      </c>
      <c r="E185" s="51" t="s">
        <v>1419</v>
      </c>
      <c r="F185" s="51" t="s">
        <v>231</v>
      </c>
      <c r="G185" s="51" t="s">
        <v>231</v>
      </c>
      <c r="H185" s="51" t="s">
        <v>822</v>
      </c>
      <c r="I185" s="52">
        <v>43782</v>
      </c>
      <c r="J185" s="52">
        <v>43783</v>
      </c>
      <c r="K185" s="53">
        <v>9.9999999999999995E-8</v>
      </c>
      <c r="L185" s="52">
        <v>43783</v>
      </c>
      <c r="M185" s="54" t="s">
        <v>799</v>
      </c>
      <c r="N185" s="51" t="s">
        <v>800</v>
      </c>
      <c r="O185" s="61">
        <v>126204.2</v>
      </c>
      <c r="P185" s="55">
        <v>126204.2</v>
      </c>
      <c r="Q185" s="56">
        <v>126204.2</v>
      </c>
      <c r="R185" s="57">
        <v>4.378653243408638E-5</v>
      </c>
      <c r="S185" s="58" t="s">
        <v>1392</v>
      </c>
      <c r="T185" s="58" t="s">
        <v>1392</v>
      </c>
      <c r="U185" s="59">
        <v>126204.2</v>
      </c>
      <c r="V185" s="59">
        <v>126204.2</v>
      </c>
      <c r="W185" s="60" t="s">
        <v>809</v>
      </c>
      <c r="X185" s="60" t="s">
        <v>810</v>
      </c>
      <c r="Y185" s="60" t="s">
        <v>810</v>
      </c>
      <c r="Z185" s="60" t="s">
        <v>90</v>
      </c>
      <c r="AA185" s="62">
        <v>43782</v>
      </c>
      <c r="AB185" s="62" t="s">
        <v>90</v>
      </c>
      <c r="AC185" t="str">
        <f>VLOOKUP(Z185,'SS Mapping'!A:C,2,0)</f>
        <v>Other Assets - Deposit or ancillary liquid asset</v>
      </c>
      <c r="AD185" t="str">
        <f>VLOOKUP(Z185,'SS Mapping'!A:C,3,0)</f>
        <v>AncillaryLiquidAsset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2698-0211-4737-BCFB-F80359AF689C}">
  <sheetPr codeName="Sheet2">
    <tabColor theme="7" tint="0.79998168889431442"/>
  </sheetPr>
  <dimension ref="A1:E15"/>
  <sheetViews>
    <sheetView workbookViewId="0"/>
  </sheetViews>
  <sheetFormatPr defaultRowHeight="14.75"/>
  <cols>
    <col min="1" max="1" width="44.86328125" customWidth="1"/>
    <col min="2" max="2" width="31.08984375" customWidth="1"/>
    <col min="3" max="3" width="25.90625" customWidth="1"/>
    <col min="4" max="4" width="42.953125" bestFit="1" customWidth="1"/>
    <col min="5" max="5" width="25.90625" customWidth="1"/>
    <col min="6" max="6" width="17.26953125" bestFit="1" customWidth="1"/>
    <col min="7" max="7" width="51.6328125" bestFit="1" customWidth="1"/>
  </cols>
  <sheetData>
    <row r="1" spans="1:5">
      <c r="A1" s="8" t="s">
        <v>79</v>
      </c>
    </row>
    <row r="2" spans="1:5">
      <c r="A2" s="6" t="s">
        <v>363</v>
      </c>
      <c r="B2" s="6" t="s">
        <v>362</v>
      </c>
      <c r="C2" s="6" t="s">
        <v>364</v>
      </c>
      <c r="D2" s="6" t="s">
        <v>358</v>
      </c>
      <c r="E2" s="6" t="s">
        <v>359</v>
      </c>
    </row>
    <row r="3" spans="1:5">
      <c r="A3" s="16" t="s">
        <v>18</v>
      </c>
      <c r="B3" s="16" t="s">
        <v>60</v>
      </c>
      <c r="C3" s="16" t="s">
        <v>67</v>
      </c>
      <c r="D3" s="16" t="s">
        <v>357</v>
      </c>
      <c r="E3" s="16" t="s">
        <v>95</v>
      </c>
    </row>
    <row r="4" spans="1:5">
      <c r="A4" s="16" t="s">
        <v>74</v>
      </c>
      <c r="B4" s="16" t="s">
        <v>61</v>
      </c>
      <c r="C4" s="16" t="s">
        <v>68</v>
      </c>
      <c r="D4" s="16" t="s">
        <v>141</v>
      </c>
      <c r="E4" s="16" t="s">
        <v>135</v>
      </c>
    </row>
    <row r="5" spans="1:5">
      <c r="A5" t="s">
        <v>74</v>
      </c>
      <c r="B5" t="s">
        <v>61</v>
      </c>
      <c r="C5" t="s">
        <v>68</v>
      </c>
      <c r="D5" t="s">
        <v>142</v>
      </c>
      <c r="E5" t="s">
        <v>136</v>
      </c>
    </row>
    <row r="6" spans="1:5">
      <c r="A6" t="s">
        <v>74</v>
      </c>
      <c r="B6" t="s">
        <v>61</v>
      </c>
      <c r="C6" t="s">
        <v>68</v>
      </c>
      <c r="D6" t="s">
        <v>143</v>
      </c>
      <c r="E6" t="s">
        <v>86</v>
      </c>
    </row>
    <row r="7" spans="1:5">
      <c r="A7" t="s">
        <v>74</v>
      </c>
      <c r="B7" t="s">
        <v>61</v>
      </c>
      <c r="C7" t="s">
        <v>68</v>
      </c>
      <c r="D7" t="s">
        <v>144</v>
      </c>
      <c r="E7" t="s">
        <v>137</v>
      </c>
    </row>
    <row r="8" spans="1:5">
      <c r="A8" s="16" t="s">
        <v>75</v>
      </c>
      <c r="B8" s="16" t="s">
        <v>62</v>
      </c>
      <c r="C8" s="16" t="s">
        <v>69</v>
      </c>
      <c r="D8" s="16" t="s">
        <v>299</v>
      </c>
      <c r="E8" s="16" t="s">
        <v>298</v>
      </c>
    </row>
    <row r="9" spans="1:5">
      <c r="A9" t="s">
        <v>75</v>
      </c>
      <c r="B9" t="s">
        <v>62</v>
      </c>
      <c r="C9" t="s">
        <v>69</v>
      </c>
      <c r="D9" t="s">
        <v>301</v>
      </c>
      <c r="E9" t="s">
        <v>300</v>
      </c>
    </row>
    <row r="10" spans="1:5">
      <c r="A10" s="16" t="s">
        <v>20</v>
      </c>
      <c r="B10" s="16" t="s">
        <v>63</v>
      </c>
      <c r="C10" s="16" t="s">
        <v>70</v>
      </c>
      <c r="D10" s="16" t="s">
        <v>140</v>
      </c>
      <c r="E10" s="16" t="s">
        <v>96</v>
      </c>
    </row>
    <row r="11" spans="1:5">
      <c r="A11" s="16" t="s">
        <v>19</v>
      </c>
      <c r="B11" s="16" t="s">
        <v>64</v>
      </c>
      <c r="C11" s="16" t="s">
        <v>71</v>
      </c>
      <c r="D11" s="16" t="s">
        <v>93</v>
      </c>
      <c r="E11" s="16" t="s">
        <v>138</v>
      </c>
    </row>
    <row r="12" spans="1:5">
      <c r="A12" t="s">
        <v>19</v>
      </c>
      <c r="B12" t="s">
        <v>64</v>
      </c>
      <c r="C12" t="s">
        <v>71</v>
      </c>
      <c r="D12" t="s">
        <v>94</v>
      </c>
      <c r="E12" t="s">
        <v>139</v>
      </c>
    </row>
    <row r="13" spans="1:5">
      <c r="A13" s="16" t="s">
        <v>76</v>
      </c>
      <c r="B13" s="16" t="s">
        <v>65</v>
      </c>
      <c r="C13" s="16" t="s">
        <v>72</v>
      </c>
      <c r="D13" s="16" t="s">
        <v>269</v>
      </c>
      <c r="E13" s="16" t="s">
        <v>97</v>
      </c>
    </row>
    <row r="14" spans="1:5">
      <c r="A14" t="s">
        <v>76</v>
      </c>
      <c r="B14" t="s">
        <v>65</v>
      </c>
      <c r="C14" t="s">
        <v>72</v>
      </c>
      <c r="D14" t="s">
        <v>271</v>
      </c>
      <c r="E14" t="s">
        <v>270</v>
      </c>
    </row>
    <row r="15" spans="1:5">
      <c r="A15" s="16" t="s">
        <v>355</v>
      </c>
      <c r="B15" s="16" t="s">
        <v>66</v>
      </c>
      <c r="C15" s="16" t="s">
        <v>73</v>
      </c>
      <c r="D15" s="16"/>
      <c r="E1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AC92C-C1FE-42A8-A10E-C90A576C2F8C}">
  <sheetPr>
    <tabColor theme="7" tint="0.79998168889431442"/>
  </sheetPr>
  <dimension ref="A1:L8"/>
  <sheetViews>
    <sheetView workbookViewId="0">
      <selection activeCell="A3" sqref="A3"/>
    </sheetView>
  </sheetViews>
  <sheetFormatPr defaultRowHeight="14.75"/>
  <cols>
    <col min="1" max="1" width="76.90625" bestFit="1" customWidth="1"/>
    <col min="2" max="2" width="29.76953125" bestFit="1" customWidth="1"/>
  </cols>
  <sheetData>
    <row r="1" spans="1:12">
      <c r="A1" t="s">
        <v>18</v>
      </c>
      <c r="B1" t="s">
        <v>1746</v>
      </c>
      <c r="K1" t="s">
        <v>1756</v>
      </c>
    </row>
    <row r="2" spans="1:12">
      <c r="A2" t="s">
        <v>86</v>
      </c>
      <c r="B2" t="s">
        <v>1748</v>
      </c>
      <c r="E2" t="s">
        <v>1755</v>
      </c>
      <c r="F2" t="s">
        <v>398</v>
      </c>
      <c r="G2" t="s">
        <v>231</v>
      </c>
      <c r="H2">
        <v>1.2</v>
      </c>
      <c r="K2" t="s">
        <v>394</v>
      </c>
      <c r="L2" t="s">
        <v>398</v>
      </c>
    </row>
    <row r="3" spans="1:12">
      <c r="A3" t="s">
        <v>19</v>
      </c>
      <c r="B3" t="s">
        <v>1749</v>
      </c>
      <c r="F3" t="s">
        <v>231</v>
      </c>
      <c r="G3" t="s">
        <v>231</v>
      </c>
      <c r="H3">
        <v>1</v>
      </c>
    </row>
    <row r="4" spans="1:12">
      <c r="A4" t="s">
        <v>20</v>
      </c>
      <c r="B4" t="s">
        <v>1749</v>
      </c>
    </row>
    <row r="5" spans="1:12">
      <c r="A5" t="s">
        <v>1747</v>
      </c>
      <c r="B5" t="s">
        <v>1750</v>
      </c>
    </row>
    <row r="6" spans="1:12">
      <c r="A6" t="s">
        <v>76</v>
      </c>
      <c r="B6" t="s">
        <v>1752</v>
      </c>
    </row>
    <row r="7" spans="1:12">
      <c r="A7" t="s">
        <v>1753</v>
      </c>
      <c r="B7" t="s">
        <v>1754</v>
      </c>
    </row>
    <row r="8" spans="1:12">
      <c r="A8" t="s">
        <v>2747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892BE-CE36-4242-9D42-1847D2946B36}">
  <sheetPr>
    <tabColor theme="7" tint="0.79998168889431442"/>
  </sheetPr>
  <dimension ref="A1:B5"/>
  <sheetViews>
    <sheetView workbookViewId="0"/>
  </sheetViews>
  <sheetFormatPr defaultRowHeight="14.75"/>
  <cols>
    <col min="1" max="1" width="55" bestFit="1" customWidth="1"/>
  </cols>
  <sheetData>
    <row r="1" spans="1:2">
      <c r="A1" s="6" t="s">
        <v>752</v>
      </c>
      <c r="B1" s="6" t="s">
        <v>123</v>
      </c>
    </row>
    <row r="2" spans="1:2">
      <c r="A2" t="s">
        <v>141</v>
      </c>
      <c r="B2" s="12" t="s">
        <v>261</v>
      </c>
    </row>
    <row r="3" spans="1:2">
      <c r="A3" t="s">
        <v>142</v>
      </c>
      <c r="B3" s="12" t="s">
        <v>261</v>
      </c>
    </row>
    <row r="4" spans="1:2">
      <c r="A4" t="s">
        <v>143</v>
      </c>
      <c r="B4" s="12" t="s">
        <v>261</v>
      </c>
    </row>
    <row r="5" spans="1:2">
      <c r="A5" t="s">
        <v>144</v>
      </c>
      <c r="B5" s="12" t="s">
        <v>261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EAD7E-0863-44EC-9A8E-2895CA1A3D31}">
  <sheetPr>
    <tabColor theme="7" tint="0.79998168889431442"/>
  </sheetPr>
  <dimension ref="A1:B9"/>
  <sheetViews>
    <sheetView workbookViewId="0"/>
  </sheetViews>
  <sheetFormatPr defaultRowHeight="14.75"/>
  <cols>
    <col min="1" max="1" width="40.54296875" bestFit="1" customWidth="1"/>
  </cols>
  <sheetData>
    <row r="1" spans="1:2">
      <c r="A1" s="6" t="s">
        <v>363</v>
      </c>
      <c r="B1" s="6" t="s">
        <v>762</v>
      </c>
    </row>
    <row r="2" spans="1:2">
      <c r="A2" s="16" t="s">
        <v>18</v>
      </c>
      <c r="B2" s="12" t="s">
        <v>763</v>
      </c>
    </row>
    <row r="3" spans="1:2">
      <c r="A3" s="16" t="s">
        <v>74</v>
      </c>
      <c r="B3" s="12" t="s">
        <v>763</v>
      </c>
    </row>
    <row r="4" spans="1:2">
      <c r="A4" s="16" t="s">
        <v>75</v>
      </c>
      <c r="B4" s="12" t="s">
        <v>763</v>
      </c>
    </row>
    <row r="5" spans="1:2">
      <c r="A5" s="16" t="s">
        <v>20</v>
      </c>
      <c r="B5" s="12" t="s">
        <v>764</v>
      </c>
    </row>
    <row r="6" spans="1:2">
      <c r="A6" s="16" t="s">
        <v>19</v>
      </c>
      <c r="B6" s="12" t="s">
        <v>763</v>
      </c>
    </row>
    <row r="7" spans="1:2">
      <c r="A7" s="16" t="s">
        <v>76</v>
      </c>
      <c r="B7" s="12" t="s">
        <v>763</v>
      </c>
    </row>
    <row r="8" spans="1:2">
      <c r="A8" s="16" t="s">
        <v>355</v>
      </c>
      <c r="B8" s="12" t="s">
        <v>763</v>
      </c>
    </row>
    <row r="9" spans="1:2">
      <c r="A9" t="s">
        <v>21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E1C5E-57DD-4F98-A470-F92B5FAFC07B}">
  <sheetPr codeName="Sheet6">
    <tabColor theme="7" tint="0.79998168889431442"/>
  </sheetPr>
  <dimension ref="A1:I504"/>
  <sheetViews>
    <sheetView workbookViewId="0">
      <selection activeCell="D6" sqref="D6"/>
    </sheetView>
  </sheetViews>
  <sheetFormatPr defaultRowHeight="14.75"/>
  <cols>
    <col min="3" max="3" width="27.1796875" bestFit="1" customWidth="1"/>
    <col min="7" max="7" width="26.36328125" bestFit="1" customWidth="1"/>
    <col min="8" max="8" width="43.6796875" customWidth="1"/>
  </cols>
  <sheetData>
    <row r="1" spans="1:8">
      <c r="A1" t="s">
        <v>98</v>
      </c>
      <c r="B1" t="s">
        <v>99</v>
      </c>
    </row>
    <row r="2" spans="1:8">
      <c r="B2" t="s">
        <v>100</v>
      </c>
    </row>
    <row r="3" spans="1:8">
      <c r="B3" t="s">
        <v>101</v>
      </c>
      <c r="C3" t="s">
        <v>102</v>
      </c>
    </row>
    <row r="4" spans="1:8">
      <c r="C4" t="s">
        <v>60</v>
      </c>
      <c r="D4" t="s">
        <v>103</v>
      </c>
    </row>
    <row r="5" spans="1:8">
      <c r="D5" t="s">
        <v>110</v>
      </c>
      <c r="E5" t="s">
        <v>111</v>
      </c>
    </row>
    <row r="6" spans="1:8">
      <c r="E6" t="s">
        <v>95</v>
      </c>
      <c r="F6" t="s">
        <v>357</v>
      </c>
    </row>
    <row r="7" spans="1:8">
      <c r="D7" t="s">
        <v>112</v>
      </c>
      <c r="E7" t="s">
        <v>113</v>
      </c>
    </row>
    <row r="8" spans="1:8">
      <c r="E8" t="s">
        <v>145</v>
      </c>
      <c r="F8" t="s">
        <v>146</v>
      </c>
    </row>
    <row r="9" spans="1:8">
      <c r="F9" t="s">
        <v>150</v>
      </c>
      <c r="G9" t="s">
        <v>149</v>
      </c>
    </row>
    <row r="10" spans="1:8">
      <c r="E10" t="s">
        <v>147</v>
      </c>
      <c r="F10" t="s">
        <v>148</v>
      </c>
    </row>
    <row r="11" spans="1:8">
      <c r="F11" t="s">
        <v>151</v>
      </c>
      <c r="G11" t="s">
        <v>152</v>
      </c>
    </row>
    <row r="12" spans="1:8">
      <c r="G12" t="s">
        <v>150</v>
      </c>
      <c r="H12" t="s">
        <v>155</v>
      </c>
    </row>
    <row r="13" spans="1:8">
      <c r="F13" t="s">
        <v>153</v>
      </c>
      <c r="G13" t="s">
        <v>154</v>
      </c>
    </row>
    <row r="14" spans="1:8">
      <c r="G14" t="s">
        <v>150</v>
      </c>
      <c r="H14" t="s">
        <v>156</v>
      </c>
    </row>
    <row r="15" spans="1:8">
      <c r="D15" t="s">
        <v>114</v>
      </c>
      <c r="E15" t="s">
        <v>115</v>
      </c>
    </row>
    <row r="16" spans="1:8">
      <c r="E16" t="s">
        <v>157</v>
      </c>
      <c r="F16" t="s">
        <v>158</v>
      </c>
    </row>
    <row r="17" spans="6:9">
      <c r="F17" t="s">
        <v>159</v>
      </c>
      <c r="G17" t="s">
        <v>160</v>
      </c>
    </row>
    <row r="18" spans="6:9">
      <c r="G18" t="s">
        <v>163</v>
      </c>
      <c r="H18" t="s">
        <v>164</v>
      </c>
    </row>
    <row r="19" spans="6:9">
      <c r="H19" t="s">
        <v>150</v>
      </c>
      <c r="I19" t="s">
        <v>165</v>
      </c>
    </row>
    <row r="20" spans="6:9">
      <c r="G20" t="s">
        <v>153</v>
      </c>
      <c r="H20" t="s">
        <v>154</v>
      </c>
    </row>
    <row r="21" spans="6:9">
      <c r="H21" t="s">
        <v>150</v>
      </c>
      <c r="I21" t="s">
        <v>156</v>
      </c>
    </row>
    <row r="22" spans="6:9">
      <c r="F22" t="s">
        <v>161</v>
      </c>
      <c r="G22" t="s">
        <v>162</v>
      </c>
    </row>
    <row r="23" spans="6:9">
      <c r="G23" t="s">
        <v>166</v>
      </c>
      <c r="H23" t="s">
        <v>167</v>
      </c>
    </row>
    <row r="24" spans="6:9">
      <c r="G24" t="s">
        <v>168</v>
      </c>
      <c r="H24" t="s">
        <v>169</v>
      </c>
    </row>
    <row r="25" spans="6:9">
      <c r="G25" t="s">
        <v>170</v>
      </c>
      <c r="H25" t="s">
        <v>171</v>
      </c>
    </row>
    <row r="26" spans="6:9">
      <c r="G26" t="s">
        <v>172</v>
      </c>
      <c r="H26" t="s">
        <v>173</v>
      </c>
    </row>
    <row r="27" spans="6:9">
      <c r="G27" t="s">
        <v>174</v>
      </c>
      <c r="H27" t="s">
        <v>175</v>
      </c>
    </row>
    <row r="28" spans="6:9">
      <c r="G28" t="s">
        <v>176</v>
      </c>
      <c r="H28" t="s">
        <v>177</v>
      </c>
    </row>
    <row r="29" spans="6:9">
      <c r="G29" t="s">
        <v>178</v>
      </c>
      <c r="H29" t="s">
        <v>179</v>
      </c>
    </row>
    <row r="30" spans="6:9">
      <c r="G30" t="s">
        <v>180</v>
      </c>
      <c r="H30" t="s">
        <v>181</v>
      </c>
    </row>
    <row r="31" spans="6:9">
      <c r="G31" t="s">
        <v>182</v>
      </c>
      <c r="H31" t="s">
        <v>183</v>
      </c>
    </row>
    <row r="32" spans="6:9">
      <c r="G32" t="s">
        <v>184</v>
      </c>
      <c r="H32" t="s">
        <v>185</v>
      </c>
    </row>
    <row r="33" spans="4:8">
      <c r="G33" t="s">
        <v>186</v>
      </c>
      <c r="H33" t="s">
        <v>187</v>
      </c>
    </row>
    <row r="34" spans="4:8">
      <c r="G34" t="s">
        <v>188</v>
      </c>
      <c r="H34" t="s">
        <v>189</v>
      </c>
    </row>
    <row r="35" spans="4:8">
      <c r="G35" t="s">
        <v>190</v>
      </c>
      <c r="H35" t="s">
        <v>191</v>
      </c>
    </row>
    <row r="36" spans="4:8">
      <c r="G36" t="s">
        <v>192</v>
      </c>
      <c r="H36" t="s">
        <v>193</v>
      </c>
    </row>
    <row r="37" spans="4:8">
      <c r="D37" t="s">
        <v>116</v>
      </c>
      <c r="E37" t="s">
        <v>117</v>
      </c>
    </row>
    <row r="38" spans="4:8">
      <c r="E38" t="s">
        <v>194</v>
      </c>
      <c r="F38" t="s">
        <v>195</v>
      </c>
    </row>
    <row r="39" spans="4:8">
      <c r="F39" t="s">
        <v>150</v>
      </c>
      <c r="G39" t="s">
        <v>249</v>
      </c>
    </row>
    <row r="40" spans="4:8">
      <c r="E40" t="s">
        <v>196</v>
      </c>
      <c r="F40" t="s">
        <v>197</v>
      </c>
    </row>
    <row r="41" spans="4:8">
      <c r="F41" t="s">
        <v>150</v>
      </c>
      <c r="G41" t="b">
        <v>1</v>
      </c>
    </row>
    <row r="42" spans="4:8">
      <c r="D42" t="s">
        <v>118</v>
      </c>
      <c r="E42" t="s">
        <v>119</v>
      </c>
    </row>
    <row r="43" spans="4:8">
      <c r="E43" t="s">
        <v>198</v>
      </c>
      <c r="F43" t="s">
        <v>199</v>
      </c>
    </row>
    <row r="44" spans="4:8">
      <c r="F44" t="s">
        <v>213</v>
      </c>
      <c r="G44" t="s">
        <v>214</v>
      </c>
    </row>
    <row r="45" spans="4:8">
      <c r="E45" t="s">
        <v>200</v>
      </c>
      <c r="F45" t="s">
        <v>201</v>
      </c>
    </row>
    <row r="46" spans="4:8">
      <c r="F46" t="s">
        <v>150</v>
      </c>
      <c r="G46" t="s">
        <v>215</v>
      </c>
    </row>
    <row r="47" spans="4:8">
      <c r="E47" t="s">
        <v>202</v>
      </c>
      <c r="F47" t="s">
        <v>203</v>
      </c>
    </row>
    <row r="48" spans="4:8">
      <c r="F48" t="s">
        <v>217</v>
      </c>
      <c r="G48" t="s">
        <v>216</v>
      </c>
    </row>
    <row r="49" spans="5:9">
      <c r="G49" t="s">
        <v>218</v>
      </c>
      <c r="H49" t="s">
        <v>219</v>
      </c>
    </row>
    <row r="50" spans="5:9">
      <c r="E50" t="s">
        <v>204</v>
      </c>
      <c r="F50" t="s">
        <v>205</v>
      </c>
    </row>
    <row r="51" spans="5:9">
      <c r="F51" t="s">
        <v>220</v>
      </c>
      <c r="G51" t="s">
        <v>221</v>
      </c>
    </row>
    <row r="52" spans="5:9">
      <c r="G52" t="s">
        <v>224</v>
      </c>
      <c r="H52" t="s">
        <v>225</v>
      </c>
    </row>
    <row r="53" spans="5:9">
      <c r="H53" t="s">
        <v>218</v>
      </c>
      <c r="I53" t="s">
        <v>228</v>
      </c>
    </row>
    <row r="54" spans="5:9">
      <c r="G54" t="s">
        <v>226</v>
      </c>
      <c r="H54" t="s">
        <v>227</v>
      </c>
    </row>
    <row r="55" spans="5:9">
      <c r="H55" t="s">
        <v>275</v>
      </c>
      <c r="I55" t="s">
        <v>275</v>
      </c>
    </row>
    <row r="56" spans="5:9">
      <c r="I56" t="s">
        <v>218</v>
      </c>
    </row>
    <row r="57" spans="5:9">
      <c r="H57" t="s">
        <v>229</v>
      </c>
      <c r="I57" t="s">
        <v>230</v>
      </c>
    </row>
    <row r="58" spans="5:9">
      <c r="I58" t="s">
        <v>231</v>
      </c>
    </row>
    <row r="59" spans="5:9">
      <c r="F59" t="s">
        <v>222</v>
      </c>
      <c r="G59" t="s">
        <v>223</v>
      </c>
    </row>
    <row r="60" spans="5:9">
      <c r="G60" t="s">
        <v>232</v>
      </c>
    </row>
    <row r="61" spans="5:9">
      <c r="E61" t="s">
        <v>206</v>
      </c>
      <c r="F61" t="s">
        <v>205</v>
      </c>
    </row>
    <row r="62" spans="5:9">
      <c r="F62" t="s">
        <v>220</v>
      </c>
      <c r="G62" t="s">
        <v>221</v>
      </c>
    </row>
    <row r="63" spans="5:9">
      <c r="G63" t="s">
        <v>224</v>
      </c>
      <c r="H63" t="s">
        <v>225</v>
      </c>
    </row>
    <row r="64" spans="5:9">
      <c r="H64" t="s">
        <v>218</v>
      </c>
      <c r="I64" t="s">
        <v>228</v>
      </c>
    </row>
    <row r="65" spans="5:9">
      <c r="G65" t="s">
        <v>226</v>
      </c>
      <c r="H65" t="s">
        <v>227</v>
      </c>
    </row>
    <row r="66" spans="5:9">
      <c r="H66" t="s">
        <v>275</v>
      </c>
      <c r="I66" t="s">
        <v>275</v>
      </c>
    </row>
    <row r="67" spans="5:9">
      <c r="I67" t="s">
        <v>218</v>
      </c>
    </row>
    <row r="68" spans="5:9">
      <c r="H68" t="s">
        <v>229</v>
      </c>
      <c r="I68" t="s">
        <v>230</v>
      </c>
    </row>
    <row r="69" spans="5:9">
      <c r="I69" t="s">
        <v>231</v>
      </c>
    </row>
    <row r="70" spans="5:9">
      <c r="F70" t="s">
        <v>222</v>
      </c>
      <c r="G70" t="s">
        <v>223</v>
      </c>
    </row>
    <row r="71" spans="5:9">
      <c r="G71" t="s">
        <v>232</v>
      </c>
    </row>
    <row r="72" spans="5:9">
      <c r="E72" t="s">
        <v>207</v>
      </c>
      <c r="F72" t="s">
        <v>205</v>
      </c>
    </row>
    <row r="73" spans="5:9">
      <c r="F73" t="s">
        <v>220</v>
      </c>
      <c r="G73" t="s">
        <v>221</v>
      </c>
    </row>
    <row r="74" spans="5:9">
      <c r="G74" t="s">
        <v>224</v>
      </c>
      <c r="H74" t="s">
        <v>225</v>
      </c>
    </row>
    <row r="75" spans="5:9">
      <c r="H75" t="s">
        <v>218</v>
      </c>
      <c r="I75" t="s">
        <v>228</v>
      </c>
    </row>
    <row r="76" spans="5:9">
      <c r="G76" t="s">
        <v>226</v>
      </c>
      <c r="H76" t="s">
        <v>227</v>
      </c>
    </row>
    <row r="77" spans="5:9">
      <c r="H77" t="s">
        <v>275</v>
      </c>
      <c r="I77" t="s">
        <v>275</v>
      </c>
    </row>
    <row r="78" spans="5:9">
      <c r="I78" t="s">
        <v>218</v>
      </c>
    </row>
    <row r="79" spans="5:9">
      <c r="H79" t="s">
        <v>229</v>
      </c>
      <c r="I79" t="s">
        <v>230</v>
      </c>
    </row>
    <row r="80" spans="5:9">
      <c r="I80" t="s">
        <v>231</v>
      </c>
    </row>
    <row r="81" spans="3:7">
      <c r="F81" t="s">
        <v>222</v>
      </c>
      <c r="G81" t="s">
        <v>223</v>
      </c>
    </row>
    <row r="82" spans="3:7">
      <c r="G82" t="s">
        <v>232</v>
      </c>
    </row>
    <row r="83" spans="3:7">
      <c r="E83" t="s">
        <v>208</v>
      </c>
      <c r="F83" t="s">
        <v>209</v>
      </c>
    </row>
    <row r="84" spans="3:7">
      <c r="F84" t="s">
        <v>233</v>
      </c>
      <c r="G84" t="s">
        <v>236</v>
      </c>
    </row>
    <row r="85" spans="3:7">
      <c r="F85" t="s">
        <v>234</v>
      </c>
      <c r="G85" t="s">
        <v>237</v>
      </c>
    </row>
    <row r="86" spans="3:7">
      <c r="F86" t="s">
        <v>235</v>
      </c>
      <c r="G86" t="s">
        <v>238</v>
      </c>
    </row>
    <row r="87" spans="3:7">
      <c r="E87" t="s">
        <v>210</v>
      </c>
      <c r="F87" t="s">
        <v>211</v>
      </c>
    </row>
    <row r="88" spans="3:7">
      <c r="F88" t="s">
        <v>239</v>
      </c>
      <c r="G88" t="s">
        <v>240</v>
      </c>
    </row>
    <row r="89" spans="3:7">
      <c r="F89" t="s">
        <v>241</v>
      </c>
      <c r="G89" t="s">
        <v>242</v>
      </c>
    </row>
    <row r="90" spans="3:7">
      <c r="F90" t="s">
        <v>243</v>
      </c>
      <c r="G90" t="s">
        <v>244</v>
      </c>
    </row>
    <row r="91" spans="3:7">
      <c r="F91" t="s">
        <v>245</v>
      </c>
      <c r="G91" t="s">
        <v>246</v>
      </c>
    </row>
    <row r="92" spans="3:7">
      <c r="E92" t="s">
        <v>212</v>
      </c>
      <c r="F92" t="s">
        <v>199</v>
      </c>
    </row>
    <row r="93" spans="3:7">
      <c r="F93" t="s">
        <v>213</v>
      </c>
      <c r="G93" t="s">
        <v>214</v>
      </c>
    </row>
    <row r="94" spans="3:7">
      <c r="C94" t="s">
        <v>61</v>
      </c>
      <c r="D94" t="s">
        <v>104</v>
      </c>
    </row>
    <row r="95" spans="3:7">
      <c r="D95" t="s">
        <v>110</v>
      </c>
      <c r="E95" t="s">
        <v>120</v>
      </c>
    </row>
    <row r="96" spans="3:7">
      <c r="E96" t="s">
        <v>135</v>
      </c>
      <c r="F96" t="s">
        <v>141</v>
      </c>
    </row>
    <row r="97" spans="4:9">
      <c r="E97" t="s">
        <v>136</v>
      </c>
      <c r="F97" t="s">
        <v>142</v>
      </c>
    </row>
    <row r="98" spans="4:9">
      <c r="E98" t="s">
        <v>86</v>
      </c>
      <c r="F98" t="s">
        <v>143</v>
      </c>
    </row>
    <row r="99" spans="4:9">
      <c r="E99" t="s">
        <v>137</v>
      </c>
      <c r="F99" t="s">
        <v>144</v>
      </c>
    </row>
    <row r="100" spans="4:9">
      <c r="D100" t="s">
        <v>112</v>
      </c>
      <c r="E100" t="s">
        <v>113</v>
      </c>
    </row>
    <row r="101" spans="4:9">
      <c r="E101" t="s">
        <v>145</v>
      </c>
      <c r="F101" t="s">
        <v>146</v>
      </c>
    </row>
    <row r="102" spans="4:9">
      <c r="F102" t="s">
        <v>150</v>
      </c>
      <c r="G102" t="s">
        <v>149</v>
      </c>
    </row>
    <row r="103" spans="4:9">
      <c r="E103" t="s">
        <v>147</v>
      </c>
      <c r="F103" t="s">
        <v>148</v>
      </c>
    </row>
    <row r="104" spans="4:9">
      <c r="F104" t="s">
        <v>151</v>
      </c>
      <c r="G104" t="s">
        <v>152</v>
      </c>
    </row>
    <row r="105" spans="4:9">
      <c r="G105" t="s">
        <v>150</v>
      </c>
      <c r="H105" t="s">
        <v>155</v>
      </c>
    </row>
    <row r="106" spans="4:9">
      <c r="F106" t="s">
        <v>153</v>
      </c>
      <c r="G106" t="s">
        <v>154</v>
      </c>
    </row>
    <row r="107" spans="4:9">
      <c r="G107" t="s">
        <v>150</v>
      </c>
      <c r="H107" t="s">
        <v>156</v>
      </c>
    </row>
    <row r="108" spans="4:9">
      <c r="D108" t="s">
        <v>114</v>
      </c>
      <c r="E108" t="s">
        <v>121</v>
      </c>
    </row>
    <row r="109" spans="4:9">
      <c r="E109" t="s">
        <v>247</v>
      </c>
      <c r="F109" t="s">
        <v>248</v>
      </c>
    </row>
    <row r="110" spans="4:9">
      <c r="F110" t="s">
        <v>159</v>
      </c>
      <c r="G110" t="s">
        <v>160</v>
      </c>
    </row>
    <row r="111" spans="4:9">
      <c r="G111" t="s">
        <v>163</v>
      </c>
      <c r="H111" t="s">
        <v>164</v>
      </c>
    </row>
    <row r="112" spans="4:9">
      <c r="H112" t="s">
        <v>150</v>
      </c>
      <c r="I112" t="s">
        <v>165</v>
      </c>
    </row>
    <row r="113" spans="4:9">
      <c r="G113" t="s">
        <v>153</v>
      </c>
      <c r="H113" t="s">
        <v>154</v>
      </c>
    </row>
    <row r="114" spans="4:9">
      <c r="H114" t="s">
        <v>150</v>
      </c>
      <c r="I114" t="s">
        <v>156</v>
      </c>
    </row>
    <row r="115" spans="4:9">
      <c r="D115" t="s">
        <v>116</v>
      </c>
      <c r="E115" t="s">
        <v>117</v>
      </c>
    </row>
    <row r="116" spans="4:9">
      <c r="E116" t="s">
        <v>194</v>
      </c>
      <c r="F116" t="s">
        <v>195</v>
      </c>
    </row>
    <row r="117" spans="4:9">
      <c r="F117" t="s">
        <v>150</v>
      </c>
      <c r="G117" t="s">
        <v>249</v>
      </c>
    </row>
    <row r="118" spans="4:9">
      <c r="E118" t="s">
        <v>196</v>
      </c>
      <c r="F118" t="s">
        <v>197</v>
      </c>
    </row>
    <row r="119" spans="4:9">
      <c r="F119" t="s">
        <v>150</v>
      </c>
      <c r="G119" t="b">
        <v>1</v>
      </c>
    </row>
    <row r="120" spans="4:9">
      <c r="D120" t="s">
        <v>118</v>
      </c>
      <c r="E120" t="s">
        <v>122</v>
      </c>
    </row>
    <row r="121" spans="4:9">
      <c r="E121" t="s">
        <v>198</v>
      </c>
      <c r="F121" t="s">
        <v>199</v>
      </c>
    </row>
    <row r="122" spans="4:9">
      <c r="F122" t="s">
        <v>213</v>
      </c>
      <c r="G122" t="s">
        <v>214</v>
      </c>
    </row>
    <row r="123" spans="4:9">
      <c r="E123" t="s">
        <v>200</v>
      </c>
      <c r="F123" t="s">
        <v>201</v>
      </c>
    </row>
    <row r="124" spans="4:9">
      <c r="F124" t="s">
        <v>150</v>
      </c>
      <c r="G124" t="s">
        <v>215</v>
      </c>
    </row>
    <row r="125" spans="4:9">
      <c r="E125" t="s">
        <v>202</v>
      </c>
      <c r="F125" t="s">
        <v>203</v>
      </c>
    </row>
    <row r="126" spans="4:9">
      <c r="F126" t="s">
        <v>217</v>
      </c>
      <c r="G126" t="s">
        <v>216</v>
      </c>
    </row>
    <row r="127" spans="4:9">
      <c r="G127" t="s">
        <v>218</v>
      </c>
      <c r="H127" t="s">
        <v>219</v>
      </c>
    </row>
    <row r="128" spans="4:9">
      <c r="E128" t="s">
        <v>204</v>
      </c>
      <c r="F128" t="s">
        <v>205</v>
      </c>
    </row>
    <row r="129" spans="5:9">
      <c r="F129" t="s">
        <v>220</v>
      </c>
      <c r="G129" t="s">
        <v>221</v>
      </c>
    </row>
    <row r="130" spans="5:9">
      <c r="G130" t="s">
        <v>224</v>
      </c>
      <c r="H130" t="s">
        <v>225</v>
      </c>
    </row>
    <row r="131" spans="5:9">
      <c r="H131" t="s">
        <v>218</v>
      </c>
      <c r="I131" t="s">
        <v>228</v>
      </c>
    </row>
    <row r="132" spans="5:9">
      <c r="G132" t="s">
        <v>226</v>
      </c>
      <c r="H132" t="s">
        <v>227</v>
      </c>
    </row>
    <row r="133" spans="5:9">
      <c r="H133" t="s">
        <v>275</v>
      </c>
      <c r="I133" t="s">
        <v>275</v>
      </c>
    </row>
    <row r="134" spans="5:9">
      <c r="I134" t="s">
        <v>218</v>
      </c>
    </row>
    <row r="135" spans="5:9">
      <c r="H135" t="s">
        <v>229</v>
      </c>
      <c r="I135" t="s">
        <v>230</v>
      </c>
    </row>
    <row r="136" spans="5:9">
      <c r="I136" t="s">
        <v>231</v>
      </c>
    </row>
    <row r="137" spans="5:9">
      <c r="F137" t="s">
        <v>222</v>
      </c>
      <c r="G137" t="s">
        <v>223</v>
      </c>
    </row>
    <row r="138" spans="5:9">
      <c r="G138" t="s">
        <v>232</v>
      </c>
    </row>
    <row r="139" spans="5:9">
      <c r="E139" t="s">
        <v>206</v>
      </c>
      <c r="F139" t="s">
        <v>205</v>
      </c>
    </row>
    <row r="140" spans="5:9">
      <c r="F140" t="s">
        <v>220</v>
      </c>
      <c r="G140" t="s">
        <v>221</v>
      </c>
    </row>
    <row r="141" spans="5:9">
      <c r="G141" t="s">
        <v>224</v>
      </c>
      <c r="H141" t="s">
        <v>225</v>
      </c>
    </row>
    <row r="142" spans="5:9">
      <c r="H142" t="s">
        <v>218</v>
      </c>
      <c r="I142" t="s">
        <v>228</v>
      </c>
    </row>
    <row r="143" spans="5:9">
      <c r="G143" t="s">
        <v>226</v>
      </c>
      <c r="H143" t="s">
        <v>227</v>
      </c>
    </row>
    <row r="144" spans="5:9">
      <c r="H144" t="s">
        <v>275</v>
      </c>
      <c r="I144" t="s">
        <v>275</v>
      </c>
    </row>
    <row r="145" spans="5:9">
      <c r="I145" t="s">
        <v>218</v>
      </c>
    </row>
    <row r="146" spans="5:9">
      <c r="H146" t="s">
        <v>229</v>
      </c>
      <c r="I146" t="s">
        <v>230</v>
      </c>
    </row>
    <row r="147" spans="5:9">
      <c r="I147" t="s">
        <v>231</v>
      </c>
    </row>
    <row r="148" spans="5:9">
      <c r="F148" t="s">
        <v>222</v>
      </c>
      <c r="G148" t="s">
        <v>223</v>
      </c>
    </row>
    <row r="149" spans="5:9">
      <c r="G149" t="s">
        <v>232</v>
      </c>
    </row>
    <row r="150" spans="5:9">
      <c r="E150" t="s">
        <v>207</v>
      </c>
      <c r="F150" t="s">
        <v>205</v>
      </c>
    </row>
    <row r="151" spans="5:9">
      <c r="F151" t="s">
        <v>220</v>
      </c>
      <c r="G151" t="s">
        <v>221</v>
      </c>
    </row>
    <row r="152" spans="5:9">
      <c r="G152" t="s">
        <v>224</v>
      </c>
      <c r="H152" t="s">
        <v>225</v>
      </c>
    </row>
    <row r="153" spans="5:9">
      <c r="H153" t="s">
        <v>218</v>
      </c>
      <c r="I153" t="s">
        <v>228</v>
      </c>
    </row>
    <row r="154" spans="5:9">
      <c r="G154" t="s">
        <v>226</v>
      </c>
      <c r="H154" t="s">
        <v>227</v>
      </c>
    </row>
    <row r="155" spans="5:9">
      <c r="H155" t="s">
        <v>275</v>
      </c>
      <c r="I155" t="s">
        <v>275</v>
      </c>
    </row>
    <row r="156" spans="5:9">
      <c r="I156" t="s">
        <v>218</v>
      </c>
    </row>
    <row r="157" spans="5:9">
      <c r="H157" t="s">
        <v>229</v>
      </c>
      <c r="I157" t="s">
        <v>230</v>
      </c>
    </row>
    <row r="158" spans="5:9">
      <c r="I158" t="s">
        <v>231</v>
      </c>
    </row>
    <row r="159" spans="5:9">
      <c r="F159" t="s">
        <v>222</v>
      </c>
      <c r="G159" t="s">
        <v>223</v>
      </c>
    </row>
    <row r="160" spans="5:9">
      <c r="G160" t="s">
        <v>232</v>
      </c>
    </row>
    <row r="161" spans="4:7">
      <c r="E161" t="s">
        <v>208</v>
      </c>
      <c r="F161" t="s">
        <v>209</v>
      </c>
    </row>
    <row r="162" spans="4:7">
      <c r="F162" t="s">
        <v>233</v>
      </c>
      <c r="G162" t="s">
        <v>236</v>
      </c>
    </row>
    <row r="163" spans="4:7">
      <c r="F163" t="s">
        <v>234</v>
      </c>
      <c r="G163" t="s">
        <v>237</v>
      </c>
    </row>
    <row r="164" spans="4:7">
      <c r="F164" t="s">
        <v>235</v>
      </c>
      <c r="G164" t="s">
        <v>238</v>
      </c>
    </row>
    <row r="165" spans="4:7">
      <c r="E165" t="s">
        <v>210</v>
      </c>
      <c r="F165" t="s">
        <v>211</v>
      </c>
    </row>
    <row r="166" spans="4:7">
      <c r="F166" t="s">
        <v>239</v>
      </c>
      <c r="G166" t="s">
        <v>240</v>
      </c>
    </row>
    <row r="167" spans="4:7">
      <c r="F167" t="s">
        <v>241</v>
      </c>
      <c r="G167" t="s">
        <v>242</v>
      </c>
    </row>
    <row r="168" spans="4:7">
      <c r="F168" t="s">
        <v>243</v>
      </c>
      <c r="G168" t="s">
        <v>244</v>
      </c>
    </row>
    <row r="169" spans="4:7">
      <c r="F169" t="s">
        <v>245</v>
      </c>
      <c r="G169" t="s">
        <v>246</v>
      </c>
    </row>
    <row r="170" spans="4:7">
      <c r="D170" t="s">
        <v>123</v>
      </c>
      <c r="E170" t="s">
        <v>124</v>
      </c>
    </row>
    <row r="171" spans="4:7">
      <c r="E171" t="s">
        <v>250</v>
      </c>
      <c r="F171" t="s">
        <v>251</v>
      </c>
    </row>
    <row r="172" spans="4:7">
      <c r="E172" t="s">
        <v>252</v>
      </c>
      <c r="F172" t="s">
        <v>253</v>
      </c>
    </row>
    <row r="173" spans="4:7">
      <c r="E173" t="s">
        <v>254</v>
      </c>
      <c r="F173" t="s">
        <v>255</v>
      </c>
    </row>
    <row r="174" spans="4:7">
      <c r="E174" t="s">
        <v>256</v>
      </c>
      <c r="F174" t="s">
        <v>257</v>
      </c>
    </row>
    <row r="175" spans="4:7">
      <c r="E175" t="s">
        <v>258</v>
      </c>
      <c r="F175" t="s">
        <v>259</v>
      </c>
    </row>
    <row r="176" spans="4:7">
      <c r="E176" t="s">
        <v>260</v>
      </c>
      <c r="F176" t="s">
        <v>261</v>
      </c>
    </row>
    <row r="177" spans="3:8">
      <c r="E177" t="s">
        <v>262</v>
      </c>
      <c r="F177" t="s">
        <v>263</v>
      </c>
    </row>
    <row r="178" spans="3:8">
      <c r="E178" t="s">
        <v>264</v>
      </c>
      <c r="F178" t="s">
        <v>265</v>
      </c>
    </row>
    <row r="179" spans="3:8">
      <c r="C179" t="s">
        <v>62</v>
      </c>
      <c r="D179" t="s">
        <v>105</v>
      </c>
    </row>
    <row r="180" spans="3:8">
      <c r="D180" t="s">
        <v>110</v>
      </c>
      <c r="E180" t="s">
        <v>297</v>
      </c>
    </row>
    <row r="181" spans="3:8">
      <c r="E181" t="s">
        <v>298</v>
      </c>
      <c r="F181" t="s">
        <v>299</v>
      </c>
    </row>
    <row r="182" spans="3:8">
      <c r="E182" t="s">
        <v>300</v>
      </c>
      <c r="F182" t="s">
        <v>301</v>
      </c>
    </row>
    <row r="183" spans="3:8">
      <c r="D183" t="s">
        <v>112</v>
      </c>
      <c r="E183" t="s">
        <v>302</v>
      </c>
    </row>
    <row r="184" spans="3:8">
      <c r="E184" t="s">
        <v>145</v>
      </c>
      <c r="F184" t="s">
        <v>146</v>
      </c>
    </row>
    <row r="185" spans="3:8">
      <c r="F185" t="s">
        <v>150</v>
      </c>
      <c r="G185" t="s">
        <v>149</v>
      </c>
    </row>
    <row r="186" spans="3:8">
      <c r="E186" t="s">
        <v>147</v>
      </c>
      <c r="F186" t="s">
        <v>303</v>
      </c>
    </row>
    <row r="187" spans="3:8">
      <c r="F187" t="s">
        <v>151</v>
      </c>
      <c r="G187" t="s">
        <v>152</v>
      </c>
    </row>
    <row r="188" spans="3:8">
      <c r="G188" t="s">
        <v>150</v>
      </c>
      <c r="H188" t="s">
        <v>155</v>
      </c>
    </row>
    <row r="189" spans="3:8">
      <c r="F189" t="s">
        <v>304</v>
      </c>
      <c r="G189" t="s">
        <v>305</v>
      </c>
    </row>
    <row r="190" spans="3:8">
      <c r="G190" t="s">
        <v>150</v>
      </c>
      <c r="H190" t="s">
        <v>306</v>
      </c>
    </row>
    <row r="191" spans="3:8">
      <c r="F191" t="s">
        <v>153</v>
      </c>
      <c r="G191" t="s">
        <v>154</v>
      </c>
    </row>
    <row r="192" spans="3:8">
      <c r="G192" t="s">
        <v>150</v>
      </c>
      <c r="H192" t="s">
        <v>156</v>
      </c>
    </row>
    <row r="193" spans="4:9">
      <c r="D193" t="s">
        <v>114</v>
      </c>
      <c r="E193" t="s">
        <v>130</v>
      </c>
    </row>
    <row r="194" spans="4:9">
      <c r="E194" t="s">
        <v>267</v>
      </c>
      <c r="F194" t="s">
        <v>248</v>
      </c>
    </row>
    <row r="195" spans="4:9">
      <c r="F195" t="s">
        <v>159</v>
      </c>
      <c r="G195" t="s">
        <v>160</v>
      </c>
    </row>
    <row r="196" spans="4:9">
      <c r="G196" t="s">
        <v>163</v>
      </c>
      <c r="H196" t="s">
        <v>164</v>
      </c>
    </row>
    <row r="197" spans="4:9">
      <c r="H197" t="s">
        <v>150</v>
      </c>
      <c r="I197" t="s">
        <v>165</v>
      </c>
    </row>
    <row r="198" spans="4:9">
      <c r="G198" t="s">
        <v>153</v>
      </c>
      <c r="H198" t="s">
        <v>154</v>
      </c>
    </row>
    <row r="199" spans="4:9">
      <c r="H199" t="s">
        <v>150</v>
      </c>
      <c r="I199" t="s">
        <v>156</v>
      </c>
    </row>
    <row r="200" spans="4:9">
      <c r="D200" t="s">
        <v>116</v>
      </c>
      <c r="E200" t="s">
        <v>117</v>
      </c>
    </row>
    <row r="201" spans="4:9">
      <c r="E201" t="s">
        <v>194</v>
      </c>
      <c r="F201" t="s">
        <v>195</v>
      </c>
    </row>
    <row r="202" spans="4:9">
      <c r="F202" t="s">
        <v>150</v>
      </c>
      <c r="G202" t="s">
        <v>249</v>
      </c>
    </row>
    <row r="203" spans="4:9">
      <c r="E203" t="s">
        <v>196</v>
      </c>
      <c r="F203" t="s">
        <v>197</v>
      </c>
    </row>
    <row r="204" spans="4:9">
      <c r="F204" t="s">
        <v>150</v>
      </c>
      <c r="G204" t="b">
        <v>1</v>
      </c>
    </row>
    <row r="205" spans="4:9">
      <c r="D205" t="s">
        <v>118</v>
      </c>
      <c r="E205" t="s">
        <v>307</v>
      </c>
    </row>
    <row r="206" spans="4:9">
      <c r="E206" t="s">
        <v>198</v>
      </c>
      <c r="F206" t="s">
        <v>199</v>
      </c>
    </row>
    <row r="207" spans="4:9">
      <c r="F207" t="s">
        <v>213</v>
      </c>
      <c r="G207" t="s">
        <v>214</v>
      </c>
    </row>
    <row r="208" spans="4:9">
      <c r="E208" t="s">
        <v>200</v>
      </c>
      <c r="F208" t="s">
        <v>201</v>
      </c>
    </row>
    <row r="209" spans="5:9">
      <c r="F209" t="s">
        <v>150</v>
      </c>
      <c r="G209" t="s">
        <v>215</v>
      </c>
    </row>
    <row r="210" spans="5:9">
      <c r="E210" t="s">
        <v>308</v>
      </c>
      <c r="F210" t="s">
        <v>201</v>
      </c>
    </row>
    <row r="211" spans="5:9">
      <c r="F211" t="s">
        <v>150</v>
      </c>
      <c r="G211" t="s">
        <v>215</v>
      </c>
    </row>
    <row r="212" spans="5:9">
      <c r="E212" t="s">
        <v>207</v>
      </c>
      <c r="F212" t="s">
        <v>205</v>
      </c>
    </row>
    <row r="213" spans="5:9">
      <c r="F213" t="s">
        <v>220</v>
      </c>
      <c r="G213" t="s">
        <v>221</v>
      </c>
    </row>
    <row r="214" spans="5:9">
      <c r="G214" t="s">
        <v>224</v>
      </c>
      <c r="H214" t="s">
        <v>225</v>
      </c>
    </row>
    <row r="215" spans="5:9">
      <c r="H215" t="s">
        <v>218</v>
      </c>
      <c r="I215" t="s">
        <v>228</v>
      </c>
    </row>
    <row r="216" spans="5:9">
      <c r="G216" t="s">
        <v>226</v>
      </c>
      <c r="H216" t="s">
        <v>227</v>
      </c>
    </row>
    <row r="217" spans="5:9">
      <c r="H217" t="s">
        <v>275</v>
      </c>
      <c r="I217" t="s">
        <v>275</v>
      </c>
    </row>
    <row r="218" spans="5:9">
      <c r="I218" t="s">
        <v>218</v>
      </c>
    </row>
    <row r="219" spans="5:9">
      <c r="H219" t="s">
        <v>229</v>
      </c>
      <c r="I219" t="s">
        <v>230</v>
      </c>
    </row>
    <row r="220" spans="5:9">
      <c r="I220" t="s">
        <v>231</v>
      </c>
    </row>
    <row r="221" spans="5:9">
      <c r="F221" t="s">
        <v>222</v>
      </c>
      <c r="G221" t="s">
        <v>223</v>
      </c>
    </row>
    <row r="222" spans="5:9">
      <c r="G222" t="s">
        <v>232</v>
      </c>
    </row>
    <row r="223" spans="5:9">
      <c r="E223" t="s">
        <v>268</v>
      </c>
      <c r="F223" t="s">
        <v>205</v>
      </c>
    </row>
    <row r="224" spans="5:9">
      <c r="F224" t="s">
        <v>220</v>
      </c>
      <c r="G224" t="s">
        <v>221</v>
      </c>
    </row>
    <row r="225" spans="5:9">
      <c r="G225" t="s">
        <v>224</v>
      </c>
      <c r="H225" t="s">
        <v>225</v>
      </c>
    </row>
    <row r="226" spans="5:9">
      <c r="H226" t="s">
        <v>218</v>
      </c>
      <c r="I226" t="s">
        <v>228</v>
      </c>
    </row>
    <row r="227" spans="5:9">
      <c r="G227" t="s">
        <v>226</v>
      </c>
      <c r="H227" t="s">
        <v>227</v>
      </c>
    </row>
    <row r="228" spans="5:9">
      <c r="H228" t="s">
        <v>275</v>
      </c>
      <c r="I228" t="s">
        <v>275</v>
      </c>
    </row>
    <row r="229" spans="5:9">
      <c r="I229" t="s">
        <v>218</v>
      </c>
    </row>
    <row r="230" spans="5:9">
      <c r="H230" t="s">
        <v>229</v>
      </c>
      <c r="I230" t="s">
        <v>230</v>
      </c>
    </row>
    <row r="231" spans="5:9">
      <c r="I231" t="s">
        <v>231</v>
      </c>
    </row>
    <row r="232" spans="5:9">
      <c r="F232" t="s">
        <v>222</v>
      </c>
      <c r="G232" t="s">
        <v>223</v>
      </c>
    </row>
    <row r="233" spans="5:9">
      <c r="G233" t="s">
        <v>232</v>
      </c>
    </row>
    <row r="234" spans="5:9">
      <c r="E234" t="s">
        <v>272</v>
      </c>
      <c r="F234" t="s">
        <v>205</v>
      </c>
    </row>
    <row r="235" spans="5:9">
      <c r="F235" t="s">
        <v>220</v>
      </c>
      <c r="G235" t="s">
        <v>221</v>
      </c>
    </row>
    <row r="236" spans="5:9">
      <c r="G236" t="s">
        <v>224</v>
      </c>
      <c r="H236" t="s">
        <v>225</v>
      </c>
    </row>
    <row r="237" spans="5:9">
      <c r="H237" t="s">
        <v>218</v>
      </c>
      <c r="I237" t="s">
        <v>228</v>
      </c>
    </row>
    <row r="238" spans="5:9">
      <c r="G238" t="s">
        <v>226</v>
      </c>
      <c r="H238" t="s">
        <v>227</v>
      </c>
    </row>
    <row r="239" spans="5:9">
      <c r="H239" t="s">
        <v>275</v>
      </c>
      <c r="I239" t="s">
        <v>275</v>
      </c>
    </row>
    <row r="240" spans="5:9">
      <c r="I240" t="s">
        <v>218</v>
      </c>
    </row>
    <row r="241" spans="4:9">
      <c r="H241" t="s">
        <v>229</v>
      </c>
      <c r="I241" t="s">
        <v>230</v>
      </c>
    </row>
    <row r="242" spans="4:9">
      <c r="I242" t="s">
        <v>231</v>
      </c>
    </row>
    <row r="243" spans="4:9">
      <c r="F243" t="s">
        <v>222</v>
      </c>
      <c r="G243" t="s">
        <v>223</v>
      </c>
    </row>
    <row r="244" spans="4:9">
      <c r="G244" t="s">
        <v>232</v>
      </c>
    </row>
    <row r="245" spans="4:9">
      <c r="E245" t="s">
        <v>212</v>
      </c>
      <c r="F245" t="s">
        <v>199</v>
      </c>
    </row>
    <row r="246" spans="4:9">
      <c r="F246" t="s">
        <v>213</v>
      </c>
      <c r="G246" t="s">
        <v>214</v>
      </c>
    </row>
    <row r="247" spans="4:9">
      <c r="D247" t="s">
        <v>309</v>
      </c>
      <c r="E247" t="s">
        <v>310</v>
      </c>
    </row>
    <row r="248" spans="4:9">
      <c r="E248" t="s">
        <v>311</v>
      </c>
      <c r="F248" t="s">
        <v>312</v>
      </c>
    </row>
    <row r="249" spans="4:9">
      <c r="F249" t="s">
        <v>313</v>
      </c>
      <c r="G249" t="s">
        <v>314</v>
      </c>
    </row>
    <row r="250" spans="4:9">
      <c r="F250" t="s">
        <v>315</v>
      </c>
      <c r="G250" t="s">
        <v>316</v>
      </c>
    </row>
    <row r="251" spans="4:9">
      <c r="F251" t="s">
        <v>317</v>
      </c>
      <c r="G251" t="s">
        <v>318</v>
      </c>
    </row>
    <row r="252" spans="4:9">
      <c r="F252" t="s">
        <v>319</v>
      </c>
      <c r="G252" t="s">
        <v>320</v>
      </c>
    </row>
    <row r="253" spans="4:9">
      <c r="F253" t="s">
        <v>321</v>
      </c>
      <c r="G253" t="s">
        <v>322</v>
      </c>
    </row>
    <row r="254" spans="4:9">
      <c r="F254" t="s">
        <v>323</v>
      </c>
      <c r="G254" t="s">
        <v>324</v>
      </c>
    </row>
    <row r="255" spans="4:9">
      <c r="F255" t="s">
        <v>325</v>
      </c>
      <c r="G255" t="s">
        <v>326</v>
      </c>
    </row>
    <row r="256" spans="4:9">
      <c r="F256" t="s">
        <v>260</v>
      </c>
      <c r="G256" t="s">
        <v>327</v>
      </c>
    </row>
    <row r="257" spans="3:8">
      <c r="F257" t="s">
        <v>328</v>
      </c>
      <c r="G257" t="s">
        <v>329</v>
      </c>
    </row>
    <row r="258" spans="3:8">
      <c r="F258" t="s">
        <v>330</v>
      </c>
      <c r="G258" t="s">
        <v>331</v>
      </c>
    </row>
    <row r="259" spans="3:8">
      <c r="E259" t="s">
        <v>332</v>
      </c>
      <c r="F259" t="s">
        <v>333</v>
      </c>
    </row>
    <row r="260" spans="3:8">
      <c r="F260" t="s">
        <v>336</v>
      </c>
      <c r="G260" t="s">
        <v>337</v>
      </c>
    </row>
    <row r="261" spans="3:8">
      <c r="F261" t="s">
        <v>338</v>
      </c>
      <c r="G261" t="s">
        <v>339</v>
      </c>
    </row>
    <row r="262" spans="3:8">
      <c r="F262" t="s">
        <v>340</v>
      </c>
      <c r="G262" t="s">
        <v>341</v>
      </c>
    </row>
    <row r="263" spans="3:8">
      <c r="F263" t="s">
        <v>342</v>
      </c>
      <c r="G263" t="s">
        <v>343</v>
      </c>
    </row>
    <row r="264" spans="3:8">
      <c r="F264" t="s">
        <v>344</v>
      </c>
      <c r="G264" t="s">
        <v>345</v>
      </c>
    </row>
    <row r="265" spans="3:8">
      <c r="E265" t="s">
        <v>334</v>
      </c>
      <c r="F265" t="s">
        <v>335</v>
      </c>
    </row>
    <row r="266" spans="3:8">
      <c r="F266" t="s">
        <v>151</v>
      </c>
      <c r="G266" t="s">
        <v>152</v>
      </c>
    </row>
    <row r="267" spans="3:8">
      <c r="G267" t="s">
        <v>150</v>
      </c>
      <c r="H267" t="s">
        <v>155</v>
      </c>
    </row>
    <row r="268" spans="3:8">
      <c r="F268" t="s">
        <v>153</v>
      </c>
      <c r="G268" t="s">
        <v>346</v>
      </c>
    </row>
    <row r="269" spans="3:8">
      <c r="G269" t="s">
        <v>150</v>
      </c>
      <c r="H269" t="s">
        <v>347</v>
      </c>
    </row>
    <row r="270" spans="3:8">
      <c r="C270" t="s">
        <v>63</v>
      </c>
      <c r="D270" t="s">
        <v>106</v>
      </c>
    </row>
    <row r="271" spans="3:8">
      <c r="D271" t="s">
        <v>110</v>
      </c>
      <c r="E271" t="s">
        <v>125</v>
      </c>
    </row>
    <row r="272" spans="3:8">
      <c r="E272" t="s">
        <v>96</v>
      </c>
      <c r="F272" t="s">
        <v>140</v>
      </c>
    </row>
    <row r="273" spans="4:8">
      <c r="D273" t="s">
        <v>112</v>
      </c>
      <c r="E273" t="s">
        <v>126</v>
      </c>
    </row>
    <row r="274" spans="4:8">
      <c r="E274" t="s">
        <v>145</v>
      </c>
      <c r="F274" t="s">
        <v>146</v>
      </c>
    </row>
    <row r="275" spans="4:8">
      <c r="F275" t="s">
        <v>150</v>
      </c>
      <c r="G275" t="s">
        <v>149</v>
      </c>
    </row>
    <row r="276" spans="4:8">
      <c r="E276" t="s">
        <v>147</v>
      </c>
      <c r="F276" t="s">
        <v>148</v>
      </c>
    </row>
    <row r="277" spans="4:8">
      <c r="F277" t="s">
        <v>151</v>
      </c>
      <c r="G277" t="s">
        <v>152</v>
      </c>
    </row>
    <row r="278" spans="4:8">
      <c r="G278" t="s">
        <v>150</v>
      </c>
      <c r="H278" t="s">
        <v>155</v>
      </c>
    </row>
    <row r="279" spans="4:8">
      <c r="F279" t="s">
        <v>153</v>
      </c>
      <c r="G279" t="s">
        <v>154</v>
      </c>
    </row>
    <row r="280" spans="4:8">
      <c r="G280" t="s">
        <v>150</v>
      </c>
      <c r="H280" t="s">
        <v>156</v>
      </c>
    </row>
    <row r="281" spans="4:8">
      <c r="E281" t="s">
        <v>266</v>
      </c>
      <c r="F281" t="s">
        <v>164</v>
      </c>
    </row>
    <row r="282" spans="4:8">
      <c r="F282" t="s">
        <v>150</v>
      </c>
      <c r="G282" t="s">
        <v>165</v>
      </c>
    </row>
    <row r="283" spans="4:8">
      <c r="D283" t="s">
        <v>116</v>
      </c>
      <c r="E283" t="s">
        <v>117</v>
      </c>
    </row>
    <row r="284" spans="4:8">
      <c r="E284" t="s">
        <v>194</v>
      </c>
      <c r="F284" t="s">
        <v>195</v>
      </c>
    </row>
    <row r="285" spans="4:8">
      <c r="F285" t="s">
        <v>150</v>
      </c>
      <c r="G285" t="s">
        <v>249</v>
      </c>
    </row>
    <row r="286" spans="4:8">
      <c r="E286" t="s">
        <v>196</v>
      </c>
      <c r="F286" t="s">
        <v>197</v>
      </c>
    </row>
    <row r="287" spans="4:8">
      <c r="F287" t="s">
        <v>150</v>
      </c>
      <c r="G287" t="b">
        <v>1</v>
      </c>
    </row>
    <row r="288" spans="4:8">
      <c r="D288" t="s">
        <v>118</v>
      </c>
      <c r="E288" t="s">
        <v>127</v>
      </c>
    </row>
    <row r="289" spans="5:9">
      <c r="E289" t="s">
        <v>200</v>
      </c>
      <c r="F289" t="s">
        <v>201</v>
      </c>
    </row>
    <row r="290" spans="5:9">
      <c r="F290" t="s">
        <v>150</v>
      </c>
      <c r="G290" t="s">
        <v>215</v>
      </c>
    </row>
    <row r="291" spans="5:9">
      <c r="E291" t="s">
        <v>202</v>
      </c>
      <c r="F291" t="s">
        <v>203</v>
      </c>
    </row>
    <row r="292" spans="5:9">
      <c r="F292" t="s">
        <v>217</v>
      </c>
      <c r="G292" t="s">
        <v>216</v>
      </c>
    </row>
    <row r="293" spans="5:9">
      <c r="G293" t="s">
        <v>218</v>
      </c>
      <c r="H293" t="s">
        <v>219</v>
      </c>
    </row>
    <row r="294" spans="5:9">
      <c r="E294" t="s">
        <v>204</v>
      </c>
      <c r="F294" t="s">
        <v>205</v>
      </c>
    </row>
    <row r="295" spans="5:9">
      <c r="F295" t="s">
        <v>220</v>
      </c>
      <c r="G295" t="s">
        <v>221</v>
      </c>
    </row>
    <row r="296" spans="5:9">
      <c r="G296" t="s">
        <v>224</v>
      </c>
      <c r="H296" t="s">
        <v>225</v>
      </c>
    </row>
    <row r="297" spans="5:9">
      <c r="H297" t="s">
        <v>218</v>
      </c>
      <c r="I297" t="s">
        <v>228</v>
      </c>
    </row>
    <row r="298" spans="5:9">
      <c r="G298" t="s">
        <v>226</v>
      </c>
      <c r="H298" t="s">
        <v>227</v>
      </c>
    </row>
    <row r="299" spans="5:9">
      <c r="H299" t="s">
        <v>275</v>
      </c>
      <c r="I299" t="s">
        <v>275</v>
      </c>
    </row>
    <row r="300" spans="5:9">
      <c r="I300" t="s">
        <v>218</v>
      </c>
    </row>
    <row r="301" spans="5:9">
      <c r="H301" t="s">
        <v>229</v>
      </c>
      <c r="I301" t="s">
        <v>230</v>
      </c>
    </row>
    <row r="302" spans="5:9">
      <c r="I302" t="s">
        <v>231</v>
      </c>
    </row>
    <row r="303" spans="5:9">
      <c r="F303" t="s">
        <v>222</v>
      </c>
      <c r="G303" t="s">
        <v>223</v>
      </c>
    </row>
    <row r="304" spans="5:9">
      <c r="G304" t="s">
        <v>232</v>
      </c>
    </row>
    <row r="305" spans="5:9">
      <c r="E305" t="s">
        <v>207</v>
      </c>
      <c r="F305" t="s">
        <v>205</v>
      </c>
    </row>
    <row r="306" spans="5:9">
      <c r="F306" t="s">
        <v>220</v>
      </c>
      <c r="G306" t="s">
        <v>221</v>
      </c>
    </row>
    <row r="307" spans="5:9">
      <c r="G307" t="s">
        <v>224</v>
      </c>
      <c r="H307" t="s">
        <v>225</v>
      </c>
    </row>
    <row r="308" spans="5:9">
      <c r="H308" t="s">
        <v>218</v>
      </c>
      <c r="I308" t="s">
        <v>228</v>
      </c>
    </row>
    <row r="309" spans="5:9">
      <c r="G309" t="s">
        <v>226</v>
      </c>
      <c r="H309" t="s">
        <v>227</v>
      </c>
    </row>
    <row r="310" spans="5:9">
      <c r="H310" t="s">
        <v>275</v>
      </c>
      <c r="I310" t="s">
        <v>275</v>
      </c>
    </row>
    <row r="311" spans="5:9">
      <c r="I311" t="s">
        <v>218</v>
      </c>
    </row>
    <row r="312" spans="5:9">
      <c r="H312" t="s">
        <v>229</v>
      </c>
      <c r="I312" t="s">
        <v>230</v>
      </c>
    </row>
    <row r="313" spans="5:9">
      <c r="I313" t="s">
        <v>231</v>
      </c>
    </row>
    <row r="314" spans="5:9">
      <c r="F314" t="s">
        <v>222</v>
      </c>
      <c r="G314" t="s">
        <v>223</v>
      </c>
    </row>
    <row r="315" spans="5:9">
      <c r="G315" t="s">
        <v>232</v>
      </c>
    </row>
    <row r="316" spans="5:9">
      <c r="E316" t="s">
        <v>200</v>
      </c>
      <c r="F316" t="s">
        <v>201</v>
      </c>
    </row>
    <row r="317" spans="5:9">
      <c r="F317" t="s">
        <v>150</v>
      </c>
      <c r="G317" t="s">
        <v>215</v>
      </c>
    </row>
    <row r="318" spans="5:9">
      <c r="E318" t="s">
        <v>202</v>
      </c>
      <c r="F318" t="s">
        <v>203</v>
      </c>
    </row>
    <row r="319" spans="5:9">
      <c r="F319" t="s">
        <v>217</v>
      </c>
      <c r="G319" t="s">
        <v>216</v>
      </c>
    </row>
    <row r="320" spans="5:9">
      <c r="G320" t="s">
        <v>218</v>
      </c>
      <c r="H320" t="s">
        <v>219</v>
      </c>
    </row>
    <row r="321" spans="5:9">
      <c r="E321" t="s">
        <v>204</v>
      </c>
      <c r="F321" t="s">
        <v>205</v>
      </c>
    </row>
    <row r="322" spans="5:9">
      <c r="F322" t="s">
        <v>220</v>
      </c>
      <c r="G322" t="s">
        <v>221</v>
      </c>
    </row>
    <row r="323" spans="5:9">
      <c r="G323" t="s">
        <v>224</v>
      </c>
      <c r="H323" t="s">
        <v>225</v>
      </c>
    </row>
    <row r="324" spans="5:9">
      <c r="H324" t="s">
        <v>218</v>
      </c>
      <c r="I324" t="s">
        <v>228</v>
      </c>
    </row>
    <row r="325" spans="5:9">
      <c r="G325" t="s">
        <v>226</v>
      </c>
      <c r="H325" t="s">
        <v>227</v>
      </c>
    </row>
    <row r="326" spans="5:9">
      <c r="H326" t="s">
        <v>275</v>
      </c>
      <c r="I326" t="s">
        <v>275</v>
      </c>
    </row>
    <row r="327" spans="5:9">
      <c r="I327" t="s">
        <v>218</v>
      </c>
    </row>
    <row r="328" spans="5:9">
      <c r="H328" t="s">
        <v>229</v>
      </c>
      <c r="I328" t="s">
        <v>230</v>
      </c>
    </row>
    <row r="329" spans="5:9">
      <c r="I329" t="s">
        <v>231</v>
      </c>
    </row>
    <row r="330" spans="5:9">
      <c r="E330" t="s">
        <v>207</v>
      </c>
      <c r="F330" t="s">
        <v>205</v>
      </c>
    </row>
    <row r="331" spans="5:9">
      <c r="F331" t="s">
        <v>220</v>
      </c>
      <c r="G331" t="s">
        <v>221</v>
      </c>
    </row>
    <row r="332" spans="5:9">
      <c r="G332" t="s">
        <v>224</v>
      </c>
      <c r="H332" t="s">
        <v>225</v>
      </c>
    </row>
    <row r="333" spans="5:9">
      <c r="H333" t="s">
        <v>218</v>
      </c>
      <c r="I333" t="s">
        <v>228</v>
      </c>
    </row>
    <row r="334" spans="5:9">
      <c r="G334" t="s">
        <v>226</v>
      </c>
      <c r="H334" t="s">
        <v>227</v>
      </c>
    </row>
    <row r="335" spans="5:9">
      <c r="H335" t="s">
        <v>275</v>
      </c>
      <c r="I335" t="s">
        <v>275</v>
      </c>
    </row>
    <row r="336" spans="5:9">
      <c r="I336" t="s">
        <v>218</v>
      </c>
    </row>
    <row r="337" spans="3:9">
      <c r="H337" t="s">
        <v>229</v>
      </c>
      <c r="I337" t="s">
        <v>230</v>
      </c>
    </row>
    <row r="338" spans="3:9">
      <c r="I338" t="s">
        <v>231</v>
      </c>
    </row>
    <row r="339" spans="3:9">
      <c r="C339" t="s">
        <v>64</v>
      </c>
      <c r="D339" t="s">
        <v>107</v>
      </c>
    </row>
    <row r="340" spans="3:9">
      <c r="D340" t="s">
        <v>110</v>
      </c>
      <c r="E340" t="s">
        <v>128</v>
      </c>
    </row>
    <row r="341" spans="3:9">
      <c r="E341" t="s">
        <v>138</v>
      </c>
      <c r="F341" t="s">
        <v>93</v>
      </c>
    </row>
    <row r="342" spans="3:9">
      <c r="E342" t="s">
        <v>139</v>
      </c>
      <c r="F342" t="s">
        <v>94</v>
      </c>
    </row>
    <row r="343" spans="3:9">
      <c r="D343" t="s">
        <v>112</v>
      </c>
      <c r="E343" t="s">
        <v>129</v>
      </c>
    </row>
    <row r="344" spans="3:9">
      <c r="E344" t="s">
        <v>198</v>
      </c>
      <c r="F344" t="s">
        <v>199</v>
      </c>
    </row>
    <row r="345" spans="3:9">
      <c r="F345" t="s">
        <v>213</v>
      </c>
      <c r="G345" t="s">
        <v>214</v>
      </c>
    </row>
    <row r="346" spans="3:9">
      <c r="E346" t="s">
        <v>200</v>
      </c>
      <c r="F346" t="s">
        <v>201</v>
      </c>
    </row>
    <row r="347" spans="3:9">
      <c r="F347" t="s">
        <v>150</v>
      </c>
      <c r="G347" t="s">
        <v>215</v>
      </c>
    </row>
    <row r="348" spans="3:9">
      <c r="E348" t="s">
        <v>202</v>
      </c>
      <c r="F348" t="s">
        <v>203</v>
      </c>
    </row>
    <row r="349" spans="3:9">
      <c r="F349" t="s">
        <v>217</v>
      </c>
      <c r="G349" t="s">
        <v>216</v>
      </c>
    </row>
    <row r="350" spans="3:9">
      <c r="G350" t="s">
        <v>218</v>
      </c>
      <c r="H350" t="s">
        <v>219</v>
      </c>
    </row>
    <row r="351" spans="3:9">
      <c r="E351" t="s">
        <v>204</v>
      </c>
      <c r="F351" t="s">
        <v>205</v>
      </c>
    </row>
    <row r="352" spans="3:9">
      <c r="F352" t="s">
        <v>220</v>
      </c>
      <c r="G352" t="s">
        <v>221</v>
      </c>
    </row>
    <row r="353" spans="5:9">
      <c r="G353" t="s">
        <v>224</v>
      </c>
      <c r="H353" t="s">
        <v>225</v>
      </c>
    </row>
    <row r="354" spans="5:9">
      <c r="H354" t="s">
        <v>218</v>
      </c>
      <c r="I354" t="s">
        <v>228</v>
      </c>
    </row>
    <row r="355" spans="5:9">
      <c r="G355" t="s">
        <v>226</v>
      </c>
      <c r="H355" t="s">
        <v>227</v>
      </c>
    </row>
    <row r="356" spans="5:9">
      <c r="H356" t="s">
        <v>275</v>
      </c>
      <c r="I356" t="s">
        <v>275</v>
      </c>
    </row>
    <row r="357" spans="5:9">
      <c r="I357" t="s">
        <v>218</v>
      </c>
    </row>
    <row r="358" spans="5:9">
      <c r="H358" t="s">
        <v>229</v>
      </c>
      <c r="I358" t="s">
        <v>230</v>
      </c>
    </row>
    <row r="359" spans="5:9">
      <c r="I359" t="s">
        <v>231</v>
      </c>
    </row>
    <row r="360" spans="5:9">
      <c r="F360" t="s">
        <v>222</v>
      </c>
      <c r="G360" t="s">
        <v>223</v>
      </c>
    </row>
    <row r="361" spans="5:9">
      <c r="G361" t="s">
        <v>232</v>
      </c>
    </row>
    <row r="362" spans="5:9">
      <c r="E362" t="s">
        <v>206</v>
      </c>
      <c r="F362" t="s">
        <v>205</v>
      </c>
    </row>
    <row r="363" spans="5:9">
      <c r="F363" t="s">
        <v>220</v>
      </c>
      <c r="G363" t="s">
        <v>221</v>
      </c>
    </row>
    <row r="364" spans="5:9">
      <c r="G364" t="s">
        <v>224</v>
      </c>
      <c r="H364" t="s">
        <v>225</v>
      </c>
    </row>
    <row r="365" spans="5:9">
      <c r="H365" t="s">
        <v>218</v>
      </c>
      <c r="I365" t="s">
        <v>228</v>
      </c>
    </row>
    <row r="366" spans="5:9">
      <c r="G366" t="s">
        <v>226</v>
      </c>
      <c r="H366" t="s">
        <v>227</v>
      </c>
    </row>
    <row r="367" spans="5:9">
      <c r="H367" t="s">
        <v>275</v>
      </c>
      <c r="I367" t="s">
        <v>275</v>
      </c>
    </row>
    <row r="368" spans="5:9">
      <c r="I368" t="s">
        <v>218</v>
      </c>
    </row>
    <row r="369" spans="5:9">
      <c r="H369" t="s">
        <v>229</v>
      </c>
      <c r="I369" t="s">
        <v>230</v>
      </c>
    </row>
    <row r="370" spans="5:9">
      <c r="I370" t="s">
        <v>231</v>
      </c>
    </row>
    <row r="371" spans="5:9">
      <c r="F371" t="s">
        <v>222</v>
      </c>
      <c r="G371" t="s">
        <v>223</v>
      </c>
    </row>
    <row r="372" spans="5:9">
      <c r="G372" t="s">
        <v>232</v>
      </c>
    </row>
    <row r="373" spans="5:9">
      <c r="E373" t="s">
        <v>207</v>
      </c>
      <c r="F373" t="s">
        <v>205</v>
      </c>
    </row>
    <row r="374" spans="5:9">
      <c r="F374" t="s">
        <v>220</v>
      </c>
      <c r="G374" t="s">
        <v>221</v>
      </c>
    </row>
    <row r="375" spans="5:9">
      <c r="G375" t="s">
        <v>224</v>
      </c>
      <c r="H375" t="s">
        <v>225</v>
      </c>
    </row>
    <row r="376" spans="5:9">
      <c r="H376" t="s">
        <v>218</v>
      </c>
      <c r="I376" t="s">
        <v>228</v>
      </c>
    </row>
    <row r="377" spans="5:9">
      <c r="G377" t="s">
        <v>226</v>
      </c>
      <c r="H377" t="s">
        <v>227</v>
      </c>
    </row>
    <row r="378" spans="5:9">
      <c r="H378" t="s">
        <v>275</v>
      </c>
      <c r="I378" t="s">
        <v>275</v>
      </c>
    </row>
    <row r="379" spans="5:9">
      <c r="I379" t="s">
        <v>218</v>
      </c>
    </row>
    <row r="380" spans="5:9">
      <c r="H380" t="s">
        <v>229</v>
      </c>
      <c r="I380" t="s">
        <v>230</v>
      </c>
    </row>
    <row r="381" spans="5:9">
      <c r="I381" t="s">
        <v>231</v>
      </c>
    </row>
    <row r="382" spans="5:9">
      <c r="F382" t="s">
        <v>222</v>
      </c>
      <c r="G382" t="s">
        <v>223</v>
      </c>
    </row>
    <row r="383" spans="5:9">
      <c r="G383" t="s">
        <v>232</v>
      </c>
    </row>
    <row r="384" spans="5:9">
      <c r="E384" t="s">
        <v>208</v>
      </c>
      <c r="F384" t="s">
        <v>209</v>
      </c>
    </row>
    <row r="385" spans="4:9">
      <c r="F385" t="s">
        <v>233</v>
      </c>
      <c r="G385" t="s">
        <v>236</v>
      </c>
    </row>
    <row r="386" spans="4:9">
      <c r="F386" t="s">
        <v>234</v>
      </c>
      <c r="G386" t="s">
        <v>237</v>
      </c>
    </row>
    <row r="387" spans="4:9">
      <c r="F387" t="s">
        <v>235</v>
      </c>
      <c r="G387" t="s">
        <v>238</v>
      </c>
    </row>
    <row r="388" spans="4:9">
      <c r="E388" t="s">
        <v>210</v>
      </c>
      <c r="F388" t="s">
        <v>211</v>
      </c>
    </row>
    <row r="389" spans="4:9">
      <c r="F389" t="s">
        <v>239</v>
      </c>
      <c r="G389" t="s">
        <v>240</v>
      </c>
    </row>
    <row r="390" spans="4:9">
      <c r="F390" t="s">
        <v>241</v>
      </c>
      <c r="G390" t="s">
        <v>242</v>
      </c>
    </row>
    <row r="391" spans="4:9">
      <c r="F391" t="s">
        <v>243</v>
      </c>
      <c r="G391" t="s">
        <v>244</v>
      </c>
    </row>
    <row r="392" spans="4:9">
      <c r="F392" t="s">
        <v>245</v>
      </c>
      <c r="G392" t="s">
        <v>246</v>
      </c>
    </row>
    <row r="393" spans="4:9">
      <c r="E393" t="s">
        <v>212</v>
      </c>
      <c r="F393" t="s">
        <v>199</v>
      </c>
    </row>
    <row r="394" spans="4:9">
      <c r="F394" t="s">
        <v>213</v>
      </c>
      <c r="G394" t="s">
        <v>214</v>
      </c>
    </row>
    <row r="395" spans="4:9">
      <c r="D395" t="s">
        <v>114</v>
      </c>
      <c r="E395" t="s">
        <v>130</v>
      </c>
    </row>
    <row r="396" spans="4:9">
      <c r="E396" t="s">
        <v>267</v>
      </c>
      <c r="F396" t="s">
        <v>248</v>
      </c>
    </row>
    <row r="397" spans="4:9">
      <c r="F397" t="s">
        <v>159</v>
      </c>
      <c r="G397" t="s">
        <v>160</v>
      </c>
    </row>
    <row r="398" spans="4:9">
      <c r="G398" t="s">
        <v>163</v>
      </c>
      <c r="H398" t="s">
        <v>164</v>
      </c>
    </row>
    <row r="399" spans="4:9">
      <c r="H399" t="s">
        <v>150</v>
      </c>
      <c r="I399" t="s">
        <v>165</v>
      </c>
    </row>
    <row r="400" spans="4:9">
      <c r="G400" t="s">
        <v>153</v>
      </c>
      <c r="H400" t="s">
        <v>154</v>
      </c>
    </row>
    <row r="401" spans="4:9">
      <c r="H401" t="s">
        <v>150</v>
      </c>
      <c r="I401" t="s">
        <v>156</v>
      </c>
    </row>
    <row r="402" spans="4:9">
      <c r="D402" t="s">
        <v>116</v>
      </c>
      <c r="E402" t="s">
        <v>117</v>
      </c>
    </row>
    <row r="403" spans="4:9">
      <c r="E403" t="s">
        <v>194</v>
      </c>
      <c r="F403" t="s">
        <v>195</v>
      </c>
    </row>
    <row r="404" spans="4:9">
      <c r="F404" t="s">
        <v>150</v>
      </c>
      <c r="G404" t="s">
        <v>249</v>
      </c>
    </row>
    <row r="405" spans="4:9">
      <c r="E405" t="s">
        <v>196</v>
      </c>
      <c r="F405" t="s">
        <v>197</v>
      </c>
    </row>
    <row r="406" spans="4:9">
      <c r="F406" t="s">
        <v>150</v>
      </c>
      <c r="G406" t="b">
        <v>1</v>
      </c>
    </row>
    <row r="407" spans="4:9">
      <c r="D407" t="s">
        <v>118</v>
      </c>
      <c r="E407" t="s">
        <v>131</v>
      </c>
    </row>
    <row r="408" spans="4:9">
      <c r="D408" t="s">
        <v>273</v>
      </c>
      <c r="E408" t="s">
        <v>198</v>
      </c>
      <c r="F408" t="s">
        <v>199</v>
      </c>
    </row>
    <row r="409" spans="4:9">
      <c r="F409" t="s">
        <v>213</v>
      </c>
      <c r="G409" t="s">
        <v>214</v>
      </c>
    </row>
    <row r="410" spans="4:9">
      <c r="E410" t="s">
        <v>200</v>
      </c>
      <c r="F410" t="s">
        <v>201</v>
      </c>
    </row>
    <row r="411" spans="4:9">
      <c r="F411" t="s">
        <v>150</v>
      </c>
      <c r="G411" t="s">
        <v>215</v>
      </c>
    </row>
    <row r="412" spans="4:9">
      <c r="E412" t="s">
        <v>268</v>
      </c>
      <c r="F412" t="s">
        <v>205</v>
      </c>
    </row>
    <row r="413" spans="4:9">
      <c r="F413" t="s">
        <v>220</v>
      </c>
      <c r="G413" t="s">
        <v>221</v>
      </c>
    </row>
    <row r="414" spans="4:9">
      <c r="G414" t="s">
        <v>224</v>
      </c>
      <c r="H414" t="s">
        <v>225</v>
      </c>
    </row>
    <row r="415" spans="4:9">
      <c r="H415" t="s">
        <v>218</v>
      </c>
      <c r="I415" t="s">
        <v>228</v>
      </c>
    </row>
    <row r="416" spans="4:9">
      <c r="G416" t="s">
        <v>226</v>
      </c>
      <c r="H416" t="s">
        <v>227</v>
      </c>
    </row>
    <row r="417" spans="3:9">
      <c r="H417" t="s">
        <v>275</v>
      </c>
      <c r="I417" t="s">
        <v>275</v>
      </c>
    </row>
    <row r="418" spans="3:9">
      <c r="I418" t="s">
        <v>218</v>
      </c>
    </row>
    <row r="419" spans="3:9">
      <c r="H419" t="s">
        <v>229</v>
      </c>
      <c r="I419" t="s">
        <v>230</v>
      </c>
    </row>
    <row r="420" spans="3:9">
      <c r="I420" t="s">
        <v>231</v>
      </c>
    </row>
    <row r="421" spans="3:9">
      <c r="F421" t="s">
        <v>222</v>
      </c>
      <c r="G421" t="s">
        <v>223</v>
      </c>
    </row>
    <row r="422" spans="3:9">
      <c r="G422" t="s">
        <v>232</v>
      </c>
    </row>
    <row r="423" spans="3:9">
      <c r="C423" t="s">
        <v>65</v>
      </c>
      <c r="D423" t="s">
        <v>108</v>
      </c>
    </row>
    <row r="424" spans="3:9">
      <c r="D424" t="s">
        <v>110</v>
      </c>
      <c r="E424" t="s">
        <v>132</v>
      </c>
    </row>
    <row r="425" spans="3:9">
      <c r="E425" t="s">
        <v>97</v>
      </c>
      <c r="F425" t="s">
        <v>269</v>
      </c>
    </row>
    <row r="426" spans="3:9">
      <c r="E426" t="s">
        <v>270</v>
      </c>
      <c r="F426" t="s">
        <v>271</v>
      </c>
    </row>
    <row r="427" spans="3:9">
      <c r="D427" t="s">
        <v>112</v>
      </c>
      <c r="E427" t="s">
        <v>113</v>
      </c>
    </row>
    <row r="428" spans="3:9">
      <c r="E428" t="s">
        <v>145</v>
      </c>
      <c r="F428" t="s">
        <v>146</v>
      </c>
    </row>
    <row r="429" spans="3:9">
      <c r="F429" t="s">
        <v>150</v>
      </c>
      <c r="G429" t="s">
        <v>149</v>
      </c>
    </row>
    <row r="430" spans="3:9">
      <c r="E430" t="s">
        <v>147</v>
      </c>
      <c r="F430" t="s">
        <v>148</v>
      </c>
    </row>
    <row r="431" spans="3:9">
      <c r="F431" t="s">
        <v>151</v>
      </c>
      <c r="G431" t="s">
        <v>152</v>
      </c>
    </row>
    <row r="432" spans="3:9">
      <c r="G432" t="s">
        <v>150</v>
      </c>
      <c r="H432" t="s">
        <v>155</v>
      </c>
    </row>
    <row r="433" spans="4:9">
      <c r="F433" t="s">
        <v>153</v>
      </c>
      <c r="G433" t="s">
        <v>154</v>
      </c>
    </row>
    <row r="434" spans="4:9">
      <c r="G434" t="s">
        <v>150</v>
      </c>
      <c r="H434" t="s">
        <v>156</v>
      </c>
    </row>
    <row r="435" spans="4:9">
      <c r="D435" t="s">
        <v>114</v>
      </c>
      <c r="E435" t="s">
        <v>133</v>
      </c>
    </row>
    <row r="436" spans="4:9">
      <c r="E436" t="s">
        <v>267</v>
      </c>
      <c r="F436" t="s">
        <v>158</v>
      </c>
    </row>
    <row r="437" spans="4:9">
      <c r="F437" t="s">
        <v>159</v>
      </c>
      <c r="G437" t="s">
        <v>160</v>
      </c>
    </row>
    <row r="438" spans="4:9">
      <c r="G438" t="s">
        <v>163</v>
      </c>
      <c r="H438" t="s">
        <v>164</v>
      </c>
    </row>
    <row r="439" spans="4:9">
      <c r="H439" t="s">
        <v>150</v>
      </c>
      <c r="I439" t="s">
        <v>165</v>
      </c>
    </row>
    <row r="440" spans="4:9">
      <c r="G440" t="s">
        <v>153</v>
      </c>
      <c r="H440" t="s">
        <v>154</v>
      </c>
    </row>
    <row r="441" spans="4:9">
      <c r="H441" t="s">
        <v>150</v>
      </c>
      <c r="I441" t="s">
        <v>156</v>
      </c>
    </row>
    <row r="442" spans="4:9">
      <c r="F442" t="s">
        <v>161</v>
      </c>
      <c r="G442" t="s">
        <v>162</v>
      </c>
    </row>
    <row r="443" spans="4:9">
      <c r="G443" t="s">
        <v>166</v>
      </c>
      <c r="H443" t="s">
        <v>167</v>
      </c>
    </row>
    <row r="444" spans="4:9">
      <c r="G444" t="s">
        <v>168</v>
      </c>
      <c r="H444" t="s">
        <v>169</v>
      </c>
    </row>
    <row r="445" spans="4:9">
      <c r="G445" t="s">
        <v>170</v>
      </c>
      <c r="H445" t="s">
        <v>171</v>
      </c>
    </row>
    <row r="446" spans="4:9">
      <c r="G446" t="s">
        <v>172</v>
      </c>
      <c r="H446" t="s">
        <v>173</v>
      </c>
    </row>
    <row r="447" spans="4:9">
      <c r="G447" t="s">
        <v>174</v>
      </c>
      <c r="H447" t="s">
        <v>175</v>
      </c>
    </row>
    <row r="448" spans="4:9">
      <c r="G448" t="s">
        <v>176</v>
      </c>
      <c r="H448" t="s">
        <v>177</v>
      </c>
    </row>
    <row r="449" spans="4:8">
      <c r="G449" t="s">
        <v>178</v>
      </c>
      <c r="H449" t="s">
        <v>179</v>
      </c>
    </row>
    <row r="450" spans="4:8">
      <c r="G450" t="s">
        <v>180</v>
      </c>
      <c r="H450" t="s">
        <v>181</v>
      </c>
    </row>
    <row r="451" spans="4:8">
      <c r="G451" t="s">
        <v>182</v>
      </c>
      <c r="H451" t="s">
        <v>183</v>
      </c>
    </row>
    <row r="452" spans="4:8">
      <c r="G452" t="s">
        <v>184</v>
      </c>
      <c r="H452" t="s">
        <v>185</v>
      </c>
    </row>
    <row r="453" spans="4:8">
      <c r="G453" t="s">
        <v>186</v>
      </c>
      <c r="H453" t="s">
        <v>187</v>
      </c>
    </row>
    <row r="454" spans="4:8">
      <c r="G454" t="s">
        <v>188</v>
      </c>
      <c r="H454" t="s">
        <v>189</v>
      </c>
    </row>
    <row r="455" spans="4:8">
      <c r="G455" t="s">
        <v>190</v>
      </c>
      <c r="H455" t="s">
        <v>191</v>
      </c>
    </row>
    <row r="456" spans="4:8">
      <c r="G456" t="s">
        <v>192</v>
      </c>
      <c r="H456" t="s">
        <v>193</v>
      </c>
    </row>
    <row r="457" spans="4:8">
      <c r="D457" t="s">
        <v>116</v>
      </c>
      <c r="E457" t="s">
        <v>117</v>
      </c>
    </row>
    <row r="458" spans="4:8">
      <c r="E458" t="s">
        <v>194</v>
      </c>
      <c r="F458" t="s">
        <v>195</v>
      </c>
    </row>
    <row r="459" spans="4:8">
      <c r="F459" t="s">
        <v>150</v>
      </c>
      <c r="G459" t="s">
        <v>249</v>
      </c>
    </row>
    <row r="460" spans="4:8">
      <c r="E460" t="s">
        <v>196</v>
      </c>
      <c r="F460" t="s">
        <v>197</v>
      </c>
    </row>
    <row r="461" spans="4:8">
      <c r="F461" t="s">
        <v>150</v>
      </c>
      <c r="G461" t="b">
        <v>1</v>
      </c>
    </row>
    <row r="462" spans="4:8">
      <c r="D462" t="s">
        <v>118</v>
      </c>
      <c r="E462" t="s">
        <v>134</v>
      </c>
    </row>
    <row r="463" spans="4:8">
      <c r="E463" t="s">
        <v>198</v>
      </c>
      <c r="F463" t="s">
        <v>199</v>
      </c>
    </row>
    <row r="464" spans="4:8">
      <c r="F464" t="s">
        <v>213</v>
      </c>
      <c r="G464" t="s">
        <v>214</v>
      </c>
    </row>
    <row r="465" spans="5:9">
      <c r="E465" t="s">
        <v>200</v>
      </c>
      <c r="F465" t="s">
        <v>201</v>
      </c>
    </row>
    <row r="466" spans="5:9">
      <c r="F466" t="s">
        <v>150</v>
      </c>
      <c r="G466" t="s">
        <v>215</v>
      </c>
    </row>
    <row r="467" spans="5:9">
      <c r="E467" t="s">
        <v>268</v>
      </c>
      <c r="F467" t="s">
        <v>205</v>
      </c>
    </row>
    <row r="468" spans="5:9">
      <c r="F468" t="s">
        <v>220</v>
      </c>
      <c r="G468" t="s">
        <v>221</v>
      </c>
    </row>
    <row r="469" spans="5:9">
      <c r="G469" t="s">
        <v>224</v>
      </c>
      <c r="H469" t="s">
        <v>225</v>
      </c>
    </row>
    <row r="470" spans="5:9">
      <c r="H470" t="s">
        <v>218</v>
      </c>
      <c r="I470" t="s">
        <v>228</v>
      </c>
    </row>
    <row r="471" spans="5:9">
      <c r="G471" t="s">
        <v>226</v>
      </c>
      <c r="H471" t="s">
        <v>227</v>
      </c>
    </row>
    <row r="472" spans="5:9">
      <c r="H472" t="s">
        <v>275</v>
      </c>
      <c r="I472" t="s">
        <v>275</v>
      </c>
    </row>
    <row r="473" spans="5:9">
      <c r="I473" t="s">
        <v>218</v>
      </c>
    </row>
    <row r="474" spans="5:9">
      <c r="H474" t="s">
        <v>229</v>
      </c>
      <c r="I474" t="s">
        <v>230</v>
      </c>
    </row>
    <row r="475" spans="5:9">
      <c r="I475" t="s">
        <v>231</v>
      </c>
    </row>
    <row r="476" spans="5:9">
      <c r="F476" t="s">
        <v>222</v>
      </c>
      <c r="G476" t="s">
        <v>223</v>
      </c>
    </row>
    <row r="477" spans="5:9">
      <c r="G477" t="s">
        <v>232</v>
      </c>
    </row>
    <row r="478" spans="5:9">
      <c r="E478" t="s">
        <v>272</v>
      </c>
      <c r="F478" t="s">
        <v>205</v>
      </c>
    </row>
    <row r="479" spans="5:9">
      <c r="F479" t="s">
        <v>220</v>
      </c>
      <c r="G479" t="s">
        <v>221</v>
      </c>
    </row>
    <row r="480" spans="5:9">
      <c r="G480" t="s">
        <v>224</v>
      </c>
      <c r="H480" t="s">
        <v>225</v>
      </c>
    </row>
    <row r="481" spans="3:9">
      <c r="H481" t="s">
        <v>218</v>
      </c>
      <c r="I481" t="s">
        <v>228</v>
      </c>
    </row>
    <row r="482" spans="3:9">
      <c r="G482" t="s">
        <v>226</v>
      </c>
      <c r="H482" t="s">
        <v>227</v>
      </c>
    </row>
    <row r="483" spans="3:9">
      <c r="H483" t="s">
        <v>275</v>
      </c>
      <c r="I483" t="s">
        <v>275</v>
      </c>
    </row>
    <row r="484" spans="3:9">
      <c r="I484" t="s">
        <v>218</v>
      </c>
    </row>
    <row r="485" spans="3:9">
      <c r="H485" t="s">
        <v>229</v>
      </c>
      <c r="I485" t="s">
        <v>230</v>
      </c>
    </row>
    <row r="486" spans="3:9">
      <c r="I486" t="s">
        <v>231</v>
      </c>
    </row>
    <row r="487" spans="3:9">
      <c r="F487" t="s">
        <v>222</v>
      </c>
      <c r="G487" t="s">
        <v>223</v>
      </c>
    </row>
    <row r="488" spans="3:9">
      <c r="G488" t="s">
        <v>232</v>
      </c>
    </row>
    <row r="489" spans="3:9">
      <c r="E489" t="s">
        <v>210</v>
      </c>
      <c r="F489" t="s">
        <v>211</v>
      </c>
    </row>
    <row r="490" spans="3:9">
      <c r="F490" t="s">
        <v>239</v>
      </c>
      <c r="G490" t="s">
        <v>240</v>
      </c>
    </row>
    <row r="491" spans="3:9">
      <c r="F491" t="s">
        <v>241</v>
      </c>
      <c r="G491" t="s">
        <v>242</v>
      </c>
    </row>
    <row r="492" spans="3:9">
      <c r="F492" t="s">
        <v>243</v>
      </c>
      <c r="G492" t="s">
        <v>244</v>
      </c>
    </row>
    <row r="493" spans="3:9">
      <c r="F493" t="s">
        <v>245</v>
      </c>
      <c r="G493" t="s">
        <v>246</v>
      </c>
    </row>
    <row r="494" spans="3:9">
      <c r="C494" t="s">
        <v>66</v>
      </c>
      <c r="D494" t="s">
        <v>109</v>
      </c>
    </row>
    <row r="495" spans="3:9">
      <c r="D495" t="s">
        <v>1736</v>
      </c>
      <c r="E495" t="s">
        <v>1737</v>
      </c>
    </row>
    <row r="496" spans="3:9">
      <c r="E496" t="s">
        <v>151</v>
      </c>
      <c r="F496" t="s">
        <v>152</v>
      </c>
    </row>
    <row r="497" spans="4:7">
      <c r="E497" t="s">
        <v>1740</v>
      </c>
      <c r="F497" t="s">
        <v>154</v>
      </c>
    </row>
    <row r="498" spans="4:7">
      <c r="D498" t="s">
        <v>1738</v>
      </c>
      <c r="E498" t="s">
        <v>1739</v>
      </c>
    </row>
    <row r="499" spans="4:7">
      <c r="E499" t="s">
        <v>1741</v>
      </c>
    </row>
    <row r="500" spans="4:7">
      <c r="D500" t="s">
        <v>207</v>
      </c>
      <c r="E500" t="s">
        <v>221</v>
      </c>
    </row>
    <row r="501" spans="4:7">
      <c r="E501" t="s">
        <v>224</v>
      </c>
      <c r="F501" t="s">
        <v>225</v>
      </c>
    </row>
    <row r="502" spans="4:7">
      <c r="F502" t="s">
        <v>218</v>
      </c>
      <c r="G502" t="s">
        <v>228</v>
      </c>
    </row>
    <row r="503" spans="4:7">
      <c r="E503" t="s">
        <v>226</v>
      </c>
      <c r="F503" t="s">
        <v>227</v>
      </c>
    </row>
    <row r="504" spans="4:7">
      <c r="F504" t="s">
        <v>275</v>
      </c>
      <c r="G504" t="s">
        <v>275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2444A-BBE5-41C4-AC13-7FAD67DD9442}">
  <sheetPr>
    <tabColor theme="1"/>
  </sheetPr>
  <dimension ref="A1:AT266"/>
  <sheetViews>
    <sheetView workbookViewId="0">
      <pane ySplit="1" topLeftCell="A2" activePane="bottomLeft" state="frozen"/>
      <selection pane="bottomLeft" activeCell="B1" sqref="B1"/>
    </sheetView>
  </sheetViews>
  <sheetFormatPr defaultRowHeight="14.75"/>
  <cols>
    <col min="2" max="2" width="70" bestFit="1" customWidth="1"/>
    <col min="3" max="3" width="38.04296875" bestFit="1" customWidth="1"/>
    <col min="4" max="8" width="38.04296875" customWidth="1"/>
    <col min="9" max="9" width="35.08984375" style="211" bestFit="1" customWidth="1"/>
    <col min="10" max="10" width="18" customWidth="1"/>
    <col min="11" max="11" width="18.54296875" customWidth="1"/>
    <col min="12" max="12" width="22.08984375" customWidth="1"/>
    <col min="13" max="13" width="43" bestFit="1" customWidth="1"/>
    <col min="15" max="15" width="9.6796875" bestFit="1" customWidth="1"/>
    <col min="18" max="18" width="35.36328125" bestFit="1" customWidth="1"/>
    <col min="32" max="32" width="13.04296875" bestFit="1" customWidth="1"/>
  </cols>
  <sheetData>
    <row r="1" spans="1:46">
      <c r="A1" s="6" t="s">
        <v>369</v>
      </c>
      <c r="B1" s="6" t="s">
        <v>370</v>
      </c>
      <c r="C1" s="6" t="s">
        <v>354</v>
      </c>
      <c r="D1" s="212" t="s">
        <v>1745</v>
      </c>
      <c r="E1" s="212" t="s">
        <v>1744</v>
      </c>
      <c r="F1" s="212" t="s">
        <v>1751</v>
      </c>
      <c r="G1" s="212" t="s">
        <v>1757</v>
      </c>
      <c r="H1" s="212" t="s">
        <v>1755</v>
      </c>
      <c r="I1" s="209" t="s">
        <v>110</v>
      </c>
      <c r="J1" s="6" t="s">
        <v>123</v>
      </c>
      <c r="K1" s="6" t="s">
        <v>288</v>
      </c>
      <c r="L1" s="6" t="s">
        <v>289</v>
      </c>
      <c r="M1" s="6" t="s">
        <v>287</v>
      </c>
      <c r="N1" s="22" t="s">
        <v>266</v>
      </c>
      <c r="O1" s="22" t="s">
        <v>198</v>
      </c>
      <c r="P1" s="6" t="s">
        <v>200</v>
      </c>
      <c r="Q1" s="22" t="s">
        <v>290</v>
      </c>
      <c r="R1" s="22" t="s">
        <v>291</v>
      </c>
      <c r="S1" s="22" t="s">
        <v>276</v>
      </c>
      <c r="T1" s="66" t="s">
        <v>116</v>
      </c>
      <c r="U1" s="22" t="s">
        <v>196</v>
      </c>
      <c r="V1" s="22" t="s">
        <v>210</v>
      </c>
      <c r="W1" s="6" t="s">
        <v>208</v>
      </c>
      <c r="X1" s="22" t="s">
        <v>212</v>
      </c>
      <c r="Y1" s="6" t="s">
        <v>217</v>
      </c>
      <c r="Z1" s="6" t="s">
        <v>277</v>
      </c>
      <c r="AA1" s="6" t="s">
        <v>292</v>
      </c>
      <c r="AB1" s="6" t="s">
        <v>280</v>
      </c>
      <c r="AC1" s="6" t="s">
        <v>278</v>
      </c>
      <c r="AD1" s="6" t="s">
        <v>293</v>
      </c>
      <c r="AE1" s="6" t="s">
        <v>281</v>
      </c>
      <c r="AF1" s="6" t="s">
        <v>279</v>
      </c>
      <c r="AG1" s="6" t="s">
        <v>294</v>
      </c>
      <c r="AH1" s="6" t="s">
        <v>282</v>
      </c>
      <c r="AI1" s="6" t="s">
        <v>283</v>
      </c>
      <c r="AJ1" s="6" t="s">
        <v>295</v>
      </c>
      <c r="AK1" s="6" t="s">
        <v>284</v>
      </c>
      <c r="AL1" s="6" t="s">
        <v>285</v>
      </c>
      <c r="AM1" s="6" t="s">
        <v>296</v>
      </c>
      <c r="AN1" s="6" t="s">
        <v>286</v>
      </c>
      <c r="AO1" s="6" t="s">
        <v>353</v>
      </c>
      <c r="AP1" s="6" t="s">
        <v>348</v>
      </c>
      <c r="AQ1" s="6" t="s">
        <v>349</v>
      </c>
      <c r="AR1" s="6" t="s">
        <v>350</v>
      </c>
      <c r="AS1" s="6" t="s">
        <v>351</v>
      </c>
      <c r="AT1" s="6" t="s">
        <v>352</v>
      </c>
    </row>
    <row r="2" spans="1:46" s="11" customFormat="1">
      <c r="A2" s="11" t="s">
        <v>394</v>
      </c>
      <c r="B2" s="11" t="s">
        <v>1425</v>
      </c>
      <c r="C2" s="11" t="s">
        <v>21</v>
      </c>
      <c r="D2" s="11" t="s">
        <v>1</v>
      </c>
      <c r="E2" s="11" t="s">
        <v>10</v>
      </c>
      <c r="F2" s="11" t="e">
        <v>#N/A</v>
      </c>
      <c r="G2" s="11" t="s">
        <v>398</v>
      </c>
      <c r="H2" s="11">
        <v>1.2</v>
      </c>
      <c r="I2" s="210" t="s">
        <v>800</v>
      </c>
      <c r="J2" s="11" t="s">
        <v>800</v>
      </c>
      <c r="K2" s="27">
        <v>0</v>
      </c>
      <c r="L2" s="11">
        <v>0</v>
      </c>
      <c r="M2" s="11" t="s">
        <v>396</v>
      </c>
      <c r="O2" s="26"/>
      <c r="P2" s="11" t="s">
        <v>398</v>
      </c>
      <c r="Q2" s="26"/>
      <c r="R2" s="11" t="s">
        <v>401</v>
      </c>
      <c r="S2" s="25"/>
      <c r="W2" t="s">
        <v>237</v>
      </c>
      <c r="Y2" s="11">
        <v>0</v>
      </c>
      <c r="Z2" s="11" t="s">
        <v>800</v>
      </c>
      <c r="AA2" s="11" t="s">
        <v>800</v>
      </c>
      <c r="AB2" s="11" t="s">
        <v>232</v>
      </c>
      <c r="AC2" s="11">
        <v>0</v>
      </c>
      <c r="AD2" s="11">
        <v>0</v>
      </c>
      <c r="AE2" s="11" t="s">
        <v>232</v>
      </c>
      <c r="AF2" s="207">
        <v>107496.24</v>
      </c>
      <c r="AG2" s="11">
        <v>128995.488</v>
      </c>
      <c r="AH2" s="11" t="s">
        <v>800</v>
      </c>
      <c r="AI2" s="11">
        <v>107496.24</v>
      </c>
      <c r="AJ2" s="11">
        <v>128995.488</v>
      </c>
      <c r="AK2" s="11" t="s">
        <v>800</v>
      </c>
    </row>
    <row r="3" spans="1:46" s="11" customFormat="1">
      <c r="A3" s="11" t="s">
        <v>394</v>
      </c>
      <c r="B3" s="11" t="s">
        <v>1425</v>
      </c>
      <c r="C3" s="11" t="s">
        <v>21</v>
      </c>
      <c r="D3" s="11" t="s">
        <v>2</v>
      </c>
      <c r="E3" s="11" t="s">
        <v>10</v>
      </c>
      <c r="F3" s="11" t="e">
        <v>#N/A</v>
      </c>
      <c r="G3" s="11" t="s">
        <v>398</v>
      </c>
      <c r="H3" s="11">
        <v>1.2</v>
      </c>
      <c r="I3" s="210" t="s">
        <v>800</v>
      </c>
      <c r="J3" s="11" t="s">
        <v>800</v>
      </c>
      <c r="K3" s="27">
        <v>0</v>
      </c>
      <c r="L3" s="11">
        <v>0</v>
      </c>
      <c r="M3" s="11" t="s">
        <v>402</v>
      </c>
      <c r="O3" s="26"/>
      <c r="P3" s="11" t="s">
        <v>398</v>
      </c>
      <c r="Q3" s="26"/>
      <c r="R3" s="11" t="s">
        <v>401</v>
      </c>
      <c r="S3" s="25"/>
      <c r="W3" t="s">
        <v>237</v>
      </c>
      <c r="Y3" s="11">
        <v>0</v>
      </c>
      <c r="Z3" s="11" t="s">
        <v>800</v>
      </c>
      <c r="AA3" s="11" t="s">
        <v>800</v>
      </c>
      <c r="AB3" s="11" t="s">
        <v>232</v>
      </c>
      <c r="AC3" s="11">
        <v>0</v>
      </c>
      <c r="AD3" s="11">
        <v>0</v>
      </c>
      <c r="AE3" s="11" t="s">
        <v>232</v>
      </c>
      <c r="AF3" s="207">
        <v>1506.48</v>
      </c>
      <c r="AG3" s="11">
        <v>1807.7760000000001</v>
      </c>
      <c r="AH3" s="11" t="s">
        <v>800</v>
      </c>
      <c r="AI3" s="11">
        <v>1506.48</v>
      </c>
      <c r="AJ3" s="11">
        <v>1807.7760000000001</v>
      </c>
      <c r="AK3" s="11" t="s">
        <v>800</v>
      </c>
    </row>
    <row r="4" spans="1:46" s="11" customFormat="1">
      <c r="A4" s="11" t="s">
        <v>394</v>
      </c>
      <c r="B4" s="11" t="s">
        <v>1425</v>
      </c>
      <c r="C4" s="11" t="s">
        <v>21</v>
      </c>
      <c r="D4" s="11" t="s">
        <v>3</v>
      </c>
      <c r="E4" s="11" t="s">
        <v>10</v>
      </c>
      <c r="F4" s="11" t="e">
        <v>#N/A</v>
      </c>
      <c r="G4" s="11" t="s">
        <v>398</v>
      </c>
      <c r="H4" s="11">
        <v>1.2</v>
      </c>
      <c r="I4" s="210" t="s">
        <v>800</v>
      </c>
      <c r="J4" s="11" t="s">
        <v>800</v>
      </c>
      <c r="K4" s="27">
        <v>0</v>
      </c>
      <c r="L4" s="11">
        <v>0</v>
      </c>
      <c r="M4" s="11" t="s">
        <v>404</v>
      </c>
      <c r="O4" s="26"/>
      <c r="P4" s="11" t="s">
        <v>398</v>
      </c>
      <c r="Q4" s="26"/>
      <c r="R4" s="11" t="s">
        <v>401</v>
      </c>
      <c r="S4" s="25"/>
      <c r="W4" t="s">
        <v>237</v>
      </c>
      <c r="Y4" s="11">
        <v>0</v>
      </c>
      <c r="Z4" s="11" t="s">
        <v>800</v>
      </c>
      <c r="AA4" s="11" t="s">
        <v>800</v>
      </c>
      <c r="AB4" s="11" t="s">
        <v>232</v>
      </c>
      <c r="AC4" s="11">
        <v>0</v>
      </c>
      <c r="AD4" s="11">
        <v>0</v>
      </c>
      <c r="AE4" s="11" t="s">
        <v>232</v>
      </c>
      <c r="AF4" s="207">
        <v>369415.09</v>
      </c>
      <c r="AG4" s="11">
        <v>443298.10800000001</v>
      </c>
      <c r="AH4" s="11" t="s">
        <v>800</v>
      </c>
      <c r="AI4" s="11">
        <v>369415.09</v>
      </c>
      <c r="AJ4" s="11">
        <v>443298.10800000001</v>
      </c>
      <c r="AK4" s="11" t="s">
        <v>800</v>
      </c>
    </row>
    <row r="5" spans="1:46" s="11" customFormat="1">
      <c r="A5" s="11" t="s">
        <v>394</v>
      </c>
      <c r="B5" s="11" t="s">
        <v>1425</v>
      </c>
      <c r="C5" s="11" t="s">
        <v>18</v>
      </c>
      <c r="D5" s="11" t="s">
        <v>4</v>
      </c>
      <c r="E5" s="11" t="s">
        <v>11</v>
      </c>
      <c r="F5" s="11" t="s">
        <v>1746</v>
      </c>
      <c r="G5" s="11" t="s">
        <v>398</v>
      </c>
      <c r="H5" s="11">
        <v>1.2</v>
      </c>
      <c r="I5" s="210" t="s">
        <v>357</v>
      </c>
      <c r="J5" s="11" t="s">
        <v>800</v>
      </c>
      <c r="K5" s="27" t="s">
        <v>763</v>
      </c>
      <c r="L5" s="11" t="s">
        <v>408</v>
      </c>
      <c r="M5" s="11" t="s">
        <v>406</v>
      </c>
      <c r="O5" s="26"/>
      <c r="P5" s="11" t="s">
        <v>398</v>
      </c>
      <c r="Q5" s="26"/>
      <c r="R5" s="11" t="s">
        <v>412</v>
      </c>
      <c r="S5" s="25"/>
      <c r="W5" t="s">
        <v>237</v>
      </c>
      <c r="Y5" s="11">
        <v>5000000</v>
      </c>
      <c r="Z5" s="11">
        <v>0.99990500000000004</v>
      </c>
      <c r="AA5" s="11">
        <v>1.199886</v>
      </c>
      <c r="AB5" s="11" t="s">
        <v>800</v>
      </c>
      <c r="AC5" s="11">
        <v>3661.6399999996647</v>
      </c>
      <c r="AD5" s="11">
        <v>4393.9679999995979</v>
      </c>
      <c r="AE5" s="11" t="s">
        <v>800</v>
      </c>
      <c r="AF5" s="207">
        <v>4999525</v>
      </c>
      <c r="AG5" s="11">
        <v>5999430</v>
      </c>
      <c r="AH5" s="11" t="s">
        <v>800</v>
      </c>
      <c r="AI5" s="11">
        <v>4999525</v>
      </c>
      <c r="AJ5" s="11">
        <v>5999430</v>
      </c>
      <c r="AK5" s="11" t="s">
        <v>800</v>
      </c>
    </row>
    <row r="6" spans="1:46" s="11" customFormat="1">
      <c r="A6" s="11" t="s">
        <v>394</v>
      </c>
      <c r="B6" s="11" t="s">
        <v>1425</v>
      </c>
      <c r="C6" s="11" t="s">
        <v>18</v>
      </c>
      <c r="D6" s="11" t="s">
        <v>4</v>
      </c>
      <c r="E6" s="11" t="s">
        <v>11</v>
      </c>
      <c r="F6" s="11" t="s">
        <v>1746</v>
      </c>
      <c r="G6" s="11" t="s">
        <v>398</v>
      </c>
      <c r="H6" s="11">
        <v>1.2</v>
      </c>
      <c r="I6" s="210" t="s">
        <v>357</v>
      </c>
      <c r="J6" s="11" t="s">
        <v>800</v>
      </c>
      <c r="K6" s="27" t="s">
        <v>763</v>
      </c>
      <c r="L6" s="11" t="s">
        <v>416</v>
      </c>
      <c r="M6" s="11" t="s">
        <v>414</v>
      </c>
      <c r="O6" s="26"/>
      <c r="P6" s="11" t="s">
        <v>398</v>
      </c>
      <c r="Q6" s="26"/>
      <c r="R6" s="11" t="s">
        <v>412</v>
      </c>
      <c r="S6" s="25"/>
      <c r="W6" t="s">
        <v>237</v>
      </c>
      <c r="Y6" s="11">
        <v>5000000</v>
      </c>
      <c r="Z6" s="11">
        <v>0.99959100000000001</v>
      </c>
      <c r="AA6" s="11">
        <v>1.1995092000000001</v>
      </c>
      <c r="AB6" s="11" t="s">
        <v>800</v>
      </c>
      <c r="AC6" s="11">
        <v>7654.8600000003353</v>
      </c>
      <c r="AD6" s="11">
        <v>9185.8320000004023</v>
      </c>
      <c r="AE6" s="11" t="s">
        <v>800</v>
      </c>
      <c r="AF6" s="207">
        <v>4997955</v>
      </c>
      <c r="AG6" s="11">
        <v>5997546</v>
      </c>
      <c r="AH6" s="11" t="s">
        <v>800</v>
      </c>
      <c r="AI6" s="11">
        <v>4997955</v>
      </c>
      <c r="AJ6" s="11">
        <v>5997546</v>
      </c>
      <c r="AK6" s="11" t="s">
        <v>800</v>
      </c>
    </row>
    <row r="7" spans="1:46" s="11" customFormat="1">
      <c r="A7" s="11" t="s">
        <v>394</v>
      </c>
      <c r="B7" s="11" t="s">
        <v>1425</v>
      </c>
      <c r="C7" s="11" t="s">
        <v>18</v>
      </c>
      <c r="D7" s="11" t="s">
        <v>4</v>
      </c>
      <c r="E7" s="11" t="s">
        <v>11</v>
      </c>
      <c r="F7" s="11" t="s">
        <v>1746</v>
      </c>
      <c r="G7" s="11" t="s">
        <v>398</v>
      </c>
      <c r="H7" s="11">
        <v>1.2</v>
      </c>
      <c r="I7" s="210" t="s">
        <v>357</v>
      </c>
      <c r="J7" s="11" t="s">
        <v>800</v>
      </c>
      <c r="K7" s="27" t="s">
        <v>763</v>
      </c>
      <c r="L7" s="11" t="s">
        <v>421</v>
      </c>
      <c r="M7" s="11" t="s">
        <v>419</v>
      </c>
      <c r="O7" s="26"/>
      <c r="P7" s="11" t="s">
        <v>398</v>
      </c>
      <c r="Q7" s="26"/>
      <c r="R7" s="11" t="s">
        <v>412</v>
      </c>
      <c r="S7" s="25"/>
      <c r="W7" t="s">
        <v>237</v>
      </c>
      <c r="Y7" s="11">
        <v>5000000</v>
      </c>
      <c r="Z7" s="11">
        <v>1.0000800000000001</v>
      </c>
      <c r="AA7" s="11">
        <v>1.2000960000000001</v>
      </c>
      <c r="AB7" s="11" t="s">
        <v>800</v>
      </c>
      <c r="AC7" s="11">
        <v>6119.1699999999255</v>
      </c>
      <c r="AD7" s="11">
        <v>7343.0039999999108</v>
      </c>
      <c r="AE7" s="11" t="s">
        <v>800</v>
      </c>
      <c r="AF7" s="207">
        <v>5000400</v>
      </c>
      <c r="AG7" s="11">
        <v>6000480</v>
      </c>
      <c r="AH7" s="11" t="s">
        <v>800</v>
      </c>
      <c r="AI7" s="11">
        <v>5000400</v>
      </c>
      <c r="AJ7" s="11">
        <v>6000480</v>
      </c>
      <c r="AK7" s="11" t="s">
        <v>800</v>
      </c>
    </row>
    <row r="8" spans="1:46" s="11" customFormat="1">
      <c r="A8" s="11" t="s">
        <v>394</v>
      </c>
      <c r="B8" s="11" t="s">
        <v>1425</v>
      </c>
      <c r="C8" s="11" t="s">
        <v>18</v>
      </c>
      <c r="D8" s="11" t="s">
        <v>4</v>
      </c>
      <c r="E8" s="11" t="s">
        <v>11</v>
      </c>
      <c r="F8" s="11" t="s">
        <v>1746</v>
      </c>
      <c r="G8" s="11" t="s">
        <v>398</v>
      </c>
      <c r="H8" s="11">
        <v>1.2</v>
      </c>
      <c r="I8" s="210" t="s">
        <v>357</v>
      </c>
      <c r="J8" s="11" t="s">
        <v>800</v>
      </c>
      <c r="K8" s="27" t="s">
        <v>763</v>
      </c>
      <c r="L8" s="11" t="s">
        <v>426</v>
      </c>
      <c r="M8" s="11" t="s">
        <v>424</v>
      </c>
      <c r="O8" s="26"/>
      <c r="P8" s="11" t="s">
        <v>398</v>
      </c>
      <c r="Q8" s="26"/>
      <c r="R8" s="11" t="s">
        <v>412</v>
      </c>
      <c r="S8" s="25"/>
      <c r="W8" t="s">
        <v>237</v>
      </c>
      <c r="Y8" s="11">
        <v>4300000</v>
      </c>
      <c r="Z8" s="11">
        <v>1.0001599999999999</v>
      </c>
      <c r="AA8" s="11">
        <v>1.2001919999999999</v>
      </c>
      <c r="AB8" s="11" t="s">
        <v>800</v>
      </c>
      <c r="AC8" s="11">
        <v>5255.3799999998882</v>
      </c>
      <c r="AD8" s="11">
        <v>6306.4559999998655</v>
      </c>
      <c r="AE8" s="11" t="s">
        <v>800</v>
      </c>
      <c r="AF8" s="207">
        <v>4300688</v>
      </c>
      <c r="AG8" s="11">
        <v>5160825.5999999996</v>
      </c>
      <c r="AH8" s="11" t="s">
        <v>800</v>
      </c>
      <c r="AI8" s="11">
        <v>4300688</v>
      </c>
      <c r="AJ8" s="11">
        <v>5160825.5999999996</v>
      </c>
      <c r="AK8" s="11" t="s">
        <v>800</v>
      </c>
    </row>
    <row r="9" spans="1:46" s="11" customFormat="1">
      <c r="A9" s="11" t="s">
        <v>394</v>
      </c>
      <c r="B9" s="11" t="s">
        <v>1425</v>
      </c>
      <c r="C9" s="11" t="s">
        <v>18</v>
      </c>
      <c r="D9" s="11" t="s">
        <v>4</v>
      </c>
      <c r="E9" s="11" t="s">
        <v>11</v>
      </c>
      <c r="F9" s="11" t="s">
        <v>1746</v>
      </c>
      <c r="G9" s="11" t="s">
        <v>398</v>
      </c>
      <c r="H9" s="11">
        <v>1.2</v>
      </c>
      <c r="I9" s="210" t="s">
        <v>357</v>
      </c>
      <c r="J9" s="11" t="s">
        <v>800</v>
      </c>
      <c r="K9" s="27" t="s">
        <v>763</v>
      </c>
      <c r="L9" s="11" t="s">
        <v>431</v>
      </c>
      <c r="M9" s="11" t="s">
        <v>429</v>
      </c>
      <c r="O9" s="26"/>
      <c r="P9" s="11" t="s">
        <v>398</v>
      </c>
      <c r="Q9" s="26"/>
      <c r="R9" s="11" t="s">
        <v>412</v>
      </c>
      <c r="S9" s="25"/>
      <c r="W9" t="s">
        <v>237</v>
      </c>
      <c r="Y9" s="11">
        <v>10000000</v>
      </c>
      <c r="Z9" s="11">
        <v>0.99970999999999999</v>
      </c>
      <c r="AA9" s="11">
        <v>1.1996519999999999</v>
      </c>
      <c r="AB9" s="11" t="s">
        <v>800</v>
      </c>
      <c r="AC9" s="11">
        <v>568.98000000044703</v>
      </c>
      <c r="AD9" s="11">
        <v>682.77600000053644</v>
      </c>
      <c r="AE9" s="11" t="s">
        <v>800</v>
      </c>
      <c r="AF9" s="207">
        <v>9997100</v>
      </c>
      <c r="AG9" s="11">
        <v>11996520</v>
      </c>
      <c r="AH9" s="11" t="s">
        <v>800</v>
      </c>
      <c r="AI9" s="11">
        <v>9997100</v>
      </c>
      <c r="AJ9" s="11">
        <v>11996520</v>
      </c>
      <c r="AK9" s="11" t="s">
        <v>800</v>
      </c>
    </row>
    <row r="10" spans="1:46" s="11" customFormat="1">
      <c r="A10" s="11" t="s">
        <v>394</v>
      </c>
      <c r="B10" s="11" t="s">
        <v>1425</v>
      </c>
      <c r="C10" s="11" t="s">
        <v>18</v>
      </c>
      <c r="D10" s="11" t="s">
        <v>4</v>
      </c>
      <c r="E10" s="11" t="s">
        <v>11</v>
      </c>
      <c r="F10" s="11" t="s">
        <v>1746</v>
      </c>
      <c r="G10" s="11" t="s">
        <v>398</v>
      </c>
      <c r="H10" s="11">
        <v>1.2</v>
      </c>
      <c r="I10" s="210" t="s">
        <v>357</v>
      </c>
      <c r="J10" s="11" t="s">
        <v>800</v>
      </c>
      <c r="K10" s="27" t="s">
        <v>763</v>
      </c>
      <c r="L10" s="11" t="s">
        <v>436</v>
      </c>
      <c r="M10" s="11" t="s">
        <v>434</v>
      </c>
      <c r="O10" s="26"/>
      <c r="P10" s="11" t="s">
        <v>398</v>
      </c>
      <c r="Q10" s="26"/>
      <c r="R10" s="11" t="s">
        <v>412</v>
      </c>
      <c r="S10" s="25"/>
      <c r="W10" t="s">
        <v>237</v>
      </c>
      <c r="Y10" s="11">
        <v>4600000</v>
      </c>
      <c r="Z10" s="11">
        <v>0.99904999999999999</v>
      </c>
      <c r="AA10" s="11">
        <v>1.19886</v>
      </c>
      <c r="AB10" s="11" t="s">
        <v>800</v>
      </c>
      <c r="AC10" s="11">
        <v>679.88999999966472</v>
      </c>
      <c r="AD10" s="11">
        <v>815.8679999995976</v>
      </c>
      <c r="AE10" s="11" t="s">
        <v>800</v>
      </c>
      <c r="AF10" s="207">
        <v>4595630</v>
      </c>
      <c r="AG10" s="11">
        <v>5514756</v>
      </c>
      <c r="AH10" s="11" t="s">
        <v>800</v>
      </c>
      <c r="AI10" s="11">
        <v>4595630</v>
      </c>
      <c r="AJ10" s="11">
        <v>5514756</v>
      </c>
      <c r="AK10" s="11" t="s">
        <v>800</v>
      </c>
    </row>
    <row r="11" spans="1:46" s="11" customFormat="1">
      <c r="A11" s="11" t="s">
        <v>394</v>
      </c>
      <c r="B11" s="11" t="s">
        <v>1425</v>
      </c>
      <c r="C11" s="11" t="s">
        <v>18</v>
      </c>
      <c r="D11" s="11" t="s">
        <v>4</v>
      </c>
      <c r="E11" s="11" t="s">
        <v>11</v>
      </c>
      <c r="F11" s="11" t="s">
        <v>1746</v>
      </c>
      <c r="G11" s="11" t="s">
        <v>398</v>
      </c>
      <c r="H11" s="11">
        <v>1.2</v>
      </c>
      <c r="I11" s="210" t="s">
        <v>357</v>
      </c>
      <c r="J11" s="11" t="s">
        <v>800</v>
      </c>
      <c r="K11" s="27" t="s">
        <v>763</v>
      </c>
      <c r="L11" s="11" t="s">
        <v>442</v>
      </c>
      <c r="M11" s="11" t="s">
        <v>440</v>
      </c>
      <c r="O11" s="26"/>
      <c r="P11" s="11" t="s">
        <v>398</v>
      </c>
      <c r="Q11" s="26"/>
      <c r="R11" s="11" t="s">
        <v>412</v>
      </c>
      <c r="S11" s="25"/>
      <c r="W11" t="s">
        <v>237</v>
      </c>
      <c r="Y11" s="11">
        <v>3900000</v>
      </c>
      <c r="Z11" s="11">
        <v>1.0002</v>
      </c>
      <c r="AA11" s="11">
        <v>1.20024</v>
      </c>
      <c r="AB11" s="11" t="s">
        <v>800</v>
      </c>
      <c r="AC11" s="11">
        <v>5359.0600000000559</v>
      </c>
      <c r="AD11" s="11">
        <v>6430.8720000000667</v>
      </c>
      <c r="AE11" s="11" t="s">
        <v>800</v>
      </c>
      <c r="AF11" s="207">
        <v>3900780</v>
      </c>
      <c r="AG11" s="11">
        <v>4680936</v>
      </c>
      <c r="AH11" s="11" t="s">
        <v>800</v>
      </c>
      <c r="AI11" s="11">
        <v>3900780</v>
      </c>
      <c r="AJ11" s="11">
        <v>4680936</v>
      </c>
      <c r="AK11" s="11" t="s">
        <v>800</v>
      </c>
    </row>
    <row r="12" spans="1:46" s="11" customFormat="1">
      <c r="A12" s="11" t="s">
        <v>394</v>
      </c>
      <c r="B12" s="11" t="s">
        <v>1425</v>
      </c>
      <c r="C12" s="11" t="s">
        <v>18</v>
      </c>
      <c r="D12" s="11" t="s">
        <v>4</v>
      </c>
      <c r="E12" s="11" t="s">
        <v>11</v>
      </c>
      <c r="F12" s="11" t="s">
        <v>1746</v>
      </c>
      <c r="G12" s="11" t="s">
        <v>398</v>
      </c>
      <c r="H12" s="11">
        <v>1.2</v>
      </c>
      <c r="I12" s="210" t="s">
        <v>357</v>
      </c>
      <c r="J12" s="11" t="s">
        <v>800</v>
      </c>
      <c r="K12" s="27" t="s">
        <v>763</v>
      </c>
      <c r="L12" s="11" t="s">
        <v>446</v>
      </c>
      <c r="M12" s="11" t="s">
        <v>444</v>
      </c>
      <c r="O12" s="26"/>
      <c r="P12" s="11" t="s">
        <v>398</v>
      </c>
      <c r="Q12" s="26"/>
      <c r="R12" s="11" t="s">
        <v>412</v>
      </c>
      <c r="S12" s="25"/>
      <c r="W12" t="s">
        <v>237</v>
      </c>
      <c r="Y12" s="11">
        <v>2500000</v>
      </c>
      <c r="Z12" s="11">
        <v>1.002</v>
      </c>
      <c r="AA12" s="11">
        <v>1.2023999999999999</v>
      </c>
      <c r="AB12" s="11" t="s">
        <v>800</v>
      </c>
      <c r="AC12" s="11">
        <v>4745.2599999997765</v>
      </c>
      <c r="AD12" s="11">
        <v>5694.3119999997316</v>
      </c>
      <c r="AE12" s="11" t="s">
        <v>800</v>
      </c>
      <c r="AF12" s="207">
        <v>2505000</v>
      </c>
      <c r="AG12" s="11">
        <v>3006000</v>
      </c>
      <c r="AH12" s="11" t="s">
        <v>800</v>
      </c>
      <c r="AI12" s="11">
        <v>2505000</v>
      </c>
      <c r="AJ12" s="11">
        <v>3006000</v>
      </c>
      <c r="AK12" s="11" t="s">
        <v>800</v>
      </c>
    </row>
    <row r="13" spans="1:46" s="11" customFormat="1">
      <c r="A13" s="11" t="s">
        <v>394</v>
      </c>
      <c r="B13" s="11" t="s">
        <v>1425</v>
      </c>
      <c r="C13" s="11" t="s">
        <v>18</v>
      </c>
      <c r="D13" s="11" t="s">
        <v>4</v>
      </c>
      <c r="E13" s="11" t="s">
        <v>11</v>
      </c>
      <c r="F13" s="11" t="s">
        <v>1746</v>
      </c>
      <c r="G13" s="11" t="s">
        <v>398</v>
      </c>
      <c r="H13" s="11">
        <v>1.2</v>
      </c>
      <c r="I13" s="210" t="s">
        <v>357</v>
      </c>
      <c r="J13" s="11" t="s">
        <v>800</v>
      </c>
      <c r="K13" s="27" t="s">
        <v>763</v>
      </c>
      <c r="L13" s="11" t="s">
        <v>452</v>
      </c>
      <c r="M13" s="11" t="s">
        <v>450</v>
      </c>
      <c r="O13" s="26"/>
      <c r="P13" s="11" t="s">
        <v>398</v>
      </c>
      <c r="Q13" s="26"/>
      <c r="R13" s="11" t="s">
        <v>412</v>
      </c>
      <c r="S13" s="25"/>
      <c r="W13" t="s">
        <v>237</v>
      </c>
      <c r="Y13" s="11">
        <v>5000000</v>
      </c>
      <c r="Z13" s="11">
        <v>1.00204</v>
      </c>
      <c r="AA13" s="11">
        <v>1.202448</v>
      </c>
      <c r="AB13" s="11" t="s">
        <v>800</v>
      </c>
      <c r="AC13" s="11">
        <v>1067.7800000002608</v>
      </c>
      <c r="AD13" s="11">
        <v>1281.3360000003129</v>
      </c>
      <c r="AE13" s="11" t="s">
        <v>800</v>
      </c>
      <c r="AF13" s="207">
        <v>5010200</v>
      </c>
      <c r="AG13" s="11">
        <v>6012240</v>
      </c>
      <c r="AH13" s="11" t="s">
        <v>800</v>
      </c>
      <c r="AI13" s="11">
        <v>5010200</v>
      </c>
      <c r="AJ13" s="11">
        <v>6012240</v>
      </c>
      <c r="AK13" s="11" t="s">
        <v>800</v>
      </c>
    </row>
    <row r="14" spans="1:46" s="11" customFormat="1">
      <c r="A14" s="11" t="s">
        <v>394</v>
      </c>
      <c r="B14" s="11" t="s">
        <v>1425</v>
      </c>
      <c r="C14" s="11" t="s">
        <v>18</v>
      </c>
      <c r="D14" s="11" t="s">
        <v>4</v>
      </c>
      <c r="E14" s="11" t="s">
        <v>11</v>
      </c>
      <c r="F14" s="11" t="s">
        <v>1746</v>
      </c>
      <c r="G14" s="11" t="s">
        <v>398</v>
      </c>
      <c r="H14" s="11">
        <v>1.2</v>
      </c>
      <c r="I14" s="210" t="s">
        <v>357</v>
      </c>
      <c r="J14" s="11" t="s">
        <v>800</v>
      </c>
      <c r="K14" s="27" t="s">
        <v>763</v>
      </c>
      <c r="L14" s="11" t="s">
        <v>458</v>
      </c>
      <c r="M14" s="11" t="s">
        <v>456</v>
      </c>
      <c r="O14" s="26"/>
      <c r="P14" s="11" t="s">
        <v>398</v>
      </c>
      <c r="Q14" s="26"/>
      <c r="R14" s="11" t="s">
        <v>412</v>
      </c>
      <c r="S14" s="25"/>
      <c r="W14" t="s">
        <v>237</v>
      </c>
      <c r="Y14" s="11">
        <v>3000000</v>
      </c>
      <c r="Z14" s="11">
        <v>1.002</v>
      </c>
      <c r="AA14" s="11">
        <v>1.2023999999999999</v>
      </c>
      <c r="AB14" s="11" t="s">
        <v>800</v>
      </c>
      <c r="AC14" s="11">
        <v>2383.5600000000559</v>
      </c>
      <c r="AD14" s="11">
        <v>2860.2720000000668</v>
      </c>
      <c r="AE14" s="11" t="s">
        <v>800</v>
      </c>
      <c r="AF14" s="207">
        <v>3006000</v>
      </c>
      <c r="AG14" s="11">
        <v>3607200</v>
      </c>
      <c r="AH14" s="11" t="s">
        <v>800</v>
      </c>
      <c r="AI14" s="11">
        <v>3006000</v>
      </c>
      <c r="AJ14" s="11">
        <v>3607200</v>
      </c>
      <c r="AK14" s="11" t="s">
        <v>800</v>
      </c>
    </row>
    <row r="15" spans="1:46" s="11" customFormat="1">
      <c r="A15" s="11" t="s">
        <v>394</v>
      </c>
      <c r="B15" s="11" t="s">
        <v>1425</v>
      </c>
      <c r="C15" s="11" t="s">
        <v>18</v>
      </c>
      <c r="D15" s="11" t="s">
        <v>4</v>
      </c>
      <c r="E15" s="11" t="s">
        <v>11</v>
      </c>
      <c r="F15" s="11" t="s">
        <v>1746</v>
      </c>
      <c r="G15" s="11" t="s">
        <v>398</v>
      </c>
      <c r="H15" s="11">
        <v>1.2</v>
      </c>
      <c r="I15" s="210" t="s">
        <v>357</v>
      </c>
      <c r="J15" s="11" t="s">
        <v>800</v>
      </c>
      <c r="K15" s="27" t="s">
        <v>763</v>
      </c>
      <c r="L15" s="11" t="s">
        <v>464</v>
      </c>
      <c r="M15" s="11" t="s">
        <v>462</v>
      </c>
      <c r="O15" s="26"/>
      <c r="P15" s="11" t="s">
        <v>398</v>
      </c>
      <c r="Q15" s="26"/>
      <c r="R15" s="11" t="s">
        <v>412</v>
      </c>
      <c r="S15" s="25"/>
      <c r="W15" t="s">
        <v>237</v>
      </c>
      <c r="Y15" s="11">
        <v>2000000</v>
      </c>
      <c r="Z15" s="11">
        <v>1.0001314000000001</v>
      </c>
      <c r="AA15" s="11">
        <v>1.20015768</v>
      </c>
      <c r="AB15" s="11" t="s">
        <v>800</v>
      </c>
      <c r="AC15" s="11">
        <v>5076.4899999999907</v>
      </c>
      <c r="AD15" s="11">
        <v>6091.7879999999886</v>
      </c>
      <c r="AE15" s="11" t="s">
        <v>800</v>
      </c>
      <c r="AF15" s="207">
        <v>2000262.8</v>
      </c>
      <c r="AG15" s="11">
        <v>2400315.36</v>
      </c>
      <c r="AH15" s="11" t="s">
        <v>800</v>
      </c>
      <c r="AI15" s="11">
        <v>2000262.8</v>
      </c>
      <c r="AJ15" s="11">
        <v>2400315.36</v>
      </c>
      <c r="AK15" s="11" t="s">
        <v>800</v>
      </c>
    </row>
    <row r="16" spans="1:46" s="11" customFormat="1">
      <c r="A16" s="11" t="s">
        <v>394</v>
      </c>
      <c r="B16" s="11" t="s">
        <v>1425</v>
      </c>
      <c r="C16" s="11" t="s">
        <v>18</v>
      </c>
      <c r="D16" s="11" t="s">
        <v>4</v>
      </c>
      <c r="E16" s="11" t="s">
        <v>11</v>
      </c>
      <c r="F16" s="11" t="s">
        <v>1746</v>
      </c>
      <c r="G16" s="11" t="s">
        <v>398</v>
      </c>
      <c r="H16" s="11">
        <v>1.2</v>
      </c>
      <c r="I16" s="210" t="s">
        <v>357</v>
      </c>
      <c r="J16" s="11" t="s">
        <v>800</v>
      </c>
      <c r="K16" s="27" t="s">
        <v>763</v>
      </c>
      <c r="L16" s="11" t="s">
        <v>470</v>
      </c>
      <c r="M16" s="11" t="s">
        <v>468</v>
      </c>
      <c r="O16" s="26"/>
      <c r="P16" s="11" t="s">
        <v>398</v>
      </c>
      <c r="Q16" s="26"/>
      <c r="R16" s="11" t="s">
        <v>412</v>
      </c>
      <c r="S16" s="25"/>
      <c r="W16" t="s">
        <v>237</v>
      </c>
      <c r="Y16" s="11">
        <v>3000000</v>
      </c>
      <c r="Z16" s="11">
        <v>1.0005082999999999</v>
      </c>
      <c r="AA16" s="11">
        <v>1.2006099599999998</v>
      </c>
      <c r="AB16" s="11" t="s">
        <v>800</v>
      </c>
      <c r="AC16" s="11">
        <v>3406.0899999900721</v>
      </c>
      <c r="AD16" s="11">
        <v>4087.3079999880865</v>
      </c>
      <c r="AE16" s="11" t="s">
        <v>800</v>
      </c>
      <c r="AF16" s="207">
        <v>3001524.9</v>
      </c>
      <c r="AG16" s="11">
        <v>3601829.88</v>
      </c>
      <c r="AH16" s="11" t="s">
        <v>800</v>
      </c>
      <c r="AI16" s="11">
        <v>3001524.9</v>
      </c>
      <c r="AJ16" s="11">
        <v>3601829.88</v>
      </c>
      <c r="AK16" s="11" t="s">
        <v>800</v>
      </c>
    </row>
    <row r="17" spans="1:37" s="11" customFormat="1">
      <c r="A17" s="11" t="s">
        <v>394</v>
      </c>
      <c r="B17" s="11" t="s">
        <v>1425</v>
      </c>
      <c r="C17" s="11" t="s">
        <v>18</v>
      </c>
      <c r="D17" s="11" t="s">
        <v>4</v>
      </c>
      <c r="E17" s="11" t="s">
        <v>11</v>
      </c>
      <c r="F17" s="11" t="s">
        <v>1746</v>
      </c>
      <c r="G17" s="11" t="s">
        <v>398</v>
      </c>
      <c r="H17" s="11">
        <v>1.2</v>
      </c>
      <c r="I17" s="210" t="s">
        <v>357</v>
      </c>
      <c r="J17" s="11" t="s">
        <v>800</v>
      </c>
      <c r="K17" s="27" t="s">
        <v>763</v>
      </c>
      <c r="L17" s="11" t="s">
        <v>475</v>
      </c>
      <c r="M17" s="11" t="s">
        <v>473</v>
      </c>
      <c r="O17" s="26"/>
      <c r="P17" s="11" t="s">
        <v>398</v>
      </c>
      <c r="Q17" s="26"/>
      <c r="R17" s="11" t="s">
        <v>412</v>
      </c>
      <c r="S17" s="25"/>
      <c r="W17" t="s">
        <v>237</v>
      </c>
      <c r="Y17" s="11">
        <v>8000000</v>
      </c>
      <c r="Z17" s="11">
        <v>1.0002483</v>
      </c>
      <c r="AA17" s="11">
        <v>1.2002979599999999</v>
      </c>
      <c r="AB17" s="11" t="s">
        <v>800</v>
      </c>
      <c r="AC17" s="11">
        <v>13774.729999999516</v>
      </c>
      <c r="AD17" s="11">
        <v>16529.675999999417</v>
      </c>
      <c r="AE17" s="11" t="s">
        <v>800</v>
      </c>
      <c r="AF17" s="207">
        <v>8001986.4000000004</v>
      </c>
      <c r="AG17" s="11">
        <v>9602383.6799999997</v>
      </c>
      <c r="AH17" s="11" t="s">
        <v>800</v>
      </c>
      <c r="AI17" s="11">
        <v>8001986.4000000004</v>
      </c>
      <c r="AJ17" s="11">
        <v>9602383.6799999997</v>
      </c>
      <c r="AK17" s="11" t="s">
        <v>800</v>
      </c>
    </row>
    <row r="18" spans="1:37" s="11" customFormat="1">
      <c r="A18" s="11" t="s">
        <v>394</v>
      </c>
      <c r="B18" s="11" t="s">
        <v>1425</v>
      </c>
      <c r="C18" s="11" t="s">
        <v>18</v>
      </c>
      <c r="D18" s="11" t="s">
        <v>4</v>
      </c>
      <c r="E18" s="11" t="s">
        <v>11</v>
      </c>
      <c r="F18" s="11" t="s">
        <v>1746</v>
      </c>
      <c r="G18" s="11" t="s">
        <v>398</v>
      </c>
      <c r="H18" s="11">
        <v>1.2</v>
      </c>
      <c r="I18" s="210" t="s">
        <v>357</v>
      </c>
      <c r="J18" s="11" t="s">
        <v>800</v>
      </c>
      <c r="K18" s="27" t="s">
        <v>763</v>
      </c>
      <c r="L18" s="11" t="s">
        <v>481</v>
      </c>
      <c r="M18" s="11" t="s">
        <v>479</v>
      </c>
      <c r="O18" s="26"/>
      <c r="P18" s="11" t="s">
        <v>398</v>
      </c>
      <c r="Q18" s="26"/>
      <c r="R18" s="11" t="s">
        <v>412</v>
      </c>
      <c r="S18" s="25"/>
      <c r="W18" t="s">
        <v>237</v>
      </c>
      <c r="Y18" s="11">
        <v>2000000</v>
      </c>
      <c r="Z18" s="11">
        <v>1.0002249999999999</v>
      </c>
      <c r="AA18" s="11">
        <v>1.2002699999999999</v>
      </c>
      <c r="AB18" s="11" t="s">
        <v>800</v>
      </c>
      <c r="AC18" s="11">
        <v>4336.5</v>
      </c>
      <c r="AD18" s="11">
        <v>5203.8</v>
      </c>
      <c r="AE18" s="11" t="s">
        <v>800</v>
      </c>
      <c r="AF18" s="207">
        <v>2000450</v>
      </c>
      <c r="AG18" s="11">
        <v>2400540</v>
      </c>
      <c r="AH18" s="11" t="s">
        <v>800</v>
      </c>
      <c r="AI18" s="11">
        <v>2000450</v>
      </c>
      <c r="AJ18" s="11">
        <v>2400540</v>
      </c>
      <c r="AK18" s="11" t="s">
        <v>800</v>
      </c>
    </row>
    <row r="19" spans="1:37" s="11" customFormat="1">
      <c r="A19" s="11" t="s">
        <v>394</v>
      </c>
      <c r="B19" s="11" t="s">
        <v>1425</v>
      </c>
      <c r="C19" s="11" t="s">
        <v>18</v>
      </c>
      <c r="D19" s="11" t="s">
        <v>4</v>
      </c>
      <c r="E19" s="11" t="s">
        <v>11</v>
      </c>
      <c r="F19" s="11" t="s">
        <v>1746</v>
      </c>
      <c r="G19" s="11" t="s">
        <v>398</v>
      </c>
      <c r="H19" s="11">
        <v>1.2</v>
      </c>
      <c r="I19" s="210" t="s">
        <v>357</v>
      </c>
      <c r="J19" s="11" t="s">
        <v>800</v>
      </c>
      <c r="K19" s="27" t="s">
        <v>763</v>
      </c>
      <c r="L19" s="11" t="s">
        <v>487</v>
      </c>
      <c r="M19" s="11" t="s">
        <v>485</v>
      </c>
      <c r="O19" s="26"/>
      <c r="P19" s="11" t="s">
        <v>398</v>
      </c>
      <c r="Q19" s="26"/>
      <c r="R19" s="11" t="s">
        <v>412</v>
      </c>
      <c r="S19" s="25"/>
      <c r="W19" t="s">
        <v>237</v>
      </c>
      <c r="Y19" s="11">
        <v>3010000</v>
      </c>
      <c r="Z19" s="11">
        <v>1.0008636013289036</v>
      </c>
      <c r="AA19" s="11">
        <v>1.2010363215946842</v>
      </c>
      <c r="AB19" s="11" t="s">
        <v>800</v>
      </c>
      <c r="AC19" s="11">
        <v>708.87999999988824</v>
      </c>
      <c r="AD19" s="11">
        <v>850.65599999986591</v>
      </c>
      <c r="AE19" s="11" t="s">
        <v>800</v>
      </c>
      <c r="AF19" s="207">
        <v>3012599.44</v>
      </c>
      <c r="AG19" s="11">
        <v>3615119.3279999997</v>
      </c>
      <c r="AH19" s="11" t="s">
        <v>800</v>
      </c>
      <c r="AI19" s="11">
        <v>3012599.44</v>
      </c>
      <c r="AJ19" s="11">
        <v>3615119.3279999997</v>
      </c>
      <c r="AK19" s="11" t="s">
        <v>800</v>
      </c>
    </row>
    <row r="20" spans="1:37" s="11" customFormat="1">
      <c r="A20" s="11" t="s">
        <v>394</v>
      </c>
      <c r="B20" s="11" t="s">
        <v>1425</v>
      </c>
      <c r="C20" s="11" t="s">
        <v>18</v>
      </c>
      <c r="D20" s="11" t="s">
        <v>4</v>
      </c>
      <c r="E20" s="11" t="s">
        <v>11</v>
      </c>
      <c r="F20" s="11" t="s">
        <v>1746</v>
      </c>
      <c r="G20" s="11" t="s">
        <v>398</v>
      </c>
      <c r="H20" s="11">
        <v>1.2</v>
      </c>
      <c r="I20" s="210" t="s">
        <v>357</v>
      </c>
      <c r="J20" s="11" t="s">
        <v>800</v>
      </c>
      <c r="K20" s="27" t="s">
        <v>763</v>
      </c>
      <c r="L20" s="11" t="s">
        <v>493</v>
      </c>
      <c r="M20" s="11" t="s">
        <v>491</v>
      </c>
      <c r="O20" s="26"/>
      <c r="P20" s="11" t="s">
        <v>398</v>
      </c>
      <c r="Q20" s="26"/>
      <c r="R20" s="11" t="s">
        <v>412</v>
      </c>
      <c r="S20" s="25"/>
      <c r="W20" t="s">
        <v>237</v>
      </c>
      <c r="Y20" s="11">
        <v>3000000</v>
      </c>
      <c r="Z20" s="11">
        <v>0.99984279999999992</v>
      </c>
      <c r="AA20" s="11">
        <v>1.1998113599999998</v>
      </c>
      <c r="AB20" s="11" t="s">
        <v>800</v>
      </c>
      <c r="AC20" s="11">
        <v>5762.7999999900348</v>
      </c>
      <c r="AD20" s="11">
        <v>6915.3599999880416</v>
      </c>
      <c r="AE20" s="11" t="s">
        <v>800</v>
      </c>
      <c r="AF20" s="207">
        <v>2999528.4</v>
      </c>
      <c r="AG20" s="11">
        <v>3599434.0799999996</v>
      </c>
      <c r="AH20" s="11" t="s">
        <v>800</v>
      </c>
      <c r="AI20" s="11">
        <v>2999528.4</v>
      </c>
      <c r="AJ20" s="11">
        <v>3599434.0799999996</v>
      </c>
      <c r="AK20" s="11" t="s">
        <v>800</v>
      </c>
    </row>
    <row r="21" spans="1:37" s="11" customFormat="1">
      <c r="A21" s="11" t="s">
        <v>394</v>
      </c>
      <c r="B21" s="11" t="s">
        <v>1425</v>
      </c>
      <c r="C21" s="11" t="s">
        <v>18</v>
      </c>
      <c r="D21" s="11" t="s">
        <v>4</v>
      </c>
      <c r="E21" s="11" t="s">
        <v>11</v>
      </c>
      <c r="F21" s="11" t="s">
        <v>1746</v>
      </c>
      <c r="G21" s="11" t="s">
        <v>398</v>
      </c>
      <c r="H21" s="11">
        <v>1.2</v>
      </c>
      <c r="I21" s="210" t="s">
        <v>357</v>
      </c>
      <c r="J21" s="11" t="s">
        <v>800</v>
      </c>
      <c r="K21" s="27" t="s">
        <v>763</v>
      </c>
      <c r="L21" s="11" t="s">
        <v>498</v>
      </c>
      <c r="M21" s="11" t="s">
        <v>496</v>
      </c>
      <c r="O21" s="26"/>
      <c r="P21" s="11" t="s">
        <v>398</v>
      </c>
      <c r="Q21" s="26"/>
      <c r="R21" s="11" t="s">
        <v>412</v>
      </c>
      <c r="S21" s="25"/>
      <c r="W21" t="s">
        <v>237</v>
      </c>
      <c r="Y21" s="11">
        <v>2000000</v>
      </c>
      <c r="Z21" s="11">
        <v>1.0001753</v>
      </c>
      <c r="AA21" s="11">
        <v>1.20021036</v>
      </c>
      <c r="AB21" s="11" t="s">
        <v>800</v>
      </c>
      <c r="AC21" s="11">
        <v>1463.0999999998603</v>
      </c>
      <c r="AD21" s="11">
        <v>1755.7199999998322</v>
      </c>
      <c r="AE21" s="11" t="s">
        <v>800</v>
      </c>
      <c r="AF21" s="207">
        <v>2000350.6</v>
      </c>
      <c r="AG21" s="11">
        <v>2400420.7200000002</v>
      </c>
      <c r="AH21" s="11" t="s">
        <v>800</v>
      </c>
      <c r="AI21" s="11">
        <v>2000350.6</v>
      </c>
      <c r="AJ21" s="11">
        <v>2400420.7200000002</v>
      </c>
      <c r="AK21" s="11" t="s">
        <v>800</v>
      </c>
    </row>
    <row r="22" spans="1:37" s="11" customFormat="1">
      <c r="A22" s="11" t="s">
        <v>394</v>
      </c>
      <c r="B22" s="11" t="s">
        <v>1425</v>
      </c>
      <c r="C22" s="11" t="s">
        <v>18</v>
      </c>
      <c r="D22" s="11" t="s">
        <v>4</v>
      </c>
      <c r="E22" s="11" t="s">
        <v>11</v>
      </c>
      <c r="F22" s="11" t="s">
        <v>1746</v>
      </c>
      <c r="G22" s="11" t="s">
        <v>398</v>
      </c>
      <c r="H22" s="11">
        <v>1.2</v>
      </c>
      <c r="I22" s="210" t="s">
        <v>357</v>
      </c>
      <c r="J22" s="11" t="s">
        <v>800</v>
      </c>
      <c r="K22" s="27" t="s">
        <v>763</v>
      </c>
      <c r="L22" s="11" t="s">
        <v>503</v>
      </c>
      <c r="M22" s="11" t="s">
        <v>501</v>
      </c>
      <c r="O22" s="26"/>
      <c r="P22" s="11" t="s">
        <v>398</v>
      </c>
      <c r="Q22" s="26"/>
      <c r="R22" s="11" t="s">
        <v>412</v>
      </c>
      <c r="S22" s="25"/>
      <c r="W22" t="s">
        <v>237</v>
      </c>
      <c r="Y22" s="11">
        <v>3000000</v>
      </c>
      <c r="Z22" s="11">
        <v>1.0006352000000001</v>
      </c>
      <c r="AA22" s="11">
        <v>1.20076224</v>
      </c>
      <c r="AB22" s="11" t="s">
        <v>800</v>
      </c>
      <c r="AC22" s="11">
        <v>3898.5200000000186</v>
      </c>
      <c r="AD22" s="11">
        <v>4678.224000000022</v>
      </c>
      <c r="AE22" s="11" t="s">
        <v>800</v>
      </c>
      <c r="AF22" s="207">
        <v>3001905.6</v>
      </c>
      <c r="AG22" s="11">
        <v>3602286.72</v>
      </c>
      <c r="AH22" s="11" t="s">
        <v>800</v>
      </c>
      <c r="AI22" s="11">
        <v>3001905.6</v>
      </c>
      <c r="AJ22" s="11">
        <v>3602286.72</v>
      </c>
      <c r="AK22" s="11" t="s">
        <v>800</v>
      </c>
    </row>
    <row r="23" spans="1:37" s="11" customFormat="1">
      <c r="A23" s="11" t="s">
        <v>394</v>
      </c>
      <c r="B23" s="11" t="s">
        <v>1425</v>
      </c>
      <c r="C23" s="11" t="s">
        <v>18</v>
      </c>
      <c r="D23" s="11" t="s">
        <v>4</v>
      </c>
      <c r="E23" s="11" t="s">
        <v>11</v>
      </c>
      <c r="F23" s="11" t="s">
        <v>1746</v>
      </c>
      <c r="G23" s="11" t="s">
        <v>398</v>
      </c>
      <c r="H23" s="11">
        <v>1.2</v>
      </c>
      <c r="I23" s="210" t="s">
        <v>357</v>
      </c>
      <c r="J23" s="11" t="s">
        <v>800</v>
      </c>
      <c r="K23" s="27" t="s">
        <v>763</v>
      </c>
      <c r="L23" s="11" t="s">
        <v>508</v>
      </c>
      <c r="M23" s="11" t="s">
        <v>506</v>
      </c>
      <c r="O23" s="26"/>
      <c r="P23" s="11" t="s">
        <v>398</v>
      </c>
      <c r="Q23" s="26"/>
      <c r="R23" s="11" t="s">
        <v>412</v>
      </c>
      <c r="S23" s="25"/>
      <c r="W23" t="s">
        <v>237</v>
      </c>
      <c r="Y23" s="11">
        <v>2500000</v>
      </c>
      <c r="Z23" s="11">
        <v>1.0007059</v>
      </c>
      <c r="AA23" s="11">
        <v>1.20084708</v>
      </c>
      <c r="AB23" s="11" t="s">
        <v>800</v>
      </c>
      <c r="AC23" s="11">
        <v>5751.4300000001676</v>
      </c>
      <c r="AD23" s="11">
        <v>6901.7160000002013</v>
      </c>
      <c r="AE23" s="11" t="s">
        <v>800</v>
      </c>
      <c r="AF23" s="207">
        <v>2501764.75</v>
      </c>
      <c r="AG23" s="11">
        <v>3002117.6999999997</v>
      </c>
      <c r="AH23" s="11" t="s">
        <v>800</v>
      </c>
      <c r="AI23" s="11">
        <v>2501764.75</v>
      </c>
      <c r="AJ23" s="11">
        <v>3002117.6999999997</v>
      </c>
      <c r="AK23" s="11" t="s">
        <v>800</v>
      </c>
    </row>
    <row r="24" spans="1:37" s="11" customFormat="1">
      <c r="A24" s="11" t="s">
        <v>394</v>
      </c>
      <c r="B24" s="11" t="s">
        <v>1425</v>
      </c>
      <c r="C24" s="11" t="s">
        <v>18</v>
      </c>
      <c r="D24" s="11" t="s">
        <v>4</v>
      </c>
      <c r="E24" s="11" t="s">
        <v>11</v>
      </c>
      <c r="F24" s="11" t="s">
        <v>1746</v>
      </c>
      <c r="G24" s="11" t="s">
        <v>398</v>
      </c>
      <c r="H24" s="11">
        <v>1.2</v>
      </c>
      <c r="I24" s="210" t="s">
        <v>357</v>
      </c>
      <c r="J24" s="11" t="s">
        <v>800</v>
      </c>
      <c r="K24" s="27" t="s">
        <v>763</v>
      </c>
      <c r="L24" s="11" t="s">
        <v>513</v>
      </c>
      <c r="M24" s="11" t="s">
        <v>511</v>
      </c>
      <c r="O24" s="26"/>
      <c r="P24" s="11" t="s">
        <v>398</v>
      </c>
      <c r="Q24" s="26"/>
      <c r="R24" s="11" t="s">
        <v>412</v>
      </c>
      <c r="S24" s="25"/>
      <c r="W24" t="s">
        <v>237</v>
      </c>
      <c r="Y24" s="11">
        <v>2000000</v>
      </c>
      <c r="Z24" s="11">
        <v>0.99941000000000002</v>
      </c>
      <c r="AA24" s="11">
        <v>1.199292</v>
      </c>
      <c r="AB24" s="11" t="s">
        <v>800</v>
      </c>
      <c r="AC24" s="11">
        <v>3977.9299999999348</v>
      </c>
      <c r="AD24" s="11">
        <v>4773.5159999999214</v>
      </c>
      <c r="AE24" s="11" t="s">
        <v>800</v>
      </c>
      <c r="AF24" s="207">
        <v>1998820</v>
      </c>
      <c r="AG24" s="11">
        <v>2398584</v>
      </c>
      <c r="AH24" s="11" t="s">
        <v>800</v>
      </c>
      <c r="AI24" s="11">
        <v>1998820</v>
      </c>
      <c r="AJ24" s="11">
        <v>2398584</v>
      </c>
      <c r="AK24" s="11" t="s">
        <v>800</v>
      </c>
    </row>
    <row r="25" spans="1:37" s="11" customFormat="1">
      <c r="A25" s="11" t="s">
        <v>394</v>
      </c>
      <c r="B25" s="11" t="s">
        <v>1425</v>
      </c>
      <c r="C25" s="11" t="s">
        <v>18</v>
      </c>
      <c r="D25" s="11" t="s">
        <v>4</v>
      </c>
      <c r="E25" s="11" t="s">
        <v>11</v>
      </c>
      <c r="F25" s="11" t="s">
        <v>1746</v>
      </c>
      <c r="G25" s="11" t="s">
        <v>398</v>
      </c>
      <c r="H25" s="11">
        <v>1.2</v>
      </c>
      <c r="I25" s="210" t="s">
        <v>357</v>
      </c>
      <c r="J25" s="11" t="s">
        <v>800</v>
      </c>
      <c r="K25" s="27" t="s">
        <v>763</v>
      </c>
      <c r="L25" s="11" t="s">
        <v>519</v>
      </c>
      <c r="M25" s="11" t="s">
        <v>517</v>
      </c>
      <c r="O25" s="26"/>
      <c r="P25" s="11" t="s">
        <v>398</v>
      </c>
      <c r="Q25" s="26"/>
      <c r="R25" s="11" t="s">
        <v>412</v>
      </c>
      <c r="S25" s="25"/>
      <c r="W25" t="s">
        <v>237</v>
      </c>
      <c r="Y25" s="11">
        <v>3500000</v>
      </c>
      <c r="Z25" s="11">
        <v>1</v>
      </c>
      <c r="AA25" s="11">
        <v>1.2</v>
      </c>
      <c r="AB25" s="11" t="s">
        <v>800</v>
      </c>
      <c r="AC25" s="11">
        <v>8594.089999999851</v>
      </c>
      <c r="AD25" s="11">
        <v>10312.907999999821</v>
      </c>
      <c r="AE25" s="11" t="s">
        <v>800</v>
      </c>
      <c r="AF25" s="207">
        <v>3500000</v>
      </c>
      <c r="AG25" s="11">
        <v>4200000</v>
      </c>
      <c r="AH25" s="11" t="s">
        <v>800</v>
      </c>
      <c r="AI25" s="11">
        <v>3500000</v>
      </c>
      <c r="AJ25" s="11">
        <v>4200000</v>
      </c>
      <c r="AK25" s="11" t="s">
        <v>800</v>
      </c>
    </row>
    <row r="26" spans="1:37" s="11" customFormat="1">
      <c r="A26" s="11" t="s">
        <v>394</v>
      </c>
      <c r="B26" s="11" t="s">
        <v>1425</v>
      </c>
      <c r="C26" s="11" t="s">
        <v>18</v>
      </c>
      <c r="D26" s="11" t="s">
        <v>4</v>
      </c>
      <c r="E26" s="11" t="s">
        <v>11</v>
      </c>
      <c r="F26" s="11" t="s">
        <v>1746</v>
      </c>
      <c r="G26" s="11" t="s">
        <v>398</v>
      </c>
      <c r="H26" s="11">
        <v>1.2</v>
      </c>
      <c r="I26" s="210" t="s">
        <v>357</v>
      </c>
      <c r="J26" s="11" t="s">
        <v>800</v>
      </c>
      <c r="K26" s="27" t="s">
        <v>763</v>
      </c>
      <c r="L26" s="11" t="s">
        <v>524</v>
      </c>
      <c r="M26" s="11" t="s">
        <v>522</v>
      </c>
      <c r="O26" s="26"/>
      <c r="P26" s="11" t="s">
        <v>398</v>
      </c>
      <c r="Q26" s="26"/>
      <c r="R26" s="11" t="s">
        <v>412</v>
      </c>
      <c r="S26" s="25"/>
      <c r="W26" t="s">
        <v>237</v>
      </c>
      <c r="Y26" s="11">
        <v>1900000</v>
      </c>
      <c r="Z26" s="11">
        <v>1.0000553999999999</v>
      </c>
      <c r="AA26" s="11">
        <v>1.2000664799999998</v>
      </c>
      <c r="AB26" s="11" t="s">
        <v>800</v>
      </c>
      <c r="AC26" s="11">
        <v>850.88999999989755</v>
      </c>
      <c r="AD26" s="11">
        <v>1021.067999999877</v>
      </c>
      <c r="AE26" s="11" t="s">
        <v>800</v>
      </c>
      <c r="AF26" s="207">
        <v>1900105.26</v>
      </c>
      <c r="AG26" s="11">
        <v>2280126.3119999999</v>
      </c>
      <c r="AH26" s="11" t="s">
        <v>800</v>
      </c>
      <c r="AI26" s="11">
        <v>1900105.26</v>
      </c>
      <c r="AJ26" s="11">
        <v>2280126.3119999999</v>
      </c>
      <c r="AK26" s="11" t="s">
        <v>800</v>
      </c>
    </row>
    <row r="27" spans="1:37" s="11" customFormat="1">
      <c r="A27" s="11" t="s">
        <v>394</v>
      </c>
      <c r="B27" s="11" t="s">
        <v>1425</v>
      </c>
      <c r="C27" s="11" t="s">
        <v>18</v>
      </c>
      <c r="D27" s="11" t="s">
        <v>4</v>
      </c>
      <c r="E27" s="11" t="s">
        <v>11</v>
      </c>
      <c r="F27" s="11" t="s">
        <v>1746</v>
      </c>
      <c r="G27" s="11" t="s">
        <v>398</v>
      </c>
      <c r="H27" s="11">
        <v>1.2</v>
      </c>
      <c r="I27" s="210" t="s">
        <v>357</v>
      </c>
      <c r="J27" s="11" t="s">
        <v>800</v>
      </c>
      <c r="K27" s="27" t="s">
        <v>763</v>
      </c>
      <c r="L27" s="11" t="s">
        <v>529</v>
      </c>
      <c r="M27" s="11" t="s">
        <v>527</v>
      </c>
      <c r="O27" s="26"/>
      <c r="P27" s="11" t="s">
        <v>398</v>
      </c>
      <c r="Q27" s="26"/>
      <c r="R27" s="11" t="s">
        <v>412</v>
      </c>
      <c r="S27" s="25"/>
      <c r="W27" t="s">
        <v>237</v>
      </c>
      <c r="Y27" s="11">
        <v>2000000</v>
      </c>
      <c r="Z27" s="11">
        <v>1.0026600000000001</v>
      </c>
      <c r="AA27" s="11">
        <v>1.203192</v>
      </c>
      <c r="AB27" s="11" t="s">
        <v>800</v>
      </c>
      <c r="AC27" s="11">
        <v>840.62000000011176</v>
      </c>
      <c r="AD27" s="11">
        <v>1008.7440000001341</v>
      </c>
      <c r="AE27" s="11" t="s">
        <v>800</v>
      </c>
      <c r="AF27" s="207">
        <v>2005320</v>
      </c>
      <c r="AG27" s="11">
        <v>2406384</v>
      </c>
      <c r="AH27" s="11" t="s">
        <v>800</v>
      </c>
      <c r="AI27" s="11">
        <v>2005320</v>
      </c>
      <c r="AJ27" s="11">
        <v>2406384</v>
      </c>
      <c r="AK27" s="11" t="s">
        <v>800</v>
      </c>
    </row>
    <row r="28" spans="1:37" s="11" customFormat="1">
      <c r="A28" s="11" t="s">
        <v>394</v>
      </c>
      <c r="B28" s="11" t="s">
        <v>1425</v>
      </c>
      <c r="C28" s="11" t="s">
        <v>18</v>
      </c>
      <c r="D28" s="11" t="s">
        <v>4</v>
      </c>
      <c r="E28" s="11" t="s">
        <v>11</v>
      </c>
      <c r="F28" s="11" t="s">
        <v>1746</v>
      </c>
      <c r="G28" s="11" t="s">
        <v>398</v>
      </c>
      <c r="H28" s="11">
        <v>1.2</v>
      </c>
      <c r="I28" s="210" t="s">
        <v>357</v>
      </c>
      <c r="J28" s="11" t="s">
        <v>800</v>
      </c>
      <c r="K28" s="27" t="s">
        <v>763</v>
      </c>
      <c r="L28" s="11" t="s">
        <v>534</v>
      </c>
      <c r="M28" s="11" t="s">
        <v>532</v>
      </c>
      <c r="O28" s="26"/>
      <c r="P28" s="11" t="s">
        <v>398</v>
      </c>
      <c r="Q28" s="26"/>
      <c r="R28" s="11" t="s">
        <v>412</v>
      </c>
      <c r="S28" s="25"/>
      <c r="W28" t="s">
        <v>237</v>
      </c>
      <c r="Y28" s="11">
        <v>3000000</v>
      </c>
      <c r="Z28" s="11">
        <v>1.0001500000000001</v>
      </c>
      <c r="AA28" s="11">
        <v>1.20018</v>
      </c>
      <c r="AB28" s="11" t="s">
        <v>800</v>
      </c>
      <c r="AC28" s="11">
        <v>5643.6099999998696</v>
      </c>
      <c r="AD28" s="11">
        <v>6772.331999999843</v>
      </c>
      <c r="AE28" s="11" t="s">
        <v>800</v>
      </c>
      <c r="AF28" s="207">
        <v>3000450</v>
      </c>
      <c r="AG28" s="11">
        <v>3600540</v>
      </c>
      <c r="AH28" s="11" t="s">
        <v>800</v>
      </c>
      <c r="AI28" s="11">
        <v>3000450</v>
      </c>
      <c r="AJ28" s="11">
        <v>3600540</v>
      </c>
      <c r="AK28" s="11" t="s">
        <v>800</v>
      </c>
    </row>
    <row r="29" spans="1:37" s="11" customFormat="1">
      <c r="A29" s="11" t="s">
        <v>394</v>
      </c>
      <c r="B29" s="11" t="s">
        <v>1425</v>
      </c>
      <c r="C29" s="11" t="s">
        <v>18</v>
      </c>
      <c r="D29" s="11" t="s">
        <v>4</v>
      </c>
      <c r="E29" s="11" t="s">
        <v>11</v>
      </c>
      <c r="F29" s="11" t="s">
        <v>1746</v>
      </c>
      <c r="G29" s="11" t="s">
        <v>398</v>
      </c>
      <c r="H29" s="11">
        <v>1.2</v>
      </c>
      <c r="I29" s="210" t="s">
        <v>357</v>
      </c>
      <c r="J29" s="11" t="s">
        <v>800</v>
      </c>
      <c r="K29" s="27" t="s">
        <v>763</v>
      </c>
      <c r="L29" s="11" t="s">
        <v>540</v>
      </c>
      <c r="M29" s="11" t="s">
        <v>538</v>
      </c>
      <c r="O29" s="26"/>
      <c r="P29" s="11" t="s">
        <v>398</v>
      </c>
      <c r="Q29" s="26"/>
      <c r="R29" s="11" t="s">
        <v>412</v>
      </c>
      <c r="S29" s="25"/>
      <c r="W29" t="s">
        <v>237</v>
      </c>
      <c r="Y29" s="11">
        <v>2000000</v>
      </c>
      <c r="Z29" s="11">
        <v>1.00017</v>
      </c>
      <c r="AA29" s="11">
        <v>1.200204</v>
      </c>
      <c r="AB29" s="11" t="s">
        <v>800</v>
      </c>
      <c r="AC29" s="11">
        <v>3530.8999999999069</v>
      </c>
      <c r="AD29" s="11">
        <v>4237.0799999998881</v>
      </c>
      <c r="AE29" s="11" t="s">
        <v>800</v>
      </c>
      <c r="AF29" s="207">
        <v>2000340</v>
      </c>
      <c r="AG29" s="11">
        <v>2400408</v>
      </c>
      <c r="AH29" s="11" t="s">
        <v>800</v>
      </c>
      <c r="AI29" s="11">
        <v>2000340</v>
      </c>
      <c r="AJ29" s="11">
        <v>2400408</v>
      </c>
      <c r="AK29" s="11" t="s">
        <v>800</v>
      </c>
    </row>
    <row r="30" spans="1:37" s="11" customFormat="1">
      <c r="A30" s="11" t="s">
        <v>394</v>
      </c>
      <c r="B30" s="11" t="s">
        <v>1425</v>
      </c>
      <c r="C30" s="11" t="s">
        <v>18</v>
      </c>
      <c r="D30" s="11" t="s">
        <v>4</v>
      </c>
      <c r="E30" s="11" t="s">
        <v>11</v>
      </c>
      <c r="F30" s="11" t="s">
        <v>1746</v>
      </c>
      <c r="G30" s="11" t="s">
        <v>398</v>
      </c>
      <c r="H30" s="11">
        <v>1.2</v>
      </c>
      <c r="I30" s="210" t="s">
        <v>357</v>
      </c>
      <c r="J30" s="11" t="s">
        <v>800</v>
      </c>
      <c r="K30" s="27" t="s">
        <v>763</v>
      </c>
      <c r="L30" s="11" t="s">
        <v>546</v>
      </c>
      <c r="M30" s="11" t="s">
        <v>544</v>
      </c>
      <c r="O30" s="26"/>
      <c r="P30" s="11" t="s">
        <v>398</v>
      </c>
      <c r="Q30" s="26"/>
      <c r="R30" s="11" t="s">
        <v>412</v>
      </c>
      <c r="S30" s="25"/>
      <c r="W30" t="s">
        <v>237</v>
      </c>
      <c r="Y30" s="11">
        <v>2500000</v>
      </c>
      <c r="Z30" s="11">
        <v>1.0002358</v>
      </c>
      <c r="AA30" s="11">
        <v>1.20028296</v>
      </c>
      <c r="AB30" s="11" t="s">
        <v>800</v>
      </c>
      <c r="AC30" s="11">
        <v>2384.0800000000745</v>
      </c>
      <c r="AD30" s="11">
        <v>2860.8960000000893</v>
      </c>
      <c r="AE30" s="11" t="s">
        <v>800</v>
      </c>
      <c r="AF30" s="207">
        <v>2500589.5</v>
      </c>
      <c r="AG30" s="11">
        <v>3000707.4</v>
      </c>
      <c r="AH30" s="11" t="s">
        <v>800</v>
      </c>
      <c r="AI30" s="11">
        <v>2500589.5</v>
      </c>
      <c r="AJ30" s="11">
        <v>3000707.4</v>
      </c>
      <c r="AK30" s="11" t="s">
        <v>800</v>
      </c>
    </row>
    <row r="31" spans="1:37" s="11" customFormat="1">
      <c r="A31" s="11" t="s">
        <v>394</v>
      </c>
      <c r="B31" s="11" t="s">
        <v>1425</v>
      </c>
      <c r="C31" s="11" t="s">
        <v>19</v>
      </c>
      <c r="D31" s="11" t="s">
        <v>5</v>
      </c>
      <c r="E31" s="11" t="s">
        <v>10</v>
      </c>
      <c r="F31" s="11" t="s">
        <v>1749</v>
      </c>
      <c r="G31" s="11" t="s">
        <v>398</v>
      </c>
      <c r="H31" s="11">
        <v>1.2</v>
      </c>
      <c r="I31" s="210" t="s">
        <v>94</v>
      </c>
      <c r="J31" s="11" t="s">
        <v>800</v>
      </c>
      <c r="K31" s="27" t="s">
        <v>763</v>
      </c>
      <c r="L31" s="11">
        <v>0</v>
      </c>
      <c r="M31" s="11" t="s">
        <v>90</v>
      </c>
      <c r="O31" s="26"/>
      <c r="P31" s="11" t="s">
        <v>398</v>
      </c>
      <c r="Q31" s="26"/>
      <c r="R31" s="11" t="s">
        <v>401</v>
      </c>
      <c r="S31" s="25"/>
      <c r="W31" t="s">
        <v>237</v>
      </c>
      <c r="Y31" s="11">
        <v>0</v>
      </c>
      <c r="Z31" s="11" t="s">
        <v>800</v>
      </c>
      <c r="AA31" s="11" t="s">
        <v>800</v>
      </c>
      <c r="AB31" s="11" t="s">
        <v>232</v>
      </c>
      <c r="AC31" s="11">
        <v>0</v>
      </c>
      <c r="AD31" s="11">
        <v>0</v>
      </c>
      <c r="AE31" s="11" t="s">
        <v>232</v>
      </c>
      <c r="AF31" s="207">
        <v>25596930.710000001</v>
      </c>
      <c r="AG31" s="11">
        <v>30716316.851999998</v>
      </c>
      <c r="AH31" s="11" t="s">
        <v>800</v>
      </c>
      <c r="AI31" s="11">
        <v>25596930.710000001</v>
      </c>
      <c r="AJ31" s="11">
        <v>30716316.851999998</v>
      </c>
      <c r="AK31" s="11" t="s">
        <v>800</v>
      </c>
    </row>
    <row r="32" spans="1:37" s="11" customFormat="1">
      <c r="A32" s="11" t="s">
        <v>394</v>
      </c>
      <c r="B32" s="11" t="s">
        <v>1425</v>
      </c>
      <c r="C32" s="11" t="s">
        <v>19</v>
      </c>
      <c r="D32" s="11" t="s">
        <v>5</v>
      </c>
      <c r="E32" s="11" t="s">
        <v>12</v>
      </c>
      <c r="F32" s="11" t="s">
        <v>1749</v>
      </c>
      <c r="G32" s="11" t="s">
        <v>398</v>
      </c>
      <c r="H32" s="11">
        <v>1.2</v>
      </c>
      <c r="I32" s="210" t="s">
        <v>93</v>
      </c>
      <c r="J32" s="11" t="s">
        <v>800</v>
      </c>
      <c r="K32" s="27" t="s">
        <v>763</v>
      </c>
      <c r="L32" s="11">
        <v>0</v>
      </c>
      <c r="M32" s="11" t="s">
        <v>550</v>
      </c>
      <c r="O32" s="26"/>
      <c r="P32" s="11" t="s">
        <v>398</v>
      </c>
      <c r="Q32" s="26"/>
      <c r="R32" s="11" t="s">
        <v>554</v>
      </c>
      <c r="S32" s="25"/>
      <c r="W32" t="s">
        <v>237</v>
      </c>
      <c r="Y32" s="11">
        <v>0</v>
      </c>
      <c r="Z32" s="11" t="s">
        <v>800</v>
      </c>
      <c r="AA32" s="11" t="s">
        <v>800</v>
      </c>
      <c r="AB32" s="11" t="s">
        <v>232</v>
      </c>
      <c r="AC32" s="11">
        <v>1506.480000000447</v>
      </c>
      <c r="AD32" s="11">
        <v>1807.7760000005364</v>
      </c>
      <c r="AE32" s="11" t="s">
        <v>232</v>
      </c>
      <c r="AF32" s="207">
        <v>5639651.8799999999</v>
      </c>
      <c r="AG32" s="11">
        <v>6767582.2560000001</v>
      </c>
      <c r="AH32" s="11" t="s">
        <v>800</v>
      </c>
      <c r="AI32" s="11">
        <v>5639651.8799999999</v>
      </c>
      <c r="AJ32" s="11">
        <v>6767582.2560000001</v>
      </c>
      <c r="AK32" s="11" t="s">
        <v>800</v>
      </c>
    </row>
    <row r="33" spans="1:37" s="11" customFormat="1">
      <c r="A33" s="11" t="s">
        <v>394</v>
      </c>
      <c r="B33" s="11" t="s">
        <v>1425</v>
      </c>
      <c r="C33" s="11" t="s">
        <v>21</v>
      </c>
      <c r="D33" s="11" t="s">
        <v>6</v>
      </c>
      <c r="E33" s="11" t="s">
        <v>10</v>
      </c>
      <c r="F33" s="11" t="e">
        <v>#N/A</v>
      </c>
      <c r="G33" s="11" t="s">
        <v>398</v>
      </c>
      <c r="H33" s="11">
        <v>1.2</v>
      </c>
      <c r="I33" s="210" t="s">
        <v>800</v>
      </c>
      <c r="J33" s="11" t="s">
        <v>800</v>
      </c>
      <c r="K33" s="27">
        <v>0</v>
      </c>
      <c r="L33" s="11">
        <v>0</v>
      </c>
      <c r="M33" s="11" t="s">
        <v>555</v>
      </c>
      <c r="O33" s="26"/>
      <c r="P33" s="11" t="s">
        <v>398</v>
      </c>
      <c r="Q33" s="26"/>
      <c r="R33" s="11" t="s">
        <v>401</v>
      </c>
      <c r="S33" s="25"/>
      <c r="W33" t="s">
        <v>237</v>
      </c>
      <c r="Y33" s="11">
        <v>0</v>
      </c>
      <c r="Z33" s="11" t="s">
        <v>800</v>
      </c>
      <c r="AA33" s="11" t="s">
        <v>800</v>
      </c>
      <c r="AB33" s="11" t="s">
        <v>232</v>
      </c>
      <c r="AC33" s="11">
        <v>0</v>
      </c>
      <c r="AD33" s="11">
        <v>0</v>
      </c>
      <c r="AE33" s="11" t="s">
        <v>232</v>
      </c>
      <c r="AF33" s="207">
        <v>184209.88</v>
      </c>
      <c r="AG33" s="11">
        <v>221051.856</v>
      </c>
      <c r="AH33" s="11" t="s">
        <v>800</v>
      </c>
      <c r="AI33" s="11">
        <v>184209.88</v>
      </c>
      <c r="AJ33" s="11">
        <v>221051.856</v>
      </c>
      <c r="AK33" s="11" t="s">
        <v>800</v>
      </c>
    </row>
    <row r="34" spans="1:37" s="11" customFormat="1">
      <c r="A34" s="11" t="s">
        <v>394</v>
      </c>
      <c r="B34" s="11" t="s">
        <v>1425</v>
      </c>
      <c r="C34" s="11" t="s">
        <v>21</v>
      </c>
      <c r="D34" s="11" t="s">
        <v>6</v>
      </c>
      <c r="E34" s="11" t="s">
        <v>10</v>
      </c>
      <c r="F34" s="11" t="e">
        <v>#N/A</v>
      </c>
      <c r="G34" s="11" t="s">
        <v>398</v>
      </c>
      <c r="H34" s="11">
        <v>1.2</v>
      </c>
      <c r="I34" s="210" t="s">
        <v>800</v>
      </c>
      <c r="J34" s="11" t="s">
        <v>800</v>
      </c>
      <c r="K34" s="27">
        <v>0</v>
      </c>
      <c r="L34" s="11">
        <v>0</v>
      </c>
      <c r="M34" s="11" t="s">
        <v>558</v>
      </c>
      <c r="O34" s="26"/>
      <c r="P34" s="11" t="s">
        <v>398</v>
      </c>
      <c r="Q34" s="26"/>
      <c r="R34" s="11" t="s">
        <v>401</v>
      </c>
      <c r="S34" s="25"/>
      <c r="W34" t="s">
        <v>237</v>
      </c>
      <c r="Y34" s="11">
        <v>0</v>
      </c>
      <c r="Z34" s="11" t="s">
        <v>800</v>
      </c>
      <c r="AA34" s="11" t="s">
        <v>800</v>
      </c>
      <c r="AB34" s="11" t="s">
        <v>232</v>
      </c>
      <c r="AC34" s="11">
        <v>0</v>
      </c>
      <c r="AD34" s="11">
        <v>0</v>
      </c>
      <c r="AE34" s="11" t="s">
        <v>232</v>
      </c>
      <c r="AF34" s="207">
        <v>-8290.0499999999993</v>
      </c>
      <c r="AG34" s="11">
        <v>-9948.06</v>
      </c>
      <c r="AH34" s="11" t="s">
        <v>800</v>
      </c>
      <c r="AI34" s="11">
        <v>-8290.0499999999993</v>
      </c>
      <c r="AJ34" s="11">
        <v>-9948.06</v>
      </c>
      <c r="AK34" s="11" t="s">
        <v>800</v>
      </c>
    </row>
    <row r="35" spans="1:37" s="11" customFormat="1">
      <c r="A35" s="11" t="s">
        <v>394</v>
      </c>
      <c r="B35" s="11" t="s">
        <v>1425</v>
      </c>
      <c r="C35" s="11" t="s">
        <v>21</v>
      </c>
      <c r="D35" s="11" t="s">
        <v>6</v>
      </c>
      <c r="E35" s="11" t="s">
        <v>10</v>
      </c>
      <c r="F35" s="11" t="e">
        <v>#N/A</v>
      </c>
      <c r="G35" s="11" t="s">
        <v>398</v>
      </c>
      <c r="H35" s="11">
        <v>1.2</v>
      </c>
      <c r="I35" s="210" t="s">
        <v>800</v>
      </c>
      <c r="J35" s="11" t="s">
        <v>800</v>
      </c>
      <c r="K35" s="27">
        <v>0</v>
      </c>
      <c r="L35" s="11">
        <v>0</v>
      </c>
      <c r="M35" s="11" t="s">
        <v>560</v>
      </c>
      <c r="O35" s="26"/>
      <c r="P35" s="11" t="s">
        <v>398</v>
      </c>
      <c r="Q35" s="26"/>
      <c r="R35" s="11" t="s">
        <v>401</v>
      </c>
      <c r="S35" s="25"/>
      <c r="W35" t="s">
        <v>237</v>
      </c>
      <c r="Y35" s="11">
        <v>0</v>
      </c>
      <c r="Z35" s="11" t="s">
        <v>800</v>
      </c>
      <c r="AA35" s="11" t="s">
        <v>800</v>
      </c>
      <c r="AB35" s="11" t="s">
        <v>232</v>
      </c>
      <c r="AC35" s="11">
        <v>0</v>
      </c>
      <c r="AD35" s="11">
        <v>0</v>
      </c>
      <c r="AE35" s="11" t="s">
        <v>232</v>
      </c>
      <c r="AF35" s="207">
        <v>-203954.85</v>
      </c>
      <c r="AG35" s="11">
        <v>-244745.82</v>
      </c>
      <c r="AH35" s="11" t="s">
        <v>800</v>
      </c>
      <c r="AI35" s="11">
        <v>-203954.85</v>
      </c>
      <c r="AJ35" s="11">
        <v>-244745.82</v>
      </c>
      <c r="AK35" s="11" t="s">
        <v>800</v>
      </c>
    </row>
    <row r="36" spans="1:37" s="11" customFormat="1">
      <c r="A36" s="11" t="s">
        <v>394</v>
      </c>
      <c r="B36" s="11" t="s">
        <v>1425</v>
      </c>
      <c r="C36" s="11" t="s">
        <v>21</v>
      </c>
      <c r="D36" s="11" t="s">
        <v>6</v>
      </c>
      <c r="E36" s="11" t="s">
        <v>10</v>
      </c>
      <c r="F36" s="11" t="e">
        <v>#N/A</v>
      </c>
      <c r="G36" s="11" t="s">
        <v>398</v>
      </c>
      <c r="H36" s="11">
        <v>1.2</v>
      </c>
      <c r="I36" s="210" t="s">
        <v>800</v>
      </c>
      <c r="J36" s="11" t="s">
        <v>800</v>
      </c>
      <c r="K36" s="27">
        <v>0</v>
      </c>
      <c r="L36" s="11">
        <v>0</v>
      </c>
      <c r="M36" s="11" t="s">
        <v>562</v>
      </c>
      <c r="O36" s="26"/>
      <c r="P36" s="11" t="s">
        <v>398</v>
      </c>
      <c r="Q36" s="26"/>
      <c r="R36" s="11" t="s">
        <v>401</v>
      </c>
      <c r="S36" s="25"/>
      <c r="W36" t="s">
        <v>237</v>
      </c>
      <c r="Y36" s="11">
        <v>0</v>
      </c>
      <c r="Z36" s="11" t="s">
        <v>800</v>
      </c>
      <c r="AA36" s="11" t="s">
        <v>800</v>
      </c>
      <c r="AB36" s="11" t="s">
        <v>232</v>
      </c>
      <c r="AC36" s="11">
        <v>0</v>
      </c>
      <c r="AD36" s="11">
        <v>0</v>
      </c>
      <c r="AE36" s="11" t="s">
        <v>232</v>
      </c>
      <c r="AF36" s="207">
        <v>-41780.03</v>
      </c>
      <c r="AG36" s="11">
        <v>-50136.036</v>
      </c>
      <c r="AH36" s="11" t="s">
        <v>800</v>
      </c>
      <c r="AI36" s="11">
        <v>-41780.03</v>
      </c>
      <c r="AJ36" s="11">
        <v>-50136.036</v>
      </c>
      <c r="AK36" s="11" t="s">
        <v>800</v>
      </c>
    </row>
    <row r="37" spans="1:37" s="11" customFormat="1">
      <c r="A37" s="11" t="s">
        <v>394</v>
      </c>
      <c r="B37" s="11" t="s">
        <v>1425</v>
      </c>
      <c r="C37" s="11" t="s">
        <v>21</v>
      </c>
      <c r="D37" s="11" t="s">
        <v>6</v>
      </c>
      <c r="E37" s="11" t="s">
        <v>10</v>
      </c>
      <c r="F37" s="11" t="e">
        <v>#N/A</v>
      </c>
      <c r="G37" s="11" t="s">
        <v>398</v>
      </c>
      <c r="H37" s="11">
        <v>1.2</v>
      </c>
      <c r="I37" s="210" t="s">
        <v>800</v>
      </c>
      <c r="J37" s="11" t="s">
        <v>800</v>
      </c>
      <c r="K37" s="27">
        <v>0</v>
      </c>
      <c r="L37" s="11">
        <v>0</v>
      </c>
      <c r="M37" s="11" t="s">
        <v>564</v>
      </c>
      <c r="O37" s="26"/>
      <c r="P37" s="11" t="s">
        <v>398</v>
      </c>
      <c r="Q37" s="26"/>
      <c r="R37" s="11" t="s">
        <v>401</v>
      </c>
      <c r="S37" s="25"/>
      <c r="W37" t="s">
        <v>237</v>
      </c>
      <c r="Y37" s="11">
        <v>0</v>
      </c>
      <c r="Z37" s="11" t="s">
        <v>800</v>
      </c>
      <c r="AA37" s="11" t="s">
        <v>800</v>
      </c>
      <c r="AB37" s="11" t="s">
        <v>232</v>
      </c>
      <c r="AC37" s="11">
        <v>0</v>
      </c>
      <c r="AD37" s="11">
        <v>0</v>
      </c>
      <c r="AE37" s="11" t="s">
        <v>232</v>
      </c>
      <c r="AF37" s="207">
        <v>-17559.66</v>
      </c>
      <c r="AG37" s="11">
        <v>-21071.592000000001</v>
      </c>
      <c r="AH37" s="11" t="s">
        <v>800</v>
      </c>
      <c r="AI37" s="11">
        <v>-17559.66</v>
      </c>
      <c r="AJ37" s="11">
        <v>-21071.592000000001</v>
      </c>
      <c r="AK37" s="11" t="s">
        <v>800</v>
      </c>
    </row>
    <row r="38" spans="1:37" s="11" customFormat="1">
      <c r="A38" s="11" t="s">
        <v>394</v>
      </c>
      <c r="B38" s="11" t="s">
        <v>1425</v>
      </c>
      <c r="C38" s="11" t="s">
        <v>18</v>
      </c>
      <c r="D38" s="11" t="s">
        <v>7</v>
      </c>
      <c r="E38" s="11" t="s">
        <v>13</v>
      </c>
      <c r="F38" s="11" t="s">
        <v>1746</v>
      </c>
      <c r="G38" s="11" t="s">
        <v>398</v>
      </c>
      <c r="H38" s="11">
        <v>1.2</v>
      </c>
      <c r="I38" s="210" t="s">
        <v>357</v>
      </c>
      <c r="J38" s="11" t="s">
        <v>800</v>
      </c>
      <c r="K38" s="27" t="s">
        <v>763</v>
      </c>
      <c r="L38" s="11" t="s">
        <v>568</v>
      </c>
      <c r="M38" s="11" t="s">
        <v>566</v>
      </c>
      <c r="O38" s="26"/>
      <c r="P38" s="11" t="s">
        <v>398</v>
      </c>
      <c r="Q38" s="26"/>
      <c r="R38" s="11" t="s">
        <v>412</v>
      </c>
      <c r="S38" s="25"/>
      <c r="W38" t="s">
        <v>237</v>
      </c>
      <c r="Y38" s="11">
        <v>15000000</v>
      </c>
      <c r="Z38" s="11">
        <v>0.99631621000000004</v>
      </c>
      <c r="AA38" s="11">
        <v>1.195579452</v>
      </c>
      <c r="AB38" s="11" t="s">
        <v>800</v>
      </c>
      <c r="AC38" s="11">
        <v>0</v>
      </c>
      <c r="AD38" s="11">
        <v>0</v>
      </c>
      <c r="AE38" s="11" t="s">
        <v>800</v>
      </c>
      <c r="AF38" s="207">
        <v>14944743.15</v>
      </c>
      <c r="AG38" s="11">
        <v>17933691.780000001</v>
      </c>
      <c r="AH38" s="11" t="s">
        <v>800</v>
      </c>
      <c r="AI38" s="11">
        <v>14944743.15</v>
      </c>
      <c r="AJ38" s="11">
        <v>17933691.780000001</v>
      </c>
      <c r="AK38" s="11" t="s">
        <v>800</v>
      </c>
    </row>
    <row r="39" spans="1:37" s="11" customFormat="1">
      <c r="A39" s="11" t="s">
        <v>394</v>
      </c>
      <c r="B39" s="11" t="s">
        <v>1425</v>
      </c>
      <c r="C39" s="11" t="s">
        <v>18</v>
      </c>
      <c r="D39" s="11" t="s">
        <v>7</v>
      </c>
      <c r="E39" s="11" t="s">
        <v>14</v>
      </c>
      <c r="F39" s="11" t="s">
        <v>1746</v>
      </c>
      <c r="G39" s="11" t="s">
        <v>398</v>
      </c>
      <c r="H39" s="11">
        <v>1.2</v>
      </c>
      <c r="I39" s="210" t="s">
        <v>357</v>
      </c>
      <c r="J39" s="11" t="s">
        <v>800</v>
      </c>
      <c r="K39" s="27" t="s">
        <v>763</v>
      </c>
      <c r="L39" s="11" t="s">
        <v>572</v>
      </c>
      <c r="M39" s="11" t="s">
        <v>570</v>
      </c>
      <c r="O39" s="26"/>
      <c r="P39" s="11" t="s">
        <v>398</v>
      </c>
      <c r="Q39" s="26"/>
      <c r="R39" s="11" t="s">
        <v>412</v>
      </c>
      <c r="S39" s="25"/>
      <c r="W39" t="s">
        <v>237</v>
      </c>
      <c r="Y39" s="11">
        <v>10000000</v>
      </c>
      <c r="Z39" s="11">
        <v>0.99691284999999996</v>
      </c>
      <c r="AA39" s="11">
        <v>1.19629542</v>
      </c>
      <c r="AB39" s="11" t="s">
        <v>800</v>
      </c>
      <c r="AC39" s="11">
        <v>0</v>
      </c>
      <c r="AD39" s="11">
        <v>0</v>
      </c>
      <c r="AE39" s="11" t="s">
        <v>800</v>
      </c>
      <c r="AF39" s="207">
        <v>9969128.5</v>
      </c>
      <c r="AG39" s="11">
        <v>11962954.199999999</v>
      </c>
      <c r="AH39" s="11" t="s">
        <v>800</v>
      </c>
      <c r="AI39" s="11">
        <v>9969128.5</v>
      </c>
      <c r="AJ39" s="11">
        <v>11962954.199999999</v>
      </c>
      <c r="AK39" s="11" t="s">
        <v>800</v>
      </c>
    </row>
    <row r="40" spans="1:37" s="11" customFormat="1">
      <c r="A40" s="11" t="s">
        <v>394</v>
      </c>
      <c r="B40" s="11" t="s">
        <v>1425</v>
      </c>
      <c r="C40" s="11" t="s">
        <v>18</v>
      </c>
      <c r="D40" s="11" t="s">
        <v>7</v>
      </c>
      <c r="E40" s="11" t="s">
        <v>14</v>
      </c>
      <c r="F40" s="11" t="s">
        <v>1746</v>
      </c>
      <c r="G40" s="11" t="s">
        <v>398</v>
      </c>
      <c r="H40" s="11">
        <v>1.2</v>
      </c>
      <c r="I40" s="210" t="s">
        <v>357</v>
      </c>
      <c r="J40" s="11" t="s">
        <v>800</v>
      </c>
      <c r="K40" s="27" t="s">
        <v>763</v>
      </c>
      <c r="L40" s="11" t="s">
        <v>576</v>
      </c>
      <c r="M40" s="11" t="s">
        <v>574</v>
      </c>
      <c r="O40" s="26"/>
      <c r="P40" s="11" t="s">
        <v>398</v>
      </c>
      <c r="Q40" s="26"/>
      <c r="R40" s="11" t="s">
        <v>412</v>
      </c>
      <c r="S40" s="25"/>
      <c r="W40" t="s">
        <v>237</v>
      </c>
      <c r="Y40" s="11">
        <v>10000000</v>
      </c>
      <c r="Z40" s="11">
        <v>0.99832036000000002</v>
      </c>
      <c r="AA40" s="11">
        <v>1.1979844319999999</v>
      </c>
      <c r="AB40" s="11" t="s">
        <v>800</v>
      </c>
      <c r="AC40" s="11">
        <v>0</v>
      </c>
      <c r="AD40" s="11">
        <v>0</v>
      </c>
      <c r="AE40" s="11" t="s">
        <v>800</v>
      </c>
      <c r="AF40" s="207">
        <v>9983203.5999999996</v>
      </c>
      <c r="AG40" s="11">
        <v>11979844.319999998</v>
      </c>
      <c r="AH40" s="11" t="s">
        <v>800</v>
      </c>
      <c r="AI40" s="11">
        <v>9983203.5999999996</v>
      </c>
      <c r="AJ40" s="11">
        <v>11979844.319999998</v>
      </c>
      <c r="AK40" s="11" t="s">
        <v>800</v>
      </c>
    </row>
    <row r="41" spans="1:37" s="11" customFormat="1">
      <c r="A41" s="11" t="s">
        <v>394</v>
      </c>
      <c r="B41" s="11" t="s">
        <v>1425</v>
      </c>
      <c r="C41" s="11" t="s">
        <v>18</v>
      </c>
      <c r="D41" s="11" t="s">
        <v>7</v>
      </c>
      <c r="E41" s="11" t="s">
        <v>14</v>
      </c>
      <c r="F41" s="11" t="s">
        <v>1746</v>
      </c>
      <c r="G41" s="11" t="s">
        <v>398</v>
      </c>
      <c r="H41" s="11">
        <v>1.2</v>
      </c>
      <c r="I41" s="210" t="s">
        <v>357</v>
      </c>
      <c r="J41" s="11" t="s">
        <v>800</v>
      </c>
      <c r="K41" s="27" t="s">
        <v>763</v>
      </c>
      <c r="L41" s="11" t="s">
        <v>580</v>
      </c>
      <c r="M41" s="11" t="s">
        <v>578</v>
      </c>
      <c r="O41" s="26"/>
      <c r="P41" s="11" t="s">
        <v>398</v>
      </c>
      <c r="Q41" s="26"/>
      <c r="R41" s="11" t="s">
        <v>412</v>
      </c>
      <c r="S41" s="25"/>
      <c r="W41" t="s">
        <v>237</v>
      </c>
      <c r="Y41" s="11">
        <v>10000000</v>
      </c>
      <c r="Z41" s="11">
        <v>0.99682925999999994</v>
      </c>
      <c r="AA41" s="11">
        <v>1.1961951119999998</v>
      </c>
      <c r="AB41" s="11" t="s">
        <v>800</v>
      </c>
      <c r="AC41" s="11">
        <v>0</v>
      </c>
      <c r="AD41" s="11">
        <v>0</v>
      </c>
      <c r="AE41" s="11" t="s">
        <v>800</v>
      </c>
      <c r="AF41" s="207">
        <v>9968292.5999999996</v>
      </c>
      <c r="AG41" s="11">
        <v>11961951.119999999</v>
      </c>
      <c r="AH41" s="11" t="s">
        <v>800</v>
      </c>
      <c r="AI41" s="11">
        <v>9968292.5999999996</v>
      </c>
      <c r="AJ41" s="11">
        <v>11961951.119999999</v>
      </c>
      <c r="AK41" s="11" t="s">
        <v>800</v>
      </c>
    </row>
    <row r="42" spans="1:37" s="11" customFormat="1">
      <c r="A42" s="11" t="s">
        <v>394</v>
      </c>
      <c r="B42" s="11" t="s">
        <v>1425</v>
      </c>
      <c r="C42" s="11" t="s">
        <v>18</v>
      </c>
      <c r="D42" s="11" t="s">
        <v>7</v>
      </c>
      <c r="E42" s="11" t="s">
        <v>14</v>
      </c>
      <c r="F42" s="11" t="s">
        <v>1746</v>
      </c>
      <c r="G42" s="11" t="s">
        <v>398</v>
      </c>
      <c r="H42" s="11">
        <v>1.2</v>
      </c>
      <c r="I42" s="210" t="s">
        <v>357</v>
      </c>
      <c r="J42" s="11" t="s">
        <v>800</v>
      </c>
      <c r="K42" s="27" t="s">
        <v>763</v>
      </c>
      <c r="L42" s="11" t="s">
        <v>584</v>
      </c>
      <c r="M42" s="11" t="s">
        <v>582</v>
      </c>
      <c r="O42" s="26"/>
      <c r="P42" s="11" t="s">
        <v>398</v>
      </c>
      <c r="Q42" s="26"/>
      <c r="R42" s="11" t="s">
        <v>412</v>
      </c>
      <c r="S42" s="25"/>
      <c r="W42" t="s">
        <v>237</v>
      </c>
      <c r="Y42" s="11">
        <v>10000000</v>
      </c>
      <c r="Z42" s="11">
        <v>0.99678025999999997</v>
      </c>
      <c r="AA42" s="11">
        <v>1.1961363119999999</v>
      </c>
      <c r="AB42" s="11" t="s">
        <v>800</v>
      </c>
      <c r="AC42" s="11">
        <v>0</v>
      </c>
      <c r="AD42" s="11">
        <v>0</v>
      </c>
      <c r="AE42" s="11" t="s">
        <v>800</v>
      </c>
      <c r="AF42" s="207">
        <v>9967802.5999999996</v>
      </c>
      <c r="AG42" s="11">
        <v>11961363.119999999</v>
      </c>
      <c r="AH42" s="11" t="s">
        <v>800</v>
      </c>
      <c r="AI42" s="11">
        <v>9967802.5999999996</v>
      </c>
      <c r="AJ42" s="11">
        <v>11961363.119999999</v>
      </c>
      <c r="AK42" s="11" t="s">
        <v>800</v>
      </c>
    </row>
    <row r="43" spans="1:37" s="11" customFormat="1">
      <c r="A43" s="11" t="s">
        <v>394</v>
      </c>
      <c r="B43" s="11" t="s">
        <v>1425</v>
      </c>
      <c r="C43" s="11" t="s">
        <v>18</v>
      </c>
      <c r="D43" s="11" t="s">
        <v>7</v>
      </c>
      <c r="E43" s="11" t="s">
        <v>14</v>
      </c>
      <c r="F43" s="11" t="s">
        <v>1746</v>
      </c>
      <c r="G43" s="11" t="s">
        <v>398</v>
      </c>
      <c r="H43" s="11">
        <v>1.2</v>
      </c>
      <c r="I43" s="210" t="s">
        <v>357</v>
      </c>
      <c r="J43" s="11" t="s">
        <v>800</v>
      </c>
      <c r="K43" s="27" t="s">
        <v>763</v>
      </c>
      <c r="L43" s="11" t="s">
        <v>588</v>
      </c>
      <c r="M43" s="11" t="s">
        <v>586</v>
      </c>
      <c r="O43" s="26"/>
      <c r="P43" s="11" t="s">
        <v>398</v>
      </c>
      <c r="Q43" s="26"/>
      <c r="R43" s="11" t="s">
        <v>412</v>
      </c>
      <c r="S43" s="25"/>
      <c r="W43" t="s">
        <v>237</v>
      </c>
      <c r="Y43" s="11">
        <v>10000000</v>
      </c>
      <c r="Z43" s="11">
        <v>0.99663601999999996</v>
      </c>
      <c r="AA43" s="11">
        <v>1.195963224</v>
      </c>
      <c r="AB43" s="11" t="s">
        <v>800</v>
      </c>
      <c r="AC43" s="11">
        <v>0</v>
      </c>
      <c r="AD43" s="11">
        <v>0</v>
      </c>
      <c r="AE43" s="11" t="s">
        <v>800</v>
      </c>
      <c r="AF43" s="207">
        <v>9966360.1999999993</v>
      </c>
      <c r="AG43" s="11">
        <v>11959632.239999998</v>
      </c>
      <c r="AH43" s="11" t="s">
        <v>800</v>
      </c>
      <c r="AI43" s="11">
        <v>9966360.1999999993</v>
      </c>
      <c r="AJ43" s="11">
        <v>11959632.239999998</v>
      </c>
      <c r="AK43" s="11" t="s">
        <v>800</v>
      </c>
    </row>
    <row r="44" spans="1:37" s="11" customFormat="1">
      <c r="A44" s="11" t="s">
        <v>394</v>
      </c>
      <c r="B44" s="11" t="s">
        <v>1425</v>
      </c>
      <c r="C44" s="11" t="s">
        <v>18</v>
      </c>
      <c r="D44" s="11" t="s">
        <v>7</v>
      </c>
      <c r="E44" s="11" t="s">
        <v>13</v>
      </c>
      <c r="F44" s="11" t="s">
        <v>1746</v>
      </c>
      <c r="G44" s="11" t="s">
        <v>398</v>
      </c>
      <c r="H44" s="11">
        <v>1.2</v>
      </c>
      <c r="I44" s="210" t="s">
        <v>357</v>
      </c>
      <c r="J44" s="11" t="s">
        <v>800</v>
      </c>
      <c r="K44" s="27" t="s">
        <v>763</v>
      </c>
      <c r="L44" s="11" t="s">
        <v>592</v>
      </c>
      <c r="M44" s="11" t="s">
        <v>590</v>
      </c>
      <c r="O44" s="26"/>
      <c r="P44" s="11" t="s">
        <v>398</v>
      </c>
      <c r="Q44" s="26"/>
      <c r="R44" s="11" t="s">
        <v>412</v>
      </c>
      <c r="S44" s="25"/>
      <c r="W44" t="s">
        <v>237</v>
      </c>
      <c r="Y44" s="11">
        <v>5000000</v>
      </c>
      <c r="Z44" s="11">
        <v>0.99519015</v>
      </c>
      <c r="AA44" s="11">
        <v>1.1942281799999999</v>
      </c>
      <c r="AB44" s="11" t="s">
        <v>800</v>
      </c>
      <c r="AC44" s="11">
        <v>0</v>
      </c>
      <c r="AD44" s="11">
        <v>0</v>
      </c>
      <c r="AE44" s="11" t="s">
        <v>800</v>
      </c>
      <c r="AF44" s="207">
        <v>4975950.75</v>
      </c>
      <c r="AG44" s="11">
        <v>5971140.8999999994</v>
      </c>
      <c r="AH44" s="11" t="s">
        <v>800</v>
      </c>
      <c r="AI44" s="11">
        <v>4975950.75</v>
      </c>
      <c r="AJ44" s="11">
        <v>5971140.8999999994</v>
      </c>
      <c r="AK44" s="11" t="s">
        <v>800</v>
      </c>
    </row>
    <row r="45" spans="1:37" s="11" customFormat="1">
      <c r="A45" s="11" t="s">
        <v>394</v>
      </c>
      <c r="B45" s="11" t="s">
        <v>1425</v>
      </c>
      <c r="C45" s="11" t="s">
        <v>18</v>
      </c>
      <c r="D45" s="11" t="s">
        <v>7</v>
      </c>
      <c r="E45" s="11" t="s">
        <v>14</v>
      </c>
      <c r="F45" s="11" t="s">
        <v>1746</v>
      </c>
      <c r="G45" s="11" t="s">
        <v>398</v>
      </c>
      <c r="H45" s="11">
        <v>1.2</v>
      </c>
      <c r="I45" s="210" t="s">
        <v>357</v>
      </c>
      <c r="J45" s="11" t="s">
        <v>800</v>
      </c>
      <c r="K45" s="27" t="s">
        <v>763</v>
      </c>
      <c r="L45" s="11" t="s">
        <v>597</v>
      </c>
      <c r="M45" s="11" t="s">
        <v>595</v>
      </c>
      <c r="O45" s="26"/>
      <c r="P45" s="11" t="s">
        <v>398</v>
      </c>
      <c r="Q45" s="26"/>
      <c r="R45" s="11" t="s">
        <v>412</v>
      </c>
      <c r="S45" s="25"/>
      <c r="W45" t="s">
        <v>237</v>
      </c>
      <c r="Y45" s="11">
        <v>10000000</v>
      </c>
      <c r="Z45" s="11">
        <v>0.99444635999999997</v>
      </c>
      <c r="AA45" s="11">
        <v>1.1933356319999999</v>
      </c>
      <c r="AB45" s="11" t="s">
        <v>800</v>
      </c>
      <c r="AC45" s="11">
        <v>0</v>
      </c>
      <c r="AD45" s="11">
        <v>0</v>
      </c>
      <c r="AE45" s="11" t="s">
        <v>800</v>
      </c>
      <c r="AF45" s="207">
        <v>9944463.5999999996</v>
      </c>
      <c r="AG45" s="11">
        <v>11933356.319999998</v>
      </c>
      <c r="AH45" s="11" t="s">
        <v>800</v>
      </c>
      <c r="AI45" s="11">
        <v>9944463.5999999996</v>
      </c>
      <c r="AJ45" s="11">
        <v>11933356.319999998</v>
      </c>
      <c r="AK45" s="11" t="s">
        <v>800</v>
      </c>
    </row>
    <row r="46" spans="1:37" s="11" customFormat="1">
      <c r="A46" s="11" t="s">
        <v>394</v>
      </c>
      <c r="B46" s="11" t="s">
        <v>1425</v>
      </c>
      <c r="C46" s="11" t="s">
        <v>18</v>
      </c>
      <c r="D46" s="11" t="s">
        <v>7</v>
      </c>
      <c r="E46" s="11" t="s">
        <v>14</v>
      </c>
      <c r="F46" s="11" t="s">
        <v>1746</v>
      </c>
      <c r="G46" s="11" t="s">
        <v>398</v>
      </c>
      <c r="H46" s="11">
        <v>1.2</v>
      </c>
      <c r="I46" s="210" t="s">
        <v>357</v>
      </c>
      <c r="J46" s="11" t="s">
        <v>800</v>
      </c>
      <c r="K46" s="27" t="s">
        <v>763</v>
      </c>
      <c r="L46" s="11" t="s">
        <v>601</v>
      </c>
      <c r="M46" s="11" t="s">
        <v>599</v>
      </c>
      <c r="O46" s="26"/>
      <c r="P46" s="11" t="s">
        <v>398</v>
      </c>
      <c r="Q46" s="26"/>
      <c r="R46" s="11" t="s">
        <v>412</v>
      </c>
      <c r="S46" s="25"/>
      <c r="W46" t="s">
        <v>237</v>
      </c>
      <c r="Y46" s="11">
        <v>10000000</v>
      </c>
      <c r="Z46" s="11">
        <v>1.0000028699999999</v>
      </c>
      <c r="AA46" s="11">
        <v>1.2000034439999998</v>
      </c>
      <c r="AB46" s="11" t="s">
        <v>800</v>
      </c>
      <c r="AC46" s="11">
        <v>3221.9199999999255</v>
      </c>
      <c r="AD46" s="11">
        <v>3866.3039999999105</v>
      </c>
      <c r="AE46" s="11" t="s">
        <v>800</v>
      </c>
      <c r="AF46" s="207">
        <v>10000028.699999999</v>
      </c>
      <c r="AG46" s="11">
        <v>12000034.439999999</v>
      </c>
      <c r="AH46" s="11" t="s">
        <v>800</v>
      </c>
      <c r="AI46" s="11">
        <v>10000028.699999999</v>
      </c>
      <c r="AJ46" s="11">
        <v>12000034.439999999</v>
      </c>
      <c r="AK46" s="11" t="s">
        <v>800</v>
      </c>
    </row>
    <row r="47" spans="1:37" s="11" customFormat="1">
      <c r="A47" s="11" t="s">
        <v>394</v>
      </c>
      <c r="B47" s="11" t="s">
        <v>1425</v>
      </c>
      <c r="C47" s="11" t="s">
        <v>18</v>
      </c>
      <c r="D47" s="11" t="s">
        <v>7</v>
      </c>
      <c r="E47" s="11" t="s">
        <v>14</v>
      </c>
      <c r="F47" s="11" t="s">
        <v>1746</v>
      </c>
      <c r="G47" s="11" t="s">
        <v>398</v>
      </c>
      <c r="H47" s="11">
        <v>1.2</v>
      </c>
      <c r="I47" s="210" t="s">
        <v>357</v>
      </c>
      <c r="J47" s="11" t="s">
        <v>800</v>
      </c>
      <c r="K47" s="27" t="s">
        <v>763</v>
      </c>
      <c r="L47" s="11" t="s">
        <v>605</v>
      </c>
      <c r="M47" s="11" t="s">
        <v>603</v>
      </c>
      <c r="O47" s="26"/>
      <c r="P47" s="11" t="s">
        <v>398</v>
      </c>
      <c r="Q47" s="26"/>
      <c r="R47" s="11" t="s">
        <v>412</v>
      </c>
      <c r="S47" s="25"/>
      <c r="W47" t="s">
        <v>237</v>
      </c>
      <c r="Y47" s="11">
        <v>10000000</v>
      </c>
      <c r="Z47" s="11">
        <v>0.99558343000000005</v>
      </c>
      <c r="AA47" s="11">
        <v>1.1947001159999999</v>
      </c>
      <c r="AB47" s="11" t="s">
        <v>800</v>
      </c>
      <c r="AC47" s="11">
        <v>0</v>
      </c>
      <c r="AD47" s="11">
        <v>0</v>
      </c>
      <c r="AE47" s="11" t="s">
        <v>800</v>
      </c>
      <c r="AF47" s="207">
        <v>9955834.3000000007</v>
      </c>
      <c r="AG47" s="11">
        <v>11947001.16</v>
      </c>
      <c r="AH47" s="11" t="s">
        <v>800</v>
      </c>
      <c r="AI47" s="11">
        <v>9955834.3000000007</v>
      </c>
      <c r="AJ47" s="11">
        <v>11947001.16</v>
      </c>
      <c r="AK47" s="11" t="s">
        <v>800</v>
      </c>
    </row>
    <row r="48" spans="1:37" s="11" customFormat="1">
      <c r="A48" s="11" t="s">
        <v>394</v>
      </c>
      <c r="B48" s="11" t="s">
        <v>1425</v>
      </c>
      <c r="C48" s="11" t="s">
        <v>18</v>
      </c>
      <c r="D48" s="11" t="s">
        <v>7</v>
      </c>
      <c r="E48" s="11" t="s">
        <v>14</v>
      </c>
      <c r="F48" s="11" t="s">
        <v>1746</v>
      </c>
      <c r="G48" s="11" t="s">
        <v>398</v>
      </c>
      <c r="H48" s="11">
        <v>1.2</v>
      </c>
      <c r="I48" s="210" t="s">
        <v>357</v>
      </c>
      <c r="J48" s="11" t="s">
        <v>800</v>
      </c>
      <c r="K48" s="27" t="s">
        <v>763</v>
      </c>
      <c r="L48" s="11" t="s">
        <v>609</v>
      </c>
      <c r="M48" s="11" t="s">
        <v>607</v>
      </c>
      <c r="O48" s="26"/>
      <c r="P48" s="11" t="s">
        <v>398</v>
      </c>
      <c r="Q48" s="26"/>
      <c r="R48" s="11" t="s">
        <v>412</v>
      </c>
      <c r="S48" s="25"/>
      <c r="W48" t="s">
        <v>237</v>
      </c>
      <c r="Y48" s="11">
        <v>10000000</v>
      </c>
      <c r="Z48" s="11">
        <v>0.99582571999999991</v>
      </c>
      <c r="AA48" s="11">
        <v>1.1949908639999998</v>
      </c>
      <c r="AB48" s="11" t="s">
        <v>800</v>
      </c>
      <c r="AC48" s="11">
        <v>0</v>
      </c>
      <c r="AD48" s="11">
        <v>0</v>
      </c>
      <c r="AE48" s="11" t="s">
        <v>800</v>
      </c>
      <c r="AF48" s="207">
        <v>9958257.1999999993</v>
      </c>
      <c r="AG48" s="11">
        <v>11949908.639999999</v>
      </c>
      <c r="AH48" s="11" t="s">
        <v>800</v>
      </c>
      <c r="AI48" s="11">
        <v>9958257.1999999993</v>
      </c>
      <c r="AJ48" s="11">
        <v>11949908.639999999</v>
      </c>
      <c r="AK48" s="11" t="s">
        <v>800</v>
      </c>
    </row>
    <row r="49" spans="1:37" s="11" customFormat="1">
      <c r="A49" s="11" t="s">
        <v>394</v>
      </c>
      <c r="B49" s="11" t="s">
        <v>1425</v>
      </c>
      <c r="C49" s="11" t="s">
        <v>18</v>
      </c>
      <c r="D49" s="11" t="s">
        <v>7</v>
      </c>
      <c r="E49" s="11" t="s">
        <v>14</v>
      </c>
      <c r="F49" s="11" t="s">
        <v>1746</v>
      </c>
      <c r="G49" s="11" t="s">
        <v>398</v>
      </c>
      <c r="H49" s="11">
        <v>1.2</v>
      </c>
      <c r="I49" s="210" t="s">
        <v>357</v>
      </c>
      <c r="J49" s="11" t="s">
        <v>800</v>
      </c>
      <c r="K49" s="27" t="s">
        <v>763</v>
      </c>
      <c r="L49" s="11" t="s">
        <v>613</v>
      </c>
      <c r="M49" s="11" t="s">
        <v>611</v>
      </c>
      <c r="O49" s="26"/>
      <c r="P49" s="11" t="s">
        <v>398</v>
      </c>
      <c r="Q49" s="26"/>
      <c r="R49" s="11" t="s">
        <v>412</v>
      </c>
      <c r="S49" s="25"/>
      <c r="W49" t="s">
        <v>237</v>
      </c>
      <c r="Y49" s="11">
        <v>8000000</v>
      </c>
      <c r="Z49" s="11">
        <v>1</v>
      </c>
      <c r="AA49" s="11">
        <v>1.2</v>
      </c>
      <c r="AB49" s="11" t="s">
        <v>800</v>
      </c>
      <c r="AC49" s="11">
        <v>0</v>
      </c>
      <c r="AD49" s="11">
        <v>0</v>
      </c>
      <c r="AE49" s="11" t="s">
        <v>800</v>
      </c>
      <c r="AF49" s="207">
        <v>8000000</v>
      </c>
      <c r="AG49" s="11">
        <v>9600000</v>
      </c>
      <c r="AH49" s="11" t="s">
        <v>800</v>
      </c>
      <c r="AI49" s="11">
        <v>8000000</v>
      </c>
      <c r="AJ49" s="11">
        <v>9600000</v>
      </c>
      <c r="AK49" s="11" t="s">
        <v>800</v>
      </c>
    </row>
    <row r="50" spans="1:37" s="11" customFormat="1">
      <c r="A50" s="11" t="s">
        <v>394</v>
      </c>
      <c r="B50" s="11" t="s">
        <v>1425</v>
      </c>
      <c r="C50" s="11" t="s">
        <v>18</v>
      </c>
      <c r="D50" s="11" t="s">
        <v>7</v>
      </c>
      <c r="E50" s="11" t="s">
        <v>14</v>
      </c>
      <c r="F50" s="11" t="s">
        <v>1746</v>
      </c>
      <c r="G50" s="11" t="s">
        <v>398</v>
      </c>
      <c r="H50" s="11">
        <v>1.2</v>
      </c>
      <c r="I50" s="210" t="s">
        <v>357</v>
      </c>
      <c r="J50" s="11" t="s">
        <v>800</v>
      </c>
      <c r="K50" s="27" t="s">
        <v>763</v>
      </c>
      <c r="L50" s="11" t="s">
        <v>617</v>
      </c>
      <c r="M50" s="11" t="s">
        <v>615</v>
      </c>
      <c r="O50" s="26"/>
      <c r="P50" s="11" t="s">
        <v>398</v>
      </c>
      <c r="Q50" s="26"/>
      <c r="R50" s="11" t="s">
        <v>412</v>
      </c>
      <c r="S50" s="25"/>
      <c r="W50" t="s">
        <v>237</v>
      </c>
      <c r="Y50" s="11">
        <v>10000000</v>
      </c>
      <c r="Z50" s="11">
        <v>1.00000003</v>
      </c>
      <c r="AA50" s="11">
        <v>1.200000036</v>
      </c>
      <c r="AB50" s="11" t="s">
        <v>800</v>
      </c>
      <c r="AC50" s="11">
        <v>232.87999999895692</v>
      </c>
      <c r="AD50" s="11">
        <v>279.45599999874827</v>
      </c>
      <c r="AE50" s="11" t="s">
        <v>800</v>
      </c>
      <c r="AF50" s="207">
        <v>10000000.300000001</v>
      </c>
      <c r="AG50" s="11">
        <v>12000000.360000001</v>
      </c>
      <c r="AH50" s="11" t="s">
        <v>800</v>
      </c>
      <c r="AI50" s="11">
        <v>10000000.300000001</v>
      </c>
      <c r="AJ50" s="11">
        <v>12000000.360000001</v>
      </c>
      <c r="AK50" s="11" t="s">
        <v>800</v>
      </c>
    </row>
    <row r="51" spans="1:37" s="11" customFormat="1">
      <c r="A51" s="11" t="s">
        <v>394</v>
      </c>
      <c r="B51" s="11" t="s">
        <v>1425</v>
      </c>
      <c r="C51" s="11" t="s">
        <v>18</v>
      </c>
      <c r="D51" s="11" t="s">
        <v>7</v>
      </c>
      <c r="E51" s="11" t="s">
        <v>14</v>
      </c>
      <c r="F51" s="11" t="s">
        <v>1746</v>
      </c>
      <c r="G51" s="11" t="s">
        <v>398</v>
      </c>
      <c r="H51" s="11">
        <v>1.2</v>
      </c>
      <c r="I51" s="210" t="s">
        <v>357</v>
      </c>
      <c r="J51" s="11" t="s">
        <v>800</v>
      </c>
      <c r="K51" s="27" t="s">
        <v>763</v>
      </c>
      <c r="L51" s="11" t="s">
        <v>621</v>
      </c>
      <c r="M51" s="11" t="s">
        <v>619</v>
      </c>
      <c r="O51" s="26"/>
      <c r="P51" s="11" t="s">
        <v>398</v>
      </c>
      <c r="Q51" s="26"/>
      <c r="R51" s="11" t="s">
        <v>412</v>
      </c>
      <c r="S51" s="25"/>
      <c r="W51" t="s">
        <v>237</v>
      </c>
      <c r="Y51" s="11">
        <v>10000000</v>
      </c>
      <c r="Z51" s="11">
        <v>1</v>
      </c>
      <c r="AA51" s="11">
        <v>1.2</v>
      </c>
      <c r="AB51" s="11" t="s">
        <v>800</v>
      </c>
      <c r="AC51" s="11">
        <v>0</v>
      </c>
      <c r="AD51" s="11">
        <v>0</v>
      </c>
      <c r="AE51" s="11" t="s">
        <v>800</v>
      </c>
      <c r="AF51" s="207">
        <v>10000000</v>
      </c>
      <c r="AG51" s="11">
        <v>12000000</v>
      </c>
      <c r="AH51" s="11" t="s">
        <v>800</v>
      </c>
      <c r="AI51" s="11">
        <v>10000000</v>
      </c>
      <c r="AJ51" s="11">
        <v>12000000</v>
      </c>
      <c r="AK51" s="11" t="s">
        <v>800</v>
      </c>
    </row>
    <row r="52" spans="1:37" s="11" customFormat="1">
      <c r="A52" s="11" t="s">
        <v>394</v>
      </c>
      <c r="B52" s="11" t="s">
        <v>1425</v>
      </c>
      <c r="C52" s="11" t="s">
        <v>21</v>
      </c>
      <c r="D52" s="11" t="s">
        <v>7</v>
      </c>
      <c r="E52" s="11" t="s">
        <v>10</v>
      </c>
      <c r="F52" s="11" t="e">
        <v>#N/A</v>
      </c>
      <c r="G52" s="11" t="s">
        <v>398</v>
      </c>
      <c r="H52" s="11">
        <v>1.2</v>
      </c>
      <c r="I52" s="210" t="s">
        <v>800</v>
      </c>
      <c r="J52" s="11" t="s">
        <v>800</v>
      </c>
      <c r="K52" s="27">
        <v>0</v>
      </c>
      <c r="L52" s="11">
        <v>0</v>
      </c>
      <c r="M52" s="11" t="s">
        <v>623</v>
      </c>
      <c r="O52" s="26"/>
      <c r="P52" s="11" t="s">
        <v>398</v>
      </c>
      <c r="Q52" s="26"/>
      <c r="R52" s="11" t="s">
        <v>401</v>
      </c>
      <c r="S52" s="25"/>
      <c r="W52" t="s">
        <v>237</v>
      </c>
      <c r="Y52" s="11">
        <v>0</v>
      </c>
      <c r="Z52" s="11" t="s">
        <v>800</v>
      </c>
      <c r="AA52" s="11" t="s">
        <v>800</v>
      </c>
      <c r="AB52" s="11" t="s">
        <v>232</v>
      </c>
      <c r="AC52" s="11">
        <v>0</v>
      </c>
      <c r="AD52" s="11">
        <v>0</v>
      </c>
      <c r="AE52" s="11" t="s">
        <v>232</v>
      </c>
      <c r="AF52" s="207">
        <v>6389.5</v>
      </c>
      <c r="AG52" s="11">
        <v>7667.4</v>
      </c>
      <c r="AH52" s="11" t="s">
        <v>800</v>
      </c>
      <c r="AI52" s="11">
        <v>6389.5</v>
      </c>
      <c r="AJ52" s="11">
        <v>7667.4</v>
      </c>
      <c r="AK52" s="11" t="s">
        <v>800</v>
      </c>
    </row>
    <row r="53" spans="1:37" s="11" customFormat="1">
      <c r="A53" s="11" t="s">
        <v>394</v>
      </c>
      <c r="B53" s="11" t="s">
        <v>1425</v>
      </c>
      <c r="C53" s="11" t="s">
        <v>18</v>
      </c>
      <c r="D53" s="11" t="s">
        <v>7</v>
      </c>
      <c r="E53" s="11" t="s">
        <v>14</v>
      </c>
      <c r="F53" s="11" t="s">
        <v>1746</v>
      </c>
      <c r="G53" s="11" t="s">
        <v>398</v>
      </c>
      <c r="H53" s="11">
        <v>1.2</v>
      </c>
      <c r="I53" s="210" t="s">
        <v>357</v>
      </c>
      <c r="J53" s="11" t="s">
        <v>800</v>
      </c>
      <c r="K53" s="27" t="s">
        <v>763</v>
      </c>
      <c r="L53" s="11" t="s">
        <v>627</v>
      </c>
      <c r="M53" s="11" t="s">
        <v>625</v>
      </c>
      <c r="O53" s="26"/>
      <c r="P53" s="11" t="s">
        <v>398</v>
      </c>
      <c r="Q53" s="26"/>
      <c r="R53" s="11" t="s">
        <v>412</v>
      </c>
      <c r="S53" s="25"/>
      <c r="W53" t="s">
        <v>237</v>
      </c>
      <c r="Y53" s="11">
        <v>3000000</v>
      </c>
      <c r="Z53" s="11">
        <v>1.00000957</v>
      </c>
      <c r="AA53" s="11">
        <v>1.200011484</v>
      </c>
      <c r="AB53" s="11" t="s">
        <v>800</v>
      </c>
      <c r="AC53" s="11">
        <v>30065.75</v>
      </c>
      <c r="AD53" s="11">
        <v>36078.9</v>
      </c>
      <c r="AE53" s="11" t="s">
        <v>800</v>
      </c>
      <c r="AF53" s="207">
        <v>3000028.71</v>
      </c>
      <c r="AG53" s="11">
        <v>3600034.452</v>
      </c>
      <c r="AH53" s="11" t="s">
        <v>800</v>
      </c>
      <c r="AI53" s="11">
        <v>3000028.71</v>
      </c>
      <c r="AJ53" s="11">
        <v>3600034.452</v>
      </c>
      <c r="AK53" s="11" t="s">
        <v>800</v>
      </c>
    </row>
    <row r="54" spans="1:37" s="11" customFormat="1">
      <c r="A54" s="11" t="s">
        <v>394</v>
      </c>
      <c r="B54" s="11" t="s">
        <v>1425</v>
      </c>
      <c r="C54" s="11" t="s">
        <v>18</v>
      </c>
      <c r="D54" s="11" t="s">
        <v>7</v>
      </c>
      <c r="E54" s="11" t="s">
        <v>14</v>
      </c>
      <c r="F54" s="11" t="s">
        <v>1746</v>
      </c>
      <c r="G54" s="11" t="s">
        <v>398</v>
      </c>
      <c r="H54" s="11">
        <v>1.2</v>
      </c>
      <c r="I54" s="210" t="s">
        <v>357</v>
      </c>
      <c r="J54" s="11" t="s">
        <v>800</v>
      </c>
      <c r="K54" s="27" t="s">
        <v>763</v>
      </c>
      <c r="L54" s="11" t="s">
        <v>631</v>
      </c>
      <c r="M54" s="11" t="s">
        <v>629</v>
      </c>
      <c r="O54" s="26"/>
      <c r="P54" s="11" t="s">
        <v>398</v>
      </c>
      <c r="Q54" s="26"/>
      <c r="R54" s="11" t="s">
        <v>412</v>
      </c>
      <c r="S54" s="25"/>
      <c r="W54" t="s">
        <v>237</v>
      </c>
      <c r="Y54" s="11">
        <v>3000000</v>
      </c>
      <c r="Z54" s="11">
        <v>1.0000083800000001</v>
      </c>
      <c r="AA54" s="11">
        <v>1.2000100560000002</v>
      </c>
      <c r="AB54" s="11" t="s">
        <v>800</v>
      </c>
      <c r="AC54" s="11">
        <v>31288.770000000019</v>
      </c>
      <c r="AD54" s="11">
        <v>37546.524000000019</v>
      </c>
      <c r="AE54" s="11" t="s">
        <v>800</v>
      </c>
      <c r="AF54" s="207">
        <v>3000025.14</v>
      </c>
      <c r="AG54" s="11">
        <v>3600030.1680000001</v>
      </c>
      <c r="AH54" s="11" t="s">
        <v>800</v>
      </c>
      <c r="AI54" s="11">
        <v>3000025.14</v>
      </c>
      <c r="AJ54" s="11">
        <v>3600030.1680000001</v>
      </c>
      <c r="AK54" s="11" t="s">
        <v>800</v>
      </c>
    </row>
    <row r="55" spans="1:37" s="11" customFormat="1">
      <c r="A55" s="11" t="s">
        <v>394</v>
      </c>
      <c r="B55" s="11" t="s">
        <v>1425</v>
      </c>
      <c r="C55" s="11" t="s">
        <v>20</v>
      </c>
      <c r="D55" s="11" t="s">
        <v>7</v>
      </c>
      <c r="E55" s="11" t="s">
        <v>15</v>
      </c>
      <c r="F55" s="11" t="s">
        <v>1749</v>
      </c>
      <c r="G55" s="11" t="s">
        <v>398</v>
      </c>
      <c r="H55" s="11">
        <v>1.2</v>
      </c>
      <c r="I55" s="210" t="s">
        <v>140</v>
      </c>
      <c r="J55" s="11" t="s">
        <v>800</v>
      </c>
      <c r="K55" s="27" t="s">
        <v>764</v>
      </c>
      <c r="L55" s="11" t="s">
        <v>635</v>
      </c>
      <c r="M55" s="11" t="s">
        <v>633</v>
      </c>
      <c r="O55" s="26"/>
      <c r="P55" s="11" t="s">
        <v>398</v>
      </c>
      <c r="Q55" s="26"/>
      <c r="R55" s="11" t="s">
        <v>640</v>
      </c>
      <c r="S55" s="25"/>
      <c r="W55" t="s">
        <v>237</v>
      </c>
      <c r="Y55" s="11">
        <v>21795.61</v>
      </c>
      <c r="Z55" s="11">
        <v>1000</v>
      </c>
      <c r="AA55" s="11">
        <v>1200</v>
      </c>
      <c r="AB55" s="11" t="s">
        <v>800</v>
      </c>
      <c r="AC55" s="11">
        <v>6389.5</v>
      </c>
      <c r="AD55" s="11">
        <v>7667.4</v>
      </c>
      <c r="AE55" s="11" t="s">
        <v>800</v>
      </c>
      <c r="AF55" s="207">
        <v>21795610</v>
      </c>
      <c r="AG55" s="11">
        <v>26154732</v>
      </c>
      <c r="AH55" s="11" t="s">
        <v>800</v>
      </c>
      <c r="AI55" s="11">
        <v>21795610</v>
      </c>
      <c r="AJ55" s="11">
        <v>26154732</v>
      </c>
      <c r="AK55" s="11" t="s">
        <v>800</v>
      </c>
    </row>
    <row r="56" spans="1:37" s="11" customFormat="1">
      <c r="A56" s="11" t="s">
        <v>394</v>
      </c>
      <c r="B56" s="11" t="s">
        <v>1425</v>
      </c>
      <c r="C56" s="11" t="s">
        <v>18</v>
      </c>
      <c r="D56" s="11" t="s">
        <v>7</v>
      </c>
      <c r="E56" s="11" t="s">
        <v>14</v>
      </c>
      <c r="F56" s="11" t="s">
        <v>1746</v>
      </c>
      <c r="G56" s="11" t="s">
        <v>398</v>
      </c>
      <c r="H56" s="11">
        <v>1.2</v>
      </c>
      <c r="I56" s="210" t="s">
        <v>357</v>
      </c>
      <c r="J56" s="11" t="s">
        <v>800</v>
      </c>
      <c r="K56" s="27" t="s">
        <v>763</v>
      </c>
      <c r="L56" s="11" t="s">
        <v>643</v>
      </c>
      <c r="M56" s="11" t="s">
        <v>641</v>
      </c>
      <c r="O56" s="26"/>
      <c r="P56" s="11" t="s">
        <v>398</v>
      </c>
      <c r="Q56" s="26"/>
      <c r="R56" s="11" t="s">
        <v>412</v>
      </c>
      <c r="S56" s="25"/>
      <c r="W56" t="s">
        <v>237</v>
      </c>
      <c r="Y56" s="11">
        <v>3000000</v>
      </c>
      <c r="Z56" s="11">
        <v>0.99600179999999994</v>
      </c>
      <c r="AA56" s="11">
        <v>1.1952021599999998</v>
      </c>
      <c r="AB56" s="11" t="s">
        <v>800</v>
      </c>
      <c r="AC56" s="11">
        <v>0</v>
      </c>
      <c r="AD56" s="11">
        <v>0</v>
      </c>
      <c r="AE56" s="11" t="s">
        <v>800</v>
      </c>
      <c r="AF56" s="207">
        <v>2988005.4</v>
      </c>
      <c r="AG56" s="11">
        <v>3585606.48</v>
      </c>
      <c r="AH56" s="11" t="s">
        <v>800</v>
      </c>
      <c r="AI56" s="11">
        <v>2988005.4</v>
      </c>
      <c r="AJ56" s="11">
        <v>3585606.48</v>
      </c>
      <c r="AK56" s="11" t="s">
        <v>800</v>
      </c>
    </row>
    <row r="57" spans="1:37" s="11" customFormat="1">
      <c r="A57" s="11" t="s">
        <v>394</v>
      </c>
      <c r="B57" s="11" t="s">
        <v>1425</v>
      </c>
      <c r="C57" s="11" t="s">
        <v>18</v>
      </c>
      <c r="D57" s="11" t="s">
        <v>7</v>
      </c>
      <c r="E57" s="11" t="s">
        <v>14</v>
      </c>
      <c r="F57" s="11" t="s">
        <v>1746</v>
      </c>
      <c r="G57" s="11" t="s">
        <v>398</v>
      </c>
      <c r="H57" s="11">
        <v>1.2</v>
      </c>
      <c r="I57" s="210" t="s">
        <v>357</v>
      </c>
      <c r="J57" s="11" t="s">
        <v>800</v>
      </c>
      <c r="K57" s="27" t="s">
        <v>763</v>
      </c>
      <c r="L57" s="11" t="s">
        <v>647</v>
      </c>
      <c r="M57" s="11" t="s">
        <v>645</v>
      </c>
      <c r="O57" s="26"/>
      <c r="P57" s="11" t="s">
        <v>398</v>
      </c>
      <c r="Q57" s="26"/>
      <c r="R57" s="11" t="s">
        <v>412</v>
      </c>
      <c r="S57" s="25"/>
      <c r="W57" t="s">
        <v>237</v>
      </c>
      <c r="Y57" s="11">
        <v>10000000</v>
      </c>
      <c r="Z57" s="11">
        <v>1.0000244300000001</v>
      </c>
      <c r="AA57" s="11">
        <v>1.200029316</v>
      </c>
      <c r="AB57" s="11" t="s">
        <v>800</v>
      </c>
      <c r="AC57" s="11">
        <v>45375.339999999851</v>
      </c>
      <c r="AD57" s="11">
        <v>54450.407999999821</v>
      </c>
      <c r="AE57" s="11" t="s">
        <v>800</v>
      </c>
      <c r="AF57" s="207">
        <v>10000244.300000001</v>
      </c>
      <c r="AG57" s="11">
        <v>12000293.16</v>
      </c>
      <c r="AH57" s="11" t="s">
        <v>800</v>
      </c>
      <c r="AI57" s="11">
        <v>10000244.300000001</v>
      </c>
      <c r="AJ57" s="11">
        <v>12000293.16</v>
      </c>
      <c r="AK57" s="11" t="s">
        <v>800</v>
      </c>
    </row>
    <row r="58" spans="1:37" s="11" customFormat="1">
      <c r="A58" s="11" t="s">
        <v>394</v>
      </c>
      <c r="B58" s="11" t="s">
        <v>1425</v>
      </c>
      <c r="C58" s="11" t="s">
        <v>18</v>
      </c>
      <c r="D58" s="11" t="s">
        <v>7</v>
      </c>
      <c r="E58" s="11" t="s">
        <v>14</v>
      </c>
      <c r="F58" s="11" t="s">
        <v>1746</v>
      </c>
      <c r="G58" s="11" t="s">
        <v>398</v>
      </c>
      <c r="H58" s="11">
        <v>1.2</v>
      </c>
      <c r="I58" s="210" t="s">
        <v>357</v>
      </c>
      <c r="J58" s="11" t="s">
        <v>800</v>
      </c>
      <c r="K58" s="27" t="s">
        <v>763</v>
      </c>
      <c r="L58" s="11" t="s">
        <v>651</v>
      </c>
      <c r="M58" s="11" t="s">
        <v>649</v>
      </c>
      <c r="O58" s="26"/>
      <c r="P58" s="11" t="s">
        <v>398</v>
      </c>
      <c r="Q58" s="26"/>
      <c r="R58" s="11" t="s">
        <v>412</v>
      </c>
      <c r="S58" s="25"/>
      <c r="W58" t="s">
        <v>237</v>
      </c>
      <c r="Y58" s="11">
        <v>10000000</v>
      </c>
      <c r="Z58" s="11">
        <v>1.0000222400000001</v>
      </c>
      <c r="AA58" s="11">
        <v>1.2000266880000001</v>
      </c>
      <c r="AB58" s="11" t="s">
        <v>800</v>
      </c>
      <c r="AC58" s="11">
        <v>42671.230000000447</v>
      </c>
      <c r="AD58" s="11">
        <v>51205.476000000534</v>
      </c>
      <c r="AE58" s="11" t="s">
        <v>800</v>
      </c>
      <c r="AF58" s="207">
        <v>10000222.4</v>
      </c>
      <c r="AG58" s="11">
        <v>12000266.880000001</v>
      </c>
      <c r="AH58" s="11" t="s">
        <v>800</v>
      </c>
      <c r="AI58" s="11">
        <v>10000222.4</v>
      </c>
      <c r="AJ58" s="11">
        <v>12000266.880000001</v>
      </c>
      <c r="AK58" s="11" t="s">
        <v>800</v>
      </c>
    </row>
    <row r="59" spans="1:37" s="11" customFormat="1">
      <c r="A59" s="11" t="s">
        <v>394</v>
      </c>
      <c r="B59" s="11" t="s">
        <v>1425</v>
      </c>
      <c r="C59" s="11" t="s">
        <v>18</v>
      </c>
      <c r="D59" s="11" t="s">
        <v>7</v>
      </c>
      <c r="E59" s="11" t="s">
        <v>14</v>
      </c>
      <c r="F59" s="11" t="s">
        <v>1746</v>
      </c>
      <c r="G59" s="11" t="s">
        <v>398</v>
      </c>
      <c r="H59" s="11">
        <v>1.2</v>
      </c>
      <c r="I59" s="210" t="s">
        <v>357</v>
      </c>
      <c r="J59" s="11" t="s">
        <v>800</v>
      </c>
      <c r="K59" s="27" t="s">
        <v>763</v>
      </c>
      <c r="L59" s="11" t="s">
        <v>655</v>
      </c>
      <c r="M59" s="11" t="s">
        <v>653</v>
      </c>
      <c r="O59" s="26"/>
      <c r="P59" s="11" t="s">
        <v>398</v>
      </c>
      <c r="Q59" s="26"/>
      <c r="R59" s="11" t="s">
        <v>412</v>
      </c>
      <c r="S59" s="25"/>
      <c r="W59" t="s">
        <v>237</v>
      </c>
      <c r="Y59" s="11">
        <v>0</v>
      </c>
      <c r="Z59" s="11" t="s">
        <v>800</v>
      </c>
      <c r="AA59" s="11" t="s">
        <v>800</v>
      </c>
      <c r="AB59" s="11" t="s">
        <v>232</v>
      </c>
      <c r="AC59" s="11">
        <v>-12.74</v>
      </c>
      <c r="AD59" s="11">
        <v>-15.288</v>
      </c>
      <c r="AE59" s="11" t="s">
        <v>232</v>
      </c>
      <c r="AF59" s="207">
        <v>0</v>
      </c>
      <c r="AG59" s="11">
        <v>0</v>
      </c>
      <c r="AH59" s="11" t="s">
        <v>800</v>
      </c>
      <c r="AI59" s="11">
        <v>0</v>
      </c>
      <c r="AJ59" s="11">
        <v>0</v>
      </c>
      <c r="AK59" s="11" t="s">
        <v>800</v>
      </c>
    </row>
    <row r="60" spans="1:37" s="11" customFormat="1">
      <c r="A60" s="11" t="s">
        <v>394</v>
      </c>
      <c r="B60" s="11" t="s">
        <v>1425</v>
      </c>
      <c r="C60" s="11" t="s">
        <v>18</v>
      </c>
      <c r="D60" s="11" t="s">
        <v>7</v>
      </c>
      <c r="E60" s="11" t="s">
        <v>13</v>
      </c>
      <c r="F60" s="11" t="s">
        <v>1746</v>
      </c>
      <c r="G60" s="11" t="s">
        <v>398</v>
      </c>
      <c r="H60" s="11">
        <v>1.2</v>
      </c>
      <c r="I60" s="210" t="s">
        <v>357</v>
      </c>
      <c r="J60" s="11" t="s">
        <v>800</v>
      </c>
      <c r="K60" s="27" t="s">
        <v>763</v>
      </c>
      <c r="L60" s="11" t="s">
        <v>660</v>
      </c>
      <c r="M60" s="11" t="s">
        <v>658</v>
      </c>
      <c r="O60" s="26"/>
      <c r="P60" s="11" t="s">
        <v>398</v>
      </c>
      <c r="Q60" s="26"/>
      <c r="R60" s="11" t="s">
        <v>412</v>
      </c>
      <c r="S60" s="25"/>
      <c r="W60" t="s">
        <v>237</v>
      </c>
      <c r="Y60" s="11">
        <v>3000000</v>
      </c>
      <c r="Z60" s="11">
        <v>0.99960932000000002</v>
      </c>
      <c r="AA60" s="11">
        <v>1.199531184</v>
      </c>
      <c r="AB60" s="11" t="s">
        <v>800</v>
      </c>
      <c r="AC60" s="11">
        <v>0</v>
      </c>
      <c r="AD60" s="11">
        <v>0</v>
      </c>
      <c r="AE60" s="11" t="s">
        <v>800</v>
      </c>
      <c r="AF60" s="207">
        <v>2998827.96</v>
      </c>
      <c r="AG60" s="11">
        <v>3598593.5519999997</v>
      </c>
      <c r="AH60" s="11" t="s">
        <v>800</v>
      </c>
      <c r="AI60" s="11">
        <v>2998827.96</v>
      </c>
      <c r="AJ60" s="11">
        <v>3598593.5519999997</v>
      </c>
      <c r="AK60" s="11" t="s">
        <v>800</v>
      </c>
    </row>
    <row r="61" spans="1:37" s="11" customFormat="1">
      <c r="A61" s="11" t="s">
        <v>394</v>
      </c>
      <c r="B61" s="11" t="s">
        <v>1425</v>
      </c>
      <c r="C61" s="11" t="s">
        <v>18</v>
      </c>
      <c r="D61" s="11" t="s">
        <v>7</v>
      </c>
      <c r="E61" s="11" t="s">
        <v>14</v>
      </c>
      <c r="F61" s="11" t="s">
        <v>1746</v>
      </c>
      <c r="G61" s="11" t="s">
        <v>398</v>
      </c>
      <c r="H61" s="11">
        <v>1.2</v>
      </c>
      <c r="I61" s="210" t="s">
        <v>357</v>
      </c>
      <c r="J61" s="11" t="s">
        <v>800</v>
      </c>
      <c r="K61" s="27" t="s">
        <v>763</v>
      </c>
      <c r="L61" s="11" t="s">
        <v>664</v>
      </c>
      <c r="M61" s="11" t="s">
        <v>662</v>
      </c>
      <c r="O61" s="26"/>
      <c r="P61" s="11" t="s">
        <v>398</v>
      </c>
      <c r="Q61" s="26"/>
      <c r="R61" s="11" t="s">
        <v>412</v>
      </c>
      <c r="S61" s="25"/>
      <c r="W61" t="s">
        <v>237</v>
      </c>
      <c r="Y61" s="11">
        <v>5000000</v>
      </c>
      <c r="Z61" s="11">
        <v>1.00001618</v>
      </c>
      <c r="AA61" s="11">
        <v>1.2000194159999999</v>
      </c>
      <c r="AB61" s="11" t="s">
        <v>800</v>
      </c>
      <c r="AC61" s="11">
        <v>17472.219999999739</v>
      </c>
      <c r="AD61" s="11">
        <v>20966.663999999688</v>
      </c>
      <c r="AE61" s="11" t="s">
        <v>800</v>
      </c>
      <c r="AF61" s="207">
        <v>5000080.9000000004</v>
      </c>
      <c r="AG61" s="11">
        <v>6000097.0800000001</v>
      </c>
      <c r="AH61" s="11" t="s">
        <v>800</v>
      </c>
      <c r="AI61" s="11">
        <v>5000080.9000000004</v>
      </c>
      <c r="AJ61" s="11">
        <v>6000097.0800000001</v>
      </c>
      <c r="AK61" s="11" t="s">
        <v>800</v>
      </c>
    </row>
    <row r="62" spans="1:37" s="11" customFormat="1">
      <c r="A62" s="11" t="s">
        <v>394</v>
      </c>
      <c r="B62" s="11" t="s">
        <v>1425</v>
      </c>
      <c r="C62" s="11" t="s">
        <v>18</v>
      </c>
      <c r="D62" s="11" t="s">
        <v>7</v>
      </c>
      <c r="E62" s="11" t="s">
        <v>14</v>
      </c>
      <c r="F62" s="11" t="s">
        <v>1746</v>
      </c>
      <c r="G62" s="11" t="s">
        <v>398</v>
      </c>
      <c r="H62" s="11">
        <v>1.2</v>
      </c>
      <c r="I62" s="210" t="s">
        <v>357</v>
      </c>
      <c r="J62" s="11" t="s">
        <v>800</v>
      </c>
      <c r="K62" s="27" t="s">
        <v>763</v>
      </c>
      <c r="L62" s="11" t="s">
        <v>668</v>
      </c>
      <c r="M62" s="11" t="s">
        <v>666</v>
      </c>
      <c r="O62" s="26"/>
      <c r="P62" s="11" t="s">
        <v>398</v>
      </c>
      <c r="Q62" s="26"/>
      <c r="R62" s="11" t="s">
        <v>412</v>
      </c>
      <c r="S62" s="25"/>
      <c r="W62" t="s">
        <v>237</v>
      </c>
      <c r="Y62" s="11">
        <v>9000000</v>
      </c>
      <c r="Z62" s="11">
        <v>1.00001136</v>
      </c>
      <c r="AA62" s="11">
        <v>1.2000136319999999</v>
      </c>
      <c r="AB62" s="11" t="s">
        <v>800</v>
      </c>
      <c r="AC62" s="11">
        <v>33346.849999999627</v>
      </c>
      <c r="AD62" s="11">
        <v>40016.21999999955</v>
      </c>
      <c r="AE62" s="11" t="s">
        <v>800</v>
      </c>
      <c r="AF62" s="207">
        <v>9000102.2400000002</v>
      </c>
      <c r="AG62" s="11">
        <v>10800122.687999999</v>
      </c>
      <c r="AH62" s="11" t="s">
        <v>800</v>
      </c>
      <c r="AI62" s="11">
        <v>9000102.2400000002</v>
      </c>
      <c r="AJ62" s="11">
        <v>10800122.687999999</v>
      </c>
      <c r="AK62" s="11" t="s">
        <v>800</v>
      </c>
    </row>
    <row r="63" spans="1:37" s="11" customFormat="1">
      <c r="A63" s="11" t="s">
        <v>394</v>
      </c>
      <c r="B63" s="11" t="s">
        <v>1425</v>
      </c>
      <c r="C63" s="11" t="s">
        <v>18</v>
      </c>
      <c r="D63" s="11" t="s">
        <v>7</v>
      </c>
      <c r="E63" s="11" t="s">
        <v>14</v>
      </c>
      <c r="F63" s="11" t="s">
        <v>1746</v>
      </c>
      <c r="G63" s="11" t="s">
        <v>398</v>
      </c>
      <c r="H63" s="11">
        <v>1.2</v>
      </c>
      <c r="I63" s="210" t="s">
        <v>357</v>
      </c>
      <c r="J63" s="11" t="s">
        <v>800</v>
      </c>
      <c r="K63" s="27" t="s">
        <v>763</v>
      </c>
      <c r="L63" s="11" t="s">
        <v>672</v>
      </c>
      <c r="M63" s="11" t="s">
        <v>670</v>
      </c>
      <c r="O63" s="26"/>
      <c r="P63" s="11" t="s">
        <v>398</v>
      </c>
      <c r="Q63" s="26"/>
      <c r="R63" s="11" t="s">
        <v>412</v>
      </c>
      <c r="S63" s="25"/>
      <c r="W63" t="s">
        <v>237</v>
      </c>
      <c r="Y63" s="11">
        <v>10000000</v>
      </c>
      <c r="Z63" s="11">
        <v>1</v>
      </c>
      <c r="AA63" s="11">
        <v>1.2</v>
      </c>
      <c r="AB63" s="11" t="s">
        <v>800</v>
      </c>
      <c r="AC63" s="11">
        <v>0</v>
      </c>
      <c r="AD63" s="11">
        <v>0</v>
      </c>
      <c r="AE63" s="11" t="s">
        <v>800</v>
      </c>
      <c r="AF63" s="207">
        <v>10000000</v>
      </c>
      <c r="AG63" s="11">
        <v>12000000</v>
      </c>
      <c r="AH63" s="11" t="s">
        <v>800</v>
      </c>
      <c r="AI63" s="11">
        <v>10000000</v>
      </c>
      <c r="AJ63" s="11">
        <v>12000000</v>
      </c>
      <c r="AK63" s="11" t="s">
        <v>800</v>
      </c>
    </row>
    <row r="64" spans="1:37" s="11" customFormat="1">
      <c r="A64" s="11" t="s">
        <v>394</v>
      </c>
      <c r="B64" s="11" t="s">
        <v>1425</v>
      </c>
      <c r="C64" s="11" t="s">
        <v>18</v>
      </c>
      <c r="D64" s="11" t="s">
        <v>7</v>
      </c>
      <c r="E64" s="11" t="s">
        <v>14</v>
      </c>
      <c r="F64" s="11" t="s">
        <v>1746</v>
      </c>
      <c r="G64" s="11" t="s">
        <v>398</v>
      </c>
      <c r="H64" s="11">
        <v>1.2</v>
      </c>
      <c r="I64" s="210" t="s">
        <v>357</v>
      </c>
      <c r="J64" s="11" t="s">
        <v>800</v>
      </c>
      <c r="K64" s="27" t="s">
        <v>763</v>
      </c>
      <c r="L64" s="11" t="s">
        <v>676</v>
      </c>
      <c r="M64" s="11" t="s">
        <v>674</v>
      </c>
      <c r="O64" s="26"/>
      <c r="P64" s="11" t="s">
        <v>398</v>
      </c>
      <c r="Q64" s="26"/>
      <c r="R64" s="11" t="s">
        <v>412</v>
      </c>
      <c r="S64" s="25"/>
      <c r="W64" t="s">
        <v>237</v>
      </c>
      <c r="Y64" s="11">
        <v>7000000</v>
      </c>
      <c r="Z64" s="11">
        <v>1.0000129</v>
      </c>
      <c r="AA64" s="11">
        <v>1.20001548</v>
      </c>
      <c r="AB64" s="11" t="s">
        <v>800</v>
      </c>
      <c r="AC64" s="11">
        <v>21170.679999990389</v>
      </c>
      <c r="AD64" s="11">
        <v>25404.815999988467</v>
      </c>
      <c r="AE64" s="11" t="s">
        <v>800</v>
      </c>
      <c r="AF64" s="207">
        <v>7000090.2999999998</v>
      </c>
      <c r="AG64" s="11">
        <v>8400108.3599999994</v>
      </c>
      <c r="AH64" s="11" t="s">
        <v>800</v>
      </c>
      <c r="AI64" s="11">
        <v>7000090.2999999998</v>
      </c>
      <c r="AJ64" s="11">
        <v>8400108.3599999994</v>
      </c>
      <c r="AK64" s="11" t="s">
        <v>800</v>
      </c>
    </row>
    <row r="65" spans="1:37" s="11" customFormat="1">
      <c r="A65" s="11" t="s">
        <v>394</v>
      </c>
      <c r="B65" s="11" t="s">
        <v>1425</v>
      </c>
      <c r="C65" s="11" t="s">
        <v>18</v>
      </c>
      <c r="D65" s="11" t="s">
        <v>7</v>
      </c>
      <c r="E65" s="11" t="s">
        <v>13</v>
      </c>
      <c r="F65" s="11" t="s">
        <v>1746</v>
      </c>
      <c r="G65" s="11" t="s">
        <v>398</v>
      </c>
      <c r="H65" s="11">
        <v>1.2</v>
      </c>
      <c r="I65" s="210" t="s">
        <v>357</v>
      </c>
      <c r="J65" s="11" t="s">
        <v>800</v>
      </c>
      <c r="K65" s="27" t="s">
        <v>763</v>
      </c>
      <c r="L65" s="11" t="s">
        <v>680</v>
      </c>
      <c r="M65" s="11" t="s">
        <v>678</v>
      </c>
      <c r="O65" s="26"/>
      <c r="P65" s="11" t="s">
        <v>398</v>
      </c>
      <c r="Q65" s="26"/>
      <c r="R65" s="11" t="s">
        <v>412</v>
      </c>
      <c r="S65" s="25"/>
      <c r="W65" t="s">
        <v>237</v>
      </c>
      <c r="Y65" s="11">
        <v>7000000</v>
      </c>
      <c r="Z65" s="11">
        <v>0.99969323999999993</v>
      </c>
      <c r="AA65" s="11">
        <v>1.1996318879999999</v>
      </c>
      <c r="AB65" s="11" t="s">
        <v>800</v>
      </c>
      <c r="AC65" s="11">
        <v>0</v>
      </c>
      <c r="AD65" s="11">
        <v>0</v>
      </c>
      <c r="AE65" s="11" t="s">
        <v>800</v>
      </c>
      <c r="AF65" s="207">
        <v>6997852.6799999997</v>
      </c>
      <c r="AG65" s="11">
        <v>8397423.216</v>
      </c>
      <c r="AH65" s="11" t="s">
        <v>800</v>
      </c>
      <c r="AI65" s="11">
        <v>6997852.6799999997</v>
      </c>
      <c r="AJ65" s="11">
        <v>8397423.216</v>
      </c>
      <c r="AK65" s="11" t="s">
        <v>800</v>
      </c>
    </row>
    <row r="66" spans="1:37" s="11" customFormat="1">
      <c r="A66" s="11" t="s">
        <v>394</v>
      </c>
      <c r="B66" s="11" t="s">
        <v>1425</v>
      </c>
      <c r="C66" s="11" t="s">
        <v>18</v>
      </c>
      <c r="D66" s="11" t="s">
        <v>7</v>
      </c>
      <c r="E66" s="11" t="s">
        <v>14</v>
      </c>
      <c r="F66" s="11" t="s">
        <v>1746</v>
      </c>
      <c r="G66" s="11" t="s">
        <v>398</v>
      </c>
      <c r="H66" s="11">
        <v>1.2</v>
      </c>
      <c r="I66" s="210" t="s">
        <v>357</v>
      </c>
      <c r="J66" s="11" t="s">
        <v>800</v>
      </c>
      <c r="K66" s="27" t="s">
        <v>763</v>
      </c>
      <c r="L66" s="11" t="s">
        <v>684</v>
      </c>
      <c r="M66" s="11" t="s">
        <v>682</v>
      </c>
      <c r="O66" s="26"/>
      <c r="P66" s="11" t="s">
        <v>398</v>
      </c>
      <c r="Q66" s="26"/>
      <c r="R66" s="11" t="s">
        <v>412</v>
      </c>
      <c r="S66" s="25"/>
      <c r="W66" t="s">
        <v>237</v>
      </c>
      <c r="Y66" s="11">
        <v>10000000</v>
      </c>
      <c r="Z66" s="11">
        <v>1.0000169999999999</v>
      </c>
      <c r="AA66" s="11">
        <v>1.2000203999999999</v>
      </c>
      <c r="AB66" s="11" t="s">
        <v>800</v>
      </c>
      <c r="AC66" s="11">
        <v>30147.949999999255</v>
      </c>
      <c r="AD66" s="11">
        <v>36177.539999999106</v>
      </c>
      <c r="AE66" s="11" t="s">
        <v>800</v>
      </c>
      <c r="AF66" s="207">
        <v>10000170</v>
      </c>
      <c r="AG66" s="11">
        <v>12000204</v>
      </c>
      <c r="AH66" s="11" t="s">
        <v>800</v>
      </c>
      <c r="AI66" s="11">
        <v>10000170</v>
      </c>
      <c r="AJ66" s="11">
        <v>12000204</v>
      </c>
      <c r="AK66" s="11" t="s">
        <v>800</v>
      </c>
    </row>
    <row r="67" spans="1:37" s="11" customFormat="1">
      <c r="A67" s="11" t="s">
        <v>394</v>
      </c>
      <c r="B67" s="11" t="s">
        <v>1425</v>
      </c>
      <c r="C67" s="11" t="s">
        <v>18</v>
      </c>
      <c r="D67" s="11" t="s">
        <v>7</v>
      </c>
      <c r="E67" s="11" t="s">
        <v>14</v>
      </c>
      <c r="F67" s="11" t="s">
        <v>1746</v>
      </c>
      <c r="G67" s="11" t="s">
        <v>398</v>
      </c>
      <c r="H67" s="11">
        <v>1.2</v>
      </c>
      <c r="I67" s="210" t="s">
        <v>357</v>
      </c>
      <c r="J67" s="11" t="s">
        <v>800</v>
      </c>
      <c r="K67" s="27" t="s">
        <v>763</v>
      </c>
      <c r="L67" s="11" t="s">
        <v>688</v>
      </c>
      <c r="M67" s="11" t="s">
        <v>686</v>
      </c>
      <c r="O67" s="26"/>
      <c r="P67" s="11" t="s">
        <v>398</v>
      </c>
      <c r="Q67" s="26"/>
      <c r="R67" s="11" t="s">
        <v>412</v>
      </c>
      <c r="S67" s="25"/>
      <c r="W67" t="s">
        <v>237</v>
      </c>
      <c r="Y67" s="11">
        <v>10000000</v>
      </c>
      <c r="Z67" s="11">
        <v>1.0000210599999999</v>
      </c>
      <c r="AA67" s="11">
        <v>1.2000252719999998</v>
      </c>
      <c r="AB67" s="11" t="s">
        <v>800</v>
      </c>
      <c r="AC67" s="11">
        <v>28531.509999999776</v>
      </c>
      <c r="AD67" s="11">
        <v>34237.811999999729</v>
      </c>
      <c r="AE67" s="11" t="s">
        <v>800</v>
      </c>
      <c r="AF67" s="207">
        <v>10000210.6</v>
      </c>
      <c r="AG67" s="11">
        <v>12000252.719999999</v>
      </c>
      <c r="AH67" s="11" t="s">
        <v>800</v>
      </c>
      <c r="AI67" s="11">
        <v>10000210.6</v>
      </c>
      <c r="AJ67" s="11">
        <v>12000252.719999999</v>
      </c>
      <c r="AK67" s="11" t="s">
        <v>800</v>
      </c>
    </row>
    <row r="68" spans="1:37" s="11" customFormat="1">
      <c r="A68" s="11" t="s">
        <v>394</v>
      </c>
      <c r="B68" s="11" t="s">
        <v>1425</v>
      </c>
      <c r="C68" s="11" t="s">
        <v>18</v>
      </c>
      <c r="D68" s="11" t="s">
        <v>7</v>
      </c>
      <c r="E68" s="11" t="s">
        <v>14</v>
      </c>
      <c r="F68" s="11" t="s">
        <v>1746</v>
      </c>
      <c r="G68" s="11" t="s">
        <v>398</v>
      </c>
      <c r="H68" s="11">
        <v>1.2</v>
      </c>
      <c r="I68" s="210" t="s">
        <v>357</v>
      </c>
      <c r="J68" s="11" t="s">
        <v>800</v>
      </c>
      <c r="K68" s="27" t="s">
        <v>763</v>
      </c>
      <c r="L68" s="11" t="s">
        <v>692</v>
      </c>
      <c r="M68" s="11" t="s">
        <v>690</v>
      </c>
      <c r="O68" s="26"/>
      <c r="P68" s="11" t="s">
        <v>398</v>
      </c>
      <c r="Q68" s="26"/>
      <c r="R68" s="11" t="s">
        <v>412</v>
      </c>
      <c r="S68" s="25"/>
      <c r="W68" t="s">
        <v>237</v>
      </c>
      <c r="Y68" s="11">
        <v>10000000</v>
      </c>
      <c r="Z68" s="11">
        <v>1.00001955</v>
      </c>
      <c r="AA68" s="11">
        <v>1.2000234599999999</v>
      </c>
      <c r="AB68" s="11" t="s">
        <v>800</v>
      </c>
      <c r="AC68" s="11">
        <v>26652.050000000745</v>
      </c>
      <c r="AD68" s="11">
        <v>31982.460000000894</v>
      </c>
      <c r="AE68" s="11" t="s">
        <v>800</v>
      </c>
      <c r="AF68" s="207">
        <v>10000195.5</v>
      </c>
      <c r="AG68" s="11">
        <v>12000234.6</v>
      </c>
      <c r="AH68" s="11" t="s">
        <v>800</v>
      </c>
      <c r="AI68" s="11">
        <v>10000195.5</v>
      </c>
      <c r="AJ68" s="11">
        <v>12000234.6</v>
      </c>
      <c r="AK68" s="11" t="s">
        <v>800</v>
      </c>
    </row>
    <row r="69" spans="1:37" s="11" customFormat="1">
      <c r="A69" s="11" t="s">
        <v>394</v>
      </c>
      <c r="B69" s="11" t="s">
        <v>1425</v>
      </c>
      <c r="C69" s="11" t="s">
        <v>18</v>
      </c>
      <c r="D69" s="11" t="s">
        <v>7</v>
      </c>
      <c r="E69" s="11" t="s">
        <v>13</v>
      </c>
      <c r="F69" s="11" t="s">
        <v>1746</v>
      </c>
      <c r="G69" s="11" t="s">
        <v>398</v>
      </c>
      <c r="H69" s="11">
        <v>1.2</v>
      </c>
      <c r="I69" s="210" t="s">
        <v>357</v>
      </c>
      <c r="J69" s="11" t="s">
        <v>800</v>
      </c>
      <c r="K69" s="27" t="s">
        <v>763</v>
      </c>
      <c r="L69" s="11" t="s">
        <v>696</v>
      </c>
      <c r="M69" s="11" t="s">
        <v>694</v>
      </c>
      <c r="O69" s="26"/>
      <c r="P69" s="11" t="s">
        <v>398</v>
      </c>
      <c r="Q69" s="26"/>
      <c r="R69" s="11" t="s">
        <v>412</v>
      </c>
      <c r="S69" s="25"/>
      <c r="W69" t="s">
        <v>237</v>
      </c>
      <c r="Y69" s="11">
        <v>5000000</v>
      </c>
      <c r="Z69" s="11">
        <v>0.99888816999999996</v>
      </c>
      <c r="AA69" s="11">
        <v>1.198665804</v>
      </c>
      <c r="AB69" s="11" t="s">
        <v>800</v>
      </c>
      <c r="AC69" s="11">
        <v>0</v>
      </c>
      <c r="AD69" s="11">
        <v>0</v>
      </c>
      <c r="AE69" s="11" t="s">
        <v>800</v>
      </c>
      <c r="AF69" s="207">
        <v>4994440.8499999996</v>
      </c>
      <c r="AG69" s="11">
        <v>5993329.0199999996</v>
      </c>
      <c r="AH69" s="11" t="s">
        <v>800</v>
      </c>
      <c r="AI69" s="11">
        <v>4994440.8499999996</v>
      </c>
      <c r="AJ69" s="11">
        <v>5993329.0199999996</v>
      </c>
      <c r="AK69" s="11" t="s">
        <v>800</v>
      </c>
    </row>
    <row r="70" spans="1:37" s="11" customFormat="1">
      <c r="A70" s="11" t="s">
        <v>394</v>
      </c>
      <c r="B70" s="11" t="s">
        <v>1425</v>
      </c>
      <c r="C70" s="11" t="s">
        <v>18</v>
      </c>
      <c r="D70" s="11" t="s">
        <v>7</v>
      </c>
      <c r="E70" s="11" t="s">
        <v>14</v>
      </c>
      <c r="F70" s="11" t="s">
        <v>1746</v>
      </c>
      <c r="G70" s="11" t="s">
        <v>398</v>
      </c>
      <c r="H70" s="11">
        <v>1.2</v>
      </c>
      <c r="I70" s="210" t="s">
        <v>357</v>
      </c>
      <c r="J70" s="11" t="s">
        <v>800</v>
      </c>
      <c r="K70" s="27" t="s">
        <v>763</v>
      </c>
      <c r="L70" s="11" t="s">
        <v>700</v>
      </c>
      <c r="M70" s="11" t="s">
        <v>698</v>
      </c>
      <c r="O70" s="26"/>
      <c r="P70" s="11" t="s">
        <v>398</v>
      </c>
      <c r="Q70" s="26"/>
      <c r="R70" s="11" t="s">
        <v>412</v>
      </c>
      <c r="S70" s="25"/>
      <c r="W70" t="s">
        <v>237</v>
      </c>
      <c r="Y70" s="11">
        <v>6000000</v>
      </c>
      <c r="Z70" s="11">
        <v>1.0000078400000001</v>
      </c>
      <c r="AA70" s="11">
        <v>1.2000094080000001</v>
      </c>
      <c r="AB70" s="11" t="s">
        <v>800</v>
      </c>
      <c r="AC70" s="11">
        <v>13150.679999999702</v>
      </c>
      <c r="AD70" s="11">
        <v>15780.815999999642</v>
      </c>
      <c r="AE70" s="11" t="s">
        <v>800</v>
      </c>
      <c r="AF70" s="207">
        <v>6000047.04</v>
      </c>
      <c r="AG70" s="11">
        <v>7200056.4479999999</v>
      </c>
      <c r="AH70" s="11" t="s">
        <v>800</v>
      </c>
      <c r="AI70" s="11">
        <v>6000047.04</v>
      </c>
      <c r="AJ70" s="11">
        <v>7200056.4479999999</v>
      </c>
      <c r="AK70" s="11" t="s">
        <v>800</v>
      </c>
    </row>
    <row r="71" spans="1:37" s="11" customFormat="1">
      <c r="A71" s="11" t="s">
        <v>394</v>
      </c>
      <c r="B71" s="11" t="s">
        <v>1425</v>
      </c>
      <c r="C71" s="11" t="s">
        <v>18</v>
      </c>
      <c r="D71" s="11" t="s">
        <v>7</v>
      </c>
      <c r="E71" s="11" t="s">
        <v>13</v>
      </c>
      <c r="F71" s="11" t="s">
        <v>1746</v>
      </c>
      <c r="G71" s="11" t="s">
        <v>398</v>
      </c>
      <c r="H71" s="11">
        <v>1.2</v>
      </c>
      <c r="I71" s="210" t="s">
        <v>357</v>
      </c>
      <c r="J71" s="11" t="s">
        <v>800</v>
      </c>
      <c r="K71" s="27" t="s">
        <v>763</v>
      </c>
      <c r="L71" s="11" t="s">
        <v>704</v>
      </c>
      <c r="M71" s="11" t="s">
        <v>702</v>
      </c>
      <c r="O71" s="26"/>
      <c r="P71" s="11" t="s">
        <v>398</v>
      </c>
      <c r="Q71" s="26"/>
      <c r="R71" s="11" t="s">
        <v>412</v>
      </c>
      <c r="S71" s="25"/>
      <c r="W71" t="s">
        <v>237</v>
      </c>
      <c r="Y71" s="11">
        <v>3000000</v>
      </c>
      <c r="Z71" s="11">
        <v>0.99817095</v>
      </c>
      <c r="AA71" s="11">
        <v>1.19780514</v>
      </c>
      <c r="AB71" s="11" t="s">
        <v>800</v>
      </c>
      <c r="AC71" s="11">
        <v>0</v>
      </c>
      <c r="AD71" s="11">
        <v>0</v>
      </c>
      <c r="AE71" s="11" t="s">
        <v>800</v>
      </c>
      <c r="AF71" s="207">
        <v>2994512.85</v>
      </c>
      <c r="AG71" s="11">
        <v>3593415.42</v>
      </c>
      <c r="AH71" s="11" t="s">
        <v>800</v>
      </c>
      <c r="AI71" s="11">
        <v>2994512.85</v>
      </c>
      <c r="AJ71" s="11">
        <v>3593415.42</v>
      </c>
      <c r="AK71" s="11" t="s">
        <v>800</v>
      </c>
    </row>
    <row r="72" spans="1:37" s="11" customFormat="1">
      <c r="A72" s="11" t="s">
        <v>394</v>
      </c>
      <c r="B72" s="11" t="s">
        <v>1425</v>
      </c>
      <c r="C72" s="11" t="s">
        <v>18</v>
      </c>
      <c r="D72" s="11" t="s">
        <v>7</v>
      </c>
      <c r="E72" s="11" t="s">
        <v>14</v>
      </c>
      <c r="F72" s="11" t="s">
        <v>1746</v>
      </c>
      <c r="G72" s="11" t="s">
        <v>398</v>
      </c>
      <c r="H72" s="11">
        <v>1.2</v>
      </c>
      <c r="I72" s="210" t="s">
        <v>357</v>
      </c>
      <c r="J72" s="11" t="s">
        <v>800</v>
      </c>
      <c r="K72" s="27" t="s">
        <v>763</v>
      </c>
      <c r="L72" s="11" t="s">
        <v>709</v>
      </c>
      <c r="M72" s="11" t="s">
        <v>707</v>
      </c>
      <c r="O72" s="26"/>
      <c r="P72" s="11" t="s">
        <v>398</v>
      </c>
      <c r="Q72" s="26"/>
      <c r="R72" s="11" t="s">
        <v>412</v>
      </c>
      <c r="S72" s="25"/>
      <c r="W72" t="s">
        <v>237</v>
      </c>
      <c r="Y72" s="11">
        <v>10000000</v>
      </c>
      <c r="Z72" s="11">
        <v>1.0000156800000002</v>
      </c>
      <c r="AA72" s="11">
        <v>1.2000188160000003</v>
      </c>
      <c r="AB72" s="11" t="s">
        <v>800</v>
      </c>
      <c r="AC72" s="11">
        <v>20728.769999999553</v>
      </c>
      <c r="AD72" s="11">
        <v>24874.523999999463</v>
      </c>
      <c r="AE72" s="11" t="s">
        <v>800</v>
      </c>
      <c r="AF72" s="207">
        <v>10000156.800000001</v>
      </c>
      <c r="AG72" s="11">
        <v>12000188.16</v>
      </c>
      <c r="AH72" s="11" t="s">
        <v>800</v>
      </c>
      <c r="AI72" s="11">
        <v>10000156.800000001</v>
      </c>
      <c r="AJ72" s="11">
        <v>12000188.16</v>
      </c>
      <c r="AK72" s="11" t="s">
        <v>800</v>
      </c>
    </row>
    <row r="73" spans="1:37" s="11" customFormat="1">
      <c r="A73" s="11" t="s">
        <v>394</v>
      </c>
      <c r="B73" s="11" t="s">
        <v>1425</v>
      </c>
      <c r="C73" s="11" t="s">
        <v>18</v>
      </c>
      <c r="D73" s="11" t="s">
        <v>7</v>
      </c>
      <c r="E73" s="11" t="s">
        <v>14</v>
      </c>
      <c r="F73" s="11" t="s">
        <v>1746</v>
      </c>
      <c r="G73" s="11" t="s">
        <v>398</v>
      </c>
      <c r="H73" s="11">
        <v>1.2</v>
      </c>
      <c r="I73" s="210" t="s">
        <v>357</v>
      </c>
      <c r="J73" s="11" t="s">
        <v>800</v>
      </c>
      <c r="K73" s="27" t="s">
        <v>763</v>
      </c>
      <c r="L73" s="11" t="s">
        <v>714</v>
      </c>
      <c r="M73" s="11" t="s">
        <v>712</v>
      </c>
      <c r="O73" s="26"/>
      <c r="P73" s="11" t="s">
        <v>398</v>
      </c>
      <c r="Q73" s="26"/>
      <c r="R73" s="11" t="s">
        <v>412</v>
      </c>
      <c r="S73" s="25"/>
      <c r="W73" t="s">
        <v>237</v>
      </c>
      <c r="Y73" s="11">
        <v>5000000</v>
      </c>
      <c r="Z73" s="11">
        <v>1.00001981</v>
      </c>
      <c r="AA73" s="11">
        <v>1.200023772</v>
      </c>
      <c r="AB73" s="11" t="s">
        <v>800</v>
      </c>
      <c r="AC73" s="11">
        <v>9809.589999999851</v>
      </c>
      <c r="AD73" s="11">
        <v>11771.507999999822</v>
      </c>
      <c r="AE73" s="11" t="s">
        <v>800</v>
      </c>
      <c r="AF73" s="207">
        <v>5000099.05</v>
      </c>
      <c r="AG73" s="11">
        <v>6000118.8599999994</v>
      </c>
      <c r="AH73" s="11" t="s">
        <v>800</v>
      </c>
      <c r="AI73" s="11">
        <v>5000099.05</v>
      </c>
      <c r="AJ73" s="11">
        <v>6000118.8599999994</v>
      </c>
      <c r="AK73" s="11" t="s">
        <v>800</v>
      </c>
    </row>
    <row r="74" spans="1:37" s="11" customFormat="1">
      <c r="A74" s="11" t="s">
        <v>394</v>
      </c>
      <c r="B74" s="11" t="s">
        <v>1425</v>
      </c>
      <c r="C74" s="11" t="s">
        <v>18</v>
      </c>
      <c r="D74" s="11" t="s">
        <v>7</v>
      </c>
      <c r="E74" s="11" t="s">
        <v>14</v>
      </c>
      <c r="F74" s="11" t="s">
        <v>1746</v>
      </c>
      <c r="G74" s="11" t="s">
        <v>398</v>
      </c>
      <c r="H74" s="11">
        <v>1.2</v>
      </c>
      <c r="I74" s="210" t="s">
        <v>357</v>
      </c>
      <c r="J74" s="11" t="s">
        <v>800</v>
      </c>
      <c r="K74" s="27" t="s">
        <v>763</v>
      </c>
      <c r="L74" s="11" t="s">
        <v>718</v>
      </c>
      <c r="M74" s="11" t="s">
        <v>716</v>
      </c>
      <c r="O74" s="26"/>
      <c r="P74" s="11" t="s">
        <v>398</v>
      </c>
      <c r="Q74" s="26"/>
      <c r="R74" s="11" t="s">
        <v>412</v>
      </c>
      <c r="S74" s="25"/>
      <c r="W74" t="s">
        <v>237</v>
      </c>
      <c r="Y74" s="11">
        <v>7000000</v>
      </c>
      <c r="Z74" s="11">
        <v>0.99938066000000003</v>
      </c>
      <c r="AA74" s="11">
        <v>1.1992567919999999</v>
      </c>
      <c r="AB74" s="11" t="s">
        <v>800</v>
      </c>
      <c r="AC74" s="11">
        <v>0</v>
      </c>
      <c r="AD74" s="11">
        <v>0</v>
      </c>
      <c r="AE74" s="11" t="s">
        <v>800</v>
      </c>
      <c r="AF74" s="207">
        <v>6995664.6200000001</v>
      </c>
      <c r="AG74" s="11">
        <v>8394797.5439999998</v>
      </c>
      <c r="AH74" s="11" t="s">
        <v>800</v>
      </c>
      <c r="AI74" s="11">
        <v>6995664.6200000001</v>
      </c>
      <c r="AJ74" s="11">
        <v>8394797.5439999998</v>
      </c>
      <c r="AK74" s="11" t="s">
        <v>800</v>
      </c>
    </row>
    <row r="75" spans="1:37" s="11" customFormat="1">
      <c r="A75" s="11" t="s">
        <v>394</v>
      </c>
      <c r="B75" s="11" t="s">
        <v>1425</v>
      </c>
      <c r="C75" s="11" t="s">
        <v>18</v>
      </c>
      <c r="D75" s="11" t="s">
        <v>7</v>
      </c>
      <c r="E75" s="11" t="s">
        <v>13</v>
      </c>
      <c r="F75" s="11" t="s">
        <v>1746</v>
      </c>
      <c r="G75" s="11" t="s">
        <v>398</v>
      </c>
      <c r="H75" s="11">
        <v>1.2</v>
      </c>
      <c r="I75" s="210" t="s">
        <v>357</v>
      </c>
      <c r="J75" s="11" t="s">
        <v>800</v>
      </c>
      <c r="K75" s="27" t="s">
        <v>763</v>
      </c>
      <c r="L75" s="11" t="s">
        <v>722</v>
      </c>
      <c r="M75" s="11" t="s">
        <v>720</v>
      </c>
      <c r="O75" s="26"/>
      <c r="P75" s="11" t="s">
        <v>398</v>
      </c>
      <c r="Q75" s="26"/>
      <c r="R75" s="11" t="s">
        <v>412</v>
      </c>
      <c r="S75" s="25"/>
      <c r="W75" t="s">
        <v>237</v>
      </c>
      <c r="Y75" s="11">
        <v>8000000</v>
      </c>
      <c r="Z75" s="11">
        <v>0.99550979000000006</v>
      </c>
      <c r="AA75" s="11">
        <v>1.194611748</v>
      </c>
      <c r="AB75" s="11" t="s">
        <v>800</v>
      </c>
      <c r="AC75" s="11">
        <v>0</v>
      </c>
      <c r="AD75" s="11">
        <v>0</v>
      </c>
      <c r="AE75" s="11" t="s">
        <v>800</v>
      </c>
      <c r="AF75" s="207">
        <v>7964078.3200000003</v>
      </c>
      <c r="AG75" s="11">
        <v>9556893.9839999992</v>
      </c>
      <c r="AH75" s="11" t="s">
        <v>800</v>
      </c>
      <c r="AI75" s="11">
        <v>7964078.3200000003</v>
      </c>
      <c r="AJ75" s="11">
        <v>9556893.9839999992</v>
      </c>
      <c r="AK75" s="11" t="s">
        <v>800</v>
      </c>
    </row>
    <row r="76" spans="1:37" s="11" customFormat="1">
      <c r="A76" s="11" t="s">
        <v>394</v>
      </c>
      <c r="B76" s="11" t="s">
        <v>1425</v>
      </c>
      <c r="C76" s="11" t="s">
        <v>18</v>
      </c>
      <c r="D76" s="11" t="s">
        <v>7</v>
      </c>
      <c r="E76" s="11" t="s">
        <v>14</v>
      </c>
      <c r="F76" s="11" t="s">
        <v>1746</v>
      </c>
      <c r="G76" s="11" t="s">
        <v>398</v>
      </c>
      <c r="H76" s="11">
        <v>1.2</v>
      </c>
      <c r="I76" s="210" t="s">
        <v>357</v>
      </c>
      <c r="J76" s="11" t="s">
        <v>800</v>
      </c>
      <c r="K76" s="27" t="s">
        <v>763</v>
      </c>
      <c r="L76" s="11" t="s">
        <v>726</v>
      </c>
      <c r="M76" s="11" t="s">
        <v>724</v>
      </c>
      <c r="O76" s="26"/>
      <c r="P76" s="11" t="s">
        <v>398</v>
      </c>
      <c r="Q76" s="26"/>
      <c r="R76" s="11" t="s">
        <v>412</v>
      </c>
      <c r="S76" s="25"/>
      <c r="W76" t="s">
        <v>237</v>
      </c>
      <c r="Y76" s="11">
        <v>5000000</v>
      </c>
      <c r="Z76" s="11">
        <v>0.99794995999999991</v>
      </c>
      <c r="AA76" s="11">
        <v>1.1975399519999999</v>
      </c>
      <c r="AB76" s="11" t="s">
        <v>800</v>
      </c>
      <c r="AC76" s="11">
        <v>0</v>
      </c>
      <c r="AD76" s="11">
        <v>0</v>
      </c>
      <c r="AE76" s="11" t="s">
        <v>800</v>
      </c>
      <c r="AF76" s="207">
        <v>4989749.8</v>
      </c>
      <c r="AG76" s="11">
        <v>5987699.7599999998</v>
      </c>
      <c r="AH76" s="11" t="s">
        <v>800</v>
      </c>
      <c r="AI76" s="11">
        <v>4989749.8</v>
      </c>
      <c r="AJ76" s="11">
        <v>5987699.7599999998</v>
      </c>
      <c r="AK76" s="11" t="s">
        <v>800</v>
      </c>
    </row>
    <row r="77" spans="1:37" s="11" customFormat="1">
      <c r="A77" s="11" t="s">
        <v>394</v>
      </c>
      <c r="B77" s="11" t="s">
        <v>1425</v>
      </c>
      <c r="C77" s="11" t="s">
        <v>18</v>
      </c>
      <c r="D77" s="11" t="s">
        <v>7</v>
      </c>
      <c r="E77" s="11" t="s">
        <v>13</v>
      </c>
      <c r="F77" s="11" t="s">
        <v>1746</v>
      </c>
      <c r="G77" s="11" t="s">
        <v>398</v>
      </c>
      <c r="H77" s="11">
        <v>1.2</v>
      </c>
      <c r="I77" s="210" t="s">
        <v>357</v>
      </c>
      <c r="J77" s="11" t="s">
        <v>800</v>
      </c>
      <c r="K77" s="27" t="s">
        <v>763</v>
      </c>
      <c r="L77" s="11" t="s">
        <v>730</v>
      </c>
      <c r="M77" s="11" t="s">
        <v>728</v>
      </c>
      <c r="O77" s="26"/>
      <c r="P77" s="11" t="s">
        <v>398</v>
      </c>
      <c r="Q77" s="26"/>
      <c r="R77" s="11" t="s">
        <v>412</v>
      </c>
      <c r="S77" s="25"/>
      <c r="W77" t="s">
        <v>237</v>
      </c>
      <c r="Y77" s="11">
        <v>5000000</v>
      </c>
      <c r="Z77" s="11">
        <v>0.99840583999999999</v>
      </c>
      <c r="AA77" s="11">
        <v>1.1980870079999999</v>
      </c>
      <c r="AB77" s="11" t="s">
        <v>800</v>
      </c>
      <c r="AC77" s="11">
        <v>0</v>
      </c>
      <c r="AD77" s="11">
        <v>0</v>
      </c>
      <c r="AE77" s="11" t="s">
        <v>800</v>
      </c>
      <c r="AF77" s="207">
        <v>4992029.2</v>
      </c>
      <c r="AG77" s="11">
        <v>5990435.04</v>
      </c>
      <c r="AH77" s="11" t="s">
        <v>800</v>
      </c>
      <c r="AI77" s="11">
        <v>4992029.2</v>
      </c>
      <c r="AJ77" s="11">
        <v>5990435.04</v>
      </c>
      <c r="AK77" s="11" t="s">
        <v>800</v>
      </c>
    </row>
    <row r="78" spans="1:37" s="11" customFormat="1">
      <c r="A78" s="11" t="s">
        <v>394</v>
      </c>
      <c r="B78" s="11" t="s">
        <v>1425</v>
      </c>
      <c r="C78" s="11" t="s">
        <v>18</v>
      </c>
      <c r="D78" s="11" t="s">
        <v>7</v>
      </c>
      <c r="E78" s="11" t="s">
        <v>14</v>
      </c>
      <c r="F78" s="11" t="s">
        <v>1746</v>
      </c>
      <c r="G78" s="11" t="s">
        <v>398</v>
      </c>
      <c r="H78" s="11">
        <v>1.2</v>
      </c>
      <c r="I78" s="210" t="s">
        <v>357</v>
      </c>
      <c r="J78" s="11" t="s">
        <v>800</v>
      </c>
      <c r="K78" s="27" t="s">
        <v>763</v>
      </c>
      <c r="L78" s="11" t="s">
        <v>734</v>
      </c>
      <c r="M78" s="11" t="s">
        <v>732</v>
      </c>
      <c r="O78" s="26"/>
      <c r="P78" s="11" t="s">
        <v>398</v>
      </c>
      <c r="Q78" s="26"/>
      <c r="R78" s="11" t="s">
        <v>412</v>
      </c>
      <c r="S78" s="25"/>
      <c r="W78" t="s">
        <v>237</v>
      </c>
      <c r="Y78" s="11">
        <v>5000000</v>
      </c>
      <c r="Z78" s="11">
        <v>0.99969708000000013</v>
      </c>
      <c r="AA78" s="11">
        <v>1.1996364960000001</v>
      </c>
      <c r="AB78" s="11" t="s">
        <v>800</v>
      </c>
      <c r="AC78" s="11">
        <v>0</v>
      </c>
      <c r="AD78" s="11">
        <v>0</v>
      </c>
      <c r="AE78" s="11" t="s">
        <v>800</v>
      </c>
      <c r="AF78" s="207">
        <v>4998485.4000000004</v>
      </c>
      <c r="AG78" s="11">
        <v>5998182.4800000004</v>
      </c>
      <c r="AH78" s="11" t="s">
        <v>800</v>
      </c>
      <c r="AI78" s="11">
        <v>4998485.4000000004</v>
      </c>
      <c r="AJ78" s="11">
        <v>5998182.4800000004</v>
      </c>
      <c r="AK78" s="11" t="s">
        <v>800</v>
      </c>
    </row>
    <row r="79" spans="1:37" s="11" customFormat="1">
      <c r="A79" s="11" t="s">
        <v>394</v>
      </c>
      <c r="B79" s="11" t="s">
        <v>1425</v>
      </c>
      <c r="C79" s="11" t="s">
        <v>18</v>
      </c>
      <c r="D79" s="11" t="s">
        <v>7</v>
      </c>
      <c r="E79" s="11" t="s">
        <v>14</v>
      </c>
      <c r="F79" s="11" t="s">
        <v>1746</v>
      </c>
      <c r="G79" s="11" t="s">
        <v>398</v>
      </c>
      <c r="H79" s="11">
        <v>1.2</v>
      </c>
      <c r="I79" s="210" t="s">
        <v>357</v>
      </c>
      <c r="J79" s="11" t="s">
        <v>800</v>
      </c>
      <c r="K79" s="27" t="s">
        <v>763</v>
      </c>
      <c r="L79" s="11" t="s">
        <v>738</v>
      </c>
      <c r="M79" s="11" t="s">
        <v>736</v>
      </c>
      <c r="O79" s="26"/>
      <c r="P79" s="11" t="s">
        <v>398</v>
      </c>
      <c r="Q79" s="26"/>
      <c r="R79" s="11" t="s">
        <v>412</v>
      </c>
      <c r="S79" s="25"/>
      <c r="W79" t="s">
        <v>237</v>
      </c>
      <c r="Y79" s="11">
        <v>10000000</v>
      </c>
      <c r="Z79" s="11">
        <v>1.00001099</v>
      </c>
      <c r="AA79" s="11">
        <v>1.200013188</v>
      </c>
      <c r="AB79" s="11" t="s">
        <v>800</v>
      </c>
      <c r="AC79" s="11">
        <v>15561.639999998733</v>
      </c>
      <c r="AD79" s="11">
        <v>18673.96799999848</v>
      </c>
      <c r="AE79" s="11" t="s">
        <v>800</v>
      </c>
      <c r="AF79" s="207">
        <v>10000109.9</v>
      </c>
      <c r="AG79" s="11">
        <v>12000131.880000001</v>
      </c>
      <c r="AH79" s="11" t="s">
        <v>800</v>
      </c>
      <c r="AI79" s="11">
        <v>10000109.9</v>
      </c>
      <c r="AJ79" s="11">
        <v>12000131.880000001</v>
      </c>
      <c r="AK79" s="11" t="s">
        <v>800</v>
      </c>
    </row>
    <row r="80" spans="1:37" s="11" customFormat="1">
      <c r="A80" s="11" t="s">
        <v>394</v>
      </c>
      <c r="B80" s="11" t="s">
        <v>1425</v>
      </c>
      <c r="C80" s="11" t="s">
        <v>18</v>
      </c>
      <c r="D80" s="11" t="s">
        <v>7</v>
      </c>
      <c r="E80" s="11" t="s">
        <v>14</v>
      </c>
      <c r="F80" s="11" t="s">
        <v>1746</v>
      </c>
      <c r="G80" s="11" t="s">
        <v>398</v>
      </c>
      <c r="H80" s="11">
        <v>1.2</v>
      </c>
      <c r="I80" s="210" t="s">
        <v>357</v>
      </c>
      <c r="J80" s="11" t="s">
        <v>800</v>
      </c>
      <c r="K80" s="27" t="s">
        <v>763</v>
      </c>
      <c r="L80" s="11" t="s">
        <v>742</v>
      </c>
      <c r="M80" s="11" t="s">
        <v>740</v>
      </c>
      <c r="O80" s="26"/>
      <c r="P80" s="11" t="s">
        <v>398</v>
      </c>
      <c r="Q80" s="26"/>
      <c r="R80" s="11" t="s">
        <v>412</v>
      </c>
      <c r="S80" s="25"/>
      <c r="W80" t="s">
        <v>237</v>
      </c>
      <c r="Y80" s="11">
        <v>10000000</v>
      </c>
      <c r="Z80" s="11">
        <v>0.99794996999999996</v>
      </c>
      <c r="AA80" s="11">
        <v>1.197539964</v>
      </c>
      <c r="AB80" s="11" t="s">
        <v>800</v>
      </c>
      <c r="AC80" s="11">
        <v>0</v>
      </c>
      <c r="AD80" s="11">
        <v>0</v>
      </c>
      <c r="AE80" s="11" t="s">
        <v>800</v>
      </c>
      <c r="AF80" s="207">
        <v>9979499.6999999993</v>
      </c>
      <c r="AG80" s="11">
        <v>11975399.639999999</v>
      </c>
      <c r="AH80" s="11" t="s">
        <v>800</v>
      </c>
      <c r="AI80" s="11">
        <v>9979499.6999999993</v>
      </c>
      <c r="AJ80" s="11">
        <v>11975399.639999999</v>
      </c>
      <c r="AK80" s="11" t="s">
        <v>800</v>
      </c>
    </row>
    <row r="81" spans="1:37" s="11" customFormat="1">
      <c r="A81" s="11" t="s">
        <v>394</v>
      </c>
      <c r="B81" s="11" t="s">
        <v>1425</v>
      </c>
      <c r="C81" s="11" t="s">
        <v>18</v>
      </c>
      <c r="D81" s="11" t="s">
        <v>7</v>
      </c>
      <c r="E81" s="11" t="s">
        <v>14</v>
      </c>
      <c r="F81" s="11" t="s">
        <v>1746</v>
      </c>
      <c r="G81" s="11" t="s">
        <v>398</v>
      </c>
      <c r="H81" s="11">
        <v>1.2</v>
      </c>
      <c r="I81" s="210" t="s">
        <v>357</v>
      </c>
      <c r="J81" s="11" t="s">
        <v>800</v>
      </c>
      <c r="K81" s="27" t="s">
        <v>763</v>
      </c>
      <c r="L81" s="11" t="s">
        <v>746</v>
      </c>
      <c r="M81" s="11" t="s">
        <v>744</v>
      </c>
      <c r="O81" s="26"/>
      <c r="P81" s="11" t="s">
        <v>398</v>
      </c>
      <c r="Q81" s="26"/>
      <c r="R81" s="11" t="s">
        <v>412</v>
      </c>
      <c r="S81" s="25"/>
      <c r="W81" t="s">
        <v>237</v>
      </c>
      <c r="Y81" s="11">
        <v>5000000</v>
      </c>
      <c r="Z81" s="11">
        <v>0.99947095999999991</v>
      </c>
      <c r="AA81" s="11">
        <v>1.1993651519999999</v>
      </c>
      <c r="AB81" s="11" t="s">
        <v>800</v>
      </c>
      <c r="AC81" s="11">
        <v>0</v>
      </c>
      <c r="AD81" s="11">
        <v>0</v>
      </c>
      <c r="AE81" s="11" t="s">
        <v>800</v>
      </c>
      <c r="AF81" s="207">
        <v>4997354.8</v>
      </c>
      <c r="AG81" s="11">
        <v>5996825.7599999998</v>
      </c>
      <c r="AH81" s="11" t="s">
        <v>800</v>
      </c>
      <c r="AI81" s="11">
        <v>4997354.8</v>
      </c>
      <c r="AJ81" s="11">
        <v>5996825.7599999998</v>
      </c>
      <c r="AK81" s="11" t="s">
        <v>800</v>
      </c>
    </row>
    <row r="82" spans="1:37" s="11" customFormat="1">
      <c r="A82" s="11" t="s">
        <v>394</v>
      </c>
      <c r="B82" s="11" t="s">
        <v>1425</v>
      </c>
      <c r="C82" s="11" t="s">
        <v>21</v>
      </c>
      <c r="D82" s="11" t="s">
        <v>8</v>
      </c>
      <c r="E82" s="11" t="s">
        <v>10</v>
      </c>
      <c r="F82" s="11" t="e">
        <v>#N/A</v>
      </c>
      <c r="G82" s="11" t="s">
        <v>398</v>
      </c>
      <c r="H82" s="11">
        <v>1.2</v>
      </c>
      <c r="I82" s="210" t="s">
        <v>800</v>
      </c>
      <c r="J82" s="11" t="s">
        <v>800</v>
      </c>
      <c r="K82" s="27">
        <v>0</v>
      </c>
      <c r="L82" s="11">
        <v>0</v>
      </c>
      <c r="M82" s="11" t="s">
        <v>748</v>
      </c>
      <c r="O82" s="26"/>
      <c r="P82" s="11" t="s">
        <v>398</v>
      </c>
      <c r="Q82" s="26"/>
      <c r="R82" s="11" t="s">
        <v>401</v>
      </c>
      <c r="S82" s="25"/>
      <c r="W82" t="s">
        <v>237</v>
      </c>
      <c r="Y82" s="11">
        <v>0</v>
      </c>
      <c r="Z82" s="11" t="s">
        <v>800</v>
      </c>
      <c r="AA82" s="11" t="s">
        <v>800</v>
      </c>
      <c r="AB82" s="11" t="s">
        <v>232</v>
      </c>
      <c r="AC82" s="11">
        <v>0</v>
      </c>
      <c r="AD82" s="11">
        <v>0</v>
      </c>
      <c r="AE82" s="11" t="s">
        <v>232</v>
      </c>
      <c r="AF82" s="207">
        <v>-81756.649999999994</v>
      </c>
      <c r="AG82" s="11">
        <v>-98107.98</v>
      </c>
      <c r="AH82" s="11" t="s">
        <v>800</v>
      </c>
      <c r="AI82" s="11">
        <v>-81756.649999999994</v>
      </c>
      <c r="AJ82" s="11">
        <v>-98107.98</v>
      </c>
      <c r="AK82" s="11" t="s">
        <v>800</v>
      </c>
    </row>
    <row r="83" spans="1:37" s="11" customFormat="1">
      <c r="A83" s="11" t="s">
        <v>394</v>
      </c>
      <c r="B83" s="11" t="s">
        <v>1425</v>
      </c>
      <c r="C83" s="11" t="s">
        <v>21</v>
      </c>
      <c r="D83" s="11" t="s">
        <v>8</v>
      </c>
      <c r="E83" s="11" t="s">
        <v>10</v>
      </c>
      <c r="F83" s="11" t="e">
        <v>#N/A</v>
      </c>
      <c r="G83" s="11" t="s">
        <v>398</v>
      </c>
      <c r="H83" s="11">
        <v>1.2</v>
      </c>
      <c r="I83" s="210" t="s">
        <v>800</v>
      </c>
      <c r="J83" s="11" t="s">
        <v>800</v>
      </c>
      <c r="K83" s="27">
        <v>0</v>
      </c>
      <c r="L83" s="11">
        <v>0</v>
      </c>
      <c r="M83" s="11" t="s">
        <v>750</v>
      </c>
      <c r="O83" s="26"/>
      <c r="P83" s="11" t="s">
        <v>398</v>
      </c>
      <c r="Q83" s="26"/>
      <c r="R83" s="11" t="s">
        <v>401</v>
      </c>
      <c r="S83" s="25"/>
      <c r="W83" t="s">
        <v>237</v>
      </c>
      <c r="Y83" s="11">
        <v>0</v>
      </c>
      <c r="Z83" s="11" t="s">
        <v>800</v>
      </c>
      <c r="AA83" s="11" t="s">
        <v>800</v>
      </c>
      <c r="AB83" s="11" t="s">
        <v>232</v>
      </c>
      <c r="AC83" s="11">
        <v>0</v>
      </c>
      <c r="AD83" s="11">
        <v>0</v>
      </c>
      <c r="AE83" s="11" t="s">
        <v>232</v>
      </c>
      <c r="AF83" s="207">
        <v>15132.5</v>
      </c>
      <c r="AG83" s="11">
        <v>18159</v>
      </c>
      <c r="AH83" s="11" t="s">
        <v>800</v>
      </c>
      <c r="AI83" s="11">
        <v>15132.5</v>
      </c>
      <c r="AJ83" s="11">
        <v>18159</v>
      </c>
      <c r="AK83" s="11" t="s">
        <v>800</v>
      </c>
    </row>
    <row r="84" spans="1:37" s="11" customFormat="1">
      <c r="A84" s="63" t="s">
        <v>793</v>
      </c>
      <c r="B84" s="11" t="s">
        <v>1424</v>
      </c>
      <c r="C84" s="11" t="s">
        <v>19</v>
      </c>
      <c r="D84" s="11">
        <v>0</v>
      </c>
      <c r="F84" s="11" t="s">
        <v>1749</v>
      </c>
      <c r="G84" s="11" t="s">
        <v>231</v>
      </c>
      <c r="H84" s="11">
        <v>1</v>
      </c>
      <c r="I84" s="11">
        <v>0</v>
      </c>
      <c r="J84" s="11" t="s">
        <v>800</v>
      </c>
      <c r="K84" s="27" t="s">
        <v>763</v>
      </c>
      <c r="L84" s="27">
        <v>0</v>
      </c>
      <c r="M84" s="27" t="s">
        <v>1986</v>
      </c>
      <c r="O84" s="65" t="s">
        <v>800</v>
      </c>
      <c r="P84" s="27" t="s">
        <v>231</v>
      </c>
      <c r="Q84" s="26"/>
      <c r="S84" s="25"/>
      <c r="T84" s="221">
        <v>0</v>
      </c>
      <c r="W84" t="s">
        <v>237</v>
      </c>
      <c r="X84" s="222" t="s">
        <v>800</v>
      </c>
      <c r="Y84" s="11">
        <v>15099.92</v>
      </c>
      <c r="Z84" s="11">
        <v>1</v>
      </c>
      <c r="AA84" s="11">
        <v>1</v>
      </c>
      <c r="AB84" s="11" t="s">
        <v>800</v>
      </c>
      <c r="AC84" s="11">
        <v>0</v>
      </c>
      <c r="AD84" s="11">
        <v>0</v>
      </c>
      <c r="AE84" s="11" t="s">
        <v>800</v>
      </c>
      <c r="AF84" s="220">
        <v>15099.92</v>
      </c>
      <c r="AG84" s="11">
        <v>15099.92</v>
      </c>
      <c r="AH84" s="11" t="s">
        <v>800</v>
      </c>
      <c r="AI84" s="220">
        <v>15099.92</v>
      </c>
      <c r="AJ84" s="11">
        <v>15099.92</v>
      </c>
      <c r="AK84" s="220" t="s">
        <v>800</v>
      </c>
    </row>
    <row r="85" spans="1:37" s="11" customFormat="1">
      <c r="A85" s="63" t="s">
        <v>793</v>
      </c>
      <c r="B85" s="11" t="s">
        <v>1424</v>
      </c>
      <c r="C85" s="11" t="s">
        <v>18</v>
      </c>
      <c r="D85" s="11" t="s">
        <v>83</v>
      </c>
      <c r="F85" s="11" t="s">
        <v>1746</v>
      </c>
      <c r="G85" s="11" t="s">
        <v>231</v>
      </c>
      <c r="H85" s="11">
        <v>1</v>
      </c>
      <c r="I85" s="11" t="s">
        <v>357</v>
      </c>
      <c r="J85" s="11" t="s">
        <v>800</v>
      </c>
      <c r="K85" s="27" t="s">
        <v>763</v>
      </c>
      <c r="L85" s="27" t="s">
        <v>1373</v>
      </c>
      <c r="M85" s="27" t="s">
        <v>2024</v>
      </c>
      <c r="O85" s="65">
        <v>43991</v>
      </c>
      <c r="P85" s="27" t="s">
        <v>231</v>
      </c>
      <c r="Q85" s="26"/>
      <c r="S85" s="25"/>
      <c r="T85" s="221" t="s">
        <v>979</v>
      </c>
      <c r="W85" t="s">
        <v>237</v>
      </c>
      <c r="X85" s="222" t="s">
        <v>800</v>
      </c>
      <c r="Y85" s="11">
        <v>2000000</v>
      </c>
      <c r="Z85" s="11">
        <v>100.5994</v>
      </c>
      <c r="AA85" s="11">
        <v>100.5994</v>
      </c>
      <c r="AB85" s="11" t="s">
        <v>800</v>
      </c>
      <c r="AC85" s="11">
        <v>6475.41</v>
      </c>
      <c r="AD85" s="11">
        <v>6475.41</v>
      </c>
      <c r="AE85" s="11" t="s">
        <v>800</v>
      </c>
      <c r="AF85" s="220">
        <v>2011988</v>
      </c>
      <c r="AG85" s="11">
        <v>2011988</v>
      </c>
      <c r="AH85" s="11" t="s">
        <v>800</v>
      </c>
      <c r="AI85" s="220">
        <v>2011988</v>
      </c>
      <c r="AJ85" s="11">
        <v>2011988</v>
      </c>
      <c r="AK85" s="220" t="s">
        <v>800</v>
      </c>
    </row>
    <row r="86" spans="1:37" s="11" customFormat="1">
      <c r="A86" s="63" t="s">
        <v>793</v>
      </c>
      <c r="B86" s="11" t="s">
        <v>1424</v>
      </c>
      <c r="C86" s="11" t="s">
        <v>18</v>
      </c>
      <c r="D86" s="11" t="s">
        <v>84</v>
      </c>
      <c r="F86" s="11" t="s">
        <v>1746</v>
      </c>
      <c r="G86" s="11" t="s">
        <v>231</v>
      </c>
      <c r="H86" s="11">
        <v>1</v>
      </c>
      <c r="I86" s="11" t="s">
        <v>357</v>
      </c>
      <c r="J86" s="11" t="s">
        <v>800</v>
      </c>
      <c r="K86" s="27" t="s">
        <v>763</v>
      </c>
      <c r="L86" s="27" t="s">
        <v>878</v>
      </c>
      <c r="M86" s="27" t="s">
        <v>2038</v>
      </c>
      <c r="O86" s="65">
        <v>43796</v>
      </c>
      <c r="P86" s="27" t="s">
        <v>231</v>
      </c>
      <c r="Q86" s="26"/>
      <c r="S86" s="25"/>
      <c r="T86" s="221" t="s">
        <v>839</v>
      </c>
      <c r="W86" t="s">
        <v>237</v>
      </c>
      <c r="X86" s="222">
        <v>43796</v>
      </c>
      <c r="Y86" s="11">
        <v>22200000</v>
      </c>
      <c r="Z86" s="11">
        <v>100.0193</v>
      </c>
      <c r="AA86" s="11">
        <v>100.0193</v>
      </c>
      <c r="AB86" s="11" t="s">
        <v>800</v>
      </c>
      <c r="AC86" s="11">
        <v>6722.9</v>
      </c>
      <c r="AD86" s="11">
        <v>6722.9</v>
      </c>
      <c r="AE86" s="11" t="s">
        <v>800</v>
      </c>
      <c r="AF86" s="220">
        <v>22204284.600000001</v>
      </c>
      <c r="AG86" s="11">
        <v>22204284.600000001</v>
      </c>
      <c r="AH86" s="11" t="s">
        <v>800</v>
      </c>
      <c r="AI86" s="220">
        <v>22204284.600000001</v>
      </c>
      <c r="AJ86" s="11">
        <v>22204284.600000001</v>
      </c>
      <c r="AK86" s="220" t="s">
        <v>800</v>
      </c>
    </row>
    <row r="87" spans="1:37" s="11" customFormat="1">
      <c r="A87" s="63" t="s">
        <v>793</v>
      </c>
      <c r="B87" s="11" t="s">
        <v>1424</v>
      </c>
      <c r="C87" s="11" t="s">
        <v>18</v>
      </c>
      <c r="D87" s="11" t="s">
        <v>83</v>
      </c>
      <c r="F87" s="11" t="s">
        <v>1746</v>
      </c>
      <c r="G87" s="11" t="s">
        <v>231</v>
      </c>
      <c r="H87" s="11">
        <v>1</v>
      </c>
      <c r="I87" s="11" t="s">
        <v>357</v>
      </c>
      <c r="J87" s="11" t="s">
        <v>800</v>
      </c>
      <c r="K87" s="27" t="s">
        <v>763</v>
      </c>
      <c r="L87" s="27" t="s">
        <v>955</v>
      </c>
      <c r="M87" s="27" t="s">
        <v>2047</v>
      </c>
      <c r="O87" s="65">
        <v>43810</v>
      </c>
      <c r="P87" s="27" t="s">
        <v>231</v>
      </c>
      <c r="Q87" s="26"/>
      <c r="S87" s="25"/>
      <c r="T87" s="221" t="s">
        <v>839</v>
      </c>
      <c r="W87" t="s">
        <v>237</v>
      </c>
      <c r="X87" s="222" t="s">
        <v>800</v>
      </c>
      <c r="Y87" s="11">
        <v>29300000</v>
      </c>
      <c r="Z87" s="11">
        <v>100.03319999999999</v>
      </c>
      <c r="AA87" s="11">
        <v>100.03319999999999</v>
      </c>
      <c r="AB87" s="11" t="s">
        <v>800</v>
      </c>
      <c r="AC87" s="11">
        <v>10853.03</v>
      </c>
      <c r="AD87" s="11">
        <v>10853.03</v>
      </c>
      <c r="AE87" s="11" t="s">
        <v>800</v>
      </c>
      <c r="AF87" s="220">
        <v>29309727.600000001</v>
      </c>
      <c r="AG87" s="11">
        <v>29309727.600000001</v>
      </c>
      <c r="AH87" s="11" t="s">
        <v>800</v>
      </c>
      <c r="AI87" s="220">
        <v>29309727.600000001</v>
      </c>
      <c r="AJ87" s="11">
        <v>29309727.600000001</v>
      </c>
      <c r="AK87" s="220" t="s">
        <v>800</v>
      </c>
    </row>
    <row r="88" spans="1:37" s="11" customFormat="1">
      <c r="A88" s="63" t="s">
        <v>793</v>
      </c>
      <c r="B88" s="11" t="s">
        <v>1424</v>
      </c>
      <c r="C88" s="11" t="s">
        <v>18</v>
      </c>
      <c r="D88" s="11" t="s">
        <v>83</v>
      </c>
      <c r="F88" s="11" t="s">
        <v>1746</v>
      </c>
      <c r="G88" s="11" t="s">
        <v>231</v>
      </c>
      <c r="H88" s="11">
        <v>1</v>
      </c>
      <c r="I88" s="11" t="s">
        <v>357</v>
      </c>
      <c r="J88" s="11" t="s">
        <v>800</v>
      </c>
      <c r="K88" s="27" t="s">
        <v>763</v>
      </c>
      <c r="L88" s="27" t="s">
        <v>1073</v>
      </c>
      <c r="M88" s="27" t="s">
        <v>2056</v>
      </c>
      <c r="O88" s="65">
        <v>43843</v>
      </c>
      <c r="P88" s="27" t="s">
        <v>231</v>
      </c>
      <c r="Q88" s="26"/>
      <c r="S88" s="25"/>
      <c r="T88" s="221" t="s">
        <v>839</v>
      </c>
      <c r="W88" t="s">
        <v>237</v>
      </c>
      <c r="X88" s="222" t="s">
        <v>800</v>
      </c>
      <c r="Y88" s="11">
        <v>28300000</v>
      </c>
      <c r="Z88" s="11">
        <v>100.038</v>
      </c>
      <c r="AA88" s="11">
        <v>100.038</v>
      </c>
      <c r="AB88" s="11" t="s">
        <v>800</v>
      </c>
      <c r="AC88" s="11">
        <v>0</v>
      </c>
      <c r="AD88" s="11">
        <v>0</v>
      </c>
      <c r="AE88" s="11" t="s">
        <v>800</v>
      </c>
      <c r="AF88" s="220">
        <v>28310754</v>
      </c>
      <c r="AG88" s="11">
        <v>28310754</v>
      </c>
      <c r="AH88" s="11" t="s">
        <v>800</v>
      </c>
      <c r="AI88" s="220">
        <v>28310754</v>
      </c>
      <c r="AJ88" s="11">
        <v>28310754</v>
      </c>
      <c r="AK88" s="220" t="s">
        <v>800</v>
      </c>
    </row>
    <row r="89" spans="1:37" s="11" customFormat="1">
      <c r="A89" s="63" t="s">
        <v>793</v>
      </c>
      <c r="B89" s="11" t="s">
        <v>1424</v>
      </c>
      <c r="C89" s="11" t="s">
        <v>18</v>
      </c>
      <c r="D89" s="11" t="s">
        <v>84</v>
      </c>
      <c r="F89" s="11" t="s">
        <v>1746</v>
      </c>
      <c r="G89" s="11" t="s">
        <v>231</v>
      </c>
      <c r="H89" s="11">
        <v>1</v>
      </c>
      <c r="I89" s="11" t="s">
        <v>357</v>
      </c>
      <c r="J89" s="11" t="s">
        <v>800</v>
      </c>
      <c r="K89" s="27" t="s">
        <v>763</v>
      </c>
      <c r="L89" s="27" t="s">
        <v>1062</v>
      </c>
      <c r="M89" s="27" t="s">
        <v>2065</v>
      </c>
      <c r="O89" s="65">
        <v>43840</v>
      </c>
      <c r="P89" s="27" t="s">
        <v>231</v>
      </c>
      <c r="Q89" s="26"/>
      <c r="S89" s="25"/>
      <c r="T89" s="221" t="s">
        <v>816</v>
      </c>
      <c r="W89" t="s">
        <v>237</v>
      </c>
      <c r="X89" s="222">
        <v>43840</v>
      </c>
      <c r="Y89" s="11">
        <v>8500000</v>
      </c>
      <c r="Z89" s="11">
        <v>100.1405</v>
      </c>
      <c r="AA89" s="11">
        <v>100.1405</v>
      </c>
      <c r="AB89" s="11" t="s">
        <v>800</v>
      </c>
      <c r="AC89" s="11">
        <v>4404.6400000000003</v>
      </c>
      <c r="AD89" s="11">
        <v>4404.6400000000003</v>
      </c>
      <c r="AE89" s="11" t="s">
        <v>800</v>
      </c>
      <c r="AF89" s="220">
        <v>8511942.5</v>
      </c>
      <c r="AG89" s="11">
        <v>8511942.5</v>
      </c>
      <c r="AH89" s="11" t="s">
        <v>800</v>
      </c>
      <c r="AI89" s="220">
        <v>8511942.5</v>
      </c>
      <c r="AJ89" s="11">
        <v>8511942.5</v>
      </c>
      <c r="AK89" s="220" t="s">
        <v>800</v>
      </c>
    </row>
    <row r="90" spans="1:37" s="11" customFormat="1">
      <c r="A90" s="63" t="s">
        <v>793</v>
      </c>
      <c r="B90" s="11" t="s">
        <v>1424</v>
      </c>
      <c r="C90" s="11" t="s">
        <v>18</v>
      </c>
      <c r="D90" s="11" t="s">
        <v>83</v>
      </c>
      <c r="F90" s="11" t="s">
        <v>1746</v>
      </c>
      <c r="G90" s="11" t="s">
        <v>231</v>
      </c>
      <c r="H90" s="11">
        <v>1</v>
      </c>
      <c r="I90" s="11" t="s">
        <v>357</v>
      </c>
      <c r="J90" s="11" t="s">
        <v>800</v>
      </c>
      <c r="K90" s="27" t="s">
        <v>763</v>
      </c>
      <c r="L90" s="27" t="s">
        <v>1250</v>
      </c>
      <c r="M90" s="27" t="s">
        <v>2074</v>
      </c>
      <c r="O90" s="65">
        <v>43896</v>
      </c>
      <c r="P90" s="27" t="s">
        <v>231</v>
      </c>
      <c r="Q90" s="26"/>
      <c r="S90" s="25"/>
      <c r="T90" s="221" t="s">
        <v>875</v>
      </c>
      <c r="W90" t="s">
        <v>237</v>
      </c>
      <c r="X90" s="222" t="s">
        <v>800</v>
      </c>
      <c r="Y90" s="11">
        <v>20213000</v>
      </c>
      <c r="Z90" s="11">
        <v>100.0697</v>
      </c>
      <c r="AA90" s="11">
        <v>100.0697</v>
      </c>
      <c r="AB90" s="11" t="s">
        <v>800</v>
      </c>
      <c r="AC90" s="11">
        <v>0</v>
      </c>
      <c r="AD90" s="11">
        <v>0</v>
      </c>
      <c r="AE90" s="11" t="s">
        <v>800</v>
      </c>
      <c r="AF90" s="220">
        <v>20227088.460000001</v>
      </c>
      <c r="AG90" s="11">
        <v>20227088.460000001</v>
      </c>
      <c r="AH90" s="11" t="s">
        <v>800</v>
      </c>
      <c r="AI90" s="220">
        <v>20227088.460000001</v>
      </c>
      <c r="AJ90" s="11">
        <v>20227088.460000001</v>
      </c>
      <c r="AK90" s="220" t="s">
        <v>800</v>
      </c>
    </row>
    <row r="91" spans="1:37" s="11" customFormat="1">
      <c r="A91" s="63" t="s">
        <v>793</v>
      </c>
      <c r="B91" s="11" t="s">
        <v>1424</v>
      </c>
      <c r="C91" s="11" t="s">
        <v>18</v>
      </c>
      <c r="D91" s="11" t="s">
        <v>83</v>
      </c>
      <c r="F91" s="11" t="s">
        <v>1746</v>
      </c>
      <c r="G91" s="11" t="s">
        <v>231</v>
      </c>
      <c r="H91" s="11">
        <v>1</v>
      </c>
      <c r="I91" s="11" t="s">
        <v>357</v>
      </c>
      <c r="J91" s="11" t="s">
        <v>800</v>
      </c>
      <c r="K91" s="27" t="s">
        <v>763</v>
      </c>
      <c r="L91" s="27" t="s">
        <v>1367</v>
      </c>
      <c r="M91" s="27" t="s">
        <v>2084</v>
      </c>
      <c r="O91" s="65">
        <v>43970</v>
      </c>
      <c r="P91" s="27" t="s">
        <v>231</v>
      </c>
      <c r="Q91" s="26"/>
      <c r="S91" s="25"/>
      <c r="T91" s="221" t="s">
        <v>875</v>
      </c>
      <c r="W91" t="s">
        <v>237</v>
      </c>
      <c r="X91" s="222" t="s">
        <v>800</v>
      </c>
      <c r="Y91" s="11">
        <v>3500000</v>
      </c>
      <c r="Z91" s="11">
        <v>100.22799999999999</v>
      </c>
      <c r="AA91" s="11">
        <v>100.22799999999999</v>
      </c>
      <c r="AB91" s="11" t="s">
        <v>800</v>
      </c>
      <c r="AC91" s="11">
        <v>2141.4</v>
      </c>
      <c r="AD91" s="11">
        <v>2141.4</v>
      </c>
      <c r="AE91" s="11" t="s">
        <v>800</v>
      </c>
      <c r="AF91" s="220">
        <v>3507980</v>
      </c>
      <c r="AG91" s="11">
        <v>3507980</v>
      </c>
      <c r="AH91" s="11" t="s">
        <v>800</v>
      </c>
      <c r="AI91" s="220">
        <v>3507980</v>
      </c>
      <c r="AJ91" s="11">
        <v>3507980</v>
      </c>
      <c r="AK91" s="220" t="s">
        <v>800</v>
      </c>
    </row>
    <row r="92" spans="1:37" s="11" customFormat="1">
      <c r="A92" s="63" t="s">
        <v>793</v>
      </c>
      <c r="B92" s="11" t="s">
        <v>1424</v>
      </c>
      <c r="C92" s="11" t="s">
        <v>18</v>
      </c>
      <c r="D92" s="11" t="s">
        <v>84</v>
      </c>
      <c r="F92" s="11" t="s">
        <v>1746</v>
      </c>
      <c r="G92" s="11" t="s">
        <v>231</v>
      </c>
      <c r="H92" s="11">
        <v>1</v>
      </c>
      <c r="I92" s="11" t="s">
        <v>357</v>
      </c>
      <c r="J92" s="11" t="s">
        <v>800</v>
      </c>
      <c r="K92" s="27" t="s">
        <v>763</v>
      </c>
      <c r="L92" s="27" t="s">
        <v>858</v>
      </c>
      <c r="M92" s="27" t="s">
        <v>2093</v>
      </c>
      <c r="O92" s="65">
        <v>43791</v>
      </c>
      <c r="P92" s="27" t="s">
        <v>231</v>
      </c>
      <c r="Q92" s="26"/>
      <c r="S92" s="25"/>
      <c r="T92" s="221" t="s">
        <v>822</v>
      </c>
      <c r="W92" t="s">
        <v>237</v>
      </c>
      <c r="X92" s="222">
        <v>43791</v>
      </c>
      <c r="Y92" s="11">
        <v>18600000</v>
      </c>
      <c r="Z92" s="11">
        <v>100.00749999999999</v>
      </c>
      <c r="AA92" s="11">
        <v>100.00749999999999</v>
      </c>
      <c r="AB92" s="11" t="s">
        <v>800</v>
      </c>
      <c r="AC92" s="11">
        <v>0</v>
      </c>
      <c r="AD92" s="11">
        <v>0</v>
      </c>
      <c r="AE92" s="11" t="s">
        <v>800</v>
      </c>
      <c r="AF92" s="220">
        <v>18601395</v>
      </c>
      <c r="AG92" s="11">
        <v>18601395</v>
      </c>
      <c r="AH92" s="11" t="s">
        <v>800</v>
      </c>
      <c r="AI92" s="220">
        <v>18601395</v>
      </c>
      <c r="AJ92" s="11">
        <v>18601395</v>
      </c>
      <c r="AK92" s="220" t="s">
        <v>800</v>
      </c>
    </row>
    <row r="93" spans="1:37" s="11" customFormat="1">
      <c r="A93" s="63" t="s">
        <v>793</v>
      </c>
      <c r="B93" s="11" t="s">
        <v>1424</v>
      </c>
      <c r="C93" s="11" t="s">
        <v>18</v>
      </c>
      <c r="D93" s="11" t="s">
        <v>84</v>
      </c>
      <c r="F93" s="11" t="s">
        <v>1746</v>
      </c>
      <c r="G93" s="11" t="s">
        <v>231</v>
      </c>
      <c r="H93" s="11">
        <v>1</v>
      </c>
      <c r="I93" s="11" t="s">
        <v>357</v>
      </c>
      <c r="J93" s="11" t="s">
        <v>800</v>
      </c>
      <c r="K93" s="27" t="s">
        <v>763</v>
      </c>
      <c r="L93" s="27" t="s">
        <v>819</v>
      </c>
      <c r="M93" s="27" t="s">
        <v>2103</v>
      </c>
      <c r="O93" s="65">
        <v>43784</v>
      </c>
      <c r="P93" s="27" t="s">
        <v>231</v>
      </c>
      <c r="Q93" s="26"/>
      <c r="S93" s="25"/>
      <c r="T93" s="221" t="s">
        <v>822</v>
      </c>
      <c r="W93" t="s">
        <v>237</v>
      </c>
      <c r="X93" s="222">
        <v>43784</v>
      </c>
      <c r="Y93" s="11">
        <v>13737000</v>
      </c>
      <c r="Z93" s="11">
        <v>100</v>
      </c>
      <c r="AA93" s="11">
        <v>100</v>
      </c>
      <c r="AB93" s="11" t="s">
        <v>800</v>
      </c>
      <c r="AC93" s="11">
        <v>0</v>
      </c>
      <c r="AD93" s="11">
        <v>0</v>
      </c>
      <c r="AE93" s="11" t="s">
        <v>800</v>
      </c>
      <c r="AF93" s="220">
        <v>13737000</v>
      </c>
      <c r="AG93" s="11">
        <v>13737000</v>
      </c>
      <c r="AH93" s="11" t="s">
        <v>800</v>
      </c>
      <c r="AI93" s="220">
        <v>13737000</v>
      </c>
      <c r="AJ93" s="11">
        <v>13737000</v>
      </c>
      <c r="AK93" s="220" t="s">
        <v>800</v>
      </c>
    </row>
    <row r="94" spans="1:37" s="11" customFormat="1">
      <c r="A94" s="63" t="s">
        <v>793</v>
      </c>
      <c r="B94" s="11" t="s">
        <v>1424</v>
      </c>
      <c r="C94" s="11" t="s">
        <v>18</v>
      </c>
      <c r="D94" s="11" t="s">
        <v>84</v>
      </c>
      <c r="F94" s="11" t="s">
        <v>1746</v>
      </c>
      <c r="G94" s="11" t="s">
        <v>231</v>
      </c>
      <c r="H94" s="11">
        <v>1</v>
      </c>
      <c r="I94" s="11" t="s">
        <v>357</v>
      </c>
      <c r="J94" s="11" t="s">
        <v>800</v>
      </c>
      <c r="K94" s="27" t="s">
        <v>763</v>
      </c>
      <c r="L94" s="27" t="s">
        <v>1051</v>
      </c>
      <c r="M94" s="27" t="s">
        <v>2111</v>
      </c>
      <c r="O94" s="65">
        <v>43840</v>
      </c>
      <c r="P94" s="27" t="s">
        <v>231</v>
      </c>
      <c r="Q94" s="26"/>
      <c r="S94" s="25"/>
      <c r="T94" s="221" t="s">
        <v>1054</v>
      </c>
      <c r="W94" t="s">
        <v>237</v>
      </c>
      <c r="X94" s="222">
        <v>43840</v>
      </c>
      <c r="Y94" s="11">
        <v>21114000</v>
      </c>
      <c r="Z94" s="11">
        <v>100.035695</v>
      </c>
      <c r="AA94" s="11">
        <v>100.035695</v>
      </c>
      <c r="AB94" s="11" t="s">
        <v>800</v>
      </c>
      <c r="AC94" s="11">
        <v>1703.76</v>
      </c>
      <c r="AD94" s="11">
        <v>1703.76</v>
      </c>
      <c r="AE94" s="11" t="s">
        <v>800</v>
      </c>
      <c r="AF94" s="220">
        <v>21121536.66</v>
      </c>
      <c r="AG94" s="11">
        <v>21121536.66</v>
      </c>
      <c r="AH94" s="11" t="s">
        <v>800</v>
      </c>
      <c r="AI94" s="220">
        <v>21121536.66</v>
      </c>
      <c r="AJ94" s="11">
        <v>21121536.66</v>
      </c>
      <c r="AK94" s="220" t="s">
        <v>800</v>
      </c>
    </row>
    <row r="95" spans="1:37" s="11" customFormat="1">
      <c r="A95" s="63" t="s">
        <v>793</v>
      </c>
      <c r="B95" s="11" t="s">
        <v>1424</v>
      </c>
      <c r="C95" s="11" t="s">
        <v>18</v>
      </c>
      <c r="D95" s="11" t="s">
        <v>84</v>
      </c>
      <c r="F95" s="11" t="s">
        <v>1746</v>
      </c>
      <c r="G95" s="11" t="s">
        <v>231</v>
      </c>
      <c r="H95" s="11">
        <v>1</v>
      </c>
      <c r="I95" s="11" t="s">
        <v>357</v>
      </c>
      <c r="J95" s="11" t="s">
        <v>800</v>
      </c>
      <c r="K95" s="27" t="s">
        <v>763</v>
      </c>
      <c r="L95" s="27" t="s">
        <v>1262</v>
      </c>
      <c r="M95" s="27" t="s">
        <v>2121</v>
      </c>
      <c r="O95" s="65">
        <v>43899</v>
      </c>
      <c r="P95" s="27" t="s">
        <v>231</v>
      </c>
      <c r="Q95" s="26"/>
      <c r="S95" s="25"/>
      <c r="T95" s="221" t="s">
        <v>937</v>
      </c>
      <c r="W95" t="s">
        <v>237</v>
      </c>
      <c r="X95" s="222">
        <v>43808</v>
      </c>
      <c r="Y95" s="11">
        <v>31100000</v>
      </c>
      <c r="Z95" s="11">
        <v>100.1324</v>
      </c>
      <c r="AA95" s="11">
        <v>100.1324</v>
      </c>
      <c r="AB95" s="11" t="s">
        <v>800</v>
      </c>
      <c r="AC95" s="11">
        <v>969.29</v>
      </c>
      <c r="AD95" s="11">
        <v>969.29</v>
      </c>
      <c r="AE95" s="11" t="s">
        <v>800</v>
      </c>
      <c r="AF95" s="220">
        <v>31141176.399999999</v>
      </c>
      <c r="AG95" s="11">
        <v>31141176.399999999</v>
      </c>
      <c r="AH95" s="11" t="s">
        <v>800</v>
      </c>
      <c r="AI95" s="220">
        <v>31141176.399999999</v>
      </c>
      <c r="AJ95" s="11">
        <v>31141176.399999999</v>
      </c>
      <c r="AK95" s="220" t="s">
        <v>800</v>
      </c>
    </row>
    <row r="96" spans="1:37" s="11" customFormat="1">
      <c r="A96" s="63" t="s">
        <v>793</v>
      </c>
      <c r="B96" s="11" t="s">
        <v>1424</v>
      </c>
      <c r="C96" s="11" t="s">
        <v>18</v>
      </c>
      <c r="D96" s="11" t="s">
        <v>83</v>
      </c>
      <c r="F96" s="11" t="s">
        <v>1746</v>
      </c>
      <c r="G96" s="11" t="s">
        <v>231</v>
      </c>
      <c r="H96" s="11">
        <v>1</v>
      </c>
      <c r="I96" s="11" t="s">
        <v>357</v>
      </c>
      <c r="J96" s="11" t="s">
        <v>800</v>
      </c>
      <c r="K96" s="27" t="s">
        <v>763</v>
      </c>
      <c r="L96" s="27" t="s">
        <v>1298</v>
      </c>
      <c r="M96" s="27" t="s">
        <v>2130</v>
      </c>
      <c r="O96" s="65">
        <v>43911</v>
      </c>
      <c r="P96" s="27" t="s">
        <v>231</v>
      </c>
      <c r="Q96" s="26"/>
      <c r="S96" s="25"/>
      <c r="T96" s="221" t="s">
        <v>839</v>
      </c>
      <c r="W96" t="s">
        <v>237</v>
      </c>
      <c r="X96" s="222" t="s">
        <v>800</v>
      </c>
      <c r="Y96" s="11">
        <v>7800000</v>
      </c>
      <c r="Z96" s="11">
        <v>100.11920000000001</v>
      </c>
      <c r="AA96" s="11">
        <v>100.11920000000001</v>
      </c>
      <c r="AB96" s="11" t="s">
        <v>800</v>
      </c>
      <c r="AC96" s="11">
        <v>0</v>
      </c>
      <c r="AD96" s="11">
        <v>0</v>
      </c>
      <c r="AE96" s="11" t="s">
        <v>800</v>
      </c>
      <c r="AF96" s="220">
        <v>7809297.5999999996</v>
      </c>
      <c r="AG96" s="11">
        <v>7809297.5999999996</v>
      </c>
      <c r="AH96" s="11" t="s">
        <v>800</v>
      </c>
      <c r="AI96" s="220">
        <v>7809297.5999999996</v>
      </c>
      <c r="AJ96" s="11">
        <v>7809297.5999999996</v>
      </c>
      <c r="AK96" s="220" t="s">
        <v>800</v>
      </c>
    </row>
    <row r="97" spans="1:37" s="11" customFormat="1">
      <c r="A97" s="63" t="s">
        <v>793</v>
      </c>
      <c r="B97" s="11" t="s">
        <v>1424</v>
      </c>
      <c r="C97" s="11" t="s">
        <v>18</v>
      </c>
      <c r="D97" s="11" t="s">
        <v>87</v>
      </c>
      <c r="F97" s="11" t="s">
        <v>1746</v>
      </c>
      <c r="G97" s="11" t="s">
        <v>231</v>
      </c>
      <c r="H97" s="11">
        <v>1</v>
      </c>
      <c r="I97" s="11" t="s">
        <v>357</v>
      </c>
      <c r="J97" s="11" t="s">
        <v>800</v>
      </c>
      <c r="K97" s="27" t="s">
        <v>763</v>
      </c>
      <c r="L97" s="27" t="s">
        <v>1197</v>
      </c>
      <c r="M97" s="27" t="s">
        <v>2137</v>
      </c>
      <c r="O97" s="65">
        <v>43868</v>
      </c>
      <c r="P97" s="27" t="s">
        <v>231</v>
      </c>
      <c r="Q97" s="26"/>
      <c r="S97" s="25"/>
      <c r="T97" s="221" t="s">
        <v>937</v>
      </c>
      <c r="W97" t="s">
        <v>237</v>
      </c>
      <c r="X97" s="222" t="s">
        <v>800</v>
      </c>
      <c r="Y97" s="11">
        <v>17550000</v>
      </c>
      <c r="Z97" s="11">
        <v>100.9836</v>
      </c>
      <c r="AA97" s="11">
        <v>100.9836</v>
      </c>
      <c r="AB97" s="11" t="s">
        <v>800</v>
      </c>
      <c r="AC97" s="11">
        <v>521691.77</v>
      </c>
      <c r="AD97" s="11">
        <v>521691.77</v>
      </c>
      <c r="AE97" s="11" t="s">
        <v>800</v>
      </c>
      <c r="AF97" s="220">
        <v>17722621.800000001</v>
      </c>
      <c r="AG97" s="11">
        <v>17722621.800000001</v>
      </c>
      <c r="AH97" s="11" t="s">
        <v>800</v>
      </c>
      <c r="AI97" s="220">
        <v>17722621.800000001</v>
      </c>
      <c r="AJ97" s="11">
        <v>17722621.800000001</v>
      </c>
      <c r="AK97" s="220" t="s">
        <v>800</v>
      </c>
    </row>
    <row r="98" spans="1:37" s="11" customFormat="1">
      <c r="A98" s="63" t="s">
        <v>793</v>
      </c>
      <c r="B98" s="11" t="s">
        <v>1424</v>
      </c>
      <c r="C98" s="11" t="s">
        <v>18</v>
      </c>
      <c r="D98" s="11" t="s">
        <v>83</v>
      </c>
      <c r="F98" s="11" t="s">
        <v>1746</v>
      </c>
      <c r="G98" s="11" t="s">
        <v>231</v>
      </c>
      <c r="H98" s="11">
        <v>1</v>
      </c>
      <c r="I98" s="11" t="s">
        <v>357</v>
      </c>
      <c r="J98" s="11" t="s">
        <v>800</v>
      </c>
      <c r="K98" s="27" t="s">
        <v>763</v>
      </c>
      <c r="L98" s="27" t="s">
        <v>1095</v>
      </c>
      <c r="M98" s="27" t="s">
        <v>2147</v>
      </c>
      <c r="O98" s="65">
        <v>43844</v>
      </c>
      <c r="P98" s="27" t="s">
        <v>231</v>
      </c>
      <c r="Q98" s="26"/>
      <c r="S98" s="25"/>
      <c r="T98" s="221" t="s">
        <v>979</v>
      </c>
      <c r="W98" t="s">
        <v>237</v>
      </c>
      <c r="X98" s="222" t="s">
        <v>800</v>
      </c>
      <c r="Y98" s="11">
        <v>31363000</v>
      </c>
      <c r="Z98" s="11">
        <v>100.7435</v>
      </c>
      <c r="AA98" s="11">
        <v>100.7435</v>
      </c>
      <c r="AB98" s="11" t="s">
        <v>800</v>
      </c>
      <c r="AC98" s="11">
        <v>1077512.4099999999</v>
      </c>
      <c r="AD98" s="11">
        <v>1077512.4099999999</v>
      </c>
      <c r="AE98" s="11" t="s">
        <v>800</v>
      </c>
      <c r="AF98" s="220">
        <v>31596183.920000002</v>
      </c>
      <c r="AG98" s="11">
        <v>31596183.920000002</v>
      </c>
      <c r="AH98" s="11" t="s">
        <v>800</v>
      </c>
      <c r="AI98" s="220">
        <v>31596183.920000002</v>
      </c>
      <c r="AJ98" s="11">
        <v>31596183.920000002</v>
      </c>
      <c r="AK98" s="220" t="s">
        <v>800</v>
      </c>
    </row>
    <row r="99" spans="1:37" s="11" customFormat="1">
      <c r="A99" s="63" t="s">
        <v>793</v>
      </c>
      <c r="B99" s="11" t="s">
        <v>1424</v>
      </c>
      <c r="C99" s="11" t="s">
        <v>18</v>
      </c>
      <c r="D99" s="11" t="s">
        <v>83</v>
      </c>
      <c r="F99" s="11" t="s">
        <v>1746</v>
      </c>
      <c r="G99" s="11" t="s">
        <v>231</v>
      </c>
      <c r="H99" s="11">
        <v>1</v>
      </c>
      <c r="I99" s="11" t="s">
        <v>357</v>
      </c>
      <c r="J99" s="11" t="s">
        <v>800</v>
      </c>
      <c r="K99" s="27" t="s">
        <v>763</v>
      </c>
      <c r="L99" s="27" t="s">
        <v>1230</v>
      </c>
      <c r="M99" s="27" t="s">
        <v>2158</v>
      </c>
      <c r="O99" s="65">
        <v>43886</v>
      </c>
      <c r="P99" s="27" t="s">
        <v>231</v>
      </c>
      <c r="Q99" s="26"/>
      <c r="S99" s="25"/>
      <c r="T99" s="221" t="s">
        <v>1155</v>
      </c>
      <c r="W99" t="s">
        <v>237</v>
      </c>
      <c r="X99" s="222" t="s">
        <v>800</v>
      </c>
      <c r="Y99" s="11">
        <v>3400000</v>
      </c>
      <c r="Z99" s="11">
        <v>101.3314</v>
      </c>
      <c r="AA99" s="11">
        <v>101.3314</v>
      </c>
      <c r="AB99" s="11" t="s">
        <v>800</v>
      </c>
      <c r="AC99" s="11">
        <v>106773.97</v>
      </c>
      <c r="AD99" s="11">
        <v>106773.97</v>
      </c>
      <c r="AE99" s="11" t="s">
        <v>800</v>
      </c>
      <c r="AF99" s="220">
        <v>3445267.6</v>
      </c>
      <c r="AG99" s="11">
        <v>3445267.6</v>
      </c>
      <c r="AH99" s="11" t="s">
        <v>800</v>
      </c>
      <c r="AI99" s="220">
        <v>3445267.6</v>
      </c>
      <c r="AJ99" s="11">
        <v>3445267.6</v>
      </c>
      <c r="AK99" s="220" t="s">
        <v>800</v>
      </c>
    </row>
    <row r="100" spans="1:37" s="11" customFormat="1">
      <c r="A100" s="63" t="s">
        <v>793</v>
      </c>
      <c r="B100" s="11" t="s">
        <v>1424</v>
      </c>
      <c r="C100" s="11" t="s">
        <v>18</v>
      </c>
      <c r="D100" s="11" t="s">
        <v>83</v>
      </c>
      <c r="F100" s="11" t="s">
        <v>1746</v>
      </c>
      <c r="G100" s="11" t="s">
        <v>231</v>
      </c>
      <c r="H100" s="11">
        <v>1</v>
      </c>
      <c r="I100" s="11" t="s">
        <v>357</v>
      </c>
      <c r="J100" s="11" t="s">
        <v>800</v>
      </c>
      <c r="K100" s="27" t="s">
        <v>763</v>
      </c>
      <c r="L100" s="27" t="s">
        <v>1273</v>
      </c>
      <c r="M100" s="27" t="s">
        <v>2165</v>
      </c>
      <c r="O100" s="65">
        <v>43900</v>
      </c>
      <c r="P100" s="27" t="s">
        <v>231</v>
      </c>
      <c r="Q100" s="26"/>
      <c r="S100" s="25"/>
      <c r="T100" s="221" t="s">
        <v>822</v>
      </c>
      <c r="W100" t="s">
        <v>237</v>
      </c>
      <c r="X100" s="222" t="s">
        <v>800</v>
      </c>
      <c r="Y100" s="11">
        <v>4320000</v>
      </c>
      <c r="Z100" s="11">
        <v>100.58110000000001</v>
      </c>
      <c r="AA100" s="11">
        <v>100.58110000000001</v>
      </c>
      <c r="AB100" s="11" t="s">
        <v>800</v>
      </c>
      <c r="AC100" s="11">
        <v>44085.24</v>
      </c>
      <c r="AD100" s="11">
        <v>44085.24</v>
      </c>
      <c r="AE100" s="11" t="s">
        <v>800</v>
      </c>
      <c r="AF100" s="220">
        <v>4345103.5199999996</v>
      </c>
      <c r="AG100" s="11">
        <v>4345103.5199999996</v>
      </c>
      <c r="AH100" s="11" t="s">
        <v>800</v>
      </c>
      <c r="AI100" s="220">
        <v>4345103.5199999996</v>
      </c>
      <c r="AJ100" s="11">
        <v>4345103.5199999996</v>
      </c>
      <c r="AK100" s="220" t="s">
        <v>800</v>
      </c>
    </row>
    <row r="101" spans="1:37" s="11" customFormat="1">
      <c r="A101" s="63" t="s">
        <v>793</v>
      </c>
      <c r="B101" s="11" t="s">
        <v>1424</v>
      </c>
      <c r="C101" s="11" t="s">
        <v>18</v>
      </c>
      <c r="D101" s="11" t="s">
        <v>83</v>
      </c>
      <c r="F101" s="11" t="s">
        <v>1746</v>
      </c>
      <c r="G101" s="11" t="s">
        <v>231</v>
      </c>
      <c r="H101" s="11">
        <v>1</v>
      </c>
      <c r="I101" s="11" t="s">
        <v>357</v>
      </c>
      <c r="J101" s="11" t="s">
        <v>800</v>
      </c>
      <c r="K101" s="27" t="s">
        <v>763</v>
      </c>
      <c r="L101" s="27" t="s">
        <v>813</v>
      </c>
      <c r="M101" s="27" t="s">
        <v>2175</v>
      </c>
      <c r="O101" s="65">
        <v>43783</v>
      </c>
      <c r="P101" s="27" t="s">
        <v>231</v>
      </c>
      <c r="Q101" s="26"/>
      <c r="S101" s="25"/>
      <c r="T101" s="221" t="s">
        <v>816</v>
      </c>
      <c r="W101" t="s">
        <v>237</v>
      </c>
      <c r="X101" s="222" t="s">
        <v>800</v>
      </c>
      <c r="Y101" s="11">
        <v>2500000</v>
      </c>
      <c r="Z101" s="11">
        <v>100</v>
      </c>
      <c r="AA101" s="11">
        <v>100</v>
      </c>
      <c r="AB101" s="11" t="s">
        <v>800</v>
      </c>
      <c r="AC101" s="11">
        <v>46875</v>
      </c>
      <c r="AD101" s="11">
        <v>46875</v>
      </c>
      <c r="AE101" s="11" t="s">
        <v>800</v>
      </c>
      <c r="AF101" s="220">
        <v>2500000</v>
      </c>
      <c r="AG101" s="11">
        <v>2500000</v>
      </c>
      <c r="AH101" s="11" t="s">
        <v>800</v>
      </c>
      <c r="AI101" s="220">
        <v>2500000</v>
      </c>
      <c r="AJ101" s="11">
        <v>2500000</v>
      </c>
      <c r="AK101" s="220" t="s">
        <v>800</v>
      </c>
    </row>
    <row r="102" spans="1:37" s="11" customFormat="1">
      <c r="A102" s="63" t="s">
        <v>793</v>
      </c>
      <c r="B102" s="11" t="s">
        <v>1424</v>
      </c>
      <c r="C102" s="11" t="s">
        <v>18</v>
      </c>
      <c r="D102" s="11" t="s">
        <v>83</v>
      </c>
      <c r="F102" s="11" t="s">
        <v>1746</v>
      </c>
      <c r="G102" s="11" t="s">
        <v>231</v>
      </c>
      <c r="H102" s="11">
        <v>1</v>
      </c>
      <c r="I102" s="11" t="s">
        <v>357</v>
      </c>
      <c r="J102" s="11" t="s">
        <v>800</v>
      </c>
      <c r="K102" s="27" t="s">
        <v>763</v>
      </c>
      <c r="L102" s="27" t="s">
        <v>1130</v>
      </c>
      <c r="M102" s="27" t="s">
        <v>2185</v>
      </c>
      <c r="O102" s="65">
        <v>43846</v>
      </c>
      <c r="P102" s="27" t="s">
        <v>231</v>
      </c>
      <c r="Q102" s="26"/>
      <c r="S102" s="25"/>
      <c r="T102" s="221" t="s">
        <v>839</v>
      </c>
      <c r="W102" t="s">
        <v>237</v>
      </c>
      <c r="X102" s="222" t="s">
        <v>800</v>
      </c>
      <c r="Y102" s="11">
        <v>2500000</v>
      </c>
      <c r="Z102" s="11">
        <v>100.3801</v>
      </c>
      <c r="AA102" s="11">
        <v>100.3801</v>
      </c>
      <c r="AB102" s="11" t="s">
        <v>800</v>
      </c>
      <c r="AC102" s="11">
        <v>38788.6</v>
      </c>
      <c r="AD102" s="11">
        <v>38788.6</v>
      </c>
      <c r="AE102" s="11" t="s">
        <v>800</v>
      </c>
      <c r="AF102" s="220">
        <v>2509502.5</v>
      </c>
      <c r="AG102" s="11">
        <v>2509502.5</v>
      </c>
      <c r="AH102" s="11" t="s">
        <v>800</v>
      </c>
      <c r="AI102" s="220">
        <v>2509502.5</v>
      </c>
      <c r="AJ102" s="11">
        <v>2509502.5</v>
      </c>
      <c r="AK102" s="220" t="s">
        <v>800</v>
      </c>
    </row>
    <row r="103" spans="1:37" s="11" customFormat="1">
      <c r="A103" s="63" t="s">
        <v>793</v>
      </c>
      <c r="B103" s="11" t="s">
        <v>1424</v>
      </c>
      <c r="C103" s="11" t="s">
        <v>18</v>
      </c>
      <c r="D103" s="11" t="s">
        <v>83</v>
      </c>
      <c r="F103" s="11" t="s">
        <v>1746</v>
      </c>
      <c r="G103" s="11" t="s">
        <v>231</v>
      </c>
      <c r="H103" s="11">
        <v>1</v>
      </c>
      <c r="I103" s="11" t="s">
        <v>357</v>
      </c>
      <c r="J103" s="11" t="s">
        <v>800</v>
      </c>
      <c r="K103" s="27" t="s">
        <v>763</v>
      </c>
      <c r="L103" s="27" t="s">
        <v>1342</v>
      </c>
      <c r="M103" s="27" t="s">
        <v>2198</v>
      </c>
      <c r="O103" s="65">
        <v>43951</v>
      </c>
      <c r="P103" s="27" t="s">
        <v>231</v>
      </c>
      <c r="Q103" s="26"/>
      <c r="S103" s="25"/>
      <c r="T103" s="221" t="s">
        <v>1335</v>
      </c>
      <c r="W103" t="s">
        <v>237</v>
      </c>
      <c r="X103" s="222" t="s">
        <v>800</v>
      </c>
      <c r="Y103" s="11">
        <v>8282000</v>
      </c>
      <c r="Z103" s="11">
        <v>100.99979999999999</v>
      </c>
      <c r="AA103" s="11">
        <v>100.99979999999999</v>
      </c>
      <c r="AB103" s="11" t="s">
        <v>800</v>
      </c>
      <c r="AC103" s="11">
        <v>89608.52</v>
      </c>
      <c r="AD103" s="11">
        <v>89608.52</v>
      </c>
      <c r="AE103" s="11" t="s">
        <v>800</v>
      </c>
      <c r="AF103" s="220">
        <v>8364803.4400000004</v>
      </c>
      <c r="AG103" s="11">
        <v>8364803.4400000004</v>
      </c>
      <c r="AH103" s="11" t="s">
        <v>800</v>
      </c>
      <c r="AI103" s="220">
        <v>8364803.4400000004</v>
      </c>
      <c r="AJ103" s="11">
        <v>8364803.4400000004</v>
      </c>
      <c r="AK103" s="220" t="s">
        <v>800</v>
      </c>
    </row>
    <row r="104" spans="1:37" s="11" customFormat="1">
      <c r="A104" s="63" t="s">
        <v>793</v>
      </c>
      <c r="B104" s="11" t="s">
        <v>1424</v>
      </c>
      <c r="C104" s="11" t="s">
        <v>18</v>
      </c>
      <c r="D104" s="11" t="s">
        <v>83</v>
      </c>
      <c r="F104" s="11" t="s">
        <v>1746</v>
      </c>
      <c r="G104" s="11" t="s">
        <v>231</v>
      </c>
      <c r="H104" s="11">
        <v>1</v>
      </c>
      <c r="I104" s="11" t="s">
        <v>357</v>
      </c>
      <c r="J104" s="11" t="s">
        <v>800</v>
      </c>
      <c r="K104" s="27" t="s">
        <v>763</v>
      </c>
      <c r="L104" s="27" t="s">
        <v>976</v>
      </c>
      <c r="M104" s="27" t="s">
        <v>2207</v>
      </c>
      <c r="O104" s="65">
        <v>43812</v>
      </c>
      <c r="P104" s="27" t="s">
        <v>231</v>
      </c>
      <c r="Q104" s="26"/>
      <c r="S104" s="25"/>
      <c r="T104" s="221" t="s">
        <v>979</v>
      </c>
      <c r="W104" t="s">
        <v>237</v>
      </c>
      <c r="X104" s="222" t="s">
        <v>800</v>
      </c>
      <c r="Y104" s="11">
        <v>6200000</v>
      </c>
      <c r="Z104" s="11">
        <v>100.1341</v>
      </c>
      <c r="AA104" s="11">
        <v>100.1341</v>
      </c>
      <c r="AB104" s="11" t="s">
        <v>800</v>
      </c>
      <c r="AC104" s="11">
        <v>71342.460000000006</v>
      </c>
      <c r="AD104" s="11">
        <v>71342.460000000006</v>
      </c>
      <c r="AE104" s="11" t="s">
        <v>800</v>
      </c>
      <c r="AF104" s="220">
        <v>6208314.2000000002</v>
      </c>
      <c r="AG104" s="11">
        <v>6208314.2000000002</v>
      </c>
      <c r="AH104" s="11" t="s">
        <v>800</v>
      </c>
      <c r="AI104" s="220">
        <v>6208314.2000000002</v>
      </c>
      <c r="AJ104" s="11">
        <v>6208314.2000000002</v>
      </c>
      <c r="AK104" s="220" t="s">
        <v>800</v>
      </c>
    </row>
    <row r="105" spans="1:37" s="11" customFormat="1">
      <c r="A105" s="63" t="s">
        <v>793</v>
      </c>
      <c r="B105" s="11" t="s">
        <v>1424</v>
      </c>
      <c r="C105" s="11" t="s">
        <v>18</v>
      </c>
      <c r="D105" s="11" t="s">
        <v>83</v>
      </c>
      <c r="F105" s="11" t="s">
        <v>1746</v>
      </c>
      <c r="G105" s="11" t="s">
        <v>231</v>
      </c>
      <c r="H105" s="11">
        <v>1</v>
      </c>
      <c r="I105" s="11" t="s">
        <v>357</v>
      </c>
      <c r="J105" s="11" t="s">
        <v>800</v>
      </c>
      <c r="K105" s="27" t="s">
        <v>763</v>
      </c>
      <c r="L105" s="27" t="s">
        <v>1089</v>
      </c>
      <c r="M105" s="27" t="s">
        <v>2216</v>
      </c>
      <c r="O105" s="65">
        <v>43843</v>
      </c>
      <c r="P105" s="27" t="s">
        <v>231</v>
      </c>
      <c r="Q105" s="26"/>
      <c r="S105" s="25"/>
      <c r="T105" s="221" t="s">
        <v>937</v>
      </c>
      <c r="W105" t="s">
        <v>237</v>
      </c>
      <c r="X105" s="222" t="s">
        <v>800</v>
      </c>
      <c r="Y105" s="11">
        <v>20500000</v>
      </c>
      <c r="Z105" s="11">
        <v>100.19629999999999</v>
      </c>
      <c r="AA105" s="11">
        <v>100.19629999999999</v>
      </c>
      <c r="AB105" s="11" t="s">
        <v>800</v>
      </c>
      <c r="AC105" s="11">
        <v>149888.70000000001</v>
      </c>
      <c r="AD105" s="11">
        <v>149888.70000000001</v>
      </c>
      <c r="AE105" s="11" t="s">
        <v>800</v>
      </c>
      <c r="AF105" s="220">
        <v>20540241.5</v>
      </c>
      <c r="AG105" s="11">
        <v>20540241.5</v>
      </c>
      <c r="AH105" s="11" t="s">
        <v>800</v>
      </c>
      <c r="AI105" s="220">
        <v>20540241.5</v>
      </c>
      <c r="AJ105" s="11">
        <v>20540241.5</v>
      </c>
      <c r="AK105" s="220" t="s">
        <v>800</v>
      </c>
    </row>
    <row r="106" spans="1:37" s="11" customFormat="1">
      <c r="A106" s="63" t="s">
        <v>793</v>
      </c>
      <c r="B106" s="11" t="s">
        <v>1424</v>
      </c>
      <c r="C106" s="11" t="s">
        <v>18</v>
      </c>
      <c r="D106" s="11" t="s">
        <v>84</v>
      </c>
      <c r="F106" s="11" t="s">
        <v>1746</v>
      </c>
      <c r="G106" s="11" t="s">
        <v>231</v>
      </c>
      <c r="H106" s="11">
        <v>1</v>
      </c>
      <c r="I106" s="11" t="s">
        <v>357</v>
      </c>
      <c r="J106" s="11" t="s">
        <v>800</v>
      </c>
      <c r="K106" s="27" t="s">
        <v>763</v>
      </c>
      <c r="L106" s="27" t="s">
        <v>1116</v>
      </c>
      <c r="M106" s="27" t="s">
        <v>2227</v>
      </c>
      <c r="O106" s="65">
        <v>43844</v>
      </c>
      <c r="P106" s="27" t="s">
        <v>231</v>
      </c>
      <c r="Q106" s="26"/>
      <c r="S106" s="25"/>
      <c r="T106" s="221" t="s">
        <v>808</v>
      </c>
      <c r="W106" t="s">
        <v>237</v>
      </c>
      <c r="X106" s="222">
        <v>43844</v>
      </c>
      <c r="Y106" s="11">
        <v>6800000</v>
      </c>
      <c r="Z106" s="11">
        <v>100.068</v>
      </c>
      <c r="AA106" s="11">
        <v>100.068</v>
      </c>
      <c r="AB106" s="11" t="s">
        <v>800</v>
      </c>
      <c r="AC106" s="11">
        <v>0</v>
      </c>
      <c r="AD106" s="11">
        <v>0</v>
      </c>
      <c r="AE106" s="11" t="s">
        <v>800</v>
      </c>
      <c r="AF106" s="220">
        <v>6804624</v>
      </c>
      <c r="AG106" s="11">
        <v>6804624</v>
      </c>
      <c r="AH106" s="11" t="s">
        <v>800</v>
      </c>
      <c r="AI106" s="220">
        <v>6804624</v>
      </c>
      <c r="AJ106" s="11">
        <v>6804624</v>
      </c>
      <c r="AK106" s="220" t="s">
        <v>800</v>
      </c>
    </row>
    <row r="107" spans="1:37" s="11" customFormat="1">
      <c r="A107" s="63" t="s">
        <v>793</v>
      </c>
      <c r="B107" s="11" t="s">
        <v>1424</v>
      </c>
      <c r="C107" s="11" t="s">
        <v>18</v>
      </c>
      <c r="D107" s="11" t="s">
        <v>84</v>
      </c>
      <c r="F107" s="11" t="s">
        <v>1746</v>
      </c>
      <c r="G107" s="11" t="s">
        <v>231</v>
      </c>
      <c r="H107" s="11">
        <v>1</v>
      </c>
      <c r="I107" s="11" t="s">
        <v>357</v>
      </c>
      <c r="J107" s="11" t="s">
        <v>800</v>
      </c>
      <c r="K107" s="27" t="s">
        <v>763</v>
      </c>
      <c r="L107" s="27" t="s">
        <v>1125</v>
      </c>
      <c r="M107" s="27" t="s">
        <v>2235</v>
      </c>
      <c r="O107" s="65">
        <v>43845</v>
      </c>
      <c r="P107" s="27" t="s">
        <v>231</v>
      </c>
      <c r="Q107" s="26"/>
      <c r="S107" s="25"/>
      <c r="T107" s="221" t="s">
        <v>839</v>
      </c>
      <c r="W107" t="s">
        <v>237</v>
      </c>
      <c r="X107" s="222">
        <v>43845</v>
      </c>
      <c r="Y107" s="11">
        <v>1380000</v>
      </c>
      <c r="Z107" s="11">
        <v>100.06984199999999</v>
      </c>
      <c r="AA107" s="11">
        <v>100.06984199999999</v>
      </c>
      <c r="AB107" s="11" t="s">
        <v>800</v>
      </c>
      <c r="AC107" s="11">
        <v>0</v>
      </c>
      <c r="AD107" s="11">
        <v>0</v>
      </c>
      <c r="AE107" s="11" t="s">
        <v>800</v>
      </c>
      <c r="AF107" s="220">
        <v>1380963.82</v>
      </c>
      <c r="AG107" s="11">
        <v>1380963.82</v>
      </c>
      <c r="AH107" s="11" t="s">
        <v>800</v>
      </c>
      <c r="AI107" s="220">
        <v>1380963.82</v>
      </c>
      <c r="AJ107" s="11">
        <v>1380963.82</v>
      </c>
      <c r="AK107" s="220" t="s">
        <v>800</v>
      </c>
    </row>
    <row r="108" spans="1:37" s="11" customFormat="1">
      <c r="A108" s="63" t="s">
        <v>793</v>
      </c>
      <c r="B108" s="11" t="s">
        <v>1424</v>
      </c>
      <c r="C108" s="11" t="s">
        <v>18</v>
      </c>
      <c r="D108" s="11" t="s">
        <v>83</v>
      </c>
      <c r="F108" s="11" t="s">
        <v>1746</v>
      </c>
      <c r="G108" s="11" t="s">
        <v>231</v>
      </c>
      <c r="H108" s="11">
        <v>1</v>
      </c>
      <c r="I108" s="11" t="s">
        <v>357</v>
      </c>
      <c r="J108" s="11" t="s">
        <v>800</v>
      </c>
      <c r="K108" s="27" t="s">
        <v>763</v>
      </c>
      <c r="L108" s="27" t="s">
        <v>1159</v>
      </c>
      <c r="M108" s="27" t="s">
        <v>2245</v>
      </c>
      <c r="O108" s="65">
        <v>43851</v>
      </c>
      <c r="P108" s="27" t="s">
        <v>231</v>
      </c>
      <c r="Q108" s="26"/>
      <c r="S108" s="25"/>
      <c r="T108" s="221" t="s">
        <v>822</v>
      </c>
      <c r="W108" t="s">
        <v>237</v>
      </c>
      <c r="X108" s="222" t="s">
        <v>800</v>
      </c>
      <c r="Y108" s="11">
        <v>6960000</v>
      </c>
      <c r="Z108" s="11">
        <v>100.1405</v>
      </c>
      <c r="AA108" s="11">
        <v>100.1405</v>
      </c>
      <c r="AB108" s="11" t="s">
        <v>800</v>
      </c>
      <c r="AC108" s="11">
        <v>28318.5</v>
      </c>
      <c r="AD108" s="11">
        <v>28318.5</v>
      </c>
      <c r="AE108" s="11" t="s">
        <v>800</v>
      </c>
      <c r="AF108" s="220">
        <v>6969778.7999999998</v>
      </c>
      <c r="AG108" s="11">
        <v>6969778.7999999998</v>
      </c>
      <c r="AH108" s="11" t="s">
        <v>800</v>
      </c>
      <c r="AI108" s="220">
        <v>6969778.7999999998</v>
      </c>
      <c r="AJ108" s="11">
        <v>6969778.7999999998</v>
      </c>
      <c r="AK108" s="220" t="s">
        <v>800</v>
      </c>
    </row>
    <row r="109" spans="1:37" s="11" customFormat="1">
      <c r="A109" s="63" t="s">
        <v>793</v>
      </c>
      <c r="B109" s="11" t="s">
        <v>1424</v>
      </c>
      <c r="C109" s="11" t="s">
        <v>18</v>
      </c>
      <c r="D109" s="11" t="s">
        <v>83</v>
      </c>
      <c r="F109" s="11" t="s">
        <v>1746</v>
      </c>
      <c r="G109" s="11" t="s">
        <v>231</v>
      </c>
      <c r="H109" s="11">
        <v>1</v>
      </c>
      <c r="I109" s="11" t="s">
        <v>357</v>
      </c>
      <c r="J109" s="11" t="s">
        <v>800</v>
      </c>
      <c r="K109" s="27" t="s">
        <v>763</v>
      </c>
      <c r="L109" s="27" t="s">
        <v>1320</v>
      </c>
      <c r="M109" s="27" t="s">
        <v>2254</v>
      </c>
      <c r="O109" s="65">
        <v>43937</v>
      </c>
      <c r="P109" s="27" t="s">
        <v>231</v>
      </c>
      <c r="Q109" s="26"/>
      <c r="S109" s="25"/>
      <c r="T109" s="221" t="s">
        <v>979</v>
      </c>
      <c r="W109" t="s">
        <v>237</v>
      </c>
      <c r="X109" s="222" t="s">
        <v>800</v>
      </c>
      <c r="Y109" s="11">
        <v>38150000</v>
      </c>
      <c r="Z109" s="11">
        <v>100.4406</v>
      </c>
      <c r="AA109" s="11">
        <v>100.4406</v>
      </c>
      <c r="AB109" s="11" t="s">
        <v>800</v>
      </c>
      <c r="AC109" s="11">
        <v>154684.69</v>
      </c>
      <c r="AD109" s="11">
        <v>154684.69</v>
      </c>
      <c r="AE109" s="11" t="s">
        <v>800</v>
      </c>
      <c r="AF109" s="220">
        <v>38318088.899999999</v>
      </c>
      <c r="AG109" s="11">
        <v>38318088.899999999</v>
      </c>
      <c r="AH109" s="11" t="s">
        <v>800</v>
      </c>
      <c r="AI109" s="220">
        <v>38318088.899999999</v>
      </c>
      <c r="AJ109" s="11">
        <v>38318088.899999999</v>
      </c>
      <c r="AK109" s="220" t="s">
        <v>800</v>
      </c>
    </row>
    <row r="110" spans="1:37" s="11" customFormat="1">
      <c r="A110" s="63" t="s">
        <v>793</v>
      </c>
      <c r="B110" s="11" t="s">
        <v>1424</v>
      </c>
      <c r="C110" s="11" t="s">
        <v>18</v>
      </c>
      <c r="D110" s="11" t="s">
        <v>84</v>
      </c>
      <c r="F110" s="11" t="s">
        <v>1746</v>
      </c>
      <c r="G110" s="11" t="s">
        <v>231</v>
      </c>
      <c r="H110" s="11">
        <v>1</v>
      </c>
      <c r="I110" s="11" t="s">
        <v>357</v>
      </c>
      <c r="J110" s="11" t="s">
        <v>800</v>
      </c>
      <c r="K110" s="27" t="s">
        <v>763</v>
      </c>
      <c r="L110" s="27" t="s">
        <v>1152</v>
      </c>
      <c r="M110" s="27" t="s">
        <v>2262</v>
      </c>
      <c r="O110" s="65">
        <v>43851</v>
      </c>
      <c r="P110" s="27" t="s">
        <v>231</v>
      </c>
      <c r="Q110" s="26"/>
      <c r="S110" s="25"/>
      <c r="T110" s="221" t="s">
        <v>1155</v>
      </c>
      <c r="W110" t="s">
        <v>237</v>
      </c>
      <c r="X110" s="222">
        <v>43851</v>
      </c>
      <c r="Y110" s="11">
        <v>8500000</v>
      </c>
      <c r="Z110" s="11">
        <v>100.0763</v>
      </c>
      <c r="AA110" s="11">
        <v>100.0763</v>
      </c>
      <c r="AB110" s="11" t="s">
        <v>800</v>
      </c>
      <c r="AC110" s="11">
        <v>0</v>
      </c>
      <c r="AD110" s="11">
        <v>0</v>
      </c>
      <c r="AE110" s="11" t="s">
        <v>800</v>
      </c>
      <c r="AF110" s="220">
        <v>8506485.5</v>
      </c>
      <c r="AG110" s="11">
        <v>8506485.5</v>
      </c>
      <c r="AH110" s="11" t="s">
        <v>800</v>
      </c>
      <c r="AI110" s="220">
        <v>8506485.5</v>
      </c>
      <c r="AJ110" s="11">
        <v>8506485.5</v>
      </c>
      <c r="AK110" s="220" t="s">
        <v>800</v>
      </c>
    </row>
    <row r="111" spans="1:37" s="11" customFormat="1">
      <c r="A111" s="63" t="s">
        <v>793</v>
      </c>
      <c r="B111" s="11" t="s">
        <v>1424</v>
      </c>
      <c r="C111" s="11" t="s">
        <v>18</v>
      </c>
      <c r="D111" s="11" t="s">
        <v>83</v>
      </c>
      <c r="F111" s="11" t="s">
        <v>1746</v>
      </c>
      <c r="G111" s="11" t="s">
        <v>231</v>
      </c>
      <c r="H111" s="11">
        <v>1</v>
      </c>
      <c r="I111" s="11" t="s">
        <v>357</v>
      </c>
      <c r="J111" s="11" t="s">
        <v>800</v>
      </c>
      <c r="K111" s="27" t="s">
        <v>763</v>
      </c>
      <c r="L111" s="27" t="s">
        <v>1288</v>
      </c>
      <c r="M111" s="27" t="s">
        <v>2271</v>
      </c>
      <c r="O111" s="65">
        <v>43909</v>
      </c>
      <c r="P111" s="27" t="s">
        <v>231</v>
      </c>
      <c r="Q111" s="26"/>
      <c r="S111" s="25"/>
      <c r="T111" s="221" t="s">
        <v>798</v>
      </c>
      <c r="W111" t="s">
        <v>237</v>
      </c>
      <c r="X111" s="222" t="s">
        <v>800</v>
      </c>
      <c r="Y111" s="11">
        <v>4350000</v>
      </c>
      <c r="Z111" s="11">
        <v>100.2256</v>
      </c>
      <c r="AA111" s="11">
        <v>100.2256</v>
      </c>
      <c r="AB111" s="11" t="s">
        <v>800</v>
      </c>
      <c r="AC111" s="11">
        <v>7131.15</v>
      </c>
      <c r="AD111" s="11">
        <v>7131.15</v>
      </c>
      <c r="AE111" s="11" t="s">
        <v>800</v>
      </c>
      <c r="AF111" s="220">
        <v>4359813.5999999996</v>
      </c>
      <c r="AG111" s="11">
        <v>4359813.5999999996</v>
      </c>
      <c r="AH111" s="11" t="s">
        <v>800</v>
      </c>
      <c r="AI111" s="220">
        <v>4359813.5999999996</v>
      </c>
      <c r="AJ111" s="11">
        <v>4359813.5999999996</v>
      </c>
      <c r="AK111" s="220" t="s">
        <v>800</v>
      </c>
    </row>
    <row r="112" spans="1:37" s="11" customFormat="1">
      <c r="A112" s="63" t="s">
        <v>793</v>
      </c>
      <c r="B112" s="11" t="s">
        <v>1424</v>
      </c>
      <c r="C112" s="11" t="s">
        <v>18</v>
      </c>
      <c r="D112" s="11" t="s">
        <v>83</v>
      </c>
      <c r="F112" s="11" t="s">
        <v>1746</v>
      </c>
      <c r="G112" s="11" t="s">
        <v>231</v>
      </c>
      <c r="H112" s="11">
        <v>1</v>
      </c>
      <c r="I112" s="11" t="s">
        <v>357</v>
      </c>
      <c r="J112" s="11" t="s">
        <v>800</v>
      </c>
      <c r="K112" s="27" t="s">
        <v>763</v>
      </c>
      <c r="L112" s="27" t="s">
        <v>1326</v>
      </c>
      <c r="M112" s="27" t="s">
        <v>2282</v>
      </c>
      <c r="O112" s="65">
        <v>43941</v>
      </c>
      <c r="P112" s="27" t="s">
        <v>231</v>
      </c>
      <c r="Q112" s="26"/>
      <c r="S112" s="25"/>
      <c r="T112" s="221" t="s">
        <v>937</v>
      </c>
      <c r="W112" t="s">
        <v>237</v>
      </c>
      <c r="X112" s="222" t="s">
        <v>800</v>
      </c>
      <c r="Y112" s="11">
        <v>5309000</v>
      </c>
      <c r="Z112" s="11">
        <v>100.3946</v>
      </c>
      <c r="AA112" s="11">
        <v>100.3946</v>
      </c>
      <c r="AB112" s="11" t="s">
        <v>800</v>
      </c>
      <c r="AC112" s="11">
        <v>18857.099999999999</v>
      </c>
      <c r="AD112" s="11">
        <v>18857.099999999999</v>
      </c>
      <c r="AE112" s="11" t="s">
        <v>800</v>
      </c>
      <c r="AF112" s="220">
        <v>5329949.3099999996</v>
      </c>
      <c r="AG112" s="11">
        <v>5329949.3099999996</v>
      </c>
      <c r="AH112" s="11" t="s">
        <v>800</v>
      </c>
      <c r="AI112" s="220">
        <v>5329949.3099999996</v>
      </c>
      <c r="AJ112" s="11">
        <v>5329949.3099999996</v>
      </c>
      <c r="AK112" s="220" t="s">
        <v>800</v>
      </c>
    </row>
    <row r="113" spans="1:37" s="11" customFormat="1">
      <c r="A113" s="63" t="s">
        <v>793</v>
      </c>
      <c r="B113" s="11" t="s">
        <v>1424</v>
      </c>
      <c r="C113" s="11" t="s">
        <v>86</v>
      </c>
      <c r="D113" s="11" t="s">
        <v>86</v>
      </c>
      <c r="F113" s="11" t="s">
        <v>1748</v>
      </c>
      <c r="G113" s="11" t="s">
        <v>231</v>
      </c>
      <c r="H113" s="11">
        <v>1</v>
      </c>
      <c r="I113" s="11" t="s">
        <v>143</v>
      </c>
      <c r="J113" s="11" t="s">
        <v>261</v>
      </c>
      <c r="K113" s="27" t="e">
        <v>#N/A</v>
      </c>
      <c r="L113" s="27" t="s">
        <v>983</v>
      </c>
      <c r="M113" s="27" t="s">
        <v>2292</v>
      </c>
      <c r="O113" s="65">
        <v>43815</v>
      </c>
      <c r="P113" s="27" t="s">
        <v>231</v>
      </c>
      <c r="Q113" s="26"/>
      <c r="S113" s="25"/>
      <c r="T113" s="221" t="s">
        <v>839</v>
      </c>
      <c r="W113" t="s">
        <v>237</v>
      </c>
      <c r="X113" s="222" t="s">
        <v>800</v>
      </c>
      <c r="Y113" s="11">
        <v>10000000</v>
      </c>
      <c r="Z113" s="11">
        <v>100.0415</v>
      </c>
      <c r="AA113" s="11">
        <v>100.0415</v>
      </c>
      <c r="AB113" s="11" t="s">
        <v>800</v>
      </c>
      <c r="AC113" s="11">
        <v>0</v>
      </c>
      <c r="AD113" s="11">
        <v>0</v>
      </c>
      <c r="AE113" s="11" t="s">
        <v>800</v>
      </c>
      <c r="AF113" s="220">
        <v>10004150</v>
      </c>
      <c r="AG113" s="11">
        <v>10004150</v>
      </c>
      <c r="AH113" s="11" t="s">
        <v>800</v>
      </c>
      <c r="AI113" s="220">
        <v>10004150</v>
      </c>
      <c r="AJ113" s="11">
        <v>10004150</v>
      </c>
      <c r="AK113" s="220" t="s">
        <v>800</v>
      </c>
    </row>
    <row r="114" spans="1:37" s="11" customFormat="1">
      <c r="A114" s="63" t="s">
        <v>793</v>
      </c>
      <c r="B114" s="11" t="s">
        <v>1424</v>
      </c>
      <c r="C114" s="11" t="s">
        <v>18</v>
      </c>
      <c r="D114" s="11" t="s">
        <v>82</v>
      </c>
      <c r="F114" s="11" t="s">
        <v>1746</v>
      </c>
      <c r="G114" s="11" t="s">
        <v>231</v>
      </c>
      <c r="H114" s="11">
        <v>1</v>
      </c>
      <c r="I114" s="11" t="s">
        <v>357</v>
      </c>
      <c r="J114" s="11" t="s">
        <v>800</v>
      </c>
      <c r="K114" s="27" t="s">
        <v>763</v>
      </c>
      <c r="L114" s="27" t="s">
        <v>852</v>
      </c>
      <c r="M114" s="27" t="s">
        <v>2300</v>
      </c>
      <c r="O114" s="65">
        <v>43789</v>
      </c>
      <c r="P114" s="27" t="s">
        <v>231</v>
      </c>
      <c r="Q114" s="26"/>
      <c r="S114" s="25"/>
      <c r="T114" s="221" t="s">
        <v>855</v>
      </c>
      <c r="W114" t="s">
        <v>237</v>
      </c>
      <c r="X114" s="222" t="s">
        <v>800</v>
      </c>
      <c r="Y114" s="11">
        <v>5000000</v>
      </c>
      <c r="Z114" s="11">
        <v>100.007876</v>
      </c>
      <c r="AA114" s="11">
        <v>100.007876</v>
      </c>
      <c r="AB114" s="11" t="s">
        <v>800</v>
      </c>
      <c r="AC114" s="11">
        <v>0</v>
      </c>
      <c r="AD114" s="11">
        <v>0</v>
      </c>
      <c r="AE114" s="11" t="s">
        <v>800</v>
      </c>
      <c r="AF114" s="220">
        <v>5000393.8</v>
      </c>
      <c r="AG114" s="11">
        <v>5000393.8</v>
      </c>
      <c r="AH114" s="11" t="s">
        <v>800</v>
      </c>
      <c r="AI114" s="220">
        <v>5000393.8</v>
      </c>
      <c r="AJ114" s="11">
        <v>5000393.8</v>
      </c>
      <c r="AK114" s="220" t="s">
        <v>800</v>
      </c>
    </row>
    <row r="115" spans="1:37" s="11" customFormat="1">
      <c r="A115" s="63" t="s">
        <v>793</v>
      </c>
      <c r="B115" s="11" t="s">
        <v>1424</v>
      </c>
      <c r="C115" s="11" t="s">
        <v>86</v>
      </c>
      <c r="D115" s="11" t="s">
        <v>86</v>
      </c>
      <c r="F115" s="11" t="s">
        <v>1748</v>
      </c>
      <c r="G115" s="11" t="s">
        <v>231</v>
      </c>
      <c r="H115" s="11">
        <v>1</v>
      </c>
      <c r="I115" s="11" t="s">
        <v>143</v>
      </c>
      <c r="J115" s="11" t="s">
        <v>261</v>
      </c>
      <c r="K115" s="27" t="e">
        <v>#N/A</v>
      </c>
      <c r="L115" s="27" t="s">
        <v>847</v>
      </c>
      <c r="M115" s="27" t="s">
        <v>2307</v>
      </c>
      <c r="O115" s="65">
        <v>43789</v>
      </c>
      <c r="P115" s="27" t="s">
        <v>231</v>
      </c>
      <c r="Q115" s="26"/>
      <c r="S115" s="25"/>
      <c r="T115" s="221" t="s">
        <v>839</v>
      </c>
      <c r="W115" t="s">
        <v>237</v>
      </c>
      <c r="X115" s="222" t="s">
        <v>800</v>
      </c>
      <c r="Y115" s="11">
        <v>25000000</v>
      </c>
      <c r="Z115" s="11">
        <v>100.0085</v>
      </c>
      <c r="AA115" s="11">
        <v>100.0085</v>
      </c>
      <c r="AB115" s="11" t="s">
        <v>800</v>
      </c>
      <c r="AC115" s="11">
        <v>0</v>
      </c>
      <c r="AD115" s="11">
        <v>0</v>
      </c>
      <c r="AE115" s="11" t="s">
        <v>800</v>
      </c>
      <c r="AF115" s="220">
        <v>25002125</v>
      </c>
      <c r="AG115" s="11">
        <v>25002125</v>
      </c>
      <c r="AH115" s="11" t="s">
        <v>800</v>
      </c>
      <c r="AI115" s="220">
        <v>25002125</v>
      </c>
      <c r="AJ115" s="11">
        <v>25002125</v>
      </c>
      <c r="AK115" s="220" t="s">
        <v>800</v>
      </c>
    </row>
    <row r="116" spans="1:37" s="11" customFormat="1">
      <c r="A116" s="63" t="s">
        <v>793</v>
      </c>
      <c r="B116" s="11" t="s">
        <v>1424</v>
      </c>
      <c r="C116" s="11" t="s">
        <v>18</v>
      </c>
      <c r="D116" s="11" t="s">
        <v>82</v>
      </c>
      <c r="F116" s="11" t="s">
        <v>1746</v>
      </c>
      <c r="G116" s="11" t="s">
        <v>231</v>
      </c>
      <c r="H116" s="11">
        <v>1</v>
      </c>
      <c r="I116" s="11" t="s">
        <v>357</v>
      </c>
      <c r="J116" s="11" t="s">
        <v>800</v>
      </c>
      <c r="K116" s="27" t="s">
        <v>763</v>
      </c>
      <c r="L116" s="27" t="s">
        <v>1170</v>
      </c>
      <c r="M116" s="27" t="s">
        <v>2315</v>
      </c>
      <c r="O116" s="65">
        <v>43853</v>
      </c>
      <c r="P116" s="27" t="s">
        <v>231</v>
      </c>
      <c r="Q116" s="26"/>
      <c r="S116" s="25"/>
      <c r="T116" s="221" t="s">
        <v>869</v>
      </c>
      <c r="W116" t="s">
        <v>237</v>
      </c>
      <c r="X116" s="222" t="s">
        <v>800</v>
      </c>
      <c r="Y116" s="11">
        <v>25000000</v>
      </c>
      <c r="Z116" s="11">
        <v>100.08150000000001</v>
      </c>
      <c r="AA116" s="11">
        <v>100.08150000000001</v>
      </c>
      <c r="AB116" s="11" t="s">
        <v>800</v>
      </c>
      <c r="AC116" s="11">
        <v>0</v>
      </c>
      <c r="AD116" s="11">
        <v>0</v>
      </c>
      <c r="AE116" s="11" t="s">
        <v>800</v>
      </c>
      <c r="AF116" s="220">
        <v>25020375</v>
      </c>
      <c r="AG116" s="11">
        <v>25020375</v>
      </c>
      <c r="AH116" s="11" t="s">
        <v>800</v>
      </c>
      <c r="AI116" s="220">
        <v>25020375</v>
      </c>
      <c r="AJ116" s="11">
        <v>25020375</v>
      </c>
      <c r="AK116" s="220" t="s">
        <v>800</v>
      </c>
    </row>
    <row r="117" spans="1:37" s="11" customFormat="1">
      <c r="A117" s="63" t="s">
        <v>793</v>
      </c>
      <c r="B117" s="11" t="s">
        <v>1424</v>
      </c>
      <c r="C117" s="11" t="s">
        <v>18</v>
      </c>
      <c r="D117" s="11" t="s">
        <v>82</v>
      </c>
      <c r="F117" s="11" t="s">
        <v>1746</v>
      </c>
      <c r="G117" s="11" t="s">
        <v>231</v>
      </c>
      <c r="H117" s="11">
        <v>1</v>
      </c>
      <c r="I117" s="11" t="s">
        <v>357</v>
      </c>
      <c r="J117" s="11" t="s">
        <v>800</v>
      </c>
      <c r="K117" s="27" t="s">
        <v>763</v>
      </c>
      <c r="L117" s="27" t="s">
        <v>1020</v>
      </c>
      <c r="M117" s="27" t="s">
        <v>2320</v>
      </c>
      <c r="O117" s="65">
        <v>43836</v>
      </c>
      <c r="P117" s="27" t="s">
        <v>231</v>
      </c>
      <c r="Q117" s="26"/>
      <c r="S117" s="25"/>
      <c r="T117" s="221" t="s">
        <v>869</v>
      </c>
      <c r="W117" t="s">
        <v>237</v>
      </c>
      <c r="X117" s="222" t="s">
        <v>800</v>
      </c>
      <c r="Y117" s="11">
        <v>30000000</v>
      </c>
      <c r="Z117" s="11">
        <v>100.0605</v>
      </c>
      <c r="AA117" s="11">
        <v>100.0605</v>
      </c>
      <c r="AB117" s="11" t="s">
        <v>800</v>
      </c>
      <c r="AC117" s="11">
        <v>0</v>
      </c>
      <c r="AD117" s="11">
        <v>0</v>
      </c>
      <c r="AE117" s="11" t="s">
        <v>800</v>
      </c>
      <c r="AF117" s="220">
        <v>30018150</v>
      </c>
      <c r="AG117" s="11">
        <v>30018150</v>
      </c>
      <c r="AH117" s="11" t="s">
        <v>800</v>
      </c>
      <c r="AI117" s="220">
        <v>30018150</v>
      </c>
      <c r="AJ117" s="11">
        <v>30018150</v>
      </c>
      <c r="AK117" s="220" t="s">
        <v>800</v>
      </c>
    </row>
    <row r="118" spans="1:37" s="11" customFormat="1">
      <c r="A118" s="63" t="s">
        <v>793</v>
      </c>
      <c r="B118" s="11" t="s">
        <v>1424</v>
      </c>
      <c r="C118" s="11" t="s">
        <v>18</v>
      </c>
      <c r="D118" s="11" t="s">
        <v>84</v>
      </c>
      <c r="F118" s="11" t="s">
        <v>1746</v>
      </c>
      <c r="G118" s="11" t="s">
        <v>231</v>
      </c>
      <c r="H118" s="11">
        <v>1</v>
      </c>
      <c r="I118" s="11" t="s">
        <v>357</v>
      </c>
      <c r="J118" s="11" t="s">
        <v>800</v>
      </c>
      <c r="K118" s="27" t="s">
        <v>763</v>
      </c>
      <c r="L118" s="27" t="s">
        <v>1304</v>
      </c>
      <c r="M118" s="27" t="s">
        <v>2327</v>
      </c>
      <c r="O118" s="65">
        <v>43911</v>
      </c>
      <c r="P118" s="27" t="s">
        <v>231</v>
      </c>
      <c r="Q118" s="26"/>
      <c r="S118" s="25"/>
      <c r="T118" s="221" t="s">
        <v>839</v>
      </c>
      <c r="W118" t="s">
        <v>237</v>
      </c>
      <c r="X118" s="222">
        <v>43820</v>
      </c>
      <c r="Y118" s="11">
        <v>2100000</v>
      </c>
      <c r="Z118" s="11">
        <v>100.145</v>
      </c>
      <c r="AA118" s="11">
        <v>100.145</v>
      </c>
      <c r="AB118" s="11" t="s">
        <v>800</v>
      </c>
      <c r="AC118" s="11">
        <v>0</v>
      </c>
      <c r="AD118" s="11">
        <v>0</v>
      </c>
      <c r="AE118" s="11" t="s">
        <v>800</v>
      </c>
      <c r="AF118" s="220">
        <v>2103045</v>
      </c>
      <c r="AG118" s="11">
        <v>2103045</v>
      </c>
      <c r="AH118" s="11" t="s">
        <v>800</v>
      </c>
      <c r="AI118" s="220">
        <v>2103045</v>
      </c>
      <c r="AJ118" s="11">
        <v>2103045</v>
      </c>
      <c r="AK118" s="220" t="s">
        <v>800</v>
      </c>
    </row>
    <row r="119" spans="1:37" s="11" customFormat="1">
      <c r="A119" s="63" t="s">
        <v>793</v>
      </c>
      <c r="B119" s="11" t="s">
        <v>1424</v>
      </c>
      <c r="C119" s="11" t="s">
        <v>18</v>
      </c>
      <c r="D119" s="11" t="s">
        <v>84</v>
      </c>
      <c r="F119" s="11" t="s">
        <v>1746</v>
      </c>
      <c r="G119" s="11" t="s">
        <v>231</v>
      </c>
      <c r="H119" s="11">
        <v>1</v>
      </c>
      <c r="I119" s="11" t="s">
        <v>357</v>
      </c>
      <c r="J119" s="11" t="s">
        <v>800</v>
      </c>
      <c r="K119" s="27" t="s">
        <v>763</v>
      </c>
      <c r="L119" s="27" t="s">
        <v>1311</v>
      </c>
      <c r="M119" s="27" t="s">
        <v>2333</v>
      </c>
      <c r="O119" s="65">
        <v>43927</v>
      </c>
      <c r="P119" s="27" t="s">
        <v>231</v>
      </c>
      <c r="Q119" s="26"/>
      <c r="S119" s="25"/>
      <c r="T119" s="221" t="s">
        <v>808</v>
      </c>
      <c r="W119" t="s">
        <v>237</v>
      </c>
      <c r="X119" s="222">
        <v>43836</v>
      </c>
      <c r="Y119" s="11">
        <v>13000000</v>
      </c>
      <c r="Z119" s="11">
        <v>100.139364</v>
      </c>
      <c r="AA119" s="11">
        <v>100.139364</v>
      </c>
      <c r="AB119" s="11" t="s">
        <v>800</v>
      </c>
      <c r="AC119" s="11">
        <v>1029.1600000000001</v>
      </c>
      <c r="AD119" s="11">
        <v>1029.1600000000001</v>
      </c>
      <c r="AE119" s="11" t="s">
        <v>800</v>
      </c>
      <c r="AF119" s="220">
        <v>13018117.32</v>
      </c>
      <c r="AG119" s="11">
        <v>13018117.32</v>
      </c>
      <c r="AH119" s="11" t="s">
        <v>800</v>
      </c>
      <c r="AI119" s="220">
        <v>13018117.32</v>
      </c>
      <c r="AJ119" s="11">
        <v>13018117.32</v>
      </c>
      <c r="AK119" s="220" t="s">
        <v>800</v>
      </c>
    </row>
    <row r="120" spans="1:37" s="11" customFormat="1">
      <c r="A120" s="63" t="s">
        <v>793</v>
      </c>
      <c r="B120" s="11" t="s">
        <v>1424</v>
      </c>
      <c r="C120" s="11" t="s">
        <v>18</v>
      </c>
      <c r="D120" s="11" t="s">
        <v>84</v>
      </c>
      <c r="F120" s="11" t="s">
        <v>1746</v>
      </c>
      <c r="G120" s="11" t="s">
        <v>231</v>
      </c>
      <c r="H120" s="11">
        <v>1</v>
      </c>
      <c r="I120" s="11" t="s">
        <v>357</v>
      </c>
      <c r="J120" s="11" t="s">
        <v>800</v>
      </c>
      <c r="K120" s="27" t="s">
        <v>763</v>
      </c>
      <c r="L120" s="27" t="s">
        <v>1293</v>
      </c>
      <c r="M120" s="27" t="s">
        <v>2341</v>
      </c>
      <c r="O120" s="65">
        <v>43910</v>
      </c>
      <c r="P120" s="27" t="s">
        <v>231</v>
      </c>
      <c r="Q120" s="26"/>
      <c r="S120" s="25"/>
      <c r="T120" s="221" t="s">
        <v>839</v>
      </c>
      <c r="W120" t="s">
        <v>237</v>
      </c>
      <c r="X120" s="222">
        <v>43819</v>
      </c>
      <c r="Y120" s="11">
        <v>3000000</v>
      </c>
      <c r="Z120" s="11">
        <v>100.105497</v>
      </c>
      <c r="AA120" s="11">
        <v>100.105497</v>
      </c>
      <c r="AB120" s="11" t="s">
        <v>800</v>
      </c>
      <c r="AC120" s="11">
        <v>0</v>
      </c>
      <c r="AD120" s="11">
        <v>0</v>
      </c>
      <c r="AE120" s="11" t="s">
        <v>800</v>
      </c>
      <c r="AF120" s="220">
        <v>3003164.91</v>
      </c>
      <c r="AG120" s="11">
        <v>3003164.91</v>
      </c>
      <c r="AH120" s="11" t="s">
        <v>800</v>
      </c>
      <c r="AI120" s="220">
        <v>3003164.91</v>
      </c>
      <c r="AJ120" s="11">
        <v>3003164.91</v>
      </c>
      <c r="AK120" s="220" t="s">
        <v>800</v>
      </c>
    </row>
    <row r="121" spans="1:37" s="11" customFormat="1">
      <c r="A121" s="63" t="s">
        <v>793</v>
      </c>
      <c r="B121" s="11" t="s">
        <v>1424</v>
      </c>
      <c r="C121" s="11" t="s">
        <v>18</v>
      </c>
      <c r="D121" s="11" t="s">
        <v>84</v>
      </c>
      <c r="F121" s="11" t="s">
        <v>1746</v>
      </c>
      <c r="G121" s="11" t="s">
        <v>231</v>
      </c>
      <c r="H121" s="11">
        <v>1</v>
      </c>
      <c r="I121" s="11" t="s">
        <v>357</v>
      </c>
      <c r="J121" s="11" t="s">
        <v>800</v>
      </c>
      <c r="K121" s="27" t="s">
        <v>763</v>
      </c>
      <c r="L121" s="27" t="s">
        <v>1382</v>
      </c>
      <c r="M121" s="27" t="s">
        <v>2349</v>
      </c>
      <c r="O121" s="65">
        <v>44022</v>
      </c>
      <c r="P121" s="27" t="s">
        <v>231</v>
      </c>
      <c r="Q121" s="26"/>
      <c r="S121" s="25"/>
      <c r="T121" s="221" t="s">
        <v>798</v>
      </c>
      <c r="W121" t="s">
        <v>237</v>
      </c>
      <c r="X121" s="222">
        <v>43840</v>
      </c>
      <c r="Y121" s="11">
        <v>2500000</v>
      </c>
      <c r="Z121" s="11">
        <v>100.2266</v>
      </c>
      <c r="AA121" s="11">
        <v>100.2266</v>
      </c>
      <c r="AB121" s="11" t="s">
        <v>800</v>
      </c>
      <c r="AC121" s="11">
        <v>0</v>
      </c>
      <c r="AD121" s="11">
        <v>0</v>
      </c>
      <c r="AE121" s="11" t="s">
        <v>800</v>
      </c>
      <c r="AF121" s="220">
        <v>2505665</v>
      </c>
      <c r="AG121" s="11">
        <v>2505665</v>
      </c>
      <c r="AH121" s="11" t="s">
        <v>800</v>
      </c>
      <c r="AI121" s="220">
        <v>2505665</v>
      </c>
      <c r="AJ121" s="11">
        <v>2505665</v>
      </c>
      <c r="AK121" s="220" t="s">
        <v>800</v>
      </c>
    </row>
    <row r="122" spans="1:37" s="11" customFormat="1">
      <c r="A122" s="63" t="s">
        <v>793</v>
      </c>
      <c r="B122" s="11" t="s">
        <v>1424</v>
      </c>
      <c r="C122" s="11" t="s">
        <v>18</v>
      </c>
      <c r="D122" s="11" t="s">
        <v>84</v>
      </c>
      <c r="F122" s="11" t="s">
        <v>1746</v>
      </c>
      <c r="G122" s="11" t="s">
        <v>231</v>
      </c>
      <c r="H122" s="11">
        <v>1</v>
      </c>
      <c r="I122" s="11" t="s">
        <v>357</v>
      </c>
      <c r="J122" s="11" t="s">
        <v>800</v>
      </c>
      <c r="K122" s="27" t="s">
        <v>763</v>
      </c>
      <c r="L122" s="27" t="s">
        <v>1121</v>
      </c>
      <c r="M122" s="27" t="s">
        <v>2356</v>
      </c>
      <c r="O122" s="65">
        <v>43845</v>
      </c>
      <c r="P122" s="27" t="s">
        <v>231</v>
      </c>
      <c r="Q122" s="26"/>
      <c r="S122" s="25"/>
      <c r="T122" s="221" t="s">
        <v>979</v>
      </c>
      <c r="W122" t="s">
        <v>237</v>
      </c>
      <c r="X122" s="222">
        <v>43845</v>
      </c>
      <c r="Y122" s="11">
        <v>20000000</v>
      </c>
      <c r="Z122" s="11">
        <v>100.0865</v>
      </c>
      <c r="AA122" s="11">
        <v>100.0865</v>
      </c>
      <c r="AB122" s="11" t="s">
        <v>800</v>
      </c>
      <c r="AC122" s="11">
        <v>1366.67</v>
      </c>
      <c r="AD122" s="11">
        <v>1366.67</v>
      </c>
      <c r="AE122" s="11" t="s">
        <v>800</v>
      </c>
      <c r="AF122" s="220">
        <v>20017300</v>
      </c>
      <c r="AG122" s="11">
        <v>20017300</v>
      </c>
      <c r="AH122" s="11" t="s">
        <v>800</v>
      </c>
      <c r="AI122" s="220">
        <v>20017300</v>
      </c>
      <c r="AJ122" s="11">
        <v>20017300</v>
      </c>
      <c r="AK122" s="220" t="s">
        <v>800</v>
      </c>
    </row>
    <row r="123" spans="1:37" s="11" customFormat="1">
      <c r="A123" s="63" t="s">
        <v>793</v>
      </c>
      <c r="B123" s="11" t="s">
        <v>1424</v>
      </c>
      <c r="C123" s="11" t="s">
        <v>18</v>
      </c>
      <c r="D123" s="11" t="s">
        <v>82</v>
      </c>
      <c r="F123" s="11" t="s">
        <v>1746</v>
      </c>
      <c r="G123" s="11" t="s">
        <v>231</v>
      </c>
      <c r="H123" s="11">
        <v>1</v>
      </c>
      <c r="I123" s="11" t="s">
        <v>357</v>
      </c>
      <c r="J123" s="11" t="s">
        <v>800</v>
      </c>
      <c r="K123" s="27" t="s">
        <v>763</v>
      </c>
      <c r="L123" s="27" t="s">
        <v>805</v>
      </c>
      <c r="M123" s="27" t="s">
        <v>2361</v>
      </c>
      <c r="O123" s="65">
        <v>43783</v>
      </c>
      <c r="P123" s="27" t="s">
        <v>231</v>
      </c>
      <c r="Q123" s="26"/>
      <c r="S123" s="25"/>
      <c r="T123" s="221" t="s">
        <v>808</v>
      </c>
      <c r="W123" t="s">
        <v>237</v>
      </c>
      <c r="X123" s="222" t="s">
        <v>800</v>
      </c>
      <c r="Y123" s="11">
        <v>30000000</v>
      </c>
      <c r="Z123" s="11">
        <v>100.001767</v>
      </c>
      <c r="AA123" s="11">
        <v>100.001767</v>
      </c>
      <c r="AB123" s="11" t="s">
        <v>800</v>
      </c>
      <c r="AC123" s="11">
        <v>0</v>
      </c>
      <c r="AD123" s="11">
        <v>0</v>
      </c>
      <c r="AE123" s="11" t="s">
        <v>800</v>
      </c>
      <c r="AF123" s="220">
        <v>30000530.100000001</v>
      </c>
      <c r="AG123" s="11">
        <v>30000530.100000001</v>
      </c>
      <c r="AH123" s="11" t="s">
        <v>800</v>
      </c>
      <c r="AI123" s="220">
        <v>30000530.100000001</v>
      </c>
      <c r="AJ123" s="11">
        <v>30000530.100000001</v>
      </c>
      <c r="AK123" s="220" t="s">
        <v>800</v>
      </c>
    </row>
    <row r="124" spans="1:37" s="11" customFormat="1">
      <c r="A124" s="63" t="s">
        <v>793</v>
      </c>
      <c r="B124" s="11" t="s">
        <v>1424</v>
      </c>
      <c r="C124" s="11" t="s">
        <v>18</v>
      </c>
      <c r="D124" s="11" t="s">
        <v>82</v>
      </c>
      <c r="F124" s="11" t="s">
        <v>1746</v>
      </c>
      <c r="G124" s="11" t="s">
        <v>231</v>
      </c>
      <c r="H124" s="11">
        <v>1</v>
      </c>
      <c r="I124" s="11" t="s">
        <v>357</v>
      </c>
      <c r="J124" s="11" t="s">
        <v>800</v>
      </c>
      <c r="K124" s="27" t="s">
        <v>763</v>
      </c>
      <c r="L124" s="27" t="s">
        <v>1359</v>
      </c>
      <c r="M124" s="27" t="s">
        <v>2366</v>
      </c>
      <c r="O124" s="65">
        <v>43958</v>
      </c>
      <c r="P124" s="27" t="s">
        <v>231</v>
      </c>
      <c r="Q124" s="26"/>
      <c r="S124" s="25"/>
      <c r="T124" s="221" t="s">
        <v>979</v>
      </c>
      <c r="W124" t="s">
        <v>237</v>
      </c>
      <c r="X124" s="222" t="s">
        <v>800</v>
      </c>
      <c r="Y124" s="11">
        <v>27000000</v>
      </c>
      <c r="Z124" s="11">
        <v>100.185142</v>
      </c>
      <c r="AA124" s="11">
        <v>100.185142</v>
      </c>
      <c r="AB124" s="11" t="s">
        <v>800</v>
      </c>
      <c r="AC124" s="11">
        <v>0</v>
      </c>
      <c r="AD124" s="11">
        <v>0</v>
      </c>
      <c r="AE124" s="11" t="s">
        <v>800</v>
      </c>
      <c r="AF124" s="220">
        <v>27049988.34</v>
      </c>
      <c r="AG124" s="11">
        <v>27049988.34</v>
      </c>
      <c r="AH124" s="11" t="s">
        <v>800</v>
      </c>
      <c r="AI124" s="220">
        <v>27049988.34</v>
      </c>
      <c r="AJ124" s="11">
        <v>27049988.34</v>
      </c>
      <c r="AK124" s="220" t="s">
        <v>800</v>
      </c>
    </row>
    <row r="125" spans="1:37" s="11" customFormat="1">
      <c r="A125" s="63" t="s">
        <v>793</v>
      </c>
      <c r="B125" s="11" t="s">
        <v>1424</v>
      </c>
      <c r="C125" s="11" t="s">
        <v>18</v>
      </c>
      <c r="D125" s="11" t="s">
        <v>85</v>
      </c>
      <c r="F125" s="11" t="s">
        <v>1746</v>
      </c>
      <c r="G125" s="11" t="s">
        <v>231</v>
      </c>
      <c r="H125" s="11">
        <v>1</v>
      </c>
      <c r="I125" s="11" t="s">
        <v>357</v>
      </c>
      <c r="J125" s="11" t="s">
        <v>800</v>
      </c>
      <c r="K125" s="27" t="s">
        <v>763</v>
      </c>
      <c r="L125" s="27" t="s">
        <v>1355</v>
      </c>
      <c r="M125" s="27" t="s">
        <v>2372</v>
      </c>
      <c r="O125" s="65">
        <v>43957</v>
      </c>
      <c r="P125" s="27" t="s">
        <v>231</v>
      </c>
      <c r="Q125" s="26"/>
      <c r="S125" s="25"/>
      <c r="T125" s="221" t="s">
        <v>816</v>
      </c>
      <c r="W125" t="s">
        <v>237</v>
      </c>
      <c r="X125" s="222" t="s">
        <v>800</v>
      </c>
      <c r="Y125" s="11">
        <v>1500000</v>
      </c>
      <c r="Z125" s="11">
        <v>100.196775</v>
      </c>
      <c r="AA125" s="11">
        <v>100.196775</v>
      </c>
      <c r="AB125" s="11" t="s">
        <v>800</v>
      </c>
      <c r="AC125" s="11">
        <v>0</v>
      </c>
      <c r="AD125" s="11">
        <v>0</v>
      </c>
      <c r="AE125" s="11" t="s">
        <v>800</v>
      </c>
      <c r="AF125" s="220">
        <v>1502951.63</v>
      </c>
      <c r="AG125" s="11">
        <v>1502951.63</v>
      </c>
      <c r="AH125" s="11" t="s">
        <v>800</v>
      </c>
      <c r="AI125" s="220">
        <v>1502951.63</v>
      </c>
      <c r="AJ125" s="11">
        <v>1502951.63</v>
      </c>
      <c r="AK125" s="220" t="s">
        <v>800</v>
      </c>
    </row>
    <row r="126" spans="1:37" s="11" customFormat="1">
      <c r="A126" s="63" t="s">
        <v>793</v>
      </c>
      <c r="B126" s="11" t="s">
        <v>1424</v>
      </c>
      <c r="C126" s="11" t="s">
        <v>18</v>
      </c>
      <c r="D126" s="11" t="s">
        <v>85</v>
      </c>
      <c r="F126" s="11" t="s">
        <v>1746</v>
      </c>
      <c r="G126" s="11" t="s">
        <v>231</v>
      </c>
      <c r="H126" s="11">
        <v>1</v>
      </c>
      <c r="I126" s="11" t="s">
        <v>357</v>
      </c>
      <c r="J126" s="11" t="s">
        <v>800</v>
      </c>
      <c r="K126" s="27" t="s">
        <v>763</v>
      </c>
      <c r="L126" s="27" t="s">
        <v>1207</v>
      </c>
      <c r="M126" s="27" t="s">
        <v>2378</v>
      </c>
      <c r="O126" s="65">
        <v>43871</v>
      </c>
      <c r="P126" s="27" t="s">
        <v>231</v>
      </c>
      <c r="Q126" s="26"/>
      <c r="S126" s="25"/>
      <c r="T126" s="221" t="s">
        <v>816</v>
      </c>
      <c r="W126" t="s">
        <v>237</v>
      </c>
      <c r="X126" s="222" t="s">
        <v>800</v>
      </c>
      <c r="Y126" s="11">
        <v>23500000</v>
      </c>
      <c r="Z126" s="11">
        <v>100.14756199999999</v>
      </c>
      <c r="AA126" s="11">
        <v>100.14756199999999</v>
      </c>
      <c r="AB126" s="11" t="s">
        <v>800</v>
      </c>
      <c r="AC126" s="11">
        <v>0</v>
      </c>
      <c r="AD126" s="11">
        <v>0</v>
      </c>
      <c r="AE126" s="11" t="s">
        <v>800</v>
      </c>
      <c r="AF126" s="220">
        <v>23534677.07</v>
      </c>
      <c r="AG126" s="11">
        <v>23534677.07</v>
      </c>
      <c r="AH126" s="11" t="s">
        <v>800</v>
      </c>
      <c r="AI126" s="220">
        <v>23534677.07</v>
      </c>
      <c r="AJ126" s="11">
        <v>23534677.07</v>
      </c>
      <c r="AK126" s="220" t="s">
        <v>800</v>
      </c>
    </row>
    <row r="127" spans="1:37" s="11" customFormat="1">
      <c r="A127" s="63" t="s">
        <v>793</v>
      </c>
      <c r="B127" s="11" t="s">
        <v>1424</v>
      </c>
      <c r="C127" s="11" t="s">
        <v>18</v>
      </c>
      <c r="D127" s="11" t="s">
        <v>82</v>
      </c>
      <c r="F127" s="11" t="s">
        <v>1746</v>
      </c>
      <c r="G127" s="11" t="s">
        <v>231</v>
      </c>
      <c r="H127" s="11">
        <v>1</v>
      </c>
      <c r="I127" s="11" t="s">
        <v>357</v>
      </c>
      <c r="J127" s="11" t="s">
        <v>800</v>
      </c>
      <c r="K127" s="27" t="s">
        <v>763</v>
      </c>
      <c r="L127" s="27" t="s">
        <v>795</v>
      </c>
      <c r="M127" s="27" t="s">
        <v>2383</v>
      </c>
      <c r="O127" s="65">
        <v>43783</v>
      </c>
      <c r="P127" s="27" t="s">
        <v>231</v>
      </c>
      <c r="Q127" s="26"/>
      <c r="S127" s="25"/>
      <c r="T127" s="221" t="s">
        <v>798</v>
      </c>
      <c r="W127" t="s">
        <v>237</v>
      </c>
      <c r="X127" s="222" t="s">
        <v>800</v>
      </c>
      <c r="Y127" s="11">
        <v>30000000</v>
      </c>
      <c r="Z127" s="11">
        <v>100.00149999999999</v>
      </c>
      <c r="AA127" s="11">
        <v>100.00149999999999</v>
      </c>
      <c r="AB127" s="11" t="s">
        <v>800</v>
      </c>
      <c r="AC127" s="11">
        <v>0</v>
      </c>
      <c r="AD127" s="11">
        <v>0</v>
      </c>
      <c r="AE127" s="11" t="s">
        <v>800</v>
      </c>
      <c r="AF127" s="220">
        <v>30000450</v>
      </c>
      <c r="AG127" s="11">
        <v>30000450</v>
      </c>
      <c r="AH127" s="11" t="s">
        <v>800</v>
      </c>
      <c r="AI127" s="220">
        <v>30000450</v>
      </c>
      <c r="AJ127" s="11">
        <v>30000450</v>
      </c>
      <c r="AK127" s="220" t="s">
        <v>800</v>
      </c>
    </row>
    <row r="128" spans="1:37" s="11" customFormat="1">
      <c r="A128" s="63" t="s">
        <v>793</v>
      </c>
      <c r="B128" s="11" t="s">
        <v>1424</v>
      </c>
      <c r="C128" s="11" t="s">
        <v>18</v>
      </c>
      <c r="D128" s="11" t="s">
        <v>82</v>
      </c>
      <c r="F128" s="11" t="s">
        <v>1746</v>
      </c>
      <c r="G128" s="11" t="s">
        <v>231</v>
      </c>
      <c r="H128" s="11">
        <v>1</v>
      </c>
      <c r="I128" s="11" t="s">
        <v>357</v>
      </c>
      <c r="J128" s="11" t="s">
        <v>800</v>
      </c>
      <c r="K128" s="27" t="s">
        <v>763</v>
      </c>
      <c r="L128" s="27" t="s">
        <v>1222</v>
      </c>
      <c r="M128" s="27" t="s">
        <v>2391</v>
      </c>
      <c r="O128" s="65">
        <v>43882</v>
      </c>
      <c r="P128" s="27" t="s">
        <v>231</v>
      </c>
      <c r="Q128" s="26"/>
      <c r="S128" s="25"/>
      <c r="T128" s="221" t="s">
        <v>869</v>
      </c>
      <c r="W128" t="s">
        <v>237</v>
      </c>
      <c r="X128" s="222" t="s">
        <v>800</v>
      </c>
      <c r="Y128" s="11">
        <v>30000000</v>
      </c>
      <c r="Z128" s="11">
        <v>100.09350000000001</v>
      </c>
      <c r="AA128" s="11">
        <v>100.09350000000001</v>
      </c>
      <c r="AB128" s="11" t="s">
        <v>800</v>
      </c>
      <c r="AC128" s="11">
        <v>0</v>
      </c>
      <c r="AD128" s="11">
        <v>0</v>
      </c>
      <c r="AE128" s="11" t="s">
        <v>800</v>
      </c>
      <c r="AF128" s="220">
        <v>30028050</v>
      </c>
      <c r="AG128" s="11">
        <v>30028050</v>
      </c>
      <c r="AH128" s="11" t="s">
        <v>800</v>
      </c>
      <c r="AI128" s="220">
        <v>30028050</v>
      </c>
      <c r="AJ128" s="11">
        <v>30028050</v>
      </c>
      <c r="AK128" s="220" t="s">
        <v>800</v>
      </c>
    </row>
    <row r="129" spans="1:37" s="11" customFormat="1">
      <c r="A129" s="63" t="s">
        <v>793</v>
      </c>
      <c r="B129" s="11" t="s">
        <v>1424</v>
      </c>
      <c r="C129" s="11" t="s">
        <v>18</v>
      </c>
      <c r="D129" s="11" t="s">
        <v>85</v>
      </c>
      <c r="F129" s="11" t="s">
        <v>1746</v>
      </c>
      <c r="G129" s="11" t="s">
        <v>231</v>
      </c>
      <c r="H129" s="11">
        <v>1</v>
      </c>
      <c r="I129" s="11" t="s">
        <v>357</v>
      </c>
      <c r="J129" s="11" t="s">
        <v>800</v>
      </c>
      <c r="K129" s="27" t="s">
        <v>763</v>
      </c>
      <c r="L129" s="27" t="s">
        <v>901</v>
      </c>
      <c r="M129" s="27" t="s">
        <v>2395</v>
      </c>
      <c r="O129" s="65">
        <v>43801</v>
      </c>
      <c r="P129" s="27" t="s">
        <v>231</v>
      </c>
      <c r="Q129" s="26"/>
      <c r="S129" s="25"/>
      <c r="T129" s="221" t="s">
        <v>875</v>
      </c>
      <c r="W129" t="s">
        <v>237</v>
      </c>
      <c r="X129" s="222" t="s">
        <v>800</v>
      </c>
      <c r="Y129" s="11">
        <v>12000000</v>
      </c>
      <c r="Z129" s="11">
        <v>100.027716</v>
      </c>
      <c r="AA129" s="11">
        <v>100.027716</v>
      </c>
      <c r="AB129" s="11" t="s">
        <v>800</v>
      </c>
      <c r="AC129" s="11">
        <v>0</v>
      </c>
      <c r="AD129" s="11">
        <v>0</v>
      </c>
      <c r="AE129" s="11" t="s">
        <v>800</v>
      </c>
      <c r="AF129" s="220">
        <v>12003325.92</v>
      </c>
      <c r="AG129" s="11">
        <v>12003325.92</v>
      </c>
      <c r="AH129" s="11" t="s">
        <v>800</v>
      </c>
      <c r="AI129" s="220">
        <v>12003325.92</v>
      </c>
      <c r="AJ129" s="11">
        <v>12003325.92</v>
      </c>
      <c r="AK129" s="220" t="s">
        <v>800</v>
      </c>
    </row>
    <row r="130" spans="1:37" s="11" customFormat="1">
      <c r="A130" s="63" t="s">
        <v>793</v>
      </c>
      <c r="B130" s="11" t="s">
        <v>1424</v>
      </c>
      <c r="C130" s="11" t="s">
        <v>18</v>
      </c>
      <c r="D130" s="11" t="s">
        <v>85</v>
      </c>
      <c r="F130" s="11" t="s">
        <v>1746</v>
      </c>
      <c r="G130" s="11" t="s">
        <v>231</v>
      </c>
      <c r="H130" s="11">
        <v>1</v>
      </c>
      <c r="I130" s="11" t="s">
        <v>357</v>
      </c>
      <c r="J130" s="11" t="s">
        <v>800</v>
      </c>
      <c r="K130" s="27" t="s">
        <v>763</v>
      </c>
      <c r="L130" s="27" t="s">
        <v>921</v>
      </c>
      <c r="M130" s="27" t="s">
        <v>2395</v>
      </c>
      <c r="O130" s="65">
        <v>43804</v>
      </c>
      <c r="P130" s="27" t="s">
        <v>231</v>
      </c>
      <c r="Q130" s="26"/>
      <c r="S130" s="25"/>
      <c r="T130" s="221" t="s">
        <v>875</v>
      </c>
      <c r="W130" t="s">
        <v>237</v>
      </c>
      <c r="X130" s="222" t="s">
        <v>800</v>
      </c>
      <c r="Y130" s="11">
        <v>7000000</v>
      </c>
      <c r="Z130" s="11">
        <v>100.032094</v>
      </c>
      <c r="AA130" s="11">
        <v>100.032094</v>
      </c>
      <c r="AB130" s="11" t="s">
        <v>800</v>
      </c>
      <c r="AC130" s="11">
        <v>0</v>
      </c>
      <c r="AD130" s="11">
        <v>0</v>
      </c>
      <c r="AE130" s="11" t="s">
        <v>800</v>
      </c>
      <c r="AF130" s="220">
        <v>7002246.5800000001</v>
      </c>
      <c r="AG130" s="11">
        <v>7002246.5800000001</v>
      </c>
      <c r="AH130" s="11" t="s">
        <v>800</v>
      </c>
      <c r="AI130" s="220">
        <v>7002246.5800000001</v>
      </c>
      <c r="AJ130" s="11">
        <v>7002246.5800000001</v>
      </c>
      <c r="AK130" s="220" t="s">
        <v>800</v>
      </c>
    </row>
    <row r="131" spans="1:37" s="11" customFormat="1">
      <c r="A131" s="63" t="s">
        <v>793</v>
      </c>
      <c r="B131" s="11" t="s">
        <v>1424</v>
      </c>
      <c r="C131" s="11" t="s">
        <v>18</v>
      </c>
      <c r="D131" s="11" t="s">
        <v>85</v>
      </c>
      <c r="F131" s="11" t="s">
        <v>1746</v>
      </c>
      <c r="G131" s="11" t="s">
        <v>231</v>
      </c>
      <c r="H131" s="11">
        <v>1</v>
      </c>
      <c r="I131" s="11" t="s">
        <v>357</v>
      </c>
      <c r="J131" s="11" t="s">
        <v>800</v>
      </c>
      <c r="K131" s="27" t="s">
        <v>763</v>
      </c>
      <c r="L131" s="27" t="s">
        <v>1245</v>
      </c>
      <c r="M131" s="27" t="s">
        <v>2405</v>
      </c>
      <c r="O131" s="65">
        <v>43896</v>
      </c>
      <c r="P131" s="27" t="s">
        <v>231</v>
      </c>
      <c r="Q131" s="26"/>
      <c r="S131" s="25"/>
      <c r="T131" s="221" t="s">
        <v>822</v>
      </c>
      <c r="W131" t="s">
        <v>237</v>
      </c>
      <c r="X131" s="222" t="s">
        <v>800</v>
      </c>
      <c r="Y131" s="11">
        <v>28000000</v>
      </c>
      <c r="Z131" s="11">
        <v>100.12651</v>
      </c>
      <c r="AA131" s="11">
        <v>100.12651</v>
      </c>
      <c r="AB131" s="11" t="s">
        <v>800</v>
      </c>
      <c r="AC131" s="11">
        <v>0</v>
      </c>
      <c r="AD131" s="11">
        <v>0</v>
      </c>
      <c r="AE131" s="11" t="s">
        <v>800</v>
      </c>
      <c r="AF131" s="220">
        <v>28035422.800000001</v>
      </c>
      <c r="AG131" s="11">
        <v>28035422.800000001</v>
      </c>
      <c r="AH131" s="11" t="s">
        <v>800</v>
      </c>
      <c r="AI131" s="220">
        <v>28035422.800000001</v>
      </c>
      <c r="AJ131" s="11">
        <v>28035422.800000001</v>
      </c>
      <c r="AK131" s="220" t="s">
        <v>800</v>
      </c>
    </row>
    <row r="132" spans="1:37" s="11" customFormat="1">
      <c r="A132" s="63" t="s">
        <v>793</v>
      </c>
      <c r="B132" s="11" t="s">
        <v>1424</v>
      </c>
      <c r="C132" s="11" t="s">
        <v>18</v>
      </c>
      <c r="D132" s="11" t="s">
        <v>82</v>
      </c>
      <c r="F132" s="11" t="s">
        <v>1746</v>
      </c>
      <c r="G132" s="11" t="s">
        <v>231</v>
      </c>
      <c r="H132" s="11">
        <v>1</v>
      </c>
      <c r="I132" s="11" t="s">
        <v>357</v>
      </c>
      <c r="J132" s="11" t="s">
        <v>800</v>
      </c>
      <c r="K132" s="27" t="s">
        <v>763</v>
      </c>
      <c r="L132" s="27" t="s">
        <v>1279</v>
      </c>
      <c r="M132" s="27" t="s">
        <v>2411</v>
      </c>
      <c r="O132" s="65">
        <v>43901</v>
      </c>
      <c r="P132" s="27" t="s">
        <v>231</v>
      </c>
      <c r="Q132" s="26"/>
      <c r="S132" s="25"/>
      <c r="T132" s="221" t="s">
        <v>937</v>
      </c>
      <c r="W132" t="s">
        <v>237</v>
      </c>
      <c r="X132" s="222" t="s">
        <v>800</v>
      </c>
      <c r="Y132" s="11">
        <v>30000000</v>
      </c>
      <c r="Z132" s="11">
        <v>100.1692</v>
      </c>
      <c r="AA132" s="11">
        <v>100.1692</v>
      </c>
      <c r="AB132" s="11" t="s">
        <v>800</v>
      </c>
      <c r="AC132" s="11">
        <v>0</v>
      </c>
      <c r="AD132" s="11">
        <v>0</v>
      </c>
      <c r="AE132" s="11" t="s">
        <v>800</v>
      </c>
      <c r="AF132" s="220">
        <v>30050760</v>
      </c>
      <c r="AG132" s="11">
        <v>30050760</v>
      </c>
      <c r="AH132" s="11" t="s">
        <v>800</v>
      </c>
      <c r="AI132" s="220">
        <v>30050760</v>
      </c>
      <c r="AJ132" s="11">
        <v>30050760</v>
      </c>
      <c r="AK132" s="220" t="s">
        <v>800</v>
      </c>
    </row>
    <row r="133" spans="1:37" s="11" customFormat="1">
      <c r="A133" s="63" t="s">
        <v>793</v>
      </c>
      <c r="B133" s="11" t="s">
        <v>1424</v>
      </c>
      <c r="C133" s="11" t="s">
        <v>18</v>
      </c>
      <c r="D133" s="11" t="s">
        <v>85</v>
      </c>
      <c r="F133" s="11" t="s">
        <v>1746</v>
      </c>
      <c r="G133" s="11" t="s">
        <v>231</v>
      </c>
      <c r="H133" s="11">
        <v>1</v>
      </c>
      <c r="I133" s="11" t="s">
        <v>357</v>
      </c>
      <c r="J133" s="11" t="s">
        <v>800</v>
      </c>
      <c r="K133" s="27" t="s">
        <v>763</v>
      </c>
      <c r="L133" s="27" t="s">
        <v>1107</v>
      </c>
      <c r="M133" s="27" t="s">
        <v>2416</v>
      </c>
      <c r="O133" s="65">
        <v>43844</v>
      </c>
      <c r="P133" s="27" t="s">
        <v>231</v>
      </c>
      <c r="Q133" s="26"/>
      <c r="S133" s="25"/>
      <c r="T133" s="221" t="s">
        <v>869</v>
      </c>
      <c r="W133" t="s">
        <v>237</v>
      </c>
      <c r="X133" s="222" t="s">
        <v>800</v>
      </c>
      <c r="Y133" s="11">
        <v>30000000</v>
      </c>
      <c r="Z133" s="11">
        <v>100.090326</v>
      </c>
      <c r="AA133" s="11">
        <v>100.090326</v>
      </c>
      <c r="AB133" s="11" t="s">
        <v>800</v>
      </c>
      <c r="AC133" s="11">
        <v>0</v>
      </c>
      <c r="AD133" s="11">
        <v>0</v>
      </c>
      <c r="AE133" s="11" t="s">
        <v>800</v>
      </c>
      <c r="AF133" s="220">
        <v>30027097.800000001</v>
      </c>
      <c r="AG133" s="11">
        <v>30027097.800000001</v>
      </c>
      <c r="AH133" s="11" t="s">
        <v>800</v>
      </c>
      <c r="AI133" s="220">
        <v>30027097.800000001</v>
      </c>
      <c r="AJ133" s="11">
        <v>30027097.800000001</v>
      </c>
      <c r="AK133" s="220" t="s">
        <v>800</v>
      </c>
    </row>
    <row r="134" spans="1:37" s="11" customFormat="1">
      <c r="A134" s="63" t="s">
        <v>793</v>
      </c>
      <c r="B134" s="11" t="s">
        <v>1424</v>
      </c>
      <c r="C134" s="11" t="s">
        <v>18</v>
      </c>
      <c r="D134" s="11" t="s">
        <v>85</v>
      </c>
      <c r="F134" s="11" t="s">
        <v>1746</v>
      </c>
      <c r="G134" s="11" t="s">
        <v>231</v>
      </c>
      <c r="H134" s="11">
        <v>1</v>
      </c>
      <c r="I134" s="11" t="s">
        <v>357</v>
      </c>
      <c r="J134" s="11" t="s">
        <v>800</v>
      </c>
      <c r="K134" s="27" t="s">
        <v>763</v>
      </c>
      <c r="L134" s="27" t="s">
        <v>1269</v>
      </c>
      <c r="M134" s="27" t="s">
        <v>2421</v>
      </c>
      <c r="O134" s="65">
        <v>43899</v>
      </c>
      <c r="P134" s="27" t="s">
        <v>231</v>
      </c>
      <c r="Q134" s="26"/>
      <c r="S134" s="25"/>
      <c r="T134" s="221" t="s">
        <v>816</v>
      </c>
      <c r="W134" t="s">
        <v>237</v>
      </c>
      <c r="X134" s="222" t="s">
        <v>800</v>
      </c>
      <c r="Y134" s="11">
        <v>30000000</v>
      </c>
      <c r="Z134" s="11">
        <v>100.165373</v>
      </c>
      <c r="AA134" s="11">
        <v>100.165373</v>
      </c>
      <c r="AB134" s="11" t="s">
        <v>800</v>
      </c>
      <c r="AC134" s="11">
        <v>0</v>
      </c>
      <c r="AD134" s="11">
        <v>0</v>
      </c>
      <c r="AE134" s="11" t="s">
        <v>800</v>
      </c>
      <c r="AF134" s="220">
        <v>30049611.899999999</v>
      </c>
      <c r="AG134" s="11">
        <v>30049611.899999999</v>
      </c>
      <c r="AH134" s="11" t="s">
        <v>800</v>
      </c>
      <c r="AI134" s="220">
        <v>30049611.899999999</v>
      </c>
      <c r="AJ134" s="11">
        <v>30049611.899999999</v>
      </c>
      <c r="AK134" s="220" t="s">
        <v>800</v>
      </c>
    </row>
    <row r="135" spans="1:37" s="11" customFormat="1">
      <c r="A135" s="63" t="s">
        <v>793</v>
      </c>
      <c r="B135" s="11" t="s">
        <v>1424</v>
      </c>
      <c r="C135" s="11" t="s">
        <v>18</v>
      </c>
      <c r="D135" s="11" t="s">
        <v>85</v>
      </c>
      <c r="F135" s="11" t="s">
        <v>1746</v>
      </c>
      <c r="G135" s="11" t="s">
        <v>231</v>
      </c>
      <c r="H135" s="11">
        <v>1</v>
      </c>
      <c r="I135" s="11" t="s">
        <v>357</v>
      </c>
      <c r="J135" s="11" t="s">
        <v>800</v>
      </c>
      <c r="K135" s="27" t="s">
        <v>763</v>
      </c>
      <c r="L135" s="27" t="s">
        <v>1332</v>
      </c>
      <c r="M135" s="27" t="s">
        <v>2428</v>
      </c>
      <c r="O135" s="65">
        <v>43942</v>
      </c>
      <c r="P135" s="27" t="s">
        <v>231</v>
      </c>
      <c r="Q135" s="26"/>
      <c r="S135" s="25"/>
      <c r="T135" s="221" t="s">
        <v>1335</v>
      </c>
      <c r="W135" t="s">
        <v>237</v>
      </c>
      <c r="X135" s="222" t="s">
        <v>800</v>
      </c>
      <c r="Y135" s="11">
        <v>10000000</v>
      </c>
      <c r="Z135" s="11">
        <v>100.191</v>
      </c>
      <c r="AA135" s="11">
        <v>100.191</v>
      </c>
      <c r="AB135" s="11" t="s">
        <v>800</v>
      </c>
      <c r="AC135" s="11">
        <v>0</v>
      </c>
      <c r="AD135" s="11">
        <v>0</v>
      </c>
      <c r="AE135" s="11" t="s">
        <v>800</v>
      </c>
      <c r="AF135" s="220">
        <v>10019100</v>
      </c>
      <c r="AG135" s="11">
        <v>10019100</v>
      </c>
      <c r="AH135" s="11" t="s">
        <v>800</v>
      </c>
      <c r="AI135" s="220">
        <v>10019100</v>
      </c>
      <c r="AJ135" s="11">
        <v>10019100</v>
      </c>
      <c r="AK135" s="220" t="s">
        <v>800</v>
      </c>
    </row>
    <row r="136" spans="1:37" s="11" customFormat="1">
      <c r="A136" s="63" t="s">
        <v>793</v>
      </c>
      <c r="B136" s="11" t="s">
        <v>1424</v>
      </c>
      <c r="C136" s="11" t="s">
        <v>18</v>
      </c>
      <c r="D136" s="11" t="s">
        <v>85</v>
      </c>
      <c r="F136" s="11" t="s">
        <v>1746</v>
      </c>
      <c r="G136" s="11" t="s">
        <v>231</v>
      </c>
      <c r="H136" s="11">
        <v>1</v>
      </c>
      <c r="I136" s="11" t="s">
        <v>357</v>
      </c>
      <c r="J136" s="11" t="s">
        <v>800</v>
      </c>
      <c r="K136" s="27" t="s">
        <v>763</v>
      </c>
      <c r="L136" s="27" t="s">
        <v>916</v>
      </c>
      <c r="M136" s="27" t="s">
        <v>2433</v>
      </c>
      <c r="O136" s="65">
        <v>43803</v>
      </c>
      <c r="P136" s="27" t="s">
        <v>231</v>
      </c>
      <c r="Q136" s="26"/>
      <c r="S136" s="25"/>
      <c r="T136" s="221" t="s">
        <v>822</v>
      </c>
      <c r="W136" t="s">
        <v>237</v>
      </c>
      <c r="X136" s="222" t="s">
        <v>800</v>
      </c>
      <c r="Y136" s="11">
        <v>25000000</v>
      </c>
      <c r="Z136" s="11">
        <v>100.030401</v>
      </c>
      <c r="AA136" s="11">
        <v>100.030401</v>
      </c>
      <c r="AB136" s="11" t="s">
        <v>800</v>
      </c>
      <c r="AC136" s="11">
        <v>0</v>
      </c>
      <c r="AD136" s="11">
        <v>0</v>
      </c>
      <c r="AE136" s="11" t="s">
        <v>800</v>
      </c>
      <c r="AF136" s="220">
        <v>25007600.25</v>
      </c>
      <c r="AG136" s="11">
        <v>25007600.25</v>
      </c>
      <c r="AH136" s="11" t="s">
        <v>800</v>
      </c>
      <c r="AI136" s="220">
        <v>25007600.25</v>
      </c>
      <c r="AJ136" s="11">
        <v>25007600.25</v>
      </c>
      <c r="AK136" s="220" t="s">
        <v>800</v>
      </c>
    </row>
    <row r="137" spans="1:37" s="11" customFormat="1">
      <c r="A137" s="63" t="s">
        <v>793</v>
      </c>
      <c r="B137" s="11" t="s">
        <v>1424</v>
      </c>
      <c r="C137" s="11" t="s">
        <v>86</v>
      </c>
      <c r="D137" s="11" t="s">
        <v>86</v>
      </c>
      <c r="F137" s="11" t="s">
        <v>1748</v>
      </c>
      <c r="G137" s="11" t="s">
        <v>231</v>
      </c>
      <c r="H137" s="11">
        <v>1</v>
      </c>
      <c r="I137" s="11" t="s">
        <v>143</v>
      </c>
      <c r="J137" s="11" t="s">
        <v>261</v>
      </c>
      <c r="K137" s="27" t="e">
        <v>#N/A</v>
      </c>
      <c r="L137" s="27" t="s">
        <v>1025</v>
      </c>
      <c r="M137" s="27" t="s">
        <v>2440</v>
      </c>
      <c r="O137" s="65">
        <v>43836</v>
      </c>
      <c r="P137" s="27" t="s">
        <v>231</v>
      </c>
      <c r="Q137" s="26"/>
      <c r="S137" s="25"/>
      <c r="T137" s="221" t="s">
        <v>937</v>
      </c>
      <c r="W137" t="s">
        <v>237</v>
      </c>
      <c r="X137" s="222" t="s">
        <v>800</v>
      </c>
      <c r="Y137" s="11">
        <v>25000000</v>
      </c>
      <c r="Z137" s="11">
        <v>100.0645</v>
      </c>
      <c r="AA137" s="11">
        <v>100.0645</v>
      </c>
      <c r="AB137" s="11" t="s">
        <v>800</v>
      </c>
      <c r="AC137" s="11">
        <v>0</v>
      </c>
      <c r="AD137" s="11">
        <v>0</v>
      </c>
      <c r="AE137" s="11" t="s">
        <v>800</v>
      </c>
      <c r="AF137" s="220">
        <v>25016125</v>
      </c>
      <c r="AG137" s="11">
        <v>25016125</v>
      </c>
      <c r="AH137" s="11" t="s">
        <v>800</v>
      </c>
      <c r="AI137" s="220">
        <v>25016125</v>
      </c>
      <c r="AJ137" s="11">
        <v>25016125</v>
      </c>
      <c r="AK137" s="220" t="s">
        <v>800</v>
      </c>
    </row>
    <row r="138" spans="1:37" s="11" customFormat="1">
      <c r="A138" s="63" t="s">
        <v>793</v>
      </c>
      <c r="B138" s="11" t="s">
        <v>1424</v>
      </c>
      <c r="C138" s="11" t="s">
        <v>19</v>
      </c>
      <c r="D138" s="11" t="s">
        <v>88</v>
      </c>
      <c r="F138" s="11" t="s">
        <v>1749</v>
      </c>
      <c r="G138" s="11" t="s">
        <v>231</v>
      </c>
      <c r="H138" s="11">
        <v>1</v>
      </c>
      <c r="I138" s="11" t="s">
        <v>93</v>
      </c>
      <c r="J138" s="11" t="s">
        <v>800</v>
      </c>
      <c r="K138" s="27" t="s">
        <v>763</v>
      </c>
      <c r="L138" s="27">
        <v>0</v>
      </c>
      <c r="M138" s="27" t="s">
        <v>1391</v>
      </c>
      <c r="O138" s="65">
        <v>43801</v>
      </c>
      <c r="P138" s="27" t="s">
        <v>231</v>
      </c>
      <c r="Q138" s="26"/>
      <c r="S138" s="25"/>
      <c r="T138" s="221" t="s">
        <v>937</v>
      </c>
      <c r="W138" t="s">
        <v>237</v>
      </c>
      <c r="X138" s="222" t="s">
        <v>800</v>
      </c>
      <c r="Y138" s="11">
        <v>228788540.16</v>
      </c>
      <c r="Z138" s="11">
        <v>100</v>
      </c>
      <c r="AA138" s="11">
        <v>100</v>
      </c>
      <c r="AB138" s="11" t="s">
        <v>800</v>
      </c>
      <c r="AC138" s="11">
        <v>0</v>
      </c>
      <c r="AD138" s="11">
        <v>0</v>
      </c>
      <c r="AE138" s="11" t="s">
        <v>800</v>
      </c>
      <c r="AF138" s="220">
        <v>228788540.16</v>
      </c>
      <c r="AG138" s="11">
        <v>228788540.16</v>
      </c>
      <c r="AH138" s="11" t="s">
        <v>800</v>
      </c>
      <c r="AI138" s="220">
        <v>228788540.16</v>
      </c>
      <c r="AJ138" s="11">
        <v>228788540.16</v>
      </c>
      <c r="AK138" s="220" t="s">
        <v>800</v>
      </c>
    </row>
    <row r="139" spans="1:37" s="11" customFormat="1">
      <c r="A139" s="63" t="s">
        <v>793</v>
      </c>
      <c r="B139" s="11" t="s">
        <v>1424</v>
      </c>
      <c r="C139" s="11" t="s">
        <v>19</v>
      </c>
      <c r="D139" s="11" t="s">
        <v>88</v>
      </c>
      <c r="F139" s="11" t="s">
        <v>1749</v>
      </c>
      <c r="G139" s="11" t="s">
        <v>231</v>
      </c>
      <c r="H139" s="11">
        <v>1</v>
      </c>
      <c r="I139" s="11" t="s">
        <v>93</v>
      </c>
      <c r="J139" s="11" t="s">
        <v>800</v>
      </c>
      <c r="K139" s="27" t="s">
        <v>763</v>
      </c>
      <c r="L139" s="27">
        <v>0</v>
      </c>
      <c r="M139" s="27" t="s">
        <v>1398</v>
      </c>
      <c r="O139" s="65">
        <v>43801</v>
      </c>
      <c r="P139" s="27" t="s">
        <v>231</v>
      </c>
      <c r="Q139" s="26"/>
      <c r="S139" s="25"/>
      <c r="T139" s="221" t="s">
        <v>913</v>
      </c>
      <c r="W139" t="s">
        <v>237</v>
      </c>
      <c r="X139" s="222" t="s">
        <v>800</v>
      </c>
      <c r="Y139" s="11">
        <v>96965084.659999996</v>
      </c>
      <c r="Z139" s="11">
        <v>100</v>
      </c>
      <c r="AA139" s="11">
        <v>100</v>
      </c>
      <c r="AB139" s="11" t="s">
        <v>800</v>
      </c>
      <c r="AC139" s="11">
        <v>0</v>
      </c>
      <c r="AD139" s="11">
        <v>0</v>
      </c>
      <c r="AE139" s="11" t="s">
        <v>800</v>
      </c>
      <c r="AF139" s="220">
        <v>96965084.659999996</v>
      </c>
      <c r="AG139" s="11">
        <v>96965084.659999996</v>
      </c>
      <c r="AH139" s="11" t="s">
        <v>800</v>
      </c>
      <c r="AI139" s="220">
        <v>96965084.659999996</v>
      </c>
      <c r="AJ139" s="11">
        <v>96965084.659999996</v>
      </c>
      <c r="AK139" s="220" t="s">
        <v>800</v>
      </c>
    </row>
    <row r="140" spans="1:37" s="11" customFormat="1">
      <c r="A140" s="63" t="s">
        <v>793</v>
      </c>
      <c r="B140" s="11" t="s">
        <v>1424</v>
      </c>
      <c r="C140" s="11" t="s">
        <v>18</v>
      </c>
      <c r="D140" s="11" t="s">
        <v>85</v>
      </c>
      <c r="F140" s="11" t="s">
        <v>1746</v>
      </c>
      <c r="G140" s="11" t="s">
        <v>231</v>
      </c>
      <c r="H140" s="11">
        <v>1</v>
      </c>
      <c r="I140" s="11" t="s">
        <v>357</v>
      </c>
      <c r="J140" s="11" t="s">
        <v>800</v>
      </c>
      <c r="K140" s="27" t="s">
        <v>763</v>
      </c>
      <c r="L140" s="27" t="s">
        <v>1182</v>
      </c>
      <c r="M140" s="27" t="s">
        <v>2449</v>
      </c>
      <c r="O140" s="65">
        <v>43864</v>
      </c>
      <c r="P140" s="27" t="s">
        <v>231</v>
      </c>
      <c r="Q140" s="26"/>
      <c r="S140" s="25"/>
      <c r="T140" s="221" t="s">
        <v>875</v>
      </c>
      <c r="W140" t="s">
        <v>237</v>
      </c>
      <c r="X140" s="222" t="s">
        <v>800</v>
      </c>
      <c r="Y140" s="11">
        <v>9000000</v>
      </c>
      <c r="Z140" s="11">
        <v>100.117672</v>
      </c>
      <c r="AA140" s="11">
        <v>100.117672</v>
      </c>
      <c r="AB140" s="11" t="s">
        <v>800</v>
      </c>
      <c r="AC140" s="11">
        <v>0</v>
      </c>
      <c r="AD140" s="11">
        <v>0</v>
      </c>
      <c r="AE140" s="11" t="s">
        <v>800</v>
      </c>
      <c r="AF140" s="220">
        <v>9010590.4800000004</v>
      </c>
      <c r="AG140" s="11">
        <v>9010590.4800000004</v>
      </c>
      <c r="AH140" s="11" t="s">
        <v>800</v>
      </c>
      <c r="AI140" s="220">
        <v>9010590.4800000004</v>
      </c>
      <c r="AJ140" s="11">
        <v>9010590.4800000004</v>
      </c>
      <c r="AK140" s="220" t="s">
        <v>800</v>
      </c>
    </row>
    <row r="141" spans="1:37" s="11" customFormat="1">
      <c r="A141" s="63" t="s">
        <v>793</v>
      </c>
      <c r="B141" s="11" t="s">
        <v>1424</v>
      </c>
      <c r="C141" s="11" t="s">
        <v>18</v>
      </c>
      <c r="D141" s="11" t="s">
        <v>85</v>
      </c>
      <c r="F141" s="11" t="s">
        <v>1746</v>
      </c>
      <c r="G141" s="11" t="s">
        <v>231</v>
      </c>
      <c r="H141" s="11">
        <v>1</v>
      </c>
      <c r="I141" s="11" t="s">
        <v>357</v>
      </c>
      <c r="J141" s="11" t="s">
        <v>800</v>
      </c>
      <c r="K141" s="27" t="s">
        <v>763</v>
      </c>
      <c r="L141" s="27" t="s">
        <v>1386</v>
      </c>
      <c r="M141" s="27" t="s">
        <v>2455</v>
      </c>
      <c r="O141" s="65">
        <v>44047</v>
      </c>
      <c r="P141" s="27" t="s">
        <v>231</v>
      </c>
      <c r="Q141" s="26"/>
      <c r="S141" s="25"/>
      <c r="T141" s="221" t="s">
        <v>1001</v>
      </c>
      <c r="W141" t="s">
        <v>237</v>
      </c>
      <c r="X141" s="222" t="s">
        <v>800</v>
      </c>
      <c r="Y141" s="11">
        <v>8000000</v>
      </c>
      <c r="Z141" s="11">
        <v>100.366449</v>
      </c>
      <c r="AA141" s="11">
        <v>100.366449</v>
      </c>
      <c r="AB141" s="11" t="s">
        <v>800</v>
      </c>
      <c r="AC141" s="11">
        <v>0</v>
      </c>
      <c r="AD141" s="11">
        <v>0</v>
      </c>
      <c r="AE141" s="11" t="s">
        <v>800</v>
      </c>
      <c r="AF141" s="220">
        <v>8029315.9199999999</v>
      </c>
      <c r="AG141" s="11">
        <v>8029315.9199999999</v>
      </c>
      <c r="AH141" s="11" t="s">
        <v>800</v>
      </c>
      <c r="AI141" s="220">
        <v>8029315.9199999999</v>
      </c>
      <c r="AJ141" s="11">
        <v>8029315.9199999999</v>
      </c>
      <c r="AK141" s="220" t="s">
        <v>800</v>
      </c>
    </row>
    <row r="142" spans="1:37" s="11" customFormat="1">
      <c r="A142" s="63" t="s">
        <v>793</v>
      </c>
      <c r="B142" s="11" t="s">
        <v>1424</v>
      </c>
      <c r="C142" s="11" t="s">
        <v>18</v>
      </c>
      <c r="D142" s="11" t="s">
        <v>85</v>
      </c>
      <c r="F142" s="11" t="s">
        <v>1746</v>
      </c>
      <c r="G142" s="11" t="s">
        <v>231</v>
      </c>
      <c r="H142" s="11">
        <v>1</v>
      </c>
      <c r="I142" s="11" t="s">
        <v>357</v>
      </c>
      <c r="J142" s="11" t="s">
        <v>800</v>
      </c>
      <c r="K142" s="27" t="s">
        <v>763</v>
      </c>
      <c r="L142" s="27" t="s">
        <v>1186</v>
      </c>
      <c r="M142" s="27" t="s">
        <v>2449</v>
      </c>
      <c r="O142" s="65">
        <v>43865</v>
      </c>
      <c r="P142" s="27" t="s">
        <v>231</v>
      </c>
      <c r="Q142" s="26"/>
      <c r="S142" s="25"/>
      <c r="T142" s="221" t="s">
        <v>875</v>
      </c>
      <c r="W142" t="s">
        <v>237</v>
      </c>
      <c r="X142" s="222" t="s">
        <v>800</v>
      </c>
      <c r="Y142" s="11">
        <v>6000000</v>
      </c>
      <c r="Z142" s="11">
        <v>100.119108</v>
      </c>
      <c r="AA142" s="11">
        <v>100.119108</v>
      </c>
      <c r="AB142" s="11" t="s">
        <v>800</v>
      </c>
      <c r="AC142" s="11">
        <v>0</v>
      </c>
      <c r="AD142" s="11">
        <v>0</v>
      </c>
      <c r="AE142" s="11" t="s">
        <v>800</v>
      </c>
      <c r="AF142" s="220">
        <v>6007146.4800000004</v>
      </c>
      <c r="AG142" s="11">
        <v>6007146.4800000004</v>
      </c>
      <c r="AH142" s="11" t="s">
        <v>800</v>
      </c>
      <c r="AI142" s="220">
        <v>6007146.4800000004</v>
      </c>
      <c r="AJ142" s="11">
        <v>6007146.4800000004</v>
      </c>
      <c r="AK142" s="220" t="s">
        <v>800</v>
      </c>
    </row>
    <row r="143" spans="1:37" s="11" customFormat="1">
      <c r="A143" s="63" t="s">
        <v>793</v>
      </c>
      <c r="B143" s="11" t="s">
        <v>1424</v>
      </c>
      <c r="C143" s="11" t="s">
        <v>18</v>
      </c>
      <c r="D143" s="11" t="s">
        <v>82</v>
      </c>
      <c r="F143" s="11" t="s">
        <v>1746</v>
      </c>
      <c r="G143" s="11" t="s">
        <v>231</v>
      </c>
      <c r="H143" s="11">
        <v>1</v>
      </c>
      <c r="I143" s="11" t="s">
        <v>357</v>
      </c>
      <c r="J143" s="11" t="s">
        <v>800</v>
      </c>
      <c r="K143" s="27" t="s">
        <v>763</v>
      </c>
      <c r="L143" s="27" t="s">
        <v>1338</v>
      </c>
      <c r="M143" s="27" t="s">
        <v>2465</v>
      </c>
      <c r="O143" s="65">
        <v>43949</v>
      </c>
      <c r="P143" s="27" t="s">
        <v>231</v>
      </c>
      <c r="Q143" s="26"/>
      <c r="S143" s="25"/>
      <c r="T143" s="221" t="s">
        <v>798</v>
      </c>
      <c r="W143" t="s">
        <v>237</v>
      </c>
      <c r="X143" s="222" t="s">
        <v>800</v>
      </c>
      <c r="Y143" s="11">
        <v>30000000</v>
      </c>
      <c r="Z143" s="11">
        <v>100.18636600000001</v>
      </c>
      <c r="AA143" s="11">
        <v>100.18636600000001</v>
      </c>
      <c r="AB143" s="11" t="s">
        <v>800</v>
      </c>
      <c r="AC143" s="11">
        <v>0</v>
      </c>
      <c r="AD143" s="11">
        <v>0</v>
      </c>
      <c r="AE143" s="11" t="s">
        <v>800</v>
      </c>
      <c r="AF143" s="220">
        <v>30055909.800000001</v>
      </c>
      <c r="AG143" s="11">
        <v>30055909.800000001</v>
      </c>
      <c r="AH143" s="11" t="s">
        <v>800</v>
      </c>
      <c r="AI143" s="220">
        <v>30055909.800000001</v>
      </c>
      <c r="AJ143" s="11">
        <v>30055909.800000001</v>
      </c>
      <c r="AK143" s="220" t="s">
        <v>800</v>
      </c>
    </row>
    <row r="144" spans="1:37" s="11" customFormat="1">
      <c r="A144" s="63" t="s">
        <v>793</v>
      </c>
      <c r="B144" s="11" t="s">
        <v>1424</v>
      </c>
      <c r="C144" s="11" t="s">
        <v>18</v>
      </c>
      <c r="D144" s="11" t="s">
        <v>85</v>
      </c>
      <c r="F144" s="11" t="s">
        <v>1746</v>
      </c>
      <c r="G144" s="11" t="s">
        <v>231</v>
      </c>
      <c r="H144" s="11">
        <v>1</v>
      </c>
      <c r="I144" s="11" t="s">
        <v>357</v>
      </c>
      <c r="J144" s="11" t="s">
        <v>800</v>
      </c>
      <c r="K144" s="27" t="s">
        <v>763</v>
      </c>
      <c r="L144" s="27" t="s">
        <v>946</v>
      </c>
      <c r="M144" s="27" t="s">
        <v>2471</v>
      </c>
      <c r="O144" s="65">
        <v>43808</v>
      </c>
      <c r="P144" s="27" t="s">
        <v>231</v>
      </c>
      <c r="Q144" s="26"/>
      <c r="S144" s="25"/>
      <c r="T144" s="221" t="s">
        <v>808</v>
      </c>
      <c r="W144" t="s">
        <v>237</v>
      </c>
      <c r="X144" s="222" t="s">
        <v>800</v>
      </c>
      <c r="Y144" s="11">
        <v>25000000</v>
      </c>
      <c r="Z144" s="11">
        <v>100.04732799999999</v>
      </c>
      <c r="AA144" s="11">
        <v>100.04732799999999</v>
      </c>
      <c r="AB144" s="11" t="s">
        <v>800</v>
      </c>
      <c r="AC144" s="11">
        <v>0</v>
      </c>
      <c r="AD144" s="11">
        <v>0</v>
      </c>
      <c r="AE144" s="11" t="s">
        <v>800</v>
      </c>
      <c r="AF144" s="220">
        <v>25011832</v>
      </c>
      <c r="AG144" s="11">
        <v>25011832</v>
      </c>
      <c r="AH144" s="11" t="s">
        <v>800</v>
      </c>
      <c r="AI144" s="220">
        <v>25011832</v>
      </c>
      <c r="AJ144" s="11">
        <v>25011832</v>
      </c>
      <c r="AK144" s="220" t="s">
        <v>800</v>
      </c>
    </row>
    <row r="145" spans="1:37" s="11" customFormat="1">
      <c r="A145" s="63" t="s">
        <v>793</v>
      </c>
      <c r="B145" s="11" t="s">
        <v>1424</v>
      </c>
      <c r="C145" s="11" t="s">
        <v>18</v>
      </c>
      <c r="D145" s="11" t="s">
        <v>82</v>
      </c>
      <c r="F145" s="11" t="s">
        <v>1746</v>
      </c>
      <c r="G145" s="11" t="s">
        <v>231</v>
      </c>
      <c r="H145" s="11">
        <v>1</v>
      </c>
      <c r="I145" s="11" t="s">
        <v>357</v>
      </c>
      <c r="J145" s="11" t="s">
        <v>800</v>
      </c>
      <c r="K145" s="27" t="s">
        <v>763</v>
      </c>
      <c r="L145" s="27" t="s">
        <v>1012</v>
      </c>
      <c r="M145" s="27" t="s">
        <v>2476</v>
      </c>
      <c r="O145" s="65">
        <v>43833</v>
      </c>
      <c r="P145" s="27" t="s">
        <v>231</v>
      </c>
      <c r="Q145" s="26"/>
      <c r="S145" s="25"/>
      <c r="T145" s="221" t="s">
        <v>855</v>
      </c>
      <c r="W145" t="s">
        <v>237</v>
      </c>
      <c r="X145" s="222" t="s">
        <v>800</v>
      </c>
      <c r="Y145" s="11">
        <v>8000000</v>
      </c>
      <c r="Z145" s="11">
        <v>100.033</v>
      </c>
      <c r="AA145" s="11">
        <v>100.033</v>
      </c>
      <c r="AB145" s="11" t="s">
        <v>800</v>
      </c>
      <c r="AC145" s="11">
        <v>0</v>
      </c>
      <c r="AD145" s="11">
        <v>0</v>
      </c>
      <c r="AE145" s="11" t="s">
        <v>800</v>
      </c>
      <c r="AF145" s="220">
        <v>8002640</v>
      </c>
      <c r="AG145" s="11">
        <v>8002640</v>
      </c>
      <c r="AH145" s="11" t="s">
        <v>800</v>
      </c>
      <c r="AI145" s="220">
        <v>8002640</v>
      </c>
      <c r="AJ145" s="11">
        <v>8002640</v>
      </c>
      <c r="AK145" s="220" t="s">
        <v>800</v>
      </c>
    </row>
    <row r="146" spans="1:37" s="11" customFormat="1">
      <c r="A146" s="63" t="s">
        <v>793</v>
      </c>
      <c r="B146" s="11" t="s">
        <v>1424</v>
      </c>
      <c r="C146" s="11" t="s">
        <v>18</v>
      </c>
      <c r="D146" s="11" t="s">
        <v>85</v>
      </c>
      <c r="F146" s="11" t="s">
        <v>1746</v>
      </c>
      <c r="G146" s="11" t="s">
        <v>231</v>
      </c>
      <c r="H146" s="11">
        <v>1</v>
      </c>
      <c r="I146" s="11" t="s">
        <v>357</v>
      </c>
      <c r="J146" s="11" t="s">
        <v>800</v>
      </c>
      <c r="K146" s="27" t="s">
        <v>763</v>
      </c>
      <c r="L146" s="27" t="s">
        <v>1008</v>
      </c>
      <c r="M146" s="27" t="s">
        <v>2482</v>
      </c>
      <c r="O146" s="65">
        <v>43833</v>
      </c>
      <c r="P146" s="27" t="s">
        <v>231</v>
      </c>
      <c r="Q146" s="26"/>
      <c r="S146" s="25"/>
      <c r="T146" s="221" t="s">
        <v>1001</v>
      </c>
      <c r="W146" t="s">
        <v>237</v>
      </c>
      <c r="X146" s="222" t="s">
        <v>800</v>
      </c>
      <c r="Y146" s="11">
        <v>10000000</v>
      </c>
      <c r="Z146" s="11">
        <v>100.08499999999999</v>
      </c>
      <c r="AA146" s="11">
        <v>100.08499999999999</v>
      </c>
      <c r="AB146" s="11" t="s">
        <v>800</v>
      </c>
      <c r="AC146" s="11">
        <v>0</v>
      </c>
      <c r="AD146" s="11">
        <v>0</v>
      </c>
      <c r="AE146" s="11" t="s">
        <v>800</v>
      </c>
      <c r="AF146" s="220">
        <v>10008500</v>
      </c>
      <c r="AG146" s="11">
        <v>10008500</v>
      </c>
      <c r="AH146" s="11" t="s">
        <v>800</v>
      </c>
      <c r="AI146" s="220">
        <v>10008500</v>
      </c>
      <c r="AJ146" s="11">
        <v>10008500</v>
      </c>
      <c r="AK146" s="220" t="s">
        <v>800</v>
      </c>
    </row>
    <row r="147" spans="1:37" s="11" customFormat="1">
      <c r="A147" s="63" t="s">
        <v>793</v>
      </c>
      <c r="B147" s="11" t="s">
        <v>1424</v>
      </c>
      <c r="C147" s="11" t="s">
        <v>86</v>
      </c>
      <c r="D147" s="11" t="s">
        <v>86</v>
      </c>
      <c r="F147" s="11" t="s">
        <v>1748</v>
      </c>
      <c r="G147" s="11" t="s">
        <v>231</v>
      </c>
      <c r="H147" s="11">
        <v>1</v>
      </c>
      <c r="I147" s="11" t="s">
        <v>143</v>
      </c>
      <c r="J147" s="11" t="s">
        <v>261</v>
      </c>
      <c r="K147" s="27" t="e">
        <v>#N/A</v>
      </c>
      <c r="L147" s="27" t="s">
        <v>1017</v>
      </c>
      <c r="M147" s="27" t="s">
        <v>2485</v>
      </c>
      <c r="O147" s="65">
        <v>43833</v>
      </c>
      <c r="P147" s="27" t="s">
        <v>231</v>
      </c>
      <c r="Q147" s="26"/>
      <c r="S147" s="25"/>
      <c r="T147" s="221" t="s">
        <v>839</v>
      </c>
      <c r="W147" t="s">
        <v>237</v>
      </c>
      <c r="X147" s="222" t="s">
        <v>800</v>
      </c>
      <c r="Y147" s="11">
        <v>5000000</v>
      </c>
      <c r="Z147" s="11">
        <v>100.068</v>
      </c>
      <c r="AA147" s="11">
        <v>100.068</v>
      </c>
      <c r="AB147" s="11" t="s">
        <v>800</v>
      </c>
      <c r="AC147" s="11">
        <v>0</v>
      </c>
      <c r="AD147" s="11">
        <v>0</v>
      </c>
      <c r="AE147" s="11" t="s">
        <v>800</v>
      </c>
      <c r="AF147" s="220">
        <v>5003400</v>
      </c>
      <c r="AG147" s="11">
        <v>5003400</v>
      </c>
      <c r="AH147" s="11" t="s">
        <v>800</v>
      </c>
      <c r="AI147" s="220">
        <v>5003400</v>
      </c>
      <c r="AJ147" s="11">
        <v>5003400</v>
      </c>
      <c r="AK147" s="220" t="s">
        <v>800</v>
      </c>
    </row>
    <row r="148" spans="1:37" s="11" customFormat="1">
      <c r="A148" s="63" t="s">
        <v>793</v>
      </c>
      <c r="B148" s="11" t="s">
        <v>1424</v>
      </c>
      <c r="C148" s="11" t="s">
        <v>18</v>
      </c>
      <c r="D148" s="11" t="s">
        <v>85</v>
      </c>
      <c r="F148" s="11" t="s">
        <v>1746</v>
      </c>
      <c r="G148" s="11" t="s">
        <v>231</v>
      </c>
      <c r="H148" s="11">
        <v>1</v>
      </c>
      <c r="I148" s="11" t="s">
        <v>357</v>
      </c>
      <c r="J148" s="11" t="s">
        <v>800</v>
      </c>
      <c r="K148" s="27" t="s">
        <v>763</v>
      </c>
      <c r="L148" s="27" t="s">
        <v>1068</v>
      </c>
      <c r="M148" s="27" t="s">
        <v>2488</v>
      </c>
      <c r="O148" s="65">
        <v>43840</v>
      </c>
      <c r="P148" s="27" t="s">
        <v>231</v>
      </c>
      <c r="Q148" s="26"/>
      <c r="S148" s="25"/>
      <c r="T148" s="221" t="s">
        <v>875</v>
      </c>
      <c r="W148" t="s">
        <v>237</v>
      </c>
      <c r="X148" s="222" t="s">
        <v>800</v>
      </c>
      <c r="Y148" s="11">
        <v>5000000</v>
      </c>
      <c r="Z148" s="11">
        <v>100.073037</v>
      </c>
      <c r="AA148" s="11">
        <v>100.073037</v>
      </c>
      <c r="AB148" s="11" t="s">
        <v>800</v>
      </c>
      <c r="AC148" s="11">
        <v>0</v>
      </c>
      <c r="AD148" s="11">
        <v>0</v>
      </c>
      <c r="AE148" s="11" t="s">
        <v>800</v>
      </c>
      <c r="AF148" s="220">
        <v>5003651.8499999996</v>
      </c>
      <c r="AG148" s="11">
        <v>5003651.8499999996</v>
      </c>
      <c r="AH148" s="11" t="s">
        <v>800</v>
      </c>
      <c r="AI148" s="220">
        <v>5003651.8499999996</v>
      </c>
      <c r="AJ148" s="11">
        <v>5003651.8499999996</v>
      </c>
      <c r="AK148" s="220" t="s">
        <v>800</v>
      </c>
    </row>
    <row r="149" spans="1:37" s="11" customFormat="1">
      <c r="A149" s="63" t="s">
        <v>793</v>
      </c>
      <c r="B149" s="11" t="s">
        <v>1424</v>
      </c>
      <c r="C149" s="11" t="s">
        <v>18</v>
      </c>
      <c r="D149" s="11" t="s">
        <v>85</v>
      </c>
      <c r="F149" s="11" t="s">
        <v>1746</v>
      </c>
      <c r="G149" s="11" t="s">
        <v>231</v>
      </c>
      <c r="H149" s="11">
        <v>1</v>
      </c>
      <c r="I149" s="11" t="s">
        <v>357</v>
      </c>
      <c r="J149" s="11" t="s">
        <v>800</v>
      </c>
      <c r="K149" s="27" t="s">
        <v>763</v>
      </c>
      <c r="L149" s="27" t="s">
        <v>1046</v>
      </c>
      <c r="M149" s="27" t="s">
        <v>2493</v>
      </c>
      <c r="O149" s="65">
        <v>43838</v>
      </c>
      <c r="P149" s="27" t="s">
        <v>231</v>
      </c>
      <c r="Q149" s="26"/>
      <c r="S149" s="25"/>
      <c r="T149" s="221" t="s">
        <v>839</v>
      </c>
      <c r="W149" t="s">
        <v>237</v>
      </c>
      <c r="X149" s="222" t="s">
        <v>800</v>
      </c>
      <c r="Y149" s="11">
        <v>25000000</v>
      </c>
      <c r="Z149" s="11">
        <v>100.07129500000001</v>
      </c>
      <c r="AA149" s="11">
        <v>100.07129500000001</v>
      </c>
      <c r="AB149" s="11" t="s">
        <v>800</v>
      </c>
      <c r="AC149" s="11">
        <v>0</v>
      </c>
      <c r="AD149" s="11">
        <v>0</v>
      </c>
      <c r="AE149" s="11" t="s">
        <v>800</v>
      </c>
      <c r="AF149" s="220">
        <v>25017823.75</v>
      </c>
      <c r="AG149" s="11">
        <v>25017823.75</v>
      </c>
      <c r="AH149" s="11" t="s">
        <v>800</v>
      </c>
      <c r="AI149" s="220">
        <v>25017823.75</v>
      </c>
      <c r="AJ149" s="11">
        <v>25017823.75</v>
      </c>
      <c r="AK149" s="220" t="s">
        <v>800</v>
      </c>
    </row>
    <row r="150" spans="1:37" s="11" customFormat="1">
      <c r="A150" s="63" t="s">
        <v>793</v>
      </c>
      <c r="B150" s="11" t="s">
        <v>1424</v>
      </c>
      <c r="C150" s="11" t="s">
        <v>86</v>
      </c>
      <c r="D150" s="11" t="s">
        <v>86</v>
      </c>
      <c r="F150" s="11" t="s">
        <v>1748</v>
      </c>
      <c r="G150" s="11" t="s">
        <v>231</v>
      </c>
      <c r="H150" s="11">
        <v>1</v>
      </c>
      <c r="I150" s="11" t="s">
        <v>143</v>
      </c>
      <c r="J150" s="11" t="s">
        <v>261</v>
      </c>
      <c r="K150" s="27" t="e">
        <v>#N/A</v>
      </c>
      <c r="L150" s="27" t="s">
        <v>836</v>
      </c>
      <c r="M150" s="27" t="s">
        <v>2500</v>
      </c>
      <c r="O150" s="65">
        <v>43787</v>
      </c>
      <c r="P150" s="27" t="s">
        <v>231</v>
      </c>
      <c r="Q150" s="26"/>
      <c r="S150" s="25"/>
      <c r="T150" s="221" t="s">
        <v>839</v>
      </c>
      <c r="W150" t="s">
        <v>237</v>
      </c>
      <c r="X150" s="222" t="s">
        <v>800</v>
      </c>
      <c r="Y150" s="11">
        <v>20000000</v>
      </c>
      <c r="Z150" s="11">
        <v>100.00729200000001</v>
      </c>
      <c r="AA150" s="11">
        <v>100.00729200000001</v>
      </c>
      <c r="AB150" s="11" t="s">
        <v>800</v>
      </c>
      <c r="AC150" s="11">
        <v>0</v>
      </c>
      <c r="AD150" s="11">
        <v>0</v>
      </c>
      <c r="AE150" s="11" t="s">
        <v>800</v>
      </c>
      <c r="AF150" s="220">
        <v>20001458.399999999</v>
      </c>
      <c r="AG150" s="11">
        <v>20001458.399999999</v>
      </c>
      <c r="AH150" s="11" t="s">
        <v>800</v>
      </c>
      <c r="AI150" s="220">
        <v>20001458.399999999</v>
      </c>
      <c r="AJ150" s="11">
        <v>20001458.399999999</v>
      </c>
      <c r="AK150" s="220" t="s">
        <v>800</v>
      </c>
    </row>
    <row r="151" spans="1:37" s="11" customFormat="1">
      <c r="A151" s="63" t="s">
        <v>793</v>
      </c>
      <c r="B151" s="11" t="s">
        <v>1424</v>
      </c>
      <c r="C151" s="11" t="s">
        <v>18</v>
      </c>
      <c r="D151" s="11" t="s">
        <v>85</v>
      </c>
      <c r="F151" s="11" t="s">
        <v>1746</v>
      </c>
      <c r="G151" s="11" t="s">
        <v>231</v>
      </c>
      <c r="H151" s="11">
        <v>1</v>
      </c>
      <c r="I151" s="11" t="s">
        <v>357</v>
      </c>
      <c r="J151" s="11" t="s">
        <v>800</v>
      </c>
      <c r="K151" s="27" t="s">
        <v>763</v>
      </c>
      <c r="L151" s="27" t="s">
        <v>1166</v>
      </c>
      <c r="M151" s="27" t="s">
        <v>2506</v>
      </c>
      <c r="O151" s="65">
        <v>43852</v>
      </c>
      <c r="P151" s="27" t="s">
        <v>231</v>
      </c>
      <c r="Q151" s="26"/>
      <c r="S151" s="25"/>
      <c r="T151" s="221" t="s">
        <v>839</v>
      </c>
      <c r="W151" t="s">
        <v>237</v>
      </c>
      <c r="X151" s="222" t="s">
        <v>800</v>
      </c>
      <c r="Y151" s="11">
        <v>10000000</v>
      </c>
      <c r="Z151" s="11">
        <v>100.098</v>
      </c>
      <c r="AA151" s="11">
        <v>100.098</v>
      </c>
      <c r="AB151" s="11" t="s">
        <v>800</v>
      </c>
      <c r="AC151" s="11">
        <v>0</v>
      </c>
      <c r="AD151" s="11">
        <v>0</v>
      </c>
      <c r="AE151" s="11" t="s">
        <v>800</v>
      </c>
      <c r="AF151" s="220">
        <v>10009800</v>
      </c>
      <c r="AG151" s="11">
        <v>10009800</v>
      </c>
      <c r="AH151" s="11" t="s">
        <v>800</v>
      </c>
      <c r="AI151" s="220">
        <v>10009800</v>
      </c>
      <c r="AJ151" s="11">
        <v>10009800</v>
      </c>
      <c r="AK151" s="220" t="s">
        <v>800</v>
      </c>
    </row>
    <row r="152" spans="1:37" s="11" customFormat="1">
      <c r="A152" s="63" t="s">
        <v>793</v>
      </c>
      <c r="B152" s="11" t="s">
        <v>1424</v>
      </c>
      <c r="C152" s="11" t="s">
        <v>18</v>
      </c>
      <c r="D152" s="11" t="s">
        <v>85</v>
      </c>
      <c r="F152" s="11" t="s">
        <v>1746</v>
      </c>
      <c r="G152" s="11" t="s">
        <v>231</v>
      </c>
      <c r="H152" s="11">
        <v>1</v>
      </c>
      <c r="I152" s="11" t="s">
        <v>357</v>
      </c>
      <c r="J152" s="11" t="s">
        <v>800</v>
      </c>
      <c r="K152" s="27" t="s">
        <v>763</v>
      </c>
      <c r="L152" s="27" t="s">
        <v>1308</v>
      </c>
      <c r="M152" s="27" t="s">
        <v>2512</v>
      </c>
      <c r="O152" s="65">
        <v>43915</v>
      </c>
      <c r="P152" s="27" t="s">
        <v>231</v>
      </c>
      <c r="Q152" s="26"/>
      <c r="S152" s="25"/>
      <c r="T152" s="221" t="s">
        <v>1001</v>
      </c>
      <c r="W152" t="s">
        <v>237</v>
      </c>
      <c r="X152" s="222" t="s">
        <v>800</v>
      </c>
      <c r="Y152" s="11">
        <v>19000000</v>
      </c>
      <c r="Z152" s="11">
        <v>100.188772</v>
      </c>
      <c r="AA152" s="11">
        <v>100.188772</v>
      </c>
      <c r="AB152" s="11" t="s">
        <v>800</v>
      </c>
      <c r="AC152" s="11">
        <v>0</v>
      </c>
      <c r="AD152" s="11">
        <v>0</v>
      </c>
      <c r="AE152" s="11" t="s">
        <v>800</v>
      </c>
      <c r="AF152" s="220">
        <v>19035866.68</v>
      </c>
      <c r="AG152" s="11">
        <v>19035866.68</v>
      </c>
      <c r="AH152" s="11" t="s">
        <v>800</v>
      </c>
      <c r="AI152" s="220">
        <v>19035866.68</v>
      </c>
      <c r="AJ152" s="11">
        <v>19035866.68</v>
      </c>
      <c r="AK152" s="220" t="s">
        <v>800</v>
      </c>
    </row>
    <row r="153" spans="1:37" s="11" customFormat="1">
      <c r="A153" s="63" t="s">
        <v>793</v>
      </c>
      <c r="B153" s="11" t="s">
        <v>1424</v>
      </c>
      <c r="C153" s="11" t="s">
        <v>18</v>
      </c>
      <c r="D153" s="11" t="s">
        <v>82</v>
      </c>
      <c r="F153" s="11" t="s">
        <v>1746</v>
      </c>
      <c r="G153" s="11" t="s">
        <v>231</v>
      </c>
      <c r="H153" s="11">
        <v>1</v>
      </c>
      <c r="I153" s="11" t="s">
        <v>357</v>
      </c>
      <c r="J153" s="11" t="s">
        <v>800</v>
      </c>
      <c r="K153" s="27" t="s">
        <v>763</v>
      </c>
      <c r="L153" s="27" t="s">
        <v>968</v>
      </c>
      <c r="M153" s="27" t="s">
        <v>2517</v>
      </c>
      <c r="O153" s="65">
        <v>43810</v>
      </c>
      <c r="P153" s="27" t="s">
        <v>231</v>
      </c>
      <c r="Q153" s="26"/>
      <c r="S153" s="25"/>
      <c r="T153" s="221" t="s">
        <v>839</v>
      </c>
      <c r="W153" t="s">
        <v>237</v>
      </c>
      <c r="X153" s="222" t="s">
        <v>800</v>
      </c>
      <c r="Y153" s="11">
        <v>14500000</v>
      </c>
      <c r="Z153" s="11">
        <v>100.04085000000001</v>
      </c>
      <c r="AA153" s="11">
        <v>100.04085000000001</v>
      </c>
      <c r="AB153" s="11" t="s">
        <v>800</v>
      </c>
      <c r="AC153" s="11">
        <v>0</v>
      </c>
      <c r="AD153" s="11">
        <v>0</v>
      </c>
      <c r="AE153" s="11" t="s">
        <v>800</v>
      </c>
      <c r="AF153" s="220">
        <v>14505923.25</v>
      </c>
      <c r="AG153" s="11">
        <v>14505923.25</v>
      </c>
      <c r="AH153" s="11" t="s">
        <v>800</v>
      </c>
      <c r="AI153" s="220">
        <v>14505923.25</v>
      </c>
      <c r="AJ153" s="11">
        <v>14505923.25</v>
      </c>
      <c r="AK153" s="220" t="s">
        <v>800</v>
      </c>
    </row>
    <row r="154" spans="1:37" s="11" customFormat="1">
      <c r="A154" s="63" t="s">
        <v>793</v>
      </c>
      <c r="B154" s="11" t="s">
        <v>1424</v>
      </c>
      <c r="C154" s="11" t="s">
        <v>18</v>
      </c>
      <c r="D154" s="11" t="s">
        <v>85</v>
      </c>
      <c r="F154" s="11" t="s">
        <v>1746</v>
      </c>
      <c r="G154" s="11" t="s">
        <v>231</v>
      </c>
      <c r="H154" s="11">
        <v>1</v>
      </c>
      <c r="I154" s="11" t="s">
        <v>357</v>
      </c>
      <c r="J154" s="11" t="s">
        <v>800</v>
      </c>
      <c r="K154" s="27" t="s">
        <v>763</v>
      </c>
      <c r="L154" s="27" t="s">
        <v>1174</v>
      </c>
      <c r="M154" s="27" t="s">
        <v>2523</v>
      </c>
      <c r="O154" s="65">
        <v>43857</v>
      </c>
      <c r="P154" s="27" t="s">
        <v>231</v>
      </c>
      <c r="Q154" s="26"/>
      <c r="S154" s="25"/>
      <c r="T154" s="221" t="s">
        <v>875</v>
      </c>
      <c r="W154" t="s">
        <v>237</v>
      </c>
      <c r="X154" s="222" t="s">
        <v>800</v>
      </c>
      <c r="Y154" s="11">
        <v>20000000</v>
      </c>
      <c r="Z154" s="11">
        <v>100.108242</v>
      </c>
      <c r="AA154" s="11">
        <v>100.108242</v>
      </c>
      <c r="AB154" s="11" t="s">
        <v>800</v>
      </c>
      <c r="AC154" s="11">
        <v>0</v>
      </c>
      <c r="AD154" s="11">
        <v>0</v>
      </c>
      <c r="AE154" s="11" t="s">
        <v>800</v>
      </c>
      <c r="AF154" s="220">
        <v>20021648.399999999</v>
      </c>
      <c r="AG154" s="11">
        <v>20021648.399999999</v>
      </c>
      <c r="AH154" s="11" t="s">
        <v>800</v>
      </c>
      <c r="AI154" s="220">
        <v>20021648.399999999</v>
      </c>
      <c r="AJ154" s="11">
        <v>20021648.399999999</v>
      </c>
      <c r="AK154" s="220" t="s">
        <v>800</v>
      </c>
    </row>
    <row r="155" spans="1:37" s="11" customFormat="1">
      <c r="A155" s="63" t="s">
        <v>793</v>
      </c>
      <c r="B155" s="11" t="s">
        <v>1424</v>
      </c>
      <c r="C155" s="11" t="s">
        <v>18</v>
      </c>
      <c r="D155" s="11" t="s">
        <v>84</v>
      </c>
      <c r="F155" s="11" t="s">
        <v>1746</v>
      </c>
      <c r="G155" s="11" t="s">
        <v>231</v>
      </c>
      <c r="H155" s="11">
        <v>1</v>
      </c>
      <c r="I155" s="11" t="s">
        <v>357</v>
      </c>
      <c r="J155" s="11" t="s">
        <v>800</v>
      </c>
      <c r="K155" s="27" t="s">
        <v>763</v>
      </c>
      <c r="L155" s="27" t="s">
        <v>1134</v>
      </c>
      <c r="M155" s="27" t="s">
        <v>2356</v>
      </c>
      <c r="O155" s="65">
        <v>43847</v>
      </c>
      <c r="P155" s="27" t="s">
        <v>231</v>
      </c>
      <c r="Q155" s="26"/>
      <c r="S155" s="25"/>
      <c r="T155" s="221" t="s">
        <v>979</v>
      </c>
      <c r="W155" t="s">
        <v>237</v>
      </c>
      <c r="X155" s="222">
        <v>43847</v>
      </c>
      <c r="Y155" s="11">
        <v>10000000</v>
      </c>
      <c r="Z155" s="11">
        <v>100.088713</v>
      </c>
      <c r="AA155" s="11">
        <v>100.088713</v>
      </c>
      <c r="AB155" s="11" t="s">
        <v>800</v>
      </c>
      <c r="AC155" s="11">
        <v>637.78</v>
      </c>
      <c r="AD155" s="11">
        <v>637.78</v>
      </c>
      <c r="AE155" s="11" t="s">
        <v>800</v>
      </c>
      <c r="AF155" s="220">
        <v>10008871.300000001</v>
      </c>
      <c r="AG155" s="11">
        <v>10008871.300000001</v>
      </c>
      <c r="AH155" s="11" t="s">
        <v>800</v>
      </c>
      <c r="AI155" s="220">
        <v>10008871.300000001</v>
      </c>
      <c r="AJ155" s="11">
        <v>10008871.300000001</v>
      </c>
      <c r="AK155" s="220" t="s">
        <v>800</v>
      </c>
    </row>
    <row r="156" spans="1:37" s="11" customFormat="1">
      <c r="A156" s="63" t="s">
        <v>793</v>
      </c>
      <c r="B156" s="11" t="s">
        <v>1424</v>
      </c>
      <c r="C156" s="11" t="s">
        <v>18</v>
      </c>
      <c r="D156" s="11" t="s">
        <v>82</v>
      </c>
      <c r="F156" s="11" t="s">
        <v>1746</v>
      </c>
      <c r="G156" s="11" t="s">
        <v>231</v>
      </c>
      <c r="H156" s="11">
        <v>1</v>
      </c>
      <c r="I156" s="11" t="s">
        <v>357</v>
      </c>
      <c r="J156" s="11" t="s">
        <v>800</v>
      </c>
      <c r="K156" s="27" t="s">
        <v>763</v>
      </c>
      <c r="L156" s="27" t="s">
        <v>993</v>
      </c>
      <c r="M156" s="27" t="s">
        <v>2536</v>
      </c>
      <c r="O156" s="65">
        <v>43832</v>
      </c>
      <c r="P156" s="27" t="s">
        <v>231</v>
      </c>
      <c r="Q156" s="26"/>
      <c r="S156" s="25"/>
      <c r="T156" s="221" t="s">
        <v>839</v>
      </c>
      <c r="W156" t="s">
        <v>237</v>
      </c>
      <c r="X156" s="222" t="s">
        <v>800</v>
      </c>
      <c r="Y156" s="11">
        <v>28000000</v>
      </c>
      <c r="Z156" s="11">
        <v>100.06559900000001</v>
      </c>
      <c r="AA156" s="11">
        <v>100.06559900000001</v>
      </c>
      <c r="AB156" s="11" t="s">
        <v>800</v>
      </c>
      <c r="AC156" s="11">
        <v>0</v>
      </c>
      <c r="AD156" s="11">
        <v>0</v>
      </c>
      <c r="AE156" s="11" t="s">
        <v>800</v>
      </c>
      <c r="AF156" s="220">
        <v>28018367.719999999</v>
      </c>
      <c r="AG156" s="11">
        <v>28018367.719999999</v>
      </c>
      <c r="AH156" s="11" t="s">
        <v>800</v>
      </c>
      <c r="AI156" s="220">
        <v>28018367.719999999</v>
      </c>
      <c r="AJ156" s="11">
        <v>28018367.719999999</v>
      </c>
      <c r="AK156" s="220" t="s">
        <v>800</v>
      </c>
    </row>
    <row r="157" spans="1:37" s="11" customFormat="1">
      <c r="A157" s="63" t="s">
        <v>793</v>
      </c>
      <c r="B157" s="11" t="s">
        <v>1424</v>
      </c>
      <c r="C157" s="11" t="s">
        <v>18</v>
      </c>
      <c r="D157" s="11" t="s">
        <v>82</v>
      </c>
      <c r="F157" s="11" t="s">
        <v>1746</v>
      </c>
      <c r="G157" s="11" t="s">
        <v>231</v>
      </c>
      <c r="H157" s="11">
        <v>1</v>
      </c>
      <c r="I157" s="11" t="s">
        <v>357</v>
      </c>
      <c r="J157" s="11" t="s">
        <v>800</v>
      </c>
      <c r="K157" s="27" t="s">
        <v>763</v>
      </c>
      <c r="L157" s="27" t="s">
        <v>924</v>
      </c>
      <c r="M157" s="27" t="s">
        <v>2541</v>
      </c>
      <c r="O157" s="65">
        <v>43805</v>
      </c>
      <c r="P157" s="27" t="s">
        <v>231</v>
      </c>
      <c r="Q157" s="26"/>
      <c r="S157" s="25"/>
      <c r="T157" s="221" t="s">
        <v>869</v>
      </c>
      <c r="W157" t="s">
        <v>237</v>
      </c>
      <c r="X157" s="222" t="s">
        <v>800</v>
      </c>
      <c r="Y157" s="11">
        <v>29000000</v>
      </c>
      <c r="Z157" s="11">
        <v>100.033553</v>
      </c>
      <c r="AA157" s="11">
        <v>100.033553</v>
      </c>
      <c r="AB157" s="11" t="s">
        <v>800</v>
      </c>
      <c r="AC157" s="11">
        <v>0</v>
      </c>
      <c r="AD157" s="11">
        <v>0</v>
      </c>
      <c r="AE157" s="11" t="s">
        <v>800</v>
      </c>
      <c r="AF157" s="220">
        <v>29009730.370000001</v>
      </c>
      <c r="AG157" s="11">
        <v>29009730.370000001</v>
      </c>
      <c r="AH157" s="11" t="s">
        <v>800</v>
      </c>
      <c r="AI157" s="220">
        <v>29009730.370000001</v>
      </c>
      <c r="AJ157" s="11">
        <v>29009730.370000001</v>
      </c>
      <c r="AK157" s="220" t="s">
        <v>800</v>
      </c>
    </row>
    <row r="158" spans="1:37" s="11" customFormat="1">
      <c r="A158" s="63" t="s">
        <v>793</v>
      </c>
      <c r="B158" s="11" t="s">
        <v>1424</v>
      </c>
      <c r="C158" s="11" t="s">
        <v>18</v>
      </c>
      <c r="D158" s="11" t="s">
        <v>85</v>
      </c>
      <c r="F158" s="11" t="s">
        <v>1746</v>
      </c>
      <c r="G158" s="11" t="s">
        <v>231</v>
      </c>
      <c r="H158" s="11">
        <v>1</v>
      </c>
      <c r="I158" s="11" t="s">
        <v>357</v>
      </c>
      <c r="J158" s="11" t="s">
        <v>800</v>
      </c>
      <c r="K158" s="27" t="s">
        <v>763</v>
      </c>
      <c r="L158" s="27" t="s">
        <v>1215</v>
      </c>
      <c r="M158" s="27" t="s">
        <v>2546</v>
      </c>
      <c r="O158" s="65">
        <v>43875</v>
      </c>
      <c r="P158" s="27" t="s">
        <v>231</v>
      </c>
      <c r="Q158" s="26"/>
      <c r="S158" s="25"/>
      <c r="T158" s="221" t="s">
        <v>839</v>
      </c>
      <c r="W158" t="s">
        <v>237</v>
      </c>
      <c r="X158" s="222" t="s">
        <v>800</v>
      </c>
      <c r="Y158" s="11">
        <v>21000000</v>
      </c>
      <c r="Z158" s="11">
        <v>100.12949999999999</v>
      </c>
      <c r="AA158" s="11">
        <v>100.12949999999999</v>
      </c>
      <c r="AB158" s="11" t="s">
        <v>800</v>
      </c>
      <c r="AC158" s="11">
        <v>0</v>
      </c>
      <c r="AD158" s="11">
        <v>0</v>
      </c>
      <c r="AE158" s="11" t="s">
        <v>800</v>
      </c>
      <c r="AF158" s="220">
        <v>21027195</v>
      </c>
      <c r="AG158" s="11">
        <v>21027195</v>
      </c>
      <c r="AH158" s="11" t="s">
        <v>800</v>
      </c>
      <c r="AI158" s="220">
        <v>21027195</v>
      </c>
      <c r="AJ158" s="11">
        <v>21027195</v>
      </c>
      <c r="AK158" s="220" t="s">
        <v>800</v>
      </c>
    </row>
    <row r="159" spans="1:37" s="11" customFormat="1">
      <c r="A159" s="63" t="s">
        <v>793</v>
      </c>
      <c r="B159" s="11" t="s">
        <v>1424</v>
      </c>
      <c r="C159" s="11" t="s">
        <v>18</v>
      </c>
      <c r="D159" s="11" t="s">
        <v>85</v>
      </c>
      <c r="F159" s="11" t="s">
        <v>1746</v>
      </c>
      <c r="G159" s="11" t="s">
        <v>231</v>
      </c>
      <c r="H159" s="11">
        <v>1</v>
      </c>
      <c r="I159" s="11" t="s">
        <v>357</v>
      </c>
      <c r="J159" s="11" t="s">
        <v>800</v>
      </c>
      <c r="K159" s="27" t="s">
        <v>763</v>
      </c>
      <c r="L159" s="27" t="s">
        <v>1140</v>
      </c>
      <c r="M159" s="27" t="s">
        <v>2551</v>
      </c>
      <c r="O159" s="65">
        <v>43850</v>
      </c>
      <c r="P159" s="27" t="s">
        <v>231</v>
      </c>
      <c r="Q159" s="26"/>
      <c r="S159" s="25"/>
      <c r="T159" s="221" t="s">
        <v>1001</v>
      </c>
      <c r="W159" t="s">
        <v>237</v>
      </c>
      <c r="X159" s="222" t="s">
        <v>800</v>
      </c>
      <c r="Y159" s="11">
        <v>10000000</v>
      </c>
      <c r="Z159" s="11">
        <v>100.107</v>
      </c>
      <c r="AA159" s="11">
        <v>100.107</v>
      </c>
      <c r="AB159" s="11" t="s">
        <v>800</v>
      </c>
      <c r="AC159" s="11">
        <v>0</v>
      </c>
      <c r="AD159" s="11">
        <v>0</v>
      </c>
      <c r="AE159" s="11" t="s">
        <v>800</v>
      </c>
      <c r="AF159" s="220">
        <v>10010700</v>
      </c>
      <c r="AG159" s="11">
        <v>10010700</v>
      </c>
      <c r="AH159" s="11" t="s">
        <v>800</v>
      </c>
      <c r="AI159" s="220">
        <v>10010700</v>
      </c>
      <c r="AJ159" s="11">
        <v>10010700</v>
      </c>
      <c r="AK159" s="220" t="s">
        <v>800</v>
      </c>
    </row>
    <row r="160" spans="1:37" s="11" customFormat="1">
      <c r="A160" s="63" t="s">
        <v>793</v>
      </c>
      <c r="B160" s="11" t="s">
        <v>1424</v>
      </c>
      <c r="C160" s="11" t="s">
        <v>18</v>
      </c>
      <c r="D160" s="11" t="s">
        <v>85</v>
      </c>
      <c r="F160" s="11" t="s">
        <v>1746</v>
      </c>
      <c r="G160" s="11" t="s">
        <v>231</v>
      </c>
      <c r="H160" s="11">
        <v>1</v>
      </c>
      <c r="I160" s="11" t="s">
        <v>357</v>
      </c>
      <c r="J160" s="11" t="s">
        <v>800</v>
      </c>
      <c r="K160" s="27" t="s">
        <v>763</v>
      </c>
      <c r="L160" s="27" t="s">
        <v>1189</v>
      </c>
      <c r="M160" s="27" t="s">
        <v>2555</v>
      </c>
      <c r="O160" s="65">
        <v>43868</v>
      </c>
      <c r="P160" s="27" t="s">
        <v>231</v>
      </c>
      <c r="Q160" s="26"/>
      <c r="S160" s="25"/>
      <c r="T160" s="221" t="s">
        <v>875</v>
      </c>
      <c r="W160" t="s">
        <v>237</v>
      </c>
      <c r="X160" s="222" t="s">
        <v>800</v>
      </c>
      <c r="Y160" s="11">
        <v>30000000</v>
      </c>
      <c r="Z160" s="11">
        <v>100.095647</v>
      </c>
      <c r="AA160" s="11">
        <v>100.095647</v>
      </c>
      <c r="AB160" s="11" t="s">
        <v>800</v>
      </c>
      <c r="AC160" s="11">
        <v>0</v>
      </c>
      <c r="AD160" s="11">
        <v>0</v>
      </c>
      <c r="AE160" s="11" t="s">
        <v>800</v>
      </c>
      <c r="AF160" s="220">
        <v>30028694.100000001</v>
      </c>
      <c r="AG160" s="11">
        <v>30028694.100000001</v>
      </c>
      <c r="AH160" s="11" t="s">
        <v>800</v>
      </c>
      <c r="AI160" s="220">
        <v>30028694.100000001</v>
      </c>
      <c r="AJ160" s="11">
        <v>30028694.100000001</v>
      </c>
      <c r="AK160" s="220" t="s">
        <v>800</v>
      </c>
    </row>
    <row r="161" spans="1:37" s="11" customFormat="1">
      <c r="A161" s="63" t="s">
        <v>793</v>
      </c>
      <c r="B161" s="11" t="s">
        <v>1424</v>
      </c>
      <c r="C161" s="11" t="s">
        <v>18</v>
      </c>
      <c r="D161" s="11" t="s">
        <v>85</v>
      </c>
      <c r="F161" s="11" t="s">
        <v>1746</v>
      </c>
      <c r="G161" s="11" t="s">
        <v>231</v>
      </c>
      <c r="H161" s="11">
        <v>1</v>
      </c>
      <c r="I161" s="11" t="s">
        <v>357</v>
      </c>
      <c r="J161" s="11" t="s">
        <v>800</v>
      </c>
      <c r="K161" s="27" t="s">
        <v>763</v>
      </c>
      <c r="L161" s="27" t="s">
        <v>1351</v>
      </c>
      <c r="M161" s="27" t="s">
        <v>2561</v>
      </c>
      <c r="O161" s="65">
        <v>43957</v>
      </c>
      <c r="P161" s="27" t="s">
        <v>231</v>
      </c>
      <c r="Q161" s="26"/>
      <c r="S161" s="25"/>
      <c r="T161" s="221" t="s">
        <v>990</v>
      </c>
      <c r="W161" t="s">
        <v>237</v>
      </c>
      <c r="X161" s="222" t="s">
        <v>800</v>
      </c>
      <c r="Y161" s="11">
        <v>28000000</v>
      </c>
      <c r="Z161" s="11">
        <v>100.197</v>
      </c>
      <c r="AA161" s="11">
        <v>100.197</v>
      </c>
      <c r="AB161" s="11" t="s">
        <v>800</v>
      </c>
      <c r="AC161" s="11">
        <v>0</v>
      </c>
      <c r="AD161" s="11">
        <v>0</v>
      </c>
      <c r="AE161" s="11" t="s">
        <v>800</v>
      </c>
      <c r="AF161" s="220">
        <v>28055160</v>
      </c>
      <c r="AG161" s="11">
        <v>28055160</v>
      </c>
      <c r="AH161" s="11" t="s">
        <v>800</v>
      </c>
      <c r="AI161" s="220">
        <v>28055160</v>
      </c>
      <c r="AJ161" s="11">
        <v>28055160</v>
      </c>
      <c r="AK161" s="220" t="s">
        <v>800</v>
      </c>
    </row>
    <row r="162" spans="1:37" s="11" customFormat="1">
      <c r="A162" s="63" t="s">
        <v>793</v>
      </c>
      <c r="B162" s="11" t="s">
        <v>1424</v>
      </c>
      <c r="C162" s="11" t="s">
        <v>18</v>
      </c>
      <c r="D162" s="11" t="s">
        <v>82</v>
      </c>
      <c r="F162" s="11" t="s">
        <v>1746</v>
      </c>
      <c r="G162" s="11" t="s">
        <v>231</v>
      </c>
      <c r="H162" s="11">
        <v>1</v>
      </c>
      <c r="I162" s="11" t="s">
        <v>357</v>
      </c>
      <c r="J162" s="11" t="s">
        <v>800</v>
      </c>
      <c r="K162" s="27" t="s">
        <v>763</v>
      </c>
      <c r="L162" s="27" t="s">
        <v>1203</v>
      </c>
      <c r="M162" s="27" t="s">
        <v>2566</v>
      </c>
      <c r="O162" s="65">
        <v>43871</v>
      </c>
      <c r="P162" s="27" t="s">
        <v>231</v>
      </c>
      <c r="Q162" s="26"/>
      <c r="S162" s="25"/>
      <c r="T162" s="221" t="s">
        <v>855</v>
      </c>
      <c r="W162" t="s">
        <v>237</v>
      </c>
      <c r="X162" s="222" t="s">
        <v>800</v>
      </c>
      <c r="Y162" s="11">
        <v>25000000</v>
      </c>
      <c r="Z162" s="11">
        <v>100.07299999999999</v>
      </c>
      <c r="AA162" s="11">
        <v>100.07299999999999</v>
      </c>
      <c r="AB162" s="11" t="s">
        <v>800</v>
      </c>
      <c r="AC162" s="11">
        <v>0</v>
      </c>
      <c r="AD162" s="11">
        <v>0</v>
      </c>
      <c r="AE162" s="11" t="s">
        <v>800</v>
      </c>
      <c r="AF162" s="220">
        <v>25018250</v>
      </c>
      <c r="AG162" s="11">
        <v>25018250</v>
      </c>
      <c r="AH162" s="11" t="s">
        <v>800</v>
      </c>
      <c r="AI162" s="220">
        <v>25018250</v>
      </c>
      <c r="AJ162" s="11">
        <v>25018250</v>
      </c>
      <c r="AK162" s="220" t="s">
        <v>800</v>
      </c>
    </row>
    <row r="163" spans="1:37" s="11" customFormat="1">
      <c r="A163" s="63" t="s">
        <v>793</v>
      </c>
      <c r="B163" s="11" t="s">
        <v>1424</v>
      </c>
      <c r="C163" s="11" t="s">
        <v>18</v>
      </c>
      <c r="D163" s="11" t="s">
        <v>82</v>
      </c>
      <c r="F163" s="11" t="s">
        <v>1746</v>
      </c>
      <c r="G163" s="11" t="s">
        <v>231</v>
      </c>
      <c r="H163" s="11">
        <v>1</v>
      </c>
      <c r="I163" s="11" t="s">
        <v>357</v>
      </c>
      <c r="J163" s="11" t="s">
        <v>800</v>
      </c>
      <c r="K163" s="27" t="s">
        <v>763</v>
      </c>
      <c r="L163" s="27" t="s">
        <v>1363</v>
      </c>
      <c r="M163" s="27" t="s">
        <v>2570</v>
      </c>
      <c r="O163" s="65">
        <v>43959</v>
      </c>
      <c r="P163" s="27" t="s">
        <v>231</v>
      </c>
      <c r="Q163" s="26"/>
      <c r="S163" s="25"/>
      <c r="T163" s="221" t="s">
        <v>1001</v>
      </c>
      <c r="W163" t="s">
        <v>237</v>
      </c>
      <c r="X163" s="222" t="s">
        <v>800</v>
      </c>
      <c r="Y163" s="11">
        <v>25000000</v>
      </c>
      <c r="Z163" s="11">
        <v>100.183729</v>
      </c>
      <c r="AA163" s="11">
        <v>100.183729</v>
      </c>
      <c r="AB163" s="11" t="s">
        <v>800</v>
      </c>
      <c r="AC163" s="11">
        <v>0</v>
      </c>
      <c r="AD163" s="11">
        <v>0</v>
      </c>
      <c r="AE163" s="11" t="s">
        <v>800</v>
      </c>
      <c r="AF163" s="220">
        <v>25045932.25</v>
      </c>
      <c r="AG163" s="11">
        <v>25045932.25</v>
      </c>
      <c r="AH163" s="11" t="s">
        <v>800</v>
      </c>
      <c r="AI163" s="220">
        <v>25045932.25</v>
      </c>
      <c r="AJ163" s="11">
        <v>25045932.25</v>
      </c>
      <c r="AK163" s="220" t="s">
        <v>800</v>
      </c>
    </row>
    <row r="164" spans="1:37" s="11" customFormat="1">
      <c r="A164" s="63" t="s">
        <v>793</v>
      </c>
      <c r="B164" s="11" t="s">
        <v>1424</v>
      </c>
      <c r="C164" s="11" t="s">
        <v>18</v>
      </c>
      <c r="D164" s="11" t="s">
        <v>85</v>
      </c>
      <c r="F164" s="11" t="s">
        <v>1746</v>
      </c>
      <c r="G164" s="11" t="s">
        <v>231</v>
      </c>
      <c r="H164" s="11">
        <v>1</v>
      </c>
      <c r="I164" s="11" t="s">
        <v>357</v>
      </c>
      <c r="J164" s="11" t="s">
        <v>800</v>
      </c>
      <c r="K164" s="27" t="s">
        <v>763</v>
      </c>
      <c r="L164" s="27" t="s">
        <v>940</v>
      </c>
      <c r="M164" s="27" t="s">
        <v>2573</v>
      </c>
      <c r="O164" s="65">
        <v>43808</v>
      </c>
      <c r="P164" s="27" t="s">
        <v>231</v>
      </c>
      <c r="Q164" s="26"/>
      <c r="S164" s="25"/>
      <c r="T164" s="221" t="s">
        <v>822</v>
      </c>
      <c r="W164" t="s">
        <v>237</v>
      </c>
      <c r="X164" s="222" t="s">
        <v>800</v>
      </c>
      <c r="Y164" s="11">
        <v>28000000</v>
      </c>
      <c r="Z164" s="11">
        <v>100.04649999999999</v>
      </c>
      <c r="AA164" s="11">
        <v>100.04649999999999</v>
      </c>
      <c r="AB164" s="11" t="s">
        <v>800</v>
      </c>
      <c r="AC164" s="11">
        <v>0</v>
      </c>
      <c r="AD164" s="11">
        <v>0</v>
      </c>
      <c r="AE164" s="11" t="s">
        <v>800</v>
      </c>
      <c r="AF164" s="220">
        <v>28013020</v>
      </c>
      <c r="AG164" s="11">
        <v>28013020</v>
      </c>
      <c r="AH164" s="11" t="s">
        <v>800</v>
      </c>
      <c r="AI164" s="220">
        <v>28013020</v>
      </c>
      <c r="AJ164" s="11">
        <v>28013020</v>
      </c>
      <c r="AK164" s="220" t="s">
        <v>800</v>
      </c>
    </row>
    <row r="165" spans="1:37" s="11" customFormat="1">
      <c r="A165" s="63" t="s">
        <v>793</v>
      </c>
      <c r="B165" s="11" t="s">
        <v>1424</v>
      </c>
      <c r="C165" s="11" t="s">
        <v>18</v>
      </c>
      <c r="D165" s="11" t="s">
        <v>85</v>
      </c>
      <c r="F165" s="11" t="s">
        <v>1746</v>
      </c>
      <c r="G165" s="11" t="s">
        <v>231</v>
      </c>
      <c r="H165" s="11">
        <v>1</v>
      </c>
      <c r="I165" s="11" t="s">
        <v>357</v>
      </c>
      <c r="J165" s="11" t="s">
        <v>800</v>
      </c>
      <c r="K165" s="27" t="s">
        <v>763</v>
      </c>
      <c r="L165" s="27" t="s">
        <v>1219</v>
      </c>
      <c r="M165" s="27" t="s">
        <v>2555</v>
      </c>
      <c r="O165" s="65">
        <v>43875</v>
      </c>
      <c r="P165" s="27" t="s">
        <v>231</v>
      </c>
      <c r="Q165" s="26"/>
      <c r="S165" s="25"/>
      <c r="T165" s="221" t="s">
        <v>875</v>
      </c>
      <c r="W165" t="s">
        <v>237</v>
      </c>
      <c r="X165" s="222" t="s">
        <v>800</v>
      </c>
      <c r="Y165" s="11">
        <v>10000000</v>
      </c>
      <c r="Z165" s="11">
        <v>100.10162800000001</v>
      </c>
      <c r="AA165" s="11">
        <v>100.10162800000001</v>
      </c>
      <c r="AB165" s="11" t="s">
        <v>800</v>
      </c>
      <c r="AC165" s="11">
        <v>0</v>
      </c>
      <c r="AD165" s="11">
        <v>0</v>
      </c>
      <c r="AE165" s="11" t="s">
        <v>800</v>
      </c>
      <c r="AF165" s="220">
        <v>10010162.800000001</v>
      </c>
      <c r="AG165" s="11">
        <v>10010162.800000001</v>
      </c>
      <c r="AH165" s="11" t="s">
        <v>800</v>
      </c>
      <c r="AI165" s="220">
        <v>10010162.800000001</v>
      </c>
      <c r="AJ165" s="11">
        <v>10010162.800000001</v>
      </c>
      <c r="AK165" s="220" t="s">
        <v>800</v>
      </c>
    </row>
    <row r="166" spans="1:37" s="11" customFormat="1">
      <c r="A166" s="63" t="s">
        <v>793</v>
      </c>
      <c r="B166" s="11" t="s">
        <v>1424</v>
      </c>
      <c r="C166" s="11" t="s">
        <v>86</v>
      </c>
      <c r="D166" s="11" t="s">
        <v>86</v>
      </c>
      <c r="F166" s="11" t="s">
        <v>1748</v>
      </c>
      <c r="G166" s="11" t="s">
        <v>231</v>
      </c>
      <c r="H166" s="11">
        <v>1</v>
      </c>
      <c r="I166" s="11" t="s">
        <v>143</v>
      </c>
      <c r="J166" s="11" t="s">
        <v>261</v>
      </c>
      <c r="K166" s="27" t="e">
        <v>#N/A</v>
      </c>
      <c r="L166" s="27" t="s">
        <v>951</v>
      </c>
      <c r="M166" s="27" t="s">
        <v>2577</v>
      </c>
      <c r="O166" s="65">
        <v>43810</v>
      </c>
      <c r="P166" s="27" t="s">
        <v>231</v>
      </c>
      <c r="Q166" s="26"/>
      <c r="S166" s="25"/>
      <c r="T166" s="221" t="s">
        <v>839</v>
      </c>
      <c r="W166" t="s">
        <v>237</v>
      </c>
      <c r="X166" s="222" t="s">
        <v>800</v>
      </c>
      <c r="Y166" s="11">
        <v>30000000</v>
      </c>
      <c r="Z166" s="11">
        <v>100.045</v>
      </c>
      <c r="AA166" s="11">
        <v>100.045</v>
      </c>
      <c r="AB166" s="11" t="s">
        <v>800</v>
      </c>
      <c r="AC166" s="11">
        <v>0</v>
      </c>
      <c r="AD166" s="11">
        <v>0</v>
      </c>
      <c r="AE166" s="11" t="s">
        <v>800</v>
      </c>
      <c r="AF166" s="220">
        <v>30013500</v>
      </c>
      <c r="AG166" s="11">
        <v>30013500</v>
      </c>
      <c r="AH166" s="11" t="s">
        <v>800</v>
      </c>
      <c r="AI166" s="220">
        <v>30013500</v>
      </c>
      <c r="AJ166" s="11">
        <v>30013500</v>
      </c>
      <c r="AK166" s="220" t="s">
        <v>800</v>
      </c>
    </row>
    <row r="167" spans="1:37" s="11" customFormat="1">
      <c r="A167" s="63" t="s">
        <v>793</v>
      </c>
      <c r="B167" s="11" t="s">
        <v>1424</v>
      </c>
      <c r="C167" s="11" t="s">
        <v>19</v>
      </c>
      <c r="D167" s="11" t="s">
        <v>89</v>
      </c>
      <c r="F167" s="11" t="s">
        <v>1749</v>
      </c>
      <c r="G167" s="11" t="s">
        <v>231</v>
      </c>
      <c r="H167" s="11">
        <v>1</v>
      </c>
      <c r="I167" s="11" t="s">
        <v>93</v>
      </c>
      <c r="J167" s="11" t="s">
        <v>800</v>
      </c>
      <c r="K167" s="27" t="s">
        <v>763</v>
      </c>
      <c r="L167" s="27">
        <v>0</v>
      </c>
      <c r="M167" s="27" t="s">
        <v>1413</v>
      </c>
      <c r="O167" s="65">
        <v>43783</v>
      </c>
      <c r="P167" s="27" t="s">
        <v>231</v>
      </c>
      <c r="Q167" s="26"/>
      <c r="S167" s="25"/>
      <c r="T167" s="221" t="s">
        <v>798</v>
      </c>
      <c r="W167" t="s">
        <v>237</v>
      </c>
      <c r="X167" s="222" t="s">
        <v>800</v>
      </c>
      <c r="Y167" s="11">
        <v>50899854.200000003</v>
      </c>
      <c r="Z167" s="11">
        <v>100</v>
      </c>
      <c r="AA167" s="11">
        <v>100</v>
      </c>
      <c r="AB167" s="11" t="s">
        <v>800</v>
      </c>
      <c r="AC167" s="11">
        <v>-791.78</v>
      </c>
      <c r="AD167" s="11">
        <v>-791.78</v>
      </c>
      <c r="AE167" s="11" t="s">
        <v>800</v>
      </c>
      <c r="AF167" s="220">
        <v>50899854.200000003</v>
      </c>
      <c r="AG167" s="11">
        <v>50899854.200000003</v>
      </c>
      <c r="AH167" s="11" t="s">
        <v>800</v>
      </c>
      <c r="AI167" s="220">
        <v>50899854.200000003</v>
      </c>
      <c r="AJ167" s="11">
        <v>50899854.200000003</v>
      </c>
      <c r="AK167" s="220" t="s">
        <v>800</v>
      </c>
    </row>
    <row r="168" spans="1:37" s="11" customFormat="1">
      <c r="A168" s="63" t="s">
        <v>793</v>
      </c>
      <c r="B168" s="11" t="s">
        <v>1424</v>
      </c>
      <c r="C168" s="11" t="s">
        <v>19</v>
      </c>
      <c r="D168" s="11" t="s">
        <v>89</v>
      </c>
      <c r="F168" s="11" t="s">
        <v>1749</v>
      </c>
      <c r="G168" s="11" t="s">
        <v>231</v>
      </c>
      <c r="H168" s="11">
        <v>1</v>
      </c>
      <c r="I168" s="11" t="s">
        <v>93</v>
      </c>
      <c r="J168" s="11" t="s">
        <v>800</v>
      </c>
      <c r="K168" s="27" t="s">
        <v>763</v>
      </c>
      <c r="L168" s="27">
        <v>0</v>
      </c>
      <c r="M168" s="27" t="s">
        <v>2585</v>
      </c>
      <c r="O168" s="65">
        <v>43783</v>
      </c>
      <c r="P168" s="27" t="s">
        <v>231</v>
      </c>
      <c r="Q168" s="26"/>
      <c r="S168" s="25"/>
      <c r="T168" s="221" t="s">
        <v>839</v>
      </c>
      <c r="W168" t="s">
        <v>237</v>
      </c>
      <c r="X168" s="222" t="s">
        <v>800</v>
      </c>
      <c r="Y168" s="11">
        <v>99692301.920000002</v>
      </c>
      <c r="Z168" s="11">
        <v>100</v>
      </c>
      <c r="AA168" s="11">
        <v>100</v>
      </c>
      <c r="AB168" s="11" t="s">
        <v>800</v>
      </c>
      <c r="AC168" s="11">
        <v>-1523.08</v>
      </c>
      <c r="AD168" s="11">
        <v>-1523.08</v>
      </c>
      <c r="AE168" s="11" t="s">
        <v>800</v>
      </c>
      <c r="AF168" s="220">
        <v>99692301.920000002</v>
      </c>
      <c r="AG168" s="11">
        <v>99692301.920000002</v>
      </c>
      <c r="AH168" s="11" t="s">
        <v>800</v>
      </c>
      <c r="AI168" s="220">
        <v>99692301.920000002</v>
      </c>
      <c r="AJ168" s="11">
        <v>99692301.920000002</v>
      </c>
      <c r="AK168" s="220" t="s">
        <v>800</v>
      </c>
    </row>
    <row r="169" spans="1:37" s="11" customFormat="1">
      <c r="A169" s="63" t="s">
        <v>793</v>
      </c>
      <c r="B169" s="11" t="s">
        <v>1424</v>
      </c>
      <c r="C169" s="11" t="s">
        <v>19</v>
      </c>
      <c r="D169" s="11" t="s">
        <v>90</v>
      </c>
      <c r="F169" s="11" t="s">
        <v>1749</v>
      </c>
      <c r="G169" s="11" t="s">
        <v>231</v>
      </c>
      <c r="H169" s="11">
        <v>1</v>
      </c>
      <c r="I169" s="11" t="s">
        <v>94</v>
      </c>
      <c r="J169" s="11" t="s">
        <v>800</v>
      </c>
      <c r="K169" s="27" t="s">
        <v>763</v>
      </c>
      <c r="L169" s="27">
        <v>0</v>
      </c>
      <c r="M169" s="27" t="s">
        <v>2590</v>
      </c>
      <c r="O169" s="65">
        <v>43783</v>
      </c>
      <c r="P169" s="27" t="s">
        <v>231</v>
      </c>
      <c r="Q169" s="26"/>
      <c r="S169" s="25"/>
      <c r="T169" s="221" t="s">
        <v>822</v>
      </c>
      <c r="W169" t="s">
        <v>237</v>
      </c>
      <c r="X169" s="222" t="s">
        <v>800</v>
      </c>
      <c r="Y169" s="11">
        <v>126204.2</v>
      </c>
      <c r="Z169" s="11">
        <v>100</v>
      </c>
      <c r="AA169" s="11">
        <v>100</v>
      </c>
      <c r="AB169" s="11" t="s">
        <v>800</v>
      </c>
      <c r="AC169" s="11">
        <v>0</v>
      </c>
      <c r="AD169" s="11">
        <v>0</v>
      </c>
      <c r="AE169" s="11" t="s">
        <v>800</v>
      </c>
      <c r="AF169" s="220">
        <v>126204.2</v>
      </c>
      <c r="AG169" s="11">
        <v>126204.2</v>
      </c>
      <c r="AH169" s="11" t="s">
        <v>800</v>
      </c>
      <c r="AI169" s="220">
        <v>126204.2</v>
      </c>
      <c r="AJ169" s="11">
        <v>126204.2</v>
      </c>
      <c r="AK169" s="220" t="s">
        <v>800</v>
      </c>
    </row>
    <row r="170" spans="1:37" s="11" customFormat="1">
      <c r="A170" s="63" t="s">
        <v>793</v>
      </c>
      <c r="B170" s="11" t="s">
        <v>1424</v>
      </c>
      <c r="C170" s="11" t="s">
        <v>18</v>
      </c>
      <c r="D170" s="11" t="s">
        <v>82</v>
      </c>
      <c r="F170" s="11" t="s">
        <v>1746</v>
      </c>
      <c r="G170" s="11" t="s">
        <v>231</v>
      </c>
      <c r="H170" s="11">
        <v>1</v>
      </c>
      <c r="I170" s="11" t="s">
        <v>357</v>
      </c>
      <c r="J170" s="11" t="s">
        <v>800</v>
      </c>
      <c r="K170" s="27" t="s">
        <v>763</v>
      </c>
      <c r="L170" s="27" t="s">
        <v>1143</v>
      </c>
      <c r="M170" s="27" t="s">
        <v>2594</v>
      </c>
      <c r="O170" s="65">
        <v>43851</v>
      </c>
      <c r="P170" s="27" t="s">
        <v>231</v>
      </c>
      <c r="Q170" s="26"/>
      <c r="S170" s="25"/>
      <c r="T170" s="221" t="s">
        <v>822</v>
      </c>
      <c r="W170" t="s">
        <v>237</v>
      </c>
      <c r="X170" s="222" t="s">
        <v>800</v>
      </c>
      <c r="Y170" s="11">
        <v>30000000</v>
      </c>
      <c r="Z170" s="11">
        <v>100.10550000000001</v>
      </c>
      <c r="AA170" s="11">
        <v>100.10550000000001</v>
      </c>
      <c r="AB170" s="11" t="s">
        <v>800</v>
      </c>
      <c r="AC170" s="11">
        <v>0</v>
      </c>
      <c r="AD170" s="11">
        <v>0</v>
      </c>
      <c r="AE170" s="11" t="s">
        <v>800</v>
      </c>
      <c r="AF170" s="220">
        <v>30031650</v>
      </c>
      <c r="AG170" s="11">
        <v>30031650</v>
      </c>
      <c r="AH170" s="11" t="s">
        <v>800</v>
      </c>
      <c r="AI170" s="220">
        <v>30031650</v>
      </c>
      <c r="AJ170" s="11">
        <v>30031650</v>
      </c>
      <c r="AK170" s="220" t="s">
        <v>800</v>
      </c>
    </row>
    <row r="171" spans="1:37" s="11" customFormat="1">
      <c r="A171" s="63" t="s">
        <v>793</v>
      </c>
      <c r="B171" s="11" t="s">
        <v>1424</v>
      </c>
      <c r="C171" s="11" t="s">
        <v>18</v>
      </c>
      <c r="D171" s="11" t="s">
        <v>85</v>
      </c>
      <c r="F171" s="11" t="s">
        <v>1746</v>
      </c>
      <c r="G171" s="11" t="s">
        <v>231</v>
      </c>
      <c r="H171" s="11">
        <v>1</v>
      </c>
      <c r="I171" s="11" t="s">
        <v>357</v>
      </c>
      <c r="J171" s="11" t="s">
        <v>800</v>
      </c>
      <c r="K171" s="27" t="s">
        <v>763</v>
      </c>
      <c r="L171" s="27" t="s">
        <v>934</v>
      </c>
      <c r="M171" s="27" t="s">
        <v>2599</v>
      </c>
      <c r="O171" s="65">
        <v>43805</v>
      </c>
      <c r="P171" s="27" t="s">
        <v>231</v>
      </c>
      <c r="Q171" s="26"/>
      <c r="S171" s="25"/>
      <c r="T171" s="221" t="s">
        <v>937</v>
      </c>
      <c r="W171" t="s">
        <v>237</v>
      </c>
      <c r="X171" s="222" t="s">
        <v>800</v>
      </c>
      <c r="Y171" s="11">
        <v>25000000</v>
      </c>
      <c r="Z171" s="11">
        <v>100.033297</v>
      </c>
      <c r="AA171" s="11">
        <v>100.033297</v>
      </c>
      <c r="AB171" s="11" t="s">
        <v>800</v>
      </c>
      <c r="AC171" s="11">
        <v>0</v>
      </c>
      <c r="AD171" s="11">
        <v>0</v>
      </c>
      <c r="AE171" s="11" t="s">
        <v>800</v>
      </c>
      <c r="AF171" s="220">
        <v>25008324.25</v>
      </c>
      <c r="AG171" s="11">
        <v>25008324.25</v>
      </c>
      <c r="AH171" s="11" t="s">
        <v>800</v>
      </c>
      <c r="AI171" s="220">
        <v>25008324.25</v>
      </c>
      <c r="AJ171" s="11">
        <v>25008324.25</v>
      </c>
      <c r="AK171" s="220" t="s">
        <v>800</v>
      </c>
    </row>
    <row r="172" spans="1:37" s="11" customFormat="1">
      <c r="A172" s="63" t="s">
        <v>793</v>
      </c>
      <c r="B172" s="11" t="s">
        <v>1424</v>
      </c>
      <c r="C172" s="11" t="s">
        <v>18</v>
      </c>
      <c r="D172" s="11" t="s">
        <v>82</v>
      </c>
      <c r="F172" s="11" t="s">
        <v>1746</v>
      </c>
      <c r="G172" s="11" t="s">
        <v>231</v>
      </c>
      <c r="H172" s="11">
        <v>1</v>
      </c>
      <c r="I172" s="11" t="s">
        <v>357</v>
      </c>
      <c r="J172" s="11" t="s">
        <v>800</v>
      </c>
      <c r="K172" s="27" t="s">
        <v>763</v>
      </c>
      <c r="L172" s="27" t="s">
        <v>905</v>
      </c>
      <c r="M172" s="27" t="s">
        <v>2604</v>
      </c>
      <c r="O172" s="65">
        <v>43802</v>
      </c>
      <c r="P172" s="27" t="s">
        <v>231</v>
      </c>
      <c r="Q172" s="26"/>
      <c r="S172" s="25"/>
      <c r="T172" s="221" t="s">
        <v>839</v>
      </c>
      <c r="W172" t="s">
        <v>237</v>
      </c>
      <c r="X172" s="222" t="s">
        <v>800</v>
      </c>
      <c r="Y172" s="11">
        <v>13000000</v>
      </c>
      <c r="Z172" s="11">
        <v>100.029731</v>
      </c>
      <c r="AA172" s="11">
        <v>100.029731</v>
      </c>
      <c r="AB172" s="11" t="s">
        <v>800</v>
      </c>
      <c r="AC172" s="11">
        <v>0</v>
      </c>
      <c r="AD172" s="11">
        <v>0</v>
      </c>
      <c r="AE172" s="11" t="s">
        <v>800</v>
      </c>
      <c r="AF172" s="220">
        <v>13003865.029999999</v>
      </c>
      <c r="AG172" s="11">
        <v>13003865.029999999</v>
      </c>
      <c r="AH172" s="11" t="s">
        <v>800</v>
      </c>
      <c r="AI172" s="220">
        <v>13003865.029999999</v>
      </c>
      <c r="AJ172" s="11">
        <v>13003865.029999999</v>
      </c>
      <c r="AK172" s="220" t="s">
        <v>800</v>
      </c>
    </row>
    <row r="173" spans="1:37" s="11" customFormat="1">
      <c r="A173" s="63" t="s">
        <v>793</v>
      </c>
      <c r="B173" s="11" t="s">
        <v>1424</v>
      </c>
      <c r="C173" s="11" t="s">
        <v>18</v>
      </c>
      <c r="D173" s="11" t="s">
        <v>82</v>
      </c>
      <c r="F173" s="11" t="s">
        <v>1746</v>
      </c>
      <c r="G173" s="11" t="s">
        <v>231</v>
      </c>
      <c r="H173" s="11">
        <v>1</v>
      </c>
      <c r="I173" s="11" t="s">
        <v>357</v>
      </c>
      <c r="J173" s="11" t="s">
        <v>800</v>
      </c>
      <c r="K173" s="27" t="s">
        <v>763</v>
      </c>
      <c r="L173" s="27" t="s">
        <v>1030</v>
      </c>
      <c r="M173" s="27" t="s">
        <v>2608</v>
      </c>
      <c r="O173" s="65">
        <v>43836</v>
      </c>
      <c r="P173" s="27" t="s">
        <v>231</v>
      </c>
      <c r="Q173" s="26"/>
      <c r="S173" s="25"/>
      <c r="T173" s="221" t="s">
        <v>1001</v>
      </c>
      <c r="W173" t="s">
        <v>237</v>
      </c>
      <c r="X173" s="222" t="s">
        <v>800</v>
      </c>
      <c r="Y173" s="11">
        <v>20000000</v>
      </c>
      <c r="Z173" s="11">
        <v>100.074155</v>
      </c>
      <c r="AA173" s="11">
        <v>100.074155</v>
      </c>
      <c r="AB173" s="11" t="s">
        <v>800</v>
      </c>
      <c r="AC173" s="11">
        <v>0</v>
      </c>
      <c r="AD173" s="11">
        <v>0</v>
      </c>
      <c r="AE173" s="11" t="s">
        <v>800</v>
      </c>
      <c r="AF173" s="220">
        <v>20014831</v>
      </c>
      <c r="AG173" s="11">
        <v>20014831</v>
      </c>
      <c r="AH173" s="11" t="s">
        <v>800</v>
      </c>
      <c r="AI173" s="220">
        <v>20014831</v>
      </c>
      <c r="AJ173" s="11">
        <v>20014831</v>
      </c>
      <c r="AK173" s="220" t="s">
        <v>800</v>
      </c>
    </row>
    <row r="174" spans="1:37" s="11" customFormat="1">
      <c r="A174" s="63" t="s">
        <v>793</v>
      </c>
      <c r="B174" s="11" t="s">
        <v>1424</v>
      </c>
      <c r="C174" s="11" t="s">
        <v>18</v>
      </c>
      <c r="D174" s="11" t="s">
        <v>85</v>
      </c>
      <c r="F174" s="11" t="s">
        <v>1746</v>
      </c>
      <c r="G174" s="11" t="s">
        <v>231</v>
      </c>
      <c r="H174" s="11">
        <v>1</v>
      </c>
      <c r="I174" s="11" t="s">
        <v>357</v>
      </c>
      <c r="J174" s="11" t="s">
        <v>800</v>
      </c>
      <c r="K174" s="27" t="s">
        <v>763</v>
      </c>
      <c r="L174" s="27" t="s">
        <v>963</v>
      </c>
      <c r="M174" s="27" t="s">
        <v>2610</v>
      </c>
      <c r="O174" s="65">
        <v>43810</v>
      </c>
      <c r="P174" s="27" t="s">
        <v>231</v>
      </c>
      <c r="Q174" s="26"/>
      <c r="S174" s="25"/>
      <c r="T174" s="221" t="s">
        <v>816</v>
      </c>
      <c r="W174" t="s">
        <v>237</v>
      </c>
      <c r="X174" s="222" t="s">
        <v>800</v>
      </c>
      <c r="Y174" s="11">
        <v>25000000</v>
      </c>
      <c r="Z174" s="11">
        <v>100.049803</v>
      </c>
      <c r="AA174" s="11">
        <v>100.049803</v>
      </c>
      <c r="AB174" s="11" t="s">
        <v>800</v>
      </c>
      <c r="AC174" s="11">
        <v>0</v>
      </c>
      <c r="AD174" s="11">
        <v>0</v>
      </c>
      <c r="AE174" s="11" t="s">
        <v>800</v>
      </c>
      <c r="AF174" s="220">
        <v>25012450.75</v>
      </c>
      <c r="AG174" s="11">
        <v>25012450.75</v>
      </c>
      <c r="AH174" s="11" t="s">
        <v>800</v>
      </c>
      <c r="AI174" s="220">
        <v>25012450.75</v>
      </c>
      <c r="AJ174" s="11">
        <v>25012450.75</v>
      </c>
      <c r="AK174" s="220" t="s">
        <v>800</v>
      </c>
    </row>
    <row r="175" spans="1:37" s="11" customFormat="1">
      <c r="A175" s="63" t="s">
        <v>793</v>
      </c>
      <c r="B175" s="11" t="s">
        <v>1424</v>
      </c>
      <c r="C175" s="11" t="s">
        <v>18</v>
      </c>
      <c r="D175" s="11" t="s">
        <v>85</v>
      </c>
      <c r="F175" s="11" t="s">
        <v>1746</v>
      </c>
      <c r="G175" s="11" t="s">
        <v>231</v>
      </c>
      <c r="H175" s="11">
        <v>1</v>
      </c>
      <c r="I175" s="11" t="s">
        <v>357</v>
      </c>
      <c r="J175" s="11" t="s">
        <v>800</v>
      </c>
      <c r="K175" s="27" t="s">
        <v>763</v>
      </c>
      <c r="L175" s="27" t="s">
        <v>972</v>
      </c>
      <c r="M175" s="27" t="s">
        <v>2615</v>
      </c>
      <c r="O175" s="65">
        <v>43812</v>
      </c>
      <c r="P175" s="27" t="s">
        <v>231</v>
      </c>
      <c r="Q175" s="26"/>
      <c r="S175" s="25"/>
      <c r="T175" s="221" t="s">
        <v>839</v>
      </c>
      <c r="W175" t="s">
        <v>237</v>
      </c>
      <c r="X175" s="222" t="s">
        <v>800</v>
      </c>
      <c r="Y175" s="11">
        <v>28000000</v>
      </c>
      <c r="Z175" s="11">
        <v>100.043769</v>
      </c>
      <c r="AA175" s="11">
        <v>100.043769</v>
      </c>
      <c r="AB175" s="11" t="s">
        <v>800</v>
      </c>
      <c r="AC175" s="11">
        <v>0</v>
      </c>
      <c r="AD175" s="11">
        <v>0</v>
      </c>
      <c r="AE175" s="11" t="s">
        <v>800</v>
      </c>
      <c r="AF175" s="220">
        <v>28012255.32</v>
      </c>
      <c r="AG175" s="11">
        <v>28012255.32</v>
      </c>
      <c r="AH175" s="11" t="s">
        <v>800</v>
      </c>
      <c r="AI175" s="220">
        <v>28012255.32</v>
      </c>
      <c r="AJ175" s="11">
        <v>28012255.32</v>
      </c>
      <c r="AK175" s="220" t="s">
        <v>800</v>
      </c>
    </row>
    <row r="176" spans="1:37" s="11" customFormat="1">
      <c r="A176" s="63" t="s">
        <v>793</v>
      </c>
      <c r="B176" s="11" t="s">
        <v>1424</v>
      </c>
      <c r="C176" s="11" t="s">
        <v>18</v>
      </c>
      <c r="D176" s="11" t="s">
        <v>82</v>
      </c>
      <c r="F176" s="11" t="s">
        <v>1746</v>
      </c>
      <c r="G176" s="11" t="s">
        <v>231</v>
      </c>
      <c r="H176" s="11">
        <v>1</v>
      </c>
      <c r="I176" s="11" t="s">
        <v>357</v>
      </c>
      <c r="J176" s="11" t="s">
        <v>800</v>
      </c>
      <c r="K176" s="27" t="s">
        <v>763</v>
      </c>
      <c r="L176" s="27" t="s">
        <v>987</v>
      </c>
      <c r="M176" s="27" t="s">
        <v>2621</v>
      </c>
      <c r="O176" s="65">
        <v>43816</v>
      </c>
      <c r="P176" s="27" t="s">
        <v>231</v>
      </c>
      <c r="Q176" s="26"/>
      <c r="S176" s="25"/>
      <c r="T176" s="221" t="s">
        <v>990</v>
      </c>
      <c r="W176" t="s">
        <v>237</v>
      </c>
      <c r="X176" s="222" t="s">
        <v>800</v>
      </c>
      <c r="Y176" s="11">
        <v>28000000</v>
      </c>
      <c r="Z176" s="11">
        <v>100.05149900000001</v>
      </c>
      <c r="AA176" s="11">
        <v>100.05149900000001</v>
      </c>
      <c r="AB176" s="11" t="s">
        <v>800</v>
      </c>
      <c r="AC176" s="11">
        <v>0</v>
      </c>
      <c r="AD176" s="11">
        <v>0</v>
      </c>
      <c r="AE176" s="11" t="s">
        <v>800</v>
      </c>
      <c r="AF176" s="220">
        <v>28014419.719999999</v>
      </c>
      <c r="AG176" s="11">
        <v>28014419.719999999</v>
      </c>
      <c r="AH176" s="11" t="s">
        <v>800</v>
      </c>
      <c r="AI176" s="220">
        <v>28014419.719999999</v>
      </c>
      <c r="AJ176" s="11">
        <v>28014419.719999999</v>
      </c>
      <c r="AK176" s="220" t="s">
        <v>800</v>
      </c>
    </row>
    <row r="177" spans="1:37" s="11" customFormat="1">
      <c r="A177" s="63" t="s">
        <v>793</v>
      </c>
      <c r="B177" s="11" t="s">
        <v>1424</v>
      </c>
      <c r="C177" s="11" t="s">
        <v>18</v>
      </c>
      <c r="D177" s="11" t="s">
        <v>85</v>
      </c>
      <c r="F177" s="11" t="s">
        <v>1746</v>
      </c>
      <c r="G177" s="11" t="s">
        <v>231</v>
      </c>
      <c r="H177" s="11">
        <v>1</v>
      </c>
      <c r="I177" s="11" t="s">
        <v>357</v>
      </c>
      <c r="J177" s="11" t="s">
        <v>800</v>
      </c>
      <c r="K177" s="27" t="s">
        <v>763</v>
      </c>
      <c r="L177" s="27" t="s">
        <v>842</v>
      </c>
      <c r="M177" s="27" t="s">
        <v>2626</v>
      </c>
      <c r="O177" s="65">
        <v>43788</v>
      </c>
      <c r="P177" s="27" t="s">
        <v>231</v>
      </c>
      <c r="Q177" s="26"/>
      <c r="S177" s="25"/>
      <c r="T177" s="221" t="s">
        <v>839</v>
      </c>
      <c r="W177" t="s">
        <v>237</v>
      </c>
      <c r="X177" s="222" t="s">
        <v>800</v>
      </c>
      <c r="Y177" s="11">
        <v>20000000</v>
      </c>
      <c r="Z177" s="11">
        <v>100.0055</v>
      </c>
      <c r="AA177" s="11">
        <v>100.0055</v>
      </c>
      <c r="AB177" s="11" t="s">
        <v>800</v>
      </c>
      <c r="AC177" s="11">
        <v>0</v>
      </c>
      <c r="AD177" s="11">
        <v>0</v>
      </c>
      <c r="AE177" s="11" t="s">
        <v>800</v>
      </c>
      <c r="AF177" s="220">
        <v>20001100</v>
      </c>
      <c r="AG177" s="11">
        <v>20001100</v>
      </c>
      <c r="AH177" s="11" t="s">
        <v>800</v>
      </c>
      <c r="AI177" s="220">
        <v>20001100</v>
      </c>
      <c r="AJ177" s="11">
        <v>20001100</v>
      </c>
      <c r="AK177" s="220" t="s">
        <v>800</v>
      </c>
    </row>
    <row r="178" spans="1:37" s="11" customFormat="1">
      <c r="A178" s="63" t="s">
        <v>793</v>
      </c>
      <c r="B178" s="11" t="s">
        <v>1424</v>
      </c>
      <c r="C178" s="11" t="s">
        <v>18</v>
      </c>
      <c r="D178" s="11" t="s">
        <v>85</v>
      </c>
      <c r="F178" s="11" t="s">
        <v>1746</v>
      </c>
      <c r="G178" s="11" t="s">
        <v>231</v>
      </c>
      <c r="H178" s="11">
        <v>1</v>
      </c>
      <c r="I178" s="11" t="s">
        <v>357</v>
      </c>
      <c r="J178" s="11" t="s">
        <v>800</v>
      </c>
      <c r="K178" s="27" t="s">
        <v>763</v>
      </c>
      <c r="L178" s="27" t="s">
        <v>872</v>
      </c>
      <c r="M178" s="27" t="s">
        <v>2631</v>
      </c>
      <c r="O178" s="65">
        <v>43796</v>
      </c>
      <c r="P178" s="27" t="s">
        <v>231</v>
      </c>
      <c r="Q178" s="26"/>
      <c r="S178" s="25"/>
      <c r="T178" s="221" t="s">
        <v>875</v>
      </c>
      <c r="W178" t="s">
        <v>237</v>
      </c>
      <c r="X178" s="222" t="s">
        <v>800</v>
      </c>
      <c r="Y178" s="11">
        <v>28500000</v>
      </c>
      <c r="Z178" s="11">
        <v>100.020421</v>
      </c>
      <c r="AA178" s="11">
        <v>100.020421</v>
      </c>
      <c r="AB178" s="11" t="s">
        <v>800</v>
      </c>
      <c r="AC178" s="11">
        <v>0</v>
      </c>
      <c r="AD178" s="11">
        <v>0</v>
      </c>
      <c r="AE178" s="11" t="s">
        <v>800</v>
      </c>
      <c r="AF178" s="220">
        <v>28505819.989999998</v>
      </c>
      <c r="AG178" s="11">
        <v>28505819.989999998</v>
      </c>
      <c r="AH178" s="11" t="s">
        <v>800</v>
      </c>
      <c r="AI178" s="220">
        <v>28505819.989999998</v>
      </c>
      <c r="AJ178" s="11">
        <v>28505819.989999998</v>
      </c>
      <c r="AK178" s="220" t="s">
        <v>800</v>
      </c>
    </row>
    <row r="179" spans="1:37" s="11" customFormat="1">
      <c r="A179" s="63" t="s">
        <v>793</v>
      </c>
      <c r="B179" s="11" t="s">
        <v>1424</v>
      </c>
      <c r="C179" s="11" t="s">
        <v>18</v>
      </c>
      <c r="D179" s="11" t="s">
        <v>82</v>
      </c>
      <c r="F179" s="11" t="s">
        <v>1746</v>
      </c>
      <c r="G179" s="11" t="s">
        <v>231</v>
      </c>
      <c r="H179" s="11">
        <v>1</v>
      </c>
      <c r="I179" s="11" t="s">
        <v>357</v>
      </c>
      <c r="J179" s="11" t="s">
        <v>800</v>
      </c>
      <c r="K179" s="27" t="s">
        <v>763</v>
      </c>
      <c r="L179" s="27" t="s">
        <v>866</v>
      </c>
      <c r="M179" s="27" t="s">
        <v>2637</v>
      </c>
      <c r="O179" s="65">
        <v>43796</v>
      </c>
      <c r="P179" s="27" t="s">
        <v>231</v>
      </c>
      <c r="Q179" s="26"/>
      <c r="S179" s="25"/>
      <c r="T179" s="221" t="s">
        <v>869</v>
      </c>
      <c r="W179" t="s">
        <v>237</v>
      </c>
      <c r="X179" s="222" t="s">
        <v>800</v>
      </c>
      <c r="Y179" s="11">
        <v>30000000</v>
      </c>
      <c r="Z179" s="11">
        <v>100.020421</v>
      </c>
      <c r="AA179" s="11">
        <v>100.020421</v>
      </c>
      <c r="AB179" s="11" t="s">
        <v>800</v>
      </c>
      <c r="AC179" s="11">
        <v>0</v>
      </c>
      <c r="AD179" s="11">
        <v>0</v>
      </c>
      <c r="AE179" s="11" t="s">
        <v>800</v>
      </c>
      <c r="AF179" s="220">
        <v>30006126.300000001</v>
      </c>
      <c r="AG179" s="11">
        <v>30006126.300000001</v>
      </c>
      <c r="AH179" s="11" t="s">
        <v>800</v>
      </c>
      <c r="AI179" s="220">
        <v>30006126.300000001</v>
      </c>
      <c r="AJ179" s="11">
        <v>30006126.300000001</v>
      </c>
      <c r="AK179" s="220" t="s">
        <v>800</v>
      </c>
    </row>
    <row r="180" spans="1:37" s="11" customFormat="1">
      <c r="A180" s="63" t="s">
        <v>793</v>
      </c>
      <c r="B180" s="11" t="s">
        <v>1424</v>
      </c>
      <c r="C180" s="11" t="s">
        <v>18</v>
      </c>
      <c r="D180" s="11" t="s">
        <v>82</v>
      </c>
      <c r="F180" s="11" t="s">
        <v>1746</v>
      </c>
      <c r="G180" s="11" t="s">
        <v>231</v>
      </c>
      <c r="H180" s="11">
        <v>1</v>
      </c>
      <c r="I180" s="11" t="s">
        <v>357</v>
      </c>
      <c r="J180" s="11" t="s">
        <v>800</v>
      </c>
      <c r="K180" s="27" t="s">
        <v>763</v>
      </c>
      <c r="L180" s="27" t="s">
        <v>910</v>
      </c>
      <c r="M180" s="27" t="s">
        <v>2641</v>
      </c>
      <c r="O180" s="65">
        <v>43802</v>
      </c>
      <c r="P180" s="27" t="s">
        <v>231</v>
      </c>
      <c r="Q180" s="26"/>
      <c r="S180" s="25"/>
      <c r="T180" s="221" t="s">
        <v>913</v>
      </c>
      <c r="W180" t="s">
        <v>237</v>
      </c>
      <c r="X180" s="222" t="s">
        <v>800</v>
      </c>
      <c r="Y180" s="11">
        <v>10000000</v>
      </c>
      <c r="Z180" s="11">
        <v>100.0055</v>
      </c>
      <c r="AA180" s="11">
        <v>100.0055</v>
      </c>
      <c r="AB180" s="11" t="s">
        <v>800</v>
      </c>
      <c r="AC180" s="11">
        <v>0</v>
      </c>
      <c r="AD180" s="11">
        <v>0</v>
      </c>
      <c r="AE180" s="11" t="s">
        <v>800</v>
      </c>
      <c r="AF180" s="220">
        <v>10000550</v>
      </c>
      <c r="AG180" s="11">
        <v>10000550</v>
      </c>
      <c r="AH180" s="11" t="s">
        <v>800</v>
      </c>
      <c r="AI180" s="220">
        <v>10000550</v>
      </c>
      <c r="AJ180" s="11">
        <v>10000550</v>
      </c>
      <c r="AK180" s="220" t="s">
        <v>800</v>
      </c>
    </row>
    <row r="181" spans="1:37" s="11" customFormat="1">
      <c r="A181" s="63" t="s">
        <v>793</v>
      </c>
      <c r="B181" s="11" t="s">
        <v>1424</v>
      </c>
      <c r="C181" s="11" t="s">
        <v>18</v>
      </c>
      <c r="D181" s="11" t="s">
        <v>82</v>
      </c>
      <c r="F181" s="11" t="s">
        <v>1746</v>
      </c>
      <c r="G181" s="11" t="s">
        <v>231</v>
      </c>
      <c r="H181" s="11">
        <v>1</v>
      </c>
      <c r="I181" s="11" t="s">
        <v>357</v>
      </c>
      <c r="J181" s="11" t="s">
        <v>800</v>
      </c>
      <c r="K181" s="27" t="s">
        <v>763</v>
      </c>
      <c r="L181" s="27" t="s">
        <v>929</v>
      </c>
      <c r="M181" s="27" t="s">
        <v>2645</v>
      </c>
      <c r="O181" s="65">
        <v>43805</v>
      </c>
      <c r="P181" s="27" t="s">
        <v>231</v>
      </c>
      <c r="Q181" s="26"/>
      <c r="S181" s="25"/>
      <c r="T181" s="221" t="s">
        <v>875</v>
      </c>
      <c r="W181" t="s">
        <v>237</v>
      </c>
      <c r="X181" s="222" t="s">
        <v>800</v>
      </c>
      <c r="Y181" s="11">
        <v>25000000</v>
      </c>
      <c r="Z181" s="11">
        <v>100.033553</v>
      </c>
      <c r="AA181" s="11">
        <v>100.033553</v>
      </c>
      <c r="AB181" s="11" t="s">
        <v>800</v>
      </c>
      <c r="AC181" s="11">
        <v>0</v>
      </c>
      <c r="AD181" s="11">
        <v>0</v>
      </c>
      <c r="AE181" s="11" t="s">
        <v>800</v>
      </c>
      <c r="AF181" s="220">
        <v>25008388.25</v>
      </c>
      <c r="AG181" s="11">
        <v>25008388.25</v>
      </c>
      <c r="AH181" s="11" t="s">
        <v>800</v>
      </c>
      <c r="AI181" s="220">
        <v>25008388.25</v>
      </c>
      <c r="AJ181" s="11">
        <v>25008388.25</v>
      </c>
      <c r="AK181" s="220" t="s">
        <v>800</v>
      </c>
    </row>
    <row r="182" spans="1:37" s="11" customFormat="1">
      <c r="A182" s="63" t="s">
        <v>793</v>
      </c>
      <c r="B182" s="11" t="s">
        <v>1424</v>
      </c>
      <c r="C182" s="11" t="s">
        <v>18</v>
      </c>
      <c r="D182" s="11" t="s">
        <v>85</v>
      </c>
      <c r="F182" s="11" t="s">
        <v>1746</v>
      </c>
      <c r="G182" s="11" t="s">
        <v>231</v>
      </c>
      <c r="H182" s="11">
        <v>1</v>
      </c>
      <c r="I182" s="11" t="s">
        <v>357</v>
      </c>
      <c r="J182" s="11" t="s">
        <v>800</v>
      </c>
      <c r="K182" s="27" t="s">
        <v>763</v>
      </c>
      <c r="L182" s="27" t="s">
        <v>1284</v>
      </c>
      <c r="M182" s="27" t="s">
        <v>2512</v>
      </c>
      <c r="O182" s="65">
        <v>43901</v>
      </c>
      <c r="P182" s="27" t="s">
        <v>231</v>
      </c>
      <c r="Q182" s="26"/>
      <c r="S182" s="25"/>
      <c r="T182" s="221" t="s">
        <v>1001</v>
      </c>
      <c r="W182" t="s">
        <v>237</v>
      </c>
      <c r="X182" s="222" t="s">
        <v>800</v>
      </c>
      <c r="Y182" s="11">
        <v>30000000</v>
      </c>
      <c r="Z182" s="11">
        <v>100.1692</v>
      </c>
      <c r="AA182" s="11">
        <v>100.1692</v>
      </c>
      <c r="AB182" s="11" t="s">
        <v>800</v>
      </c>
      <c r="AC182" s="11">
        <v>0</v>
      </c>
      <c r="AD182" s="11">
        <v>0</v>
      </c>
      <c r="AE182" s="11" t="s">
        <v>800</v>
      </c>
      <c r="AF182" s="220">
        <v>30050760</v>
      </c>
      <c r="AG182" s="11">
        <v>30050760</v>
      </c>
      <c r="AH182" s="11" t="s">
        <v>800</v>
      </c>
      <c r="AI182" s="220">
        <v>30050760</v>
      </c>
      <c r="AJ182" s="11">
        <v>30050760</v>
      </c>
      <c r="AK182" s="220" t="s">
        <v>800</v>
      </c>
    </row>
    <row r="183" spans="1:37" s="11" customFormat="1">
      <c r="A183" s="63" t="s">
        <v>793</v>
      </c>
      <c r="B183" s="11" t="s">
        <v>1424</v>
      </c>
      <c r="C183" s="11" t="s">
        <v>18</v>
      </c>
      <c r="D183" s="11" t="s">
        <v>82</v>
      </c>
      <c r="F183" s="11" t="s">
        <v>1746</v>
      </c>
      <c r="G183" s="11" t="s">
        <v>231</v>
      </c>
      <c r="H183" s="11">
        <v>1</v>
      </c>
      <c r="I183" s="11" t="s">
        <v>357</v>
      </c>
      <c r="J183" s="11" t="s">
        <v>800</v>
      </c>
      <c r="K183" s="27" t="s">
        <v>763</v>
      </c>
      <c r="L183" s="27" t="s">
        <v>1236</v>
      </c>
      <c r="M183" s="27" t="s">
        <v>2652</v>
      </c>
      <c r="O183" s="65">
        <v>43892</v>
      </c>
      <c r="P183" s="27" t="s">
        <v>231</v>
      </c>
      <c r="Q183" s="26"/>
      <c r="S183" s="25"/>
      <c r="T183" s="221" t="s">
        <v>839</v>
      </c>
      <c r="W183" t="s">
        <v>237</v>
      </c>
      <c r="X183" s="222" t="s">
        <v>800</v>
      </c>
      <c r="Y183" s="11">
        <v>30000000</v>
      </c>
      <c r="Z183" s="11">
        <v>100.13554499999999</v>
      </c>
      <c r="AA183" s="11">
        <v>100.13554499999999</v>
      </c>
      <c r="AB183" s="11" t="s">
        <v>800</v>
      </c>
      <c r="AC183" s="11">
        <v>0</v>
      </c>
      <c r="AD183" s="11">
        <v>0</v>
      </c>
      <c r="AE183" s="11" t="s">
        <v>800</v>
      </c>
      <c r="AF183" s="220">
        <v>30040663.5</v>
      </c>
      <c r="AG183" s="11">
        <v>30040663.5</v>
      </c>
      <c r="AH183" s="11" t="s">
        <v>800</v>
      </c>
      <c r="AI183" s="220">
        <v>30040663.5</v>
      </c>
      <c r="AJ183" s="11">
        <v>30040663.5</v>
      </c>
      <c r="AK183" s="220" t="s">
        <v>800</v>
      </c>
    </row>
    <row r="184" spans="1:37" s="11" customFormat="1">
      <c r="A184" s="63" t="s">
        <v>793</v>
      </c>
      <c r="B184" s="11" t="s">
        <v>1424</v>
      </c>
      <c r="C184" s="11" t="s">
        <v>19</v>
      </c>
      <c r="D184" s="11" t="s">
        <v>89</v>
      </c>
      <c r="F184" s="11" t="s">
        <v>1749</v>
      </c>
      <c r="G184" s="11" t="s">
        <v>231</v>
      </c>
      <c r="H184" s="11">
        <v>1</v>
      </c>
      <c r="I184" s="11" t="s">
        <v>93</v>
      </c>
      <c r="J184" s="11" t="s">
        <v>800</v>
      </c>
      <c r="K184" s="27" t="s">
        <v>763</v>
      </c>
      <c r="L184" s="27">
        <v>0</v>
      </c>
      <c r="M184" s="27" t="s">
        <v>2655</v>
      </c>
      <c r="O184" s="65">
        <v>43783</v>
      </c>
      <c r="P184" s="27" t="s">
        <v>231</v>
      </c>
      <c r="Q184" s="26"/>
      <c r="S184" s="25"/>
      <c r="T184" s="221" t="s">
        <v>990</v>
      </c>
      <c r="W184" t="s">
        <v>237</v>
      </c>
      <c r="X184" s="222" t="s">
        <v>800</v>
      </c>
      <c r="Y184" s="11">
        <v>94448985.439999998</v>
      </c>
      <c r="Z184" s="11">
        <v>100</v>
      </c>
      <c r="AA184" s="11">
        <v>100</v>
      </c>
      <c r="AB184" s="11" t="s">
        <v>800</v>
      </c>
      <c r="AC184" s="11">
        <v>-1469.21</v>
      </c>
      <c r="AD184" s="11">
        <v>-1469.21</v>
      </c>
      <c r="AE184" s="11" t="s">
        <v>800</v>
      </c>
      <c r="AF184" s="220">
        <v>94448985.439999998</v>
      </c>
      <c r="AG184" s="11">
        <v>94448985.439999998</v>
      </c>
      <c r="AH184" s="11" t="s">
        <v>800</v>
      </c>
      <c r="AI184" s="220">
        <v>94448985.439999998</v>
      </c>
      <c r="AJ184" s="11">
        <v>94448985.439999998</v>
      </c>
      <c r="AK184" s="220" t="s">
        <v>800</v>
      </c>
    </row>
    <row r="185" spans="1:37" s="11" customFormat="1">
      <c r="A185" s="63" t="s">
        <v>793</v>
      </c>
      <c r="B185" s="11" t="s">
        <v>1424</v>
      </c>
      <c r="C185" s="11" t="s">
        <v>19</v>
      </c>
      <c r="D185" s="11" t="s">
        <v>89</v>
      </c>
      <c r="F185" s="11" t="s">
        <v>1749</v>
      </c>
      <c r="G185" s="11" t="s">
        <v>231</v>
      </c>
      <c r="H185" s="11">
        <v>1</v>
      </c>
      <c r="I185" s="11" t="s">
        <v>93</v>
      </c>
      <c r="J185" s="11" t="s">
        <v>800</v>
      </c>
      <c r="K185" s="27" t="s">
        <v>763</v>
      </c>
      <c r="L185" s="27">
        <v>0</v>
      </c>
      <c r="M185" s="27" t="s">
        <v>1409</v>
      </c>
      <c r="O185" s="65">
        <v>43783</v>
      </c>
      <c r="P185" s="27" t="s">
        <v>231</v>
      </c>
      <c r="Q185" s="26"/>
      <c r="S185" s="25"/>
      <c r="T185" s="221" t="s">
        <v>869</v>
      </c>
      <c r="W185" t="s">
        <v>237</v>
      </c>
      <c r="X185" s="222" t="s">
        <v>800</v>
      </c>
      <c r="Y185" s="11">
        <v>75947594.319999993</v>
      </c>
      <c r="Z185" s="11">
        <v>100</v>
      </c>
      <c r="AA185" s="11">
        <v>100</v>
      </c>
      <c r="AB185" s="11" t="s">
        <v>800</v>
      </c>
      <c r="AC185" s="11">
        <v>-1181.4100000000001</v>
      </c>
      <c r="AD185" s="11">
        <v>-1181.4100000000001</v>
      </c>
      <c r="AE185" s="11" t="s">
        <v>800</v>
      </c>
      <c r="AF185" s="220">
        <v>75947594.319999993</v>
      </c>
      <c r="AG185" s="11">
        <v>75947594.319999993</v>
      </c>
      <c r="AH185" s="11" t="s">
        <v>800</v>
      </c>
      <c r="AI185" s="220">
        <v>75947594.319999993</v>
      </c>
      <c r="AJ185" s="11">
        <v>75947594.319999993</v>
      </c>
      <c r="AK185" s="220" t="s">
        <v>800</v>
      </c>
    </row>
    <row r="186" spans="1:37" s="11" customFormat="1">
      <c r="A186" s="63" t="s">
        <v>793</v>
      </c>
      <c r="B186" s="11" t="s">
        <v>1424</v>
      </c>
      <c r="C186" s="11" t="s">
        <v>19</v>
      </c>
      <c r="D186" s="11" t="s">
        <v>89</v>
      </c>
      <c r="F186" s="11" t="s">
        <v>1749</v>
      </c>
      <c r="G186" s="11" t="s">
        <v>231</v>
      </c>
      <c r="H186" s="11">
        <v>1</v>
      </c>
      <c r="I186" s="11" t="s">
        <v>93</v>
      </c>
      <c r="J186" s="11" t="s">
        <v>800</v>
      </c>
      <c r="K186" s="27" t="s">
        <v>763</v>
      </c>
      <c r="L186" s="27">
        <v>0</v>
      </c>
      <c r="M186" s="27" t="s">
        <v>1416</v>
      </c>
      <c r="O186" s="65">
        <v>43783</v>
      </c>
      <c r="P186" s="27" t="s">
        <v>231</v>
      </c>
      <c r="Q186" s="26"/>
      <c r="S186" s="25"/>
      <c r="T186" s="221" t="s">
        <v>869</v>
      </c>
      <c r="W186" t="s">
        <v>237</v>
      </c>
      <c r="X186" s="222" t="s">
        <v>800</v>
      </c>
      <c r="Y186" s="11">
        <v>25940174.059999999</v>
      </c>
      <c r="Z186" s="11">
        <v>100</v>
      </c>
      <c r="AA186" s="11">
        <v>100</v>
      </c>
      <c r="AB186" s="11" t="s">
        <v>800</v>
      </c>
      <c r="AC186" s="11">
        <v>-410.72</v>
      </c>
      <c r="AD186" s="11">
        <v>-410.72</v>
      </c>
      <c r="AE186" s="11" t="s">
        <v>800</v>
      </c>
      <c r="AF186" s="220">
        <v>25940174.059999999</v>
      </c>
      <c r="AG186" s="11">
        <v>25940174.059999999</v>
      </c>
      <c r="AH186" s="11" t="s">
        <v>800</v>
      </c>
      <c r="AI186" s="220">
        <v>25940174.059999999</v>
      </c>
      <c r="AJ186" s="11">
        <v>25940174.059999999</v>
      </c>
      <c r="AK186" s="220" t="s">
        <v>800</v>
      </c>
    </row>
    <row r="187" spans="1:37" s="11" customFormat="1">
      <c r="A187" s="63" t="s">
        <v>793</v>
      </c>
      <c r="B187" s="11" t="s">
        <v>1424</v>
      </c>
      <c r="C187" s="11" t="s">
        <v>19</v>
      </c>
      <c r="D187" s="11" t="s">
        <v>89</v>
      </c>
      <c r="F187" s="11" t="s">
        <v>1749</v>
      </c>
      <c r="G187" s="11" t="s">
        <v>231</v>
      </c>
      <c r="H187" s="11">
        <v>1</v>
      </c>
      <c r="I187" s="11" t="s">
        <v>93</v>
      </c>
      <c r="J187" s="11" t="s">
        <v>800</v>
      </c>
      <c r="K187" s="27" t="s">
        <v>763</v>
      </c>
      <c r="L187" s="27">
        <v>0</v>
      </c>
      <c r="M187" s="27" t="s">
        <v>2662</v>
      </c>
      <c r="O187" s="65">
        <v>43783</v>
      </c>
      <c r="P187" s="27" t="s">
        <v>231</v>
      </c>
      <c r="Q187" s="26"/>
      <c r="S187" s="25"/>
      <c r="T187" s="221" t="s">
        <v>855</v>
      </c>
      <c r="W187" t="s">
        <v>237</v>
      </c>
      <c r="X187" s="222" t="s">
        <v>800</v>
      </c>
      <c r="Y187" s="11">
        <v>80423923.950000003</v>
      </c>
      <c r="Z187" s="11">
        <v>100</v>
      </c>
      <c r="AA187" s="11">
        <v>100</v>
      </c>
      <c r="AB187" s="11" t="s">
        <v>800</v>
      </c>
      <c r="AC187" s="11">
        <v>-1228.7</v>
      </c>
      <c r="AD187" s="11">
        <v>-1228.7</v>
      </c>
      <c r="AE187" s="11" t="s">
        <v>800</v>
      </c>
      <c r="AF187" s="220">
        <v>80423923.950000003</v>
      </c>
      <c r="AG187" s="11">
        <v>80423923.950000003</v>
      </c>
      <c r="AH187" s="11" t="s">
        <v>800</v>
      </c>
      <c r="AI187" s="220">
        <v>80423923.950000003</v>
      </c>
      <c r="AJ187" s="11">
        <v>80423923.950000003</v>
      </c>
      <c r="AK187" s="220" t="s">
        <v>800</v>
      </c>
    </row>
    <row r="188" spans="1:37" s="11" customFormat="1">
      <c r="A188" s="63" t="s">
        <v>793</v>
      </c>
      <c r="B188" s="11" t="s">
        <v>1424</v>
      </c>
      <c r="C188" s="11" t="s">
        <v>18</v>
      </c>
      <c r="D188" s="11" t="s">
        <v>85</v>
      </c>
      <c r="F188" s="11" t="s">
        <v>1746</v>
      </c>
      <c r="G188" s="11" t="s">
        <v>231</v>
      </c>
      <c r="H188" s="11">
        <v>1</v>
      </c>
      <c r="I188" s="11" t="s">
        <v>357</v>
      </c>
      <c r="J188" s="11" t="s">
        <v>800</v>
      </c>
      <c r="K188" s="27" t="s">
        <v>763</v>
      </c>
      <c r="L188" s="27" t="s">
        <v>1240</v>
      </c>
      <c r="M188" s="27" t="s">
        <v>2666</v>
      </c>
      <c r="O188" s="65">
        <v>43894</v>
      </c>
      <c r="P188" s="27" t="s">
        <v>231</v>
      </c>
      <c r="Q188" s="26"/>
      <c r="S188" s="25"/>
      <c r="T188" s="221" t="s">
        <v>937</v>
      </c>
      <c r="W188" t="s">
        <v>237</v>
      </c>
      <c r="X188" s="222" t="s">
        <v>800</v>
      </c>
      <c r="Y188" s="11">
        <v>20000000</v>
      </c>
      <c r="Z188" s="11">
        <v>100.150493</v>
      </c>
      <c r="AA188" s="11">
        <v>100.150493</v>
      </c>
      <c r="AB188" s="11" t="s">
        <v>800</v>
      </c>
      <c r="AC188" s="11">
        <v>0</v>
      </c>
      <c r="AD188" s="11">
        <v>0</v>
      </c>
      <c r="AE188" s="11" t="s">
        <v>800</v>
      </c>
      <c r="AF188" s="220">
        <v>20030098.600000001</v>
      </c>
      <c r="AG188" s="11">
        <v>20030098.600000001</v>
      </c>
      <c r="AH188" s="11" t="s">
        <v>800</v>
      </c>
      <c r="AI188" s="220">
        <v>20030098.600000001</v>
      </c>
      <c r="AJ188" s="11">
        <v>20030098.600000001</v>
      </c>
      <c r="AK188" s="220" t="s">
        <v>800</v>
      </c>
    </row>
    <row r="189" spans="1:37" s="11" customFormat="1">
      <c r="A189" s="63" t="s">
        <v>793</v>
      </c>
      <c r="B189" s="11" t="s">
        <v>1424</v>
      </c>
      <c r="C189" s="11" t="s">
        <v>18</v>
      </c>
      <c r="D189" s="11" t="s">
        <v>85</v>
      </c>
      <c r="F189" s="11" t="s">
        <v>1746</v>
      </c>
      <c r="G189" s="11" t="s">
        <v>231</v>
      </c>
      <c r="H189" s="11">
        <v>1</v>
      </c>
      <c r="I189" s="11" t="s">
        <v>357</v>
      </c>
      <c r="J189" s="11" t="s">
        <v>800</v>
      </c>
      <c r="K189" s="27" t="s">
        <v>763</v>
      </c>
      <c r="L189" s="27" t="s">
        <v>1378</v>
      </c>
      <c r="M189" s="27" t="s">
        <v>2674</v>
      </c>
      <c r="O189" s="65">
        <v>44001</v>
      </c>
      <c r="P189" s="27" t="s">
        <v>231</v>
      </c>
      <c r="Q189" s="26"/>
      <c r="S189" s="25"/>
      <c r="T189" s="221" t="s">
        <v>816</v>
      </c>
      <c r="W189" t="s">
        <v>237</v>
      </c>
      <c r="X189" s="222" t="s">
        <v>800</v>
      </c>
      <c r="Y189" s="11">
        <v>15000000</v>
      </c>
      <c r="Z189" s="11">
        <v>100.248206</v>
      </c>
      <c r="AA189" s="11">
        <v>100.248206</v>
      </c>
      <c r="AB189" s="11" t="s">
        <v>800</v>
      </c>
      <c r="AC189" s="11">
        <v>0</v>
      </c>
      <c r="AD189" s="11">
        <v>0</v>
      </c>
      <c r="AE189" s="11" t="s">
        <v>800</v>
      </c>
      <c r="AF189" s="220">
        <v>15037230.9</v>
      </c>
      <c r="AG189" s="11">
        <v>15037230.9</v>
      </c>
      <c r="AH189" s="11" t="s">
        <v>800</v>
      </c>
      <c r="AI189" s="220">
        <v>15037230.9</v>
      </c>
      <c r="AJ189" s="11">
        <v>15037230.9</v>
      </c>
      <c r="AK189" s="220" t="s">
        <v>800</v>
      </c>
    </row>
    <row r="190" spans="1:37" s="11" customFormat="1">
      <c r="A190" s="63" t="s">
        <v>793</v>
      </c>
      <c r="B190" s="11" t="s">
        <v>1424</v>
      </c>
      <c r="C190" s="11" t="s">
        <v>18</v>
      </c>
      <c r="D190" s="11" t="s">
        <v>82</v>
      </c>
      <c r="F190" s="11" t="s">
        <v>1746</v>
      </c>
      <c r="G190" s="11" t="s">
        <v>231</v>
      </c>
      <c r="H190" s="11">
        <v>1</v>
      </c>
      <c r="I190" s="11" t="s">
        <v>357</v>
      </c>
      <c r="J190" s="11" t="s">
        <v>800</v>
      </c>
      <c r="K190" s="27" t="s">
        <v>763</v>
      </c>
      <c r="L190" s="27" t="s">
        <v>1211</v>
      </c>
      <c r="M190" s="27" t="s">
        <v>2678</v>
      </c>
      <c r="O190" s="65">
        <v>43871</v>
      </c>
      <c r="P190" s="27" t="s">
        <v>231</v>
      </c>
      <c r="Q190" s="26"/>
      <c r="S190" s="25"/>
      <c r="T190" s="221" t="s">
        <v>869</v>
      </c>
      <c r="W190" t="s">
        <v>237</v>
      </c>
      <c r="X190" s="222" t="s">
        <v>800</v>
      </c>
      <c r="Y190" s="11">
        <v>13500000</v>
      </c>
      <c r="Z190" s="11">
        <v>100.126986</v>
      </c>
      <c r="AA190" s="11">
        <v>100.126986</v>
      </c>
      <c r="AB190" s="11" t="s">
        <v>800</v>
      </c>
      <c r="AC190" s="11">
        <v>0</v>
      </c>
      <c r="AD190" s="11">
        <v>0</v>
      </c>
      <c r="AE190" s="11" t="s">
        <v>800</v>
      </c>
      <c r="AF190" s="220">
        <v>13517143.109999999</v>
      </c>
      <c r="AG190" s="11">
        <v>13517143.109999999</v>
      </c>
      <c r="AH190" s="11" t="s">
        <v>800</v>
      </c>
      <c r="AI190" s="220">
        <v>13517143.109999999</v>
      </c>
      <c r="AJ190" s="11">
        <v>13517143.109999999</v>
      </c>
      <c r="AK190" s="220" t="s">
        <v>800</v>
      </c>
    </row>
    <row r="191" spans="1:37" s="11" customFormat="1">
      <c r="A191" s="63" t="s">
        <v>793</v>
      </c>
      <c r="B191" s="11" t="s">
        <v>1424</v>
      </c>
      <c r="C191" s="11" t="s">
        <v>18</v>
      </c>
      <c r="D191" s="11" t="s">
        <v>85</v>
      </c>
      <c r="F191" s="11" t="s">
        <v>1746</v>
      </c>
      <c r="G191" s="11" t="s">
        <v>231</v>
      </c>
      <c r="H191" s="11">
        <v>1</v>
      </c>
      <c r="I191" s="11" t="s">
        <v>357</v>
      </c>
      <c r="J191" s="11" t="s">
        <v>800</v>
      </c>
      <c r="K191" s="27" t="s">
        <v>763</v>
      </c>
      <c r="L191" s="27" t="s">
        <v>1137</v>
      </c>
      <c r="M191" s="27" t="s">
        <v>2551</v>
      </c>
      <c r="O191" s="65">
        <v>43847</v>
      </c>
      <c r="P191" s="27" t="s">
        <v>231</v>
      </c>
      <c r="Q191" s="26"/>
      <c r="S191" s="25"/>
      <c r="T191" s="221" t="s">
        <v>1001</v>
      </c>
      <c r="W191" t="s">
        <v>237</v>
      </c>
      <c r="X191" s="222" t="s">
        <v>800</v>
      </c>
      <c r="Y191" s="11">
        <v>10000000</v>
      </c>
      <c r="Z191" s="11">
        <v>100.10299999999999</v>
      </c>
      <c r="AA191" s="11">
        <v>100.10299999999999</v>
      </c>
      <c r="AB191" s="11" t="s">
        <v>800</v>
      </c>
      <c r="AC191" s="11">
        <v>0</v>
      </c>
      <c r="AD191" s="11">
        <v>0</v>
      </c>
      <c r="AE191" s="11" t="s">
        <v>800</v>
      </c>
      <c r="AF191" s="220">
        <v>10010300</v>
      </c>
      <c r="AG191" s="11">
        <v>10010300</v>
      </c>
      <c r="AH191" s="11" t="s">
        <v>800</v>
      </c>
      <c r="AI191" s="220">
        <v>10010300</v>
      </c>
      <c r="AJ191" s="11">
        <v>10010300</v>
      </c>
      <c r="AK191" s="220" t="s">
        <v>800</v>
      </c>
    </row>
    <row r="192" spans="1:37" s="11" customFormat="1">
      <c r="A192" s="63" t="s">
        <v>793</v>
      </c>
      <c r="B192" s="11" t="s">
        <v>1424</v>
      </c>
      <c r="C192" s="11" t="s">
        <v>18</v>
      </c>
      <c r="D192" s="11" t="s">
        <v>85</v>
      </c>
      <c r="F192" s="11" t="s">
        <v>1746</v>
      </c>
      <c r="G192" s="11" t="s">
        <v>231</v>
      </c>
      <c r="H192" s="11">
        <v>1</v>
      </c>
      <c r="I192" s="11" t="s">
        <v>357</v>
      </c>
      <c r="J192" s="11" t="s">
        <v>800</v>
      </c>
      <c r="K192" s="27" t="s">
        <v>763</v>
      </c>
      <c r="L192" s="27" t="s">
        <v>1226</v>
      </c>
      <c r="M192" s="27" t="s">
        <v>2686</v>
      </c>
      <c r="O192" s="65">
        <v>43886</v>
      </c>
      <c r="P192" s="27" t="s">
        <v>231</v>
      </c>
      <c r="Q192" s="26"/>
      <c r="S192" s="25"/>
      <c r="T192" s="221" t="s">
        <v>1001</v>
      </c>
      <c r="W192" t="s">
        <v>237</v>
      </c>
      <c r="X192" s="222" t="s">
        <v>800</v>
      </c>
      <c r="Y192" s="11">
        <v>24500000</v>
      </c>
      <c r="Z192" s="11">
        <v>100.14700000000001</v>
      </c>
      <c r="AA192" s="11">
        <v>100.14700000000001</v>
      </c>
      <c r="AB192" s="11" t="s">
        <v>800</v>
      </c>
      <c r="AC192" s="11">
        <v>0</v>
      </c>
      <c r="AD192" s="11">
        <v>0</v>
      </c>
      <c r="AE192" s="11" t="s">
        <v>800</v>
      </c>
      <c r="AF192" s="220">
        <v>24536015</v>
      </c>
      <c r="AG192" s="11">
        <v>24536015</v>
      </c>
      <c r="AH192" s="11" t="s">
        <v>800</v>
      </c>
      <c r="AI192" s="220">
        <v>24536015</v>
      </c>
      <c r="AJ192" s="11">
        <v>24536015</v>
      </c>
      <c r="AK192" s="220" t="s">
        <v>800</v>
      </c>
    </row>
    <row r="193" spans="1:37" s="11" customFormat="1">
      <c r="A193" s="63" t="s">
        <v>793</v>
      </c>
      <c r="B193" s="11" t="s">
        <v>1424</v>
      </c>
      <c r="C193" s="11" t="s">
        <v>18</v>
      </c>
      <c r="D193" s="11" t="s">
        <v>85</v>
      </c>
      <c r="F193" s="11" t="s">
        <v>1746</v>
      </c>
      <c r="G193" s="11" t="s">
        <v>231</v>
      </c>
      <c r="H193" s="11">
        <v>1</v>
      </c>
      <c r="I193" s="11" t="s">
        <v>357</v>
      </c>
      <c r="J193" s="11" t="s">
        <v>800</v>
      </c>
      <c r="K193" s="27" t="s">
        <v>763</v>
      </c>
      <c r="L193" s="27" t="s">
        <v>891</v>
      </c>
      <c r="M193" s="27" t="s">
        <v>2690</v>
      </c>
      <c r="O193" s="65">
        <v>43796</v>
      </c>
      <c r="P193" s="27" t="s">
        <v>231</v>
      </c>
      <c r="Q193" s="26"/>
      <c r="S193" s="25"/>
      <c r="T193" s="221" t="s">
        <v>875</v>
      </c>
      <c r="W193" t="s">
        <v>237</v>
      </c>
      <c r="X193" s="222" t="s">
        <v>800</v>
      </c>
      <c r="Y193" s="11">
        <v>20000000</v>
      </c>
      <c r="Z193" s="11">
        <v>100.022327</v>
      </c>
      <c r="AA193" s="11">
        <v>100.022327</v>
      </c>
      <c r="AB193" s="11" t="s">
        <v>800</v>
      </c>
      <c r="AC193" s="11">
        <v>0</v>
      </c>
      <c r="AD193" s="11">
        <v>0</v>
      </c>
      <c r="AE193" s="11" t="s">
        <v>800</v>
      </c>
      <c r="AF193" s="220">
        <v>20004465.399999999</v>
      </c>
      <c r="AG193" s="11">
        <v>20004465.399999999</v>
      </c>
      <c r="AH193" s="11" t="s">
        <v>800</v>
      </c>
      <c r="AI193" s="220">
        <v>20004465.399999999</v>
      </c>
      <c r="AJ193" s="11">
        <v>20004465.399999999</v>
      </c>
      <c r="AK193" s="220" t="s">
        <v>800</v>
      </c>
    </row>
    <row r="194" spans="1:37" s="11" customFormat="1">
      <c r="A194" s="63" t="s">
        <v>793</v>
      </c>
      <c r="B194" s="11" t="s">
        <v>1424</v>
      </c>
      <c r="C194" s="11" t="s">
        <v>18</v>
      </c>
      <c r="D194" s="11" t="s">
        <v>82</v>
      </c>
      <c r="F194" s="11" t="s">
        <v>1746</v>
      </c>
      <c r="G194" s="11" t="s">
        <v>231</v>
      </c>
      <c r="H194" s="11">
        <v>1</v>
      </c>
      <c r="I194" s="11" t="s">
        <v>357</v>
      </c>
      <c r="J194" s="11" t="s">
        <v>800</v>
      </c>
      <c r="K194" s="27" t="s">
        <v>763</v>
      </c>
      <c r="L194" s="27" t="s">
        <v>896</v>
      </c>
      <c r="M194" s="27" t="s">
        <v>2694</v>
      </c>
      <c r="O194" s="65">
        <v>43801</v>
      </c>
      <c r="P194" s="27" t="s">
        <v>231</v>
      </c>
      <c r="Q194" s="26"/>
      <c r="S194" s="25"/>
      <c r="T194" s="221" t="s">
        <v>798</v>
      </c>
      <c r="W194" t="s">
        <v>237</v>
      </c>
      <c r="X194" s="222" t="s">
        <v>800</v>
      </c>
      <c r="Y194" s="11">
        <v>30000000</v>
      </c>
      <c r="Z194" s="11">
        <v>100.02200000000001</v>
      </c>
      <c r="AA194" s="11">
        <v>100.02200000000001</v>
      </c>
      <c r="AB194" s="11" t="s">
        <v>800</v>
      </c>
      <c r="AC194" s="11">
        <v>0</v>
      </c>
      <c r="AD194" s="11">
        <v>0</v>
      </c>
      <c r="AE194" s="11" t="s">
        <v>800</v>
      </c>
      <c r="AF194" s="220">
        <v>30006600</v>
      </c>
      <c r="AG194" s="11">
        <v>30006600</v>
      </c>
      <c r="AH194" s="11" t="s">
        <v>800</v>
      </c>
      <c r="AI194" s="220">
        <v>30006600</v>
      </c>
      <c r="AJ194" s="11">
        <v>30006600</v>
      </c>
      <c r="AK194" s="220" t="s">
        <v>800</v>
      </c>
    </row>
    <row r="195" spans="1:37" s="11" customFormat="1">
      <c r="A195" s="63" t="s">
        <v>793</v>
      </c>
      <c r="B195" s="11" t="s">
        <v>1424</v>
      </c>
      <c r="C195" s="11" t="s">
        <v>86</v>
      </c>
      <c r="D195" s="11" t="s">
        <v>86</v>
      </c>
      <c r="F195" s="11" t="s">
        <v>1748</v>
      </c>
      <c r="G195" s="11" t="s">
        <v>231</v>
      </c>
      <c r="H195" s="11">
        <v>1</v>
      </c>
      <c r="I195" s="11" t="s">
        <v>143</v>
      </c>
      <c r="J195" s="11" t="s">
        <v>261</v>
      </c>
      <c r="K195" s="27" t="e">
        <v>#N/A</v>
      </c>
      <c r="L195" s="27" t="s">
        <v>1004</v>
      </c>
      <c r="M195" s="27" t="s">
        <v>2485</v>
      </c>
      <c r="O195" s="65">
        <v>43833</v>
      </c>
      <c r="P195" s="27" t="s">
        <v>231</v>
      </c>
      <c r="Q195" s="26"/>
      <c r="S195" s="25"/>
      <c r="T195" s="221" t="s">
        <v>839</v>
      </c>
      <c r="W195" t="s">
        <v>237</v>
      </c>
      <c r="X195" s="222" t="s">
        <v>800</v>
      </c>
      <c r="Y195" s="11">
        <v>20000000</v>
      </c>
      <c r="Z195" s="11">
        <v>100.06100000000001</v>
      </c>
      <c r="AA195" s="11">
        <v>100.06100000000001</v>
      </c>
      <c r="AB195" s="11" t="s">
        <v>800</v>
      </c>
      <c r="AC195" s="11">
        <v>0</v>
      </c>
      <c r="AD195" s="11">
        <v>0</v>
      </c>
      <c r="AE195" s="11" t="s">
        <v>800</v>
      </c>
      <c r="AF195" s="220">
        <v>20012200</v>
      </c>
      <c r="AG195" s="11">
        <v>20012200</v>
      </c>
      <c r="AH195" s="11" t="s">
        <v>800</v>
      </c>
      <c r="AI195" s="220">
        <v>20012200</v>
      </c>
      <c r="AJ195" s="11">
        <v>20012200</v>
      </c>
      <c r="AK195" s="220" t="s">
        <v>800</v>
      </c>
    </row>
    <row r="196" spans="1:37" s="11" customFormat="1">
      <c r="A196" s="63" t="s">
        <v>793</v>
      </c>
      <c r="B196" s="11" t="s">
        <v>1424</v>
      </c>
      <c r="C196" s="11" t="s">
        <v>18</v>
      </c>
      <c r="D196" s="11" t="s">
        <v>85</v>
      </c>
      <c r="F196" s="11" t="s">
        <v>1746</v>
      </c>
      <c r="G196" s="11" t="s">
        <v>231</v>
      </c>
      <c r="H196" s="11">
        <v>1</v>
      </c>
      <c r="I196" s="11" t="s">
        <v>357</v>
      </c>
      <c r="J196" s="11" t="s">
        <v>800</v>
      </c>
      <c r="K196" s="27" t="s">
        <v>763</v>
      </c>
      <c r="L196" s="27" t="s">
        <v>1084</v>
      </c>
      <c r="M196" s="27" t="s">
        <v>2701</v>
      </c>
      <c r="O196" s="65">
        <v>43843</v>
      </c>
      <c r="P196" s="27" t="s">
        <v>231</v>
      </c>
      <c r="Q196" s="26"/>
      <c r="S196" s="25"/>
      <c r="T196" s="221" t="s">
        <v>839</v>
      </c>
      <c r="W196" t="s">
        <v>237</v>
      </c>
      <c r="X196" s="222" t="s">
        <v>800</v>
      </c>
      <c r="Y196" s="11">
        <v>28000000</v>
      </c>
      <c r="Z196" s="11">
        <v>100.090396</v>
      </c>
      <c r="AA196" s="11">
        <v>100.090396</v>
      </c>
      <c r="AB196" s="11" t="s">
        <v>800</v>
      </c>
      <c r="AC196" s="11">
        <v>0</v>
      </c>
      <c r="AD196" s="11">
        <v>0</v>
      </c>
      <c r="AE196" s="11" t="s">
        <v>800</v>
      </c>
      <c r="AF196" s="220">
        <v>28025310.879999999</v>
      </c>
      <c r="AG196" s="11">
        <v>28025310.879999999</v>
      </c>
      <c r="AH196" s="11" t="s">
        <v>800</v>
      </c>
      <c r="AI196" s="220">
        <v>28025310.879999999</v>
      </c>
      <c r="AJ196" s="11">
        <v>28025310.879999999</v>
      </c>
      <c r="AK196" s="220" t="s">
        <v>800</v>
      </c>
    </row>
    <row r="197" spans="1:37" s="11" customFormat="1">
      <c r="A197" s="63" t="s">
        <v>793</v>
      </c>
      <c r="B197" s="11" t="s">
        <v>1424</v>
      </c>
      <c r="C197" s="11" t="s">
        <v>18</v>
      </c>
      <c r="D197" s="11" t="s">
        <v>82</v>
      </c>
      <c r="F197" s="11" t="s">
        <v>1746</v>
      </c>
      <c r="G197" s="11" t="s">
        <v>231</v>
      </c>
      <c r="H197" s="11">
        <v>1</v>
      </c>
      <c r="I197" s="11" t="s">
        <v>357</v>
      </c>
      <c r="J197" s="11" t="s">
        <v>800</v>
      </c>
      <c r="K197" s="27" t="s">
        <v>763</v>
      </c>
      <c r="L197" s="27" t="s">
        <v>1035</v>
      </c>
      <c r="M197" s="27" t="s">
        <v>2706</v>
      </c>
      <c r="O197" s="65">
        <v>43837</v>
      </c>
      <c r="P197" s="27" t="s">
        <v>231</v>
      </c>
      <c r="Q197" s="26"/>
      <c r="S197" s="25"/>
      <c r="T197" s="221" t="s">
        <v>839</v>
      </c>
      <c r="W197" t="s">
        <v>237</v>
      </c>
      <c r="X197" s="222" t="s">
        <v>800</v>
      </c>
      <c r="Y197" s="11">
        <v>30000000</v>
      </c>
      <c r="Z197" s="11">
        <v>100.07614100000001</v>
      </c>
      <c r="AA197" s="11">
        <v>100.07614100000001</v>
      </c>
      <c r="AB197" s="11" t="s">
        <v>800</v>
      </c>
      <c r="AC197" s="11">
        <v>0</v>
      </c>
      <c r="AD197" s="11">
        <v>0</v>
      </c>
      <c r="AE197" s="11" t="s">
        <v>800</v>
      </c>
      <c r="AF197" s="220">
        <v>30022842.300000001</v>
      </c>
      <c r="AG197" s="11">
        <v>30022842.300000001</v>
      </c>
      <c r="AH197" s="11" t="s">
        <v>800</v>
      </c>
      <c r="AI197" s="220">
        <v>30022842.300000001</v>
      </c>
      <c r="AJ197" s="11">
        <v>30022842.300000001</v>
      </c>
      <c r="AK197" s="220" t="s">
        <v>800</v>
      </c>
    </row>
    <row r="198" spans="1:37" s="11" customFormat="1">
      <c r="A198" s="63" t="s">
        <v>793</v>
      </c>
      <c r="B198" s="11" t="s">
        <v>1424</v>
      </c>
      <c r="C198" s="11" t="s">
        <v>18</v>
      </c>
      <c r="D198" s="11" t="s">
        <v>85</v>
      </c>
      <c r="F198" s="11" t="s">
        <v>1746</v>
      </c>
      <c r="G198" s="11" t="s">
        <v>231</v>
      </c>
      <c r="H198" s="11">
        <v>1</v>
      </c>
      <c r="I198" s="11" t="s">
        <v>357</v>
      </c>
      <c r="J198" s="11" t="s">
        <v>800</v>
      </c>
      <c r="K198" s="27" t="s">
        <v>763</v>
      </c>
      <c r="L198" s="27" t="s">
        <v>1040</v>
      </c>
      <c r="M198" s="27" t="s">
        <v>2709</v>
      </c>
      <c r="O198" s="65">
        <v>43838</v>
      </c>
      <c r="P198" s="27" t="s">
        <v>231</v>
      </c>
      <c r="Q198" s="26"/>
      <c r="S198" s="25"/>
      <c r="T198" s="221" t="s">
        <v>875</v>
      </c>
      <c r="W198" t="s">
        <v>237</v>
      </c>
      <c r="X198" s="222" t="s">
        <v>800</v>
      </c>
      <c r="Y198" s="11">
        <v>31000000</v>
      </c>
      <c r="Z198" s="11">
        <v>100.081733</v>
      </c>
      <c r="AA198" s="11">
        <v>100.081733</v>
      </c>
      <c r="AB198" s="11" t="s">
        <v>800</v>
      </c>
      <c r="AC198" s="11">
        <v>0</v>
      </c>
      <c r="AD198" s="11">
        <v>0</v>
      </c>
      <c r="AE198" s="11" t="s">
        <v>800</v>
      </c>
      <c r="AF198" s="220">
        <v>31025337.23</v>
      </c>
      <c r="AG198" s="11">
        <v>31025337.23</v>
      </c>
      <c r="AH198" s="11" t="s">
        <v>800</v>
      </c>
      <c r="AI198" s="220">
        <v>31025337.23</v>
      </c>
      <c r="AJ198" s="11">
        <v>31025337.23</v>
      </c>
      <c r="AK198" s="220" t="s">
        <v>800</v>
      </c>
    </row>
    <row r="199" spans="1:37" s="11" customFormat="1">
      <c r="A199" s="63" t="s">
        <v>793</v>
      </c>
      <c r="B199" s="11" t="s">
        <v>1424</v>
      </c>
      <c r="C199" s="11" t="s">
        <v>18</v>
      </c>
      <c r="D199" s="11" t="s">
        <v>85</v>
      </c>
      <c r="F199" s="11" t="s">
        <v>1746</v>
      </c>
      <c r="G199" s="11" t="s">
        <v>231</v>
      </c>
      <c r="H199" s="11">
        <v>1</v>
      </c>
      <c r="I199" s="11" t="s">
        <v>357</v>
      </c>
      <c r="J199" s="11" t="s">
        <v>800</v>
      </c>
      <c r="K199" s="27" t="s">
        <v>763</v>
      </c>
      <c r="L199" s="27" t="s">
        <v>998</v>
      </c>
      <c r="M199" s="27" t="s">
        <v>2551</v>
      </c>
      <c r="O199" s="65">
        <v>43832</v>
      </c>
      <c r="P199" s="27" t="s">
        <v>231</v>
      </c>
      <c r="Q199" s="26"/>
      <c r="S199" s="25"/>
      <c r="T199" s="221" t="s">
        <v>1001</v>
      </c>
      <c r="W199" t="s">
        <v>237</v>
      </c>
      <c r="X199" s="222" t="s">
        <v>800</v>
      </c>
      <c r="Y199" s="11">
        <v>15000000</v>
      </c>
      <c r="Z199" s="11">
        <v>100.0835</v>
      </c>
      <c r="AA199" s="11">
        <v>100.0835</v>
      </c>
      <c r="AB199" s="11" t="s">
        <v>800</v>
      </c>
      <c r="AC199" s="11">
        <v>0</v>
      </c>
      <c r="AD199" s="11">
        <v>0</v>
      </c>
      <c r="AE199" s="11" t="s">
        <v>800</v>
      </c>
      <c r="AF199" s="220">
        <v>15012525</v>
      </c>
      <c r="AG199" s="11">
        <v>15012525</v>
      </c>
      <c r="AH199" s="11" t="s">
        <v>800</v>
      </c>
      <c r="AI199" s="220">
        <v>15012525</v>
      </c>
      <c r="AJ199" s="11">
        <v>15012525</v>
      </c>
      <c r="AK199" s="220" t="s">
        <v>800</v>
      </c>
    </row>
    <row r="200" spans="1:37" s="11" customFormat="1">
      <c r="A200" s="63" t="s">
        <v>793</v>
      </c>
      <c r="B200" s="11" t="s">
        <v>1424</v>
      </c>
      <c r="C200" s="11" t="s">
        <v>18</v>
      </c>
      <c r="D200" s="11" t="s">
        <v>85</v>
      </c>
      <c r="F200" s="11" t="s">
        <v>1746</v>
      </c>
      <c r="G200" s="11" t="s">
        <v>231</v>
      </c>
      <c r="H200" s="11">
        <v>1</v>
      </c>
      <c r="I200" s="11" t="s">
        <v>357</v>
      </c>
      <c r="J200" s="11" t="s">
        <v>800</v>
      </c>
      <c r="K200" s="27" t="s">
        <v>763</v>
      </c>
      <c r="L200" s="27" t="s">
        <v>1316</v>
      </c>
      <c r="M200" s="27" t="s">
        <v>2717</v>
      </c>
      <c r="O200" s="65">
        <v>43935</v>
      </c>
      <c r="P200" s="27" t="s">
        <v>231</v>
      </c>
      <c r="Q200" s="26"/>
      <c r="S200" s="25"/>
      <c r="T200" s="221" t="s">
        <v>839</v>
      </c>
      <c r="W200" t="s">
        <v>237</v>
      </c>
      <c r="X200" s="222" t="s">
        <v>800</v>
      </c>
      <c r="Y200" s="11">
        <v>25000000</v>
      </c>
      <c r="Z200" s="11">
        <v>100.205</v>
      </c>
      <c r="AA200" s="11">
        <v>100.205</v>
      </c>
      <c r="AB200" s="11" t="s">
        <v>800</v>
      </c>
      <c r="AC200" s="11">
        <v>0</v>
      </c>
      <c r="AD200" s="11">
        <v>0</v>
      </c>
      <c r="AE200" s="11" t="s">
        <v>800</v>
      </c>
      <c r="AF200" s="220">
        <v>25051250</v>
      </c>
      <c r="AG200" s="11">
        <v>25051250</v>
      </c>
      <c r="AH200" s="11" t="s">
        <v>800</v>
      </c>
      <c r="AI200" s="220">
        <v>25051250</v>
      </c>
      <c r="AJ200" s="11">
        <v>25051250</v>
      </c>
      <c r="AK200" s="220" t="s">
        <v>800</v>
      </c>
    </row>
    <row r="201" spans="1:37" s="11" customFormat="1">
      <c r="A201" s="63" t="s">
        <v>793</v>
      </c>
      <c r="B201" s="11" t="s">
        <v>1424</v>
      </c>
      <c r="C201" s="11" t="s">
        <v>18</v>
      </c>
      <c r="D201" s="11" t="s">
        <v>85</v>
      </c>
      <c r="F201" s="11" t="s">
        <v>1746</v>
      </c>
      <c r="G201" s="11" t="s">
        <v>231</v>
      </c>
      <c r="H201" s="11">
        <v>1</v>
      </c>
      <c r="I201" s="11" t="s">
        <v>357</v>
      </c>
      <c r="J201" s="11" t="s">
        <v>800</v>
      </c>
      <c r="K201" s="27" t="s">
        <v>763</v>
      </c>
      <c r="L201" s="27" t="s">
        <v>1111</v>
      </c>
      <c r="M201" s="27" t="s">
        <v>2722</v>
      </c>
      <c r="O201" s="65">
        <v>43844</v>
      </c>
      <c r="P201" s="27" t="s">
        <v>231</v>
      </c>
      <c r="Q201" s="26"/>
      <c r="S201" s="25"/>
      <c r="T201" s="221" t="s">
        <v>822</v>
      </c>
      <c r="W201" t="s">
        <v>237</v>
      </c>
      <c r="X201" s="222" t="s">
        <v>800</v>
      </c>
      <c r="Y201" s="11">
        <v>30000000</v>
      </c>
      <c r="Z201" s="11">
        <v>100.09950000000001</v>
      </c>
      <c r="AA201" s="11">
        <v>100.09950000000001</v>
      </c>
      <c r="AB201" s="11" t="s">
        <v>800</v>
      </c>
      <c r="AC201" s="11">
        <v>0</v>
      </c>
      <c r="AD201" s="11">
        <v>0</v>
      </c>
      <c r="AE201" s="11" t="s">
        <v>800</v>
      </c>
      <c r="AF201" s="220">
        <v>30029850</v>
      </c>
      <c r="AG201" s="11">
        <v>30029850</v>
      </c>
      <c r="AH201" s="11" t="s">
        <v>800</v>
      </c>
      <c r="AI201" s="220">
        <v>30029850</v>
      </c>
      <c r="AJ201" s="11">
        <v>30029850</v>
      </c>
      <c r="AK201" s="220" t="s">
        <v>800</v>
      </c>
    </row>
    <row r="202" spans="1:37" s="11" customFormat="1">
      <c r="A202" s="63" t="s">
        <v>793</v>
      </c>
      <c r="B202" s="11" t="s">
        <v>1424</v>
      </c>
      <c r="C202" s="11" t="s">
        <v>18</v>
      </c>
      <c r="D202" s="11" t="s">
        <v>85</v>
      </c>
      <c r="F202" s="11" t="s">
        <v>1746</v>
      </c>
      <c r="G202" s="11" t="s">
        <v>231</v>
      </c>
      <c r="H202" s="11">
        <v>1</v>
      </c>
      <c r="I202" s="11" t="s">
        <v>357</v>
      </c>
      <c r="J202" s="11" t="s">
        <v>800</v>
      </c>
      <c r="K202" s="27" t="s">
        <v>763</v>
      </c>
      <c r="L202" s="27" t="s">
        <v>1148</v>
      </c>
      <c r="M202" s="27" t="s">
        <v>2523</v>
      </c>
      <c r="O202" s="65">
        <v>43851</v>
      </c>
      <c r="P202" s="27" t="s">
        <v>231</v>
      </c>
      <c r="Q202" s="26"/>
      <c r="S202" s="25"/>
      <c r="T202" s="221" t="s">
        <v>875</v>
      </c>
      <c r="W202" t="s">
        <v>237</v>
      </c>
      <c r="X202" s="222" t="s">
        <v>800</v>
      </c>
      <c r="Y202" s="11">
        <v>25000000</v>
      </c>
      <c r="Z202" s="11">
        <v>100.099958</v>
      </c>
      <c r="AA202" s="11">
        <v>100.099958</v>
      </c>
      <c r="AB202" s="11" t="s">
        <v>800</v>
      </c>
      <c r="AC202" s="11">
        <v>0</v>
      </c>
      <c r="AD202" s="11">
        <v>0</v>
      </c>
      <c r="AE202" s="11" t="s">
        <v>800</v>
      </c>
      <c r="AF202" s="220">
        <v>25024989.5</v>
      </c>
      <c r="AG202" s="11">
        <v>25024989.5</v>
      </c>
      <c r="AH202" s="11" t="s">
        <v>800</v>
      </c>
      <c r="AI202" s="220">
        <v>25024989.5</v>
      </c>
      <c r="AJ202" s="11">
        <v>25024989.5</v>
      </c>
      <c r="AK202" s="220" t="s">
        <v>800</v>
      </c>
    </row>
    <row r="203" spans="1:37" s="11" customFormat="1">
      <c r="A203" s="63" t="s">
        <v>793</v>
      </c>
      <c r="B203" s="11" t="s">
        <v>1424</v>
      </c>
      <c r="C203" s="11" t="s">
        <v>18</v>
      </c>
      <c r="D203" s="11" t="s">
        <v>82</v>
      </c>
      <c r="F203" s="11" t="s">
        <v>1746</v>
      </c>
      <c r="G203" s="11" t="s">
        <v>231</v>
      </c>
      <c r="H203" s="11">
        <v>1</v>
      </c>
      <c r="I203" s="11" t="s">
        <v>357</v>
      </c>
      <c r="J203" s="11" t="s">
        <v>800</v>
      </c>
      <c r="K203" s="27" t="s">
        <v>763</v>
      </c>
      <c r="L203" s="27" t="s">
        <v>1177</v>
      </c>
      <c r="M203" s="27" t="s">
        <v>2730</v>
      </c>
      <c r="O203" s="65">
        <v>43858</v>
      </c>
      <c r="P203" s="27" t="s">
        <v>231</v>
      </c>
      <c r="Q203" s="26"/>
      <c r="S203" s="25"/>
      <c r="T203" s="221" t="s">
        <v>798</v>
      </c>
      <c r="W203" t="s">
        <v>237</v>
      </c>
      <c r="X203" s="222" t="s">
        <v>800</v>
      </c>
      <c r="Y203" s="11">
        <v>28000000</v>
      </c>
      <c r="Z203" s="11">
        <v>100.084</v>
      </c>
      <c r="AA203" s="11">
        <v>100.084</v>
      </c>
      <c r="AB203" s="11" t="s">
        <v>800</v>
      </c>
      <c r="AC203" s="11">
        <v>0</v>
      </c>
      <c r="AD203" s="11">
        <v>0</v>
      </c>
      <c r="AE203" s="11" t="s">
        <v>800</v>
      </c>
      <c r="AF203" s="220">
        <v>28023520</v>
      </c>
      <c r="AG203" s="11">
        <v>28023520</v>
      </c>
      <c r="AH203" s="11" t="s">
        <v>800</v>
      </c>
      <c r="AI203" s="220">
        <v>28023520</v>
      </c>
      <c r="AJ203" s="11">
        <v>28023520</v>
      </c>
      <c r="AK203" s="220" t="s">
        <v>800</v>
      </c>
    </row>
    <row r="204" spans="1:37" s="11" customFormat="1">
      <c r="A204" s="63" t="s">
        <v>793</v>
      </c>
      <c r="B204" s="11" t="s">
        <v>1424</v>
      </c>
      <c r="C204" s="11" t="s">
        <v>18</v>
      </c>
      <c r="D204" s="11" t="s">
        <v>85</v>
      </c>
      <c r="F204" s="11" t="s">
        <v>1746</v>
      </c>
      <c r="G204" s="11" t="s">
        <v>231</v>
      </c>
      <c r="H204" s="11">
        <v>1</v>
      </c>
      <c r="I204" s="11" t="s">
        <v>357</v>
      </c>
      <c r="J204" s="11" t="s">
        <v>800</v>
      </c>
      <c r="K204" s="27" t="s">
        <v>763</v>
      </c>
      <c r="L204" s="27" t="s">
        <v>830</v>
      </c>
      <c r="M204" s="27" t="s">
        <v>2735</v>
      </c>
      <c r="O204" s="65">
        <v>43787</v>
      </c>
      <c r="P204" s="27" t="s">
        <v>231</v>
      </c>
      <c r="Q204" s="26"/>
      <c r="S204" s="25"/>
      <c r="T204" s="221" t="s">
        <v>822</v>
      </c>
      <c r="W204" t="s">
        <v>237</v>
      </c>
      <c r="X204" s="222" t="s">
        <v>800</v>
      </c>
      <c r="Y204" s="11">
        <v>28000000</v>
      </c>
      <c r="Z204" s="11">
        <v>100.0085</v>
      </c>
      <c r="AA204" s="11">
        <v>100.0085</v>
      </c>
      <c r="AB204" s="11" t="s">
        <v>800</v>
      </c>
      <c r="AC204" s="11">
        <v>0</v>
      </c>
      <c r="AD204" s="11">
        <v>0</v>
      </c>
      <c r="AE204" s="11" t="s">
        <v>800</v>
      </c>
      <c r="AF204" s="220">
        <v>28002380</v>
      </c>
      <c r="AG204" s="11">
        <v>28002380</v>
      </c>
      <c r="AH204" s="11" t="s">
        <v>800</v>
      </c>
      <c r="AI204" s="220">
        <v>28002380</v>
      </c>
      <c r="AJ204" s="11">
        <v>28002380</v>
      </c>
      <c r="AK204" s="220" t="s">
        <v>800</v>
      </c>
    </row>
    <row r="205" spans="1:37" s="11" customFormat="1">
      <c r="A205" s="63" t="s">
        <v>793</v>
      </c>
      <c r="B205" s="11" t="s">
        <v>1424</v>
      </c>
      <c r="C205" s="11" t="s">
        <v>18</v>
      </c>
      <c r="D205" s="11" t="s">
        <v>82</v>
      </c>
      <c r="F205" s="11" t="s">
        <v>1746</v>
      </c>
      <c r="G205" s="11" t="s">
        <v>231</v>
      </c>
      <c r="H205" s="11">
        <v>1</v>
      </c>
      <c r="I205" s="11" t="s">
        <v>357</v>
      </c>
      <c r="J205" s="11" t="s">
        <v>800</v>
      </c>
      <c r="K205" s="27" t="s">
        <v>763</v>
      </c>
      <c r="L205" s="27" t="s">
        <v>1347</v>
      </c>
      <c r="M205" s="27" t="s">
        <v>2740</v>
      </c>
      <c r="O205" s="65">
        <v>43957</v>
      </c>
      <c r="P205" s="27" t="s">
        <v>231</v>
      </c>
      <c r="Q205" s="26"/>
      <c r="S205" s="25"/>
      <c r="T205" s="221" t="s">
        <v>937</v>
      </c>
      <c r="W205" t="s">
        <v>237</v>
      </c>
      <c r="X205" s="222" t="s">
        <v>800</v>
      </c>
      <c r="Y205" s="11">
        <v>28000000</v>
      </c>
      <c r="Z205" s="11">
        <v>100.146</v>
      </c>
      <c r="AA205" s="11">
        <v>100.146</v>
      </c>
      <c r="AB205" s="11" t="s">
        <v>800</v>
      </c>
      <c r="AC205" s="11">
        <v>0</v>
      </c>
      <c r="AD205" s="11">
        <v>0</v>
      </c>
      <c r="AE205" s="11" t="s">
        <v>800</v>
      </c>
      <c r="AF205" s="220">
        <v>28040880</v>
      </c>
      <c r="AG205" s="11">
        <v>28040880</v>
      </c>
      <c r="AH205" s="11" t="s">
        <v>800</v>
      </c>
      <c r="AI205" s="220">
        <v>28040880</v>
      </c>
      <c r="AJ205" s="11">
        <v>28040880</v>
      </c>
      <c r="AK205" s="220" t="s">
        <v>800</v>
      </c>
    </row>
    <row r="206" spans="1:37" s="11" customFormat="1">
      <c r="A206" s="63" t="s">
        <v>793</v>
      </c>
      <c r="B206" s="11" t="s">
        <v>1424</v>
      </c>
      <c r="C206" s="11" t="s">
        <v>18</v>
      </c>
      <c r="D206" s="11" t="s">
        <v>82</v>
      </c>
      <c r="F206" s="11" t="s">
        <v>1746</v>
      </c>
      <c r="G206" s="11" t="s">
        <v>231</v>
      </c>
      <c r="H206" s="11">
        <v>1</v>
      </c>
      <c r="I206" s="11" t="s">
        <v>357</v>
      </c>
      <c r="J206" s="11" t="s">
        <v>800</v>
      </c>
      <c r="K206" s="27" t="s">
        <v>763</v>
      </c>
      <c r="L206" s="27" t="s">
        <v>1193</v>
      </c>
      <c r="M206" s="27" t="s">
        <v>2743</v>
      </c>
      <c r="O206" s="65">
        <v>43868</v>
      </c>
      <c r="P206" s="27" t="s">
        <v>231</v>
      </c>
      <c r="Q206" s="26"/>
      <c r="S206" s="25"/>
      <c r="T206" s="221" t="s">
        <v>875</v>
      </c>
      <c r="W206" t="s">
        <v>237</v>
      </c>
      <c r="X206" s="222" t="s">
        <v>800</v>
      </c>
      <c r="Y206" s="11">
        <v>28000000</v>
      </c>
      <c r="Z206" s="11">
        <v>100.11150000000001</v>
      </c>
      <c r="AA206" s="11">
        <v>100.11150000000001</v>
      </c>
      <c r="AB206" s="11" t="s">
        <v>800</v>
      </c>
      <c r="AC206" s="11">
        <v>0</v>
      </c>
      <c r="AD206" s="11">
        <v>0</v>
      </c>
      <c r="AE206" s="11" t="s">
        <v>800</v>
      </c>
      <c r="AF206" s="220">
        <v>28031220</v>
      </c>
      <c r="AG206" s="11">
        <v>28031220</v>
      </c>
      <c r="AH206" s="11" t="s">
        <v>800</v>
      </c>
      <c r="AI206" s="220">
        <v>28031220</v>
      </c>
      <c r="AJ206" s="11">
        <v>28031220</v>
      </c>
      <c r="AK206" s="220" t="s">
        <v>800</v>
      </c>
    </row>
    <row r="207" spans="1:37" s="11" customFormat="1">
      <c r="A207" s="63"/>
      <c r="K207" s="27"/>
      <c r="L207" s="27"/>
      <c r="M207" s="27"/>
      <c r="O207" s="65"/>
      <c r="P207" s="27"/>
      <c r="Q207" s="26"/>
      <c r="S207" s="25"/>
      <c r="T207" s="221"/>
      <c r="W207"/>
      <c r="X207" s="222"/>
      <c r="AF207" s="220"/>
      <c r="AI207" s="220"/>
      <c r="AK207" s="220"/>
    </row>
    <row r="208" spans="1:37" s="11" customFormat="1">
      <c r="A208" s="63"/>
      <c r="K208" s="27"/>
      <c r="L208" s="27"/>
      <c r="M208" s="27"/>
      <c r="O208" s="65"/>
      <c r="P208" s="27"/>
      <c r="Q208" s="26"/>
      <c r="S208" s="25"/>
      <c r="T208" s="221"/>
      <c r="W208"/>
      <c r="X208" s="222"/>
      <c r="AF208" s="220"/>
      <c r="AI208" s="220"/>
      <c r="AK208" s="220"/>
    </row>
    <row r="209" spans="1:37" s="11" customFormat="1">
      <c r="A209" s="63"/>
      <c r="K209" s="27"/>
      <c r="L209" s="27"/>
      <c r="M209" s="27"/>
      <c r="O209" s="65"/>
      <c r="P209" s="27"/>
      <c r="Q209" s="26"/>
      <c r="S209" s="25"/>
      <c r="T209" s="221"/>
      <c r="W209"/>
      <c r="X209" s="222"/>
      <c r="AF209" s="220"/>
      <c r="AI209" s="220"/>
      <c r="AK209" s="220"/>
    </row>
    <row r="210" spans="1:37" s="11" customFormat="1">
      <c r="A210" s="63"/>
      <c r="K210" s="27"/>
      <c r="L210" s="27"/>
      <c r="M210" s="27"/>
      <c r="O210" s="65"/>
      <c r="P210" s="27"/>
      <c r="Q210" s="26"/>
      <c r="S210" s="25"/>
      <c r="T210" s="221"/>
      <c r="W210"/>
      <c r="X210" s="222"/>
      <c r="AF210" s="220"/>
      <c r="AI210" s="220"/>
      <c r="AK210" s="220"/>
    </row>
    <row r="211" spans="1:37" s="11" customFormat="1">
      <c r="A211" s="63"/>
      <c r="K211" s="27"/>
      <c r="L211" s="27"/>
      <c r="M211" s="27"/>
      <c r="O211" s="65"/>
      <c r="P211" s="27"/>
      <c r="Q211" s="26"/>
      <c r="S211" s="25"/>
      <c r="T211" s="221"/>
      <c r="W211"/>
      <c r="X211" s="222"/>
      <c r="AF211" s="220"/>
      <c r="AI211" s="220"/>
      <c r="AK211" s="220"/>
    </row>
    <row r="212" spans="1:37" s="11" customFormat="1">
      <c r="A212" s="63"/>
      <c r="K212" s="27"/>
      <c r="L212" s="27"/>
      <c r="M212" s="27"/>
      <c r="O212" s="65"/>
      <c r="P212" s="27"/>
      <c r="Q212" s="26"/>
      <c r="S212" s="25"/>
      <c r="T212" s="221"/>
      <c r="W212"/>
      <c r="X212" s="222"/>
      <c r="AF212" s="220"/>
      <c r="AI212" s="220"/>
      <c r="AK212" s="220"/>
    </row>
    <row r="213" spans="1:37" s="11" customFormat="1">
      <c r="A213" s="63"/>
      <c r="K213" s="27"/>
      <c r="L213" s="27"/>
      <c r="M213" s="27"/>
      <c r="O213" s="65"/>
      <c r="P213" s="27"/>
      <c r="Q213" s="26"/>
      <c r="S213" s="25"/>
      <c r="T213" s="221"/>
      <c r="W213"/>
      <c r="X213" s="222"/>
      <c r="AF213" s="220"/>
      <c r="AI213" s="220"/>
      <c r="AK213" s="220"/>
    </row>
    <row r="214" spans="1:37" s="11" customFormat="1">
      <c r="A214" s="63"/>
      <c r="K214" s="27"/>
      <c r="L214" s="27"/>
      <c r="M214" s="27"/>
      <c r="O214" s="65"/>
      <c r="P214" s="27"/>
      <c r="Q214" s="26"/>
      <c r="S214" s="25"/>
      <c r="T214" s="221"/>
      <c r="W214"/>
      <c r="X214" s="222"/>
      <c r="AF214" s="220"/>
      <c r="AI214" s="220"/>
      <c r="AK214" s="220"/>
    </row>
    <row r="215" spans="1:37" s="11" customFormat="1">
      <c r="A215" s="63"/>
      <c r="K215" s="27"/>
      <c r="L215" s="27"/>
      <c r="M215" s="27"/>
      <c r="O215" s="65"/>
      <c r="P215" s="27"/>
      <c r="Q215" s="26"/>
      <c r="S215" s="25"/>
      <c r="T215" s="221"/>
      <c r="W215"/>
      <c r="X215" s="222"/>
      <c r="AF215" s="220"/>
      <c r="AI215" s="220"/>
      <c r="AK215" s="220"/>
    </row>
    <row r="216" spans="1:37" s="11" customFormat="1">
      <c r="A216" s="63"/>
      <c r="K216" s="27"/>
      <c r="L216" s="27"/>
      <c r="M216" s="27"/>
      <c r="O216" s="65"/>
      <c r="P216" s="27"/>
      <c r="Q216" s="26"/>
      <c r="S216" s="25"/>
      <c r="T216" s="221"/>
      <c r="W216"/>
      <c r="X216" s="222"/>
      <c r="AF216" s="220"/>
      <c r="AI216" s="220"/>
      <c r="AK216" s="220"/>
    </row>
    <row r="217" spans="1:37" s="11" customFormat="1">
      <c r="A217" s="63"/>
      <c r="K217" s="27"/>
      <c r="L217" s="27"/>
      <c r="M217" s="27"/>
      <c r="O217" s="65"/>
      <c r="P217" s="27"/>
      <c r="Q217" s="26"/>
      <c r="S217" s="25"/>
      <c r="T217" s="221"/>
      <c r="W217"/>
      <c r="X217" s="222"/>
      <c r="AF217" s="220"/>
      <c r="AI217" s="220"/>
      <c r="AK217" s="220"/>
    </row>
    <row r="218" spans="1:37" s="11" customFormat="1">
      <c r="A218" s="63"/>
      <c r="K218" s="27"/>
      <c r="L218" s="27"/>
      <c r="M218" s="27"/>
      <c r="O218" s="65"/>
      <c r="P218" s="27"/>
      <c r="Q218" s="26"/>
      <c r="S218" s="25"/>
      <c r="T218" s="221"/>
      <c r="W218"/>
      <c r="X218" s="222"/>
      <c r="AF218" s="220"/>
      <c r="AI218" s="220"/>
      <c r="AK218" s="220"/>
    </row>
    <row r="219" spans="1:37" s="11" customFormat="1">
      <c r="A219" s="63"/>
      <c r="K219" s="27"/>
      <c r="L219" s="27"/>
      <c r="M219" s="27"/>
      <c r="O219" s="65"/>
      <c r="P219" s="27"/>
      <c r="Q219" s="26"/>
      <c r="S219" s="25"/>
      <c r="T219" s="221"/>
      <c r="W219"/>
      <c r="X219" s="222"/>
      <c r="AF219" s="220"/>
      <c r="AI219" s="220"/>
      <c r="AK219" s="220"/>
    </row>
    <row r="220" spans="1:37" s="11" customFormat="1">
      <c r="A220" s="63"/>
      <c r="K220" s="27"/>
      <c r="L220" s="27"/>
      <c r="M220" s="27"/>
      <c r="O220" s="65"/>
      <c r="P220" s="27"/>
      <c r="Q220" s="26"/>
      <c r="S220" s="25"/>
      <c r="T220" s="221"/>
      <c r="W220"/>
      <c r="X220" s="222"/>
      <c r="AF220" s="220"/>
      <c r="AI220" s="220"/>
      <c r="AK220" s="220"/>
    </row>
    <row r="221" spans="1:37" s="11" customFormat="1">
      <c r="A221" s="63"/>
      <c r="K221" s="27"/>
      <c r="L221" s="27"/>
      <c r="M221" s="27"/>
      <c r="O221" s="65"/>
      <c r="P221" s="27"/>
      <c r="Q221" s="26"/>
      <c r="S221" s="25"/>
      <c r="T221" s="221"/>
      <c r="W221"/>
      <c r="X221" s="222"/>
      <c r="AF221" s="220"/>
      <c r="AI221" s="220"/>
      <c r="AK221" s="220"/>
    </row>
    <row r="222" spans="1:37" s="11" customFormat="1">
      <c r="A222" s="63"/>
      <c r="K222" s="27"/>
      <c r="L222" s="27"/>
      <c r="M222" s="27"/>
      <c r="O222" s="65"/>
      <c r="P222" s="27"/>
      <c r="Q222" s="26"/>
      <c r="S222" s="25"/>
      <c r="T222" s="221"/>
      <c r="W222"/>
      <c r="X222" s="222"/>
      <c r="AF222" s="220"/>
      <c r="AI222" s="220"/>
      <c r="AK222" s="220"/>
    </row>
    <row r="223" spans="1:37" s="11" customFormat="1">
      <c r="A223" s="63"/>
      <c r="K223" s="27"/>
      <c r="L223" s="27"/>
      <c r="M223" s="27"/>
      <c r="O223" s="65"/>
      <c r="P223" s="27"/>
      <c r="Q223" s="26"/>
      <c r="S223" s="25"/>
      <c r="T223" s="221"/>
      <c r="W223"/>
      <c r="X223" s="222"/>
      <c r="AF223" s="220"/>
      <c r="AI223" s="220"/>
      <c r="AK223" s="220"/>
    </row>
    <row r="224" spans="1:37" s="11" customFormat="1">
      <c r="A224" s="63"/>
      <c r="K224" s="27"/>
      <c r="L224" s="27"/>
      <c r="M224" s="27"/>
      <c r="O224" s="65"/>
      <c r="P224" s="27"/>
      <c r="Q224" s="26"/>
      <c r="S224" s="25"/>
      <c r="T224" s="221"/>
      <c r="W224"/>
      <c r="X224" s="222"/>
      <c r="AF224" s="220"/>
      <c r="AI224" s="220"/>
      <c r="AK224" s="220"/>
    </row>
    <row r="225" spans="1:37" s="11" customFormat="1">
      <c r="A225" s="63"/>
      <c r="K225" s="27"/>
      <c r="L225" s="27"/>
      <c r="M225" s="27"/>
      <c r="O225" s="65"/>
      <c r="P225" s="27"/>
      <c r="Q225" s="26"/>
      <c r="S225" s="25"/>
      <c r="T225" s="221"/>
      <c r="W225"/>
      <c r="X225" s="222"/>
      <c r="AF225" s="220"/>
      <c r="AI225" s="220"/>
      <c r="AK225" s="220"/>
    </row>
    <row r="226" spans="1:37" s="11" customFormat="1">
      <c r="A226" s="63"/>
      <c r="K226" s="27"/>
      <c r="L226" s="27"/>
      <c r="M226" s="27"/>
      <c r="O226" s="65"/>
      <c r="P226" s="27"/>
      <c r="Q226" s="26"/>
      <c r="S226" s="25"/>
      <c r="T226" s="221"/>
      <c r="W226"/>
      <c r="X226" s="222"/>
      <c r="AF226" s="220"/>
      <c r="AI226" s="220"/>
      <c r="AK226" s="220"/>
    </row>
    <row r="227" spans="1:37" s="11" customFormat="1">
      <c r="A227" s="63"/>
      <c r="K227" s="27"/>
      <c r="L227" s="27"/>
      <c r="M227" s="27"/>
      <c r="O227" s="65"/>
      <c r="P227" s="27"/>
      <c r="Q227" s="26"/>
      <c r="S227" s="25"/>
      <c r="T227" s="221"/>
      <c r="W227"/>
      <c r="X227" s="222"/>
      <c r="AF227" s="220"/>
      <c r="AI227" s="220"/>
      <c r="AK227" s="220"/>
    </row>
    <row r="228" spans="1:37" s="11" customFormat="1">
      <c r="A228" s="63"/>
      <c r="K228" s="27"/>
      <c r="L228" s="27"/>
      <c r="M228" s="27"/>
      <c r="O228" s="65"/>
      <c r="P228" s="27"/>
      <c r="Q228" s="26"/>
      <c r="S228" s="25"/>
      <c r="T228" s="221"/>
      <c r="W228"/>
      <c r="X228" s="222"/>
      <c r="AF228" s="220"/>
      <c r="AI228" s="220"/>
      <c r="AK228" s="220"/>
    </row>
    <row r="229" spans="1:37" s="11" customFormat="1">
      <c r="A229" s="63"/>
      <c r="K229" s="27"/>
      <c r="L229" s="27"/>
      <c r="M229" s="27"/>
      <c r="O229" s="65"/>
      <c r="P229" s="27"/>
      <c r="Q229" s="26"/>
      <c r="S229" s="25"/>
      <c r="T229" s="221"/>
      <c r="W229"/>
      <c r="X229" s="222"/>
      <c r="AF229" s="220"/>
      <c r="AI229" s="220"/>
      <c r="AK229" s="220"/>
    </row>
    <row r="230" spans="1:37" s="11" customFormat="1">
      <c r="A230" s="63"/>
      <c r="K230" s="27"/>
      <c r="L230" s="27"/>
      <c r="M230" s="27"/>
      <c r="O230" s="65"/>
      <c r="P230" s="27"/>
      <c r="Q230" s="26"/>
      <c r="S230" s="25"/>
      <c r="T230" s="221"/>
      <c r="W230"/>
      <c r="X230" s="222"/>
      <c r="AF230" s="220"/>
      <c r="AI230" s="220"/>
      <c r="AK230" s="220"/>
    </row>
    <row r="231" spans="1:37" s="11" customFormat="1">
      <c r="A231" s="63"/>
      <c r="K231" s="27"/>
      <c r="L231" s="27"/>
      <c r="M231" s="27"/>
      <c r="O231" s="65"/>
      <c r="P231" s="27"/>
      <c r="Q231" s="26"/>
      <c r="S231" s="25"/>
      <c r="T231" s="221"/>
      <c r="W231"/>
      <c r="X231" s="222"/>
      <c r="AF231" s="220"/>
      <c r="AI231" s="220"/>
      <c r="AK231" s="220"/>
    </row>
    <row r="232" spans="1:37" s="11" customFormat="1">
      <c r="A232" s="63"/>
      <c r="K232" s="27"/>
      <c r="L232" s="27"/>
      <c r="M232" s="27"/>
      <c r="O232" s="65"/>
      <c r="P232" s="27"/>
      <c r="Q232" s="26"/>
      <c r="S232" s="25"/>
      <c r="T232" s="221"/>
      <c r="W232"/>
      <c r="X232" s="222"/>
      <c r="AF232" s="220"/>
      <c r="AI232" s="220"/>
      <c r="AK232" s="220"/>
    </row>
    <row r="233" spans="1:37" s="11" customFormat="1">
      <c r="A233" s="63"/>
      <c r="K233" s="27"/>
      <c r="L233" s="27"/>
      <c r="M233" s="27"/>
      <c r="O233" s="65"/>
      <c r="P233" s="27"/>
      <c r="Q233" s="26"/>
      <c r="S233" s="25"/>
      <c r="T233" s="221"/>
      <c r="W233"/>
      <c r="X233" s="222"/>
      <c r="AF233" s="220"/>
      <c r="AI233" s="220"/>
      <c r="AK233" s="220"/>
    </row>
    <row r="234" spans="1:37" s="11" customFormat="1">
      <c r="A234" s="63"/>
      <c r="K234" s="27"/>
      <c r="L234" s="27"/>
      <c r="M234" s="27"/>
      <c r="O234" s="65"/>
      <c r="P234" s="27"/>
      <c r="Q234" s="26"/>
      <c r="S234" s="25"/>
      <c r="T234" s="221"/>
      <c r="W234"/>
      <c r="X234" s="222"/>
      <c r="AF234" s="220"/>
      <c r="AI234" s="220"/>
      <c r="AK234" s="220"/>
    </row>
    <row r="235" spans="1:37" s="11" customFormat="1">
      <c r="A235" s="63"/>
      <c r="K235" s="27"/>
      <c r="L235" s="27"/>
      <c r="M235" s="27"/>
      <c r="O235" s="65"/>
      <c r="P235" s="27"/>
      <c r="Q235" s="26"/>
      <c r="S235" s="25"/>
      <c r="T235" s="221"/>
      <c r="W235"/>
      <c r="X235" s="222"/>
      <c r="AF235" s="220"/>
      <c r="AI235" s="220"/>
      <c r="AK235" s="220"/>
    </row>
    <row r="236" spans="1:37" s="11" customFormat="1">
      <c r="A236" s="63"/>
      <c r="K236" s="27"/>
      <c r="L236" s="27"/>
      <c r="M236" s="27"/>
      <c r="O236" s="65"/>
      <c r="P236" s="27"/>
      <c r="Q236" s="26"/>
      <c r="S236" s="25"/>
      <c r="T236" s="221"/>
      <c r="W236"/>
      <c r="X236" s="222"/>
      <c r="AF236" s="220"/>
      <c r="AI236" s="220"/>
      <c r="AK236" s="220"/>
    </row>
    <row r="237" spans="1:37" s="11" customFormat="1">
      <c r="A237" s="63"/>
      <c r="K237" s="27"/>
      <c r="L237" s="27"/>
      <c r="M237" s="27"/>
      <c r="O237" s="65"/>
      <c r="P237" s="27"/>
      <c r="Q237" s="26"/>
      <c r="S237" s="25"/>
      <c r="T237" s="221"/>
      <c r="W237"/>
      <c r="X237" s="222"/>
      <c r="AF237" s="220"/>
      <c r="AI237" s="220"/>
      <c r="AK237" s="220"/>
    </row>
    <row r="238" spans="1:37" s="11" customFormat="1">
      <c r="A238" s="63"/>
      <c r="K238" s="27"/>
      <c r="L238" s="27"/>
      <c r="M238" s="27"/>
      <c r="O238" s="65"/>
      <c r="P238" s="27"/>
      <c r="Q238" s="26"/>
      <c r="S238" s="25"/>
      <c r="T238" s="221"/>
      <c r="W238"/>
      <c r="X238" s="222"/>
      <c r="AF238" s="220"/>
      <c r="AI238" s="220"/>
      <c r="AK238" s="220"/>
    </row>
    <row r="239" spans="1:37" s="11" customFormat="1">
      <c r="A239" s="63"/>
      <c r="K239" s="27"/>
      <c r="L239" s="27"/>
      <c r="M239" s="27"/>
      <c r="O239" s="65"/>
      <c r="P239" s="27"/>
      <c r="Q239" s="26"/>
      <c r="S239" s="25"/>
      <c r="T239" s="221"/>
      <c r="W239"/>
      <c r="X239" s="222"/>
      <c r="AF239" s="220"/>
      <c r="AI239" s="220"/>
      <c r="AK239" s="220"/>
    </row>
    <row r="240" spans="1:37" s="11" customFormat="1">
      <c r="A240" s="63"/>
      <c r="K240" s="27"/>
      <c r="L240" s="27"/>
      <c r="M240" s="27"/>
      <c r="O240" s="65"/>
      <c r="P240" s="27"/>
      <c r="Q240" s="26"/>
      <c r="S240" s="25"/>
      <c r="T240" s="221"/>
      <c r="W240"/>
      <c r="X240" s="222"/>
      <c r="AF240" s="220"/>
      <c r="AI240" s="220"/>
      <c r="AK240" s="220"/>
    </row>
    <row r="241" spans="1:37" s="11" customFormat="1">
      <c r="A241" s="63"/>
      <c r="K241" s="27"/>
      <c r="L241" s="27"/>
      <c r="M241" s="27"/>
      <c r="O241" s="65"/>
      <c r="P241" s="27"/>
      <c r="Q241" s="26"/>
      <c r="S241" s="25"/>
      <c r="T241" s="221"/>
      <c r="W241"/>
      <c r="X241" s="222"/>
      <c r="AF241" s="220"/>
      <c r="AI241" s="220"/>
      <c r="AK241" s="220"/>
    </row>
    <row r="242" spans="1:37" s="11" customFormat="1">
      <c r="A242" s="63"/>
      <c r="K242" s="27"/>
      <c r="L242" s="27"/>
      <c r="M242" s="27"/>
      <c r="O242" s="65"/>
      <c r="P242" s="27"/>
      <c r="Q242" s="26"/>
      <c r="S242" s="25"/>
      <c r="T242" s="221"/>
      <c r="W242"/>
      <c r="X242" s="222"/>
      <c r="AF242" s="220"/>
      <c r="AI242" s="220"/>
      <c r="AK242" s="220"/>
    </row>
    <row r="243" spans="1:37" s="11" customFormat="1">
      <c r="A243" s="63"/>
      <c r="K243" s="27"/>
      <c r="L243" s="27"/>
      <c r="M243" s="27"/>
      <c r="O243" s="65"/>
      <c r="P243" s="27"/>
      <c r="Q243" s="26"/>
      <c r="S243" s="25"/>
      <c r="T243" s="221"/>
      <c r="W243"/>
      <c r="X243" s="222"/>
      <c r="AF243" s="220"/>
      <c r="AI243" s="220"/>
      <c r="AK243" s="220"/>
    </row>
    <row r="244" spans="1:37" s="11" customFormat="1">
      <c r="A244" s="63"/>
      <c r="K244" s="27"/>
      <c r="L244" s="27"/>
      <c r="M244" s="27"/>
      <c r="O244" s="65"/>
      <c r="P244" s="27"/>
      <c r="Q244" s="26"/>
      <c r="S244" s="25"/>
      <c r="T244" s="221"/>
      <c r="W244"/>
      <c r="X244" s="222"/>
      <c r="AF244" s="220"/>
      <c r="AI244" s="220"/>
      <c r="AK244" s="220"/>
    </row>
    <row r="245" spans="1:37" s="11" customFormat="1">
      <c r="A245" s="63"/>
      <c r="K245" s="27"/>
      <c r="L245" s="27"/>
      <c r="M245" s="27"/>
      <c r="O245" s="65"/>
      <c r="P245" s="27"/>
      <c r="Q245" s="26"/>
      <c r="S245" s="25"/>
      <c r="T245" s="221"/>
      <c r="W245"/>
      <c r="X245" s="222"/>
      <c r="AF245" s="220"/>
      <c r="AI245" s="220"/>
      <c r="AK245" s="220"/>
    </row>
    <row r="246" spans="1:37" s="11" customFormat="1">
      <c r="A246" s="63"/>
      <c r="K246" s="27"/>
      <c r="L246" s="27"/>
      <c r="M246" s="27"/>
      <c r="O246" s="65"/>
      <c r="P246" s="27"/>
      <c r="Q246" s="26"/>
      <c r="S246" s="25"/>
      <c r="T246" s="221"/>
      <c r="W246"/>
      <c r="X246" s="222"/>
      <c r="AF246" s="220"/>
      <c r="AI246" s="220"/>
      <c r="AK246" s="220"/>
    </row>
    <row r="247" spans="1:37" s="11" customFormat="1">
      <c r="A247" s="63"/>
      <c r="K247" s="27"/>
      <c r="L247" s="27"/>
      <c r="M247" s="27"/>
      <c r="O247" s="65"/>
      <c r="P247" s="27"/>
      <c r="Q247" s="26"/>
      <c r="S247" s="25"/>
      <c r="T247" s="221"/>
      <c r="W247"/>
      <c r="X247" s="222"/>
      <c r="AF247" s="220"/>
      <c r="AI247" s="220"/>
      <c r="AK247" s="220"/>
    </row>
    <row r="248" spans="1:37" s="11" customFormat="1">
      <c r="A248" s="63"/>
      <c r="K248" s="27"/>
      <c r="L248" s="27"/>
      <c r="M248" s="27"/>
      <c r="O248" s="65"/>
      <c r="P248" s="27"/>
      <c r="Q248" s="26"/>
      <c r="S248" s="25"/>
      <c r="T248" s="221"/>
      <c r="W248"/>
      <c r="X248" s="222"/>
      <c r="AF248" s="220"/>
      <c r="AI248" s="220"/>
      <c r="AK248" s="220"/>
    </row>
    <row r="249" spans="1:37" s="11" customFormat="1">
      <c r="A249" s="63"/>
      <c r="K249" s="27"/>
      <c r="L249" s="27"/>
      <c r="M249" s="27"/>
      <c r="O249" s="65"/>
      <c r="P249" s="27"/>
      <c r="Q249" s="26"/>
      <c r="S249" s="25"/>
      <c r="T249" s="221"/>
      <c r="W249"/>
      <c r="X249" s="222"/>
      <c r="AF249" s="220"/>
      <c r="AI249" s="220"/>
      <c r="AK249" s="220"/>
    </row>
    <row r="250" spans="1:37" s="11" customFormat="1">
      <c r="A250" s="63"/>
      <c r="K250" s="27"/>
      <c r="L250" s="27"/>
      <c r="M250" s="27"/>
      <c r="O250" s="65"/>
      <c r="P250" s="27"/>
      <c r="Q250" s="26"/>
      <c r="S250" s="25"/>
      <c r="T250" s="221"/>
      <c r="W250"/>
      <c r="X250" s="222"/>
      <c r="AF250" s="220"/>
      <c r="AI250" s="220"/>
      <c r="AK250" s="220"/>
    </row>
    <row r="251" spans="1:37" s="11" customFormat="1">
      <c r="A251" s="63"/>
      <c r="K251" s="27"/>
      <c r="L251" s="27"/>
      <c r="M251" s="27"/>
      <c r="O251" s="65"/>
      <c r="P251" s="27"/>
      <c r="Q251" s="26"/>
      <c r="S251" s="25"/>
      <c r="T251" s="221"/>
      <c r="W251"/>
      <c r="X251" s="222"/>
      <c r="AF251" s="220"/>
      <c r="AI251" s="220"/>
      <c r="AK251" s="220"/>
    </row>
    <row r="252" spans="1:37" s="11" customFormat="1">
      <c r="A252" s="63"/>
      <c r="K252" s="27"/>
      <c r="L252" s="27"/>
      <c r="M252" s="27"/>
      <c r="O252" s="65"/>
      <c r="P252" s="27"/>
      <c r="Q252" s="26"/>
      <c r="S252" s="25"/>
      <c r="T252" s="221"/>
      <c r="W252"/>
      <c r="X252" s="222"/>
      <c r="AF252" s="220"/>
      <c r="AI252" s="220"/>
      <c r="AK252" s="220"/>
    </row>
    <row r="253" spans="1:37" s="11" customFormat="1">
      <c r="A253" s="63"/>
      <c r="K253" s="27"/>
      <c r="L253" s="27"/>
      <c r="M253" s="27"/>
      <c r="O253" s="65"/>
      <c r="P253" s="27"/>
      <c r="Q253" s="26"/>
      <c r="S253" s="25"/>
      <c r="T253" s="221"/>
      <c r="W253"/>
      <c r="X253" s="222"/>
      <c r="AF253" s="220"/>
      <c r="AI253" s="220"/>
      <c r="AK253" s="220"/>
    </row>
    <row r="254" spans="1:37" s="11" customFormat="1">
      <c r="A254" s="63"/>
      <c r="K254" s="27"/>
      <c r="L254" s="27"/>
      <c r="M254" s="27"/>
      <c r="O254" s="65"/>
      <c r="P254" s="27"/>
      <c r="Q254" s="26"/>
      <c r="S254" s="25"/>
      <c r="T254" s="221"/>
      <c r="W254"/>
      <c r="X254" s="222"/>
      <c r="AF254" s="220"/>
      <c r="AI254" s="220"/>
      <c r="AK254" s="220"/>
    </row>
    <row r="255" spans="1:37" s="11" customFormat="1">
      <c r="A255" s="63"/>
      <c r="K255" s="27"/>
      <c r="L255" s="27"/>
      <c r="M255" s="27"/>
      <c r="O255" s="65"/>
      <c r="P255" s="27"/>
      <c r="Q255" s="26"/>
      <c r="S255" s="25"/>
      <c r="T255" s="221"/>
      <c r="W255"/>
      <c r="X255" s="222"/>
      <c r="AF255" s="220"/>
      <c r="AI255" s="220"/>
      <c r="AK255" s="220"/>
    </row>
    <row r="256" spans="1:37" s="11" customFormat="1">
      <c r="A256" s="63"/>
      <c r="K256" s="27"/>
      <c r="L256" s="27"/>
      <c r="M256" s="27"/>
      <c r="O256" s="65"/>
      <c r="P256" s="27"/>
      <c r="Q256" s="26"/>
      <c r="S256" s="25"/>
      <c r="T256" s="221"/>
      <c r="W256"/>
      <c r="X256" s="222"/>
      <c r="AF256" s="220"/>
      <c r="AI256" s="220"/>
      <c r="AK256" s="220"/>
    </row>
    <row r="257" spans="1:46" s="11" customFormat="1">
      <c r="A257" s="63"/>
      <c r="K257" s="27"/>
      <c r="L257" s="27"/>
      <c r="M257" s="27"/>
      <c r="O257" s="65"/>
      <c r="P257" s="27"/>
      <c r="Q257" s="26"/>
      <c r="S257" s="25"/>
      <c r="T257" s="221"/>
      <c r="W257"/>
      <c r="X257" s="222"/>
      <c r="AF257" s="220"/>
      <c r="AI257" s="220"/>
      <c r="AK257" s="220"/>
    </row>
    <row r="258" spans="1:46" s="11" customFormat="1">
      <c r="A258" s="63"/>
      <c r="K258" s="27"/>
      <c r="L258" s="27"/>
      <c r="M258" s="27"/>
      <c r="O258" s="65"/>
      <c r="P258" s="27"/>
      <c r="Q258" s="26"/>
      <c r="S258" s="25"/>
      <c r="T258" s="221"/>
      <c r="W258"/>
      <c r="X258" s="222"/>
      <c r="AF258" s="220"/>
      <c r="AI258" s="220"/>
      <c r="AK258" s="220"/>
    </row>
    <row r="259" spans="1:46" s="11" customFormat="1">
      <c r="A259" s="63"/>
      <c r="K259" s="27"/>
      <c r="L259" s="27"/>
      <c r="M259" s="27"/>
      <c r="O259" s="65"/>
      <c r="P259" s="27"/>
      <c r="Q259" s="26"/>
      <c r="S259" s="25"/>
      <c r="T259" s="221"/>
      <c r="W259"/>
      <c r="X259" s="222"/>
      <c r="AF259" s="220"/>
      <c r="AI259" s="220"/>
      <c r="AK259" s="220"/>
    </row>
    <row r="260" spans="1:46" s="11" customFormat="1">
      <c r="A260" s="63"/>
      <c r="K260" s="27"/>
      <c r="L260" s="27"/>
      <c r="M260" s="27"/>
      <c r="O260" s="65"/>
      <c r="P260" s="27"/>
      <c r="Q260" s="26"/>
      <c r="S260" s="25"/>
      <c r="T260" s="221"/>
      <c r="W260"/>
      <c r="X260" s="222"/>
      <c r="AF260" s="220"/>
      <c r="AI260" s="220"/>
      <c r="AK260" s="220"/>
    </row>
    <row r="261" spans="1:46" s="11" customFormat="1">
      <c r="A261" s="63"/>
      <c r="K261" s="27"/>
      <c r="L261" s="27"/>
      <c r="M261" s="27"/>
      <c r="O261" s="65"/>
      <c r="P261" s="27"/>
      <c r="Q261" s="26"/>
      <c r="S261" s="25"/>
      <c r="T261" s="221"/>
      <c r="W261"/>
      <c r="X261" s="222"/>
      <c r="AF261" s="220"/>
      <c r="AI261" s="220"/>
      <c r="AK261" s="220"/>
    </row>
    <row r="262" spans="1:46" s="11" customFormat="1">
      <c r="A262" s="63"/>
      <c r="K262" s="27"/>
      <c r="L262" s="27"/>
      <c r="M262" s="27"/>
      <c r="O262" s="65"/>
      <c r="P262" s="27"/>
      <c r="Q262" s="26"/>
      <c r="S262" s="25"/>
      <c r="T262" s="221"/>
      <c r="W262"/>
      <c r="X262" s="222"/>
      <c r="AF262" s="220"/>
      <c r="AI262" s="220"/>
      <c r="AK262" s="220"/>
    </row>
    <row r="263" spans="1:46">
      <c r="A263" s="63"/>
      <c r="B263" s="11"/>
      <c r="C263" s="11"/>
      <c r="D263" s="11"/>
      <c r="E263" s="11"/>
      <c r="F263" s="11"/>
      <c r="G263" s="11"/>
      <c r="H263" s="11"/>
      <c r="I263" s="11"/>
      <c r="J263" s="11"/>
      <c r="K263" s="27"/>
      <c r="L263" s="27"/>
      <c r="M263" s="27"/>
      <c r="N263" s="11"/>
      <c r="O263" s="65"/>
      <c r="P263" s="27"/>
      <c r="Q263" s="26"/>
      <c r="R263" s="11"/>
      <c r="S263" s="25"/>
      <c r="T263" s="221"/>
      <c r="U263" s="11"/>
      <c r="V263" s="11"/>
      <c r="X263" s="222"/>
      <c r="Y263" s="11"/>
      <c r="Z263" s="11"/>
      <c r="AA263" s="11"/>
      <c r="AB263" s="11"/>
      <c r="AC263" s="11"/>
      <c r="AD263" s="11"/>
      <c r="AE263" s="11"/>
      <c r="AF263" s="220"/>
      <c r="AG263" s="11"/>
      <c r="AH263" s="11"/>
      <c r="AI263" s="220"/>
      <c r="AJ263" s="11"/>
      <c r="AK263" s="220"/>
      <c r="AL263" s="11"/>
      <c r="AM263" s="11"/>
      <c r="AN263" s="11"/>
      <c r="AO263" s="11"/>
      <c r="AP263" s="11"/>
      <c r="AQ263" s="11"/>
      <c r="AR263" s="11"/>
      <c r="AS263" s="11"/>
      <c r="AT263" s="11"/>
    </row>
    <row r="264" spans="1:46">
      <c r="A264" s="63"/>
      <c r="B264" s="11"/>
      <c r="C264" s="11"/>
      <c r="D264" s="11"/>
      <c r="E264" s="11"/>
      <c r="F264" s="11"/>
      <c r="G264" s="11"/>
      <c r="H264" s="11"/>
      <c r="I264" s="11"/>
      <c r="J264" s="11"/>
      <c r="K264" s="27"/>
      <c r="L264" s="27"/>
      <c r="M264" s="27"/>
      <c r="N264" s="11"/>
      <c r="O264" s="65"/>
      <c r="P264" s="27"/>
      <c r="Q264" s="26"/>
      <c r="R264" s="11"/>
      <c r="S264" s="25"/>
      <c r="T264" s="221"/>
      <c r="U264" s="11"/>
      <c r="V264" s="11"/>
      <c r="X264" s="222"/>
      <c r="Y264" s="11"/>
      <c r="Z264" s="11"/>
      <c r="AA264" s="11"/>
      <c r="AB264" s="11"/>
      <c r="AC264" s="11"/>
      <c r="AD264" s="11"/>
      <c r="AE264" s="11"/>
      <c r="AF264" s="220"/>
      <c r="AG264" s="11"/>
      <c r="AH264" s="11"/>
      <c r="AI264" s="220"/>
      <c r="AJ264" s="11"/>
      <c r="AK264" s="220"/>
      <c r="AL264" s="11"/>
      <c r="AM264" s="11"/>
      <c r="AN264" s="11"/>
      <c r="AO264" s="11"/>
      <c r="AP264" s="11"/>
      <c r="AQ264" s="11"/>
      <c r="AR264" s="11"/>
      <c r="AS264" s="11"/>
      <c r="AT264" s="11"/>
    </row>
    <row r="265" spans="1:46">
      <c r="A265" s="63"/>
      <c r="B265" s="11"/>
      <c r="C265" s="11"/>
      <c r="D265" s="11"/>
      <c r="E265" s="11"/>
      <c r="F265" s="11"/>
      <c r="G265" s="11"/>
      <c r="H265" s="11"/>
      <c r="I265" s="11"/>
      <c r="J265" s="11"/>
      <c r="K265" s="27"/>
      <c r="L265" s="27"/>
      <c r="M265" s="27"/>
      <c r="N265" s="11"/>
      <c r="O265" s="65"/>
      <c r="P265" s="27"/>
      <c r="Q265" s="26"/>
      <c r="R265" s="11"/>
      <c r="S265" s="25"/>
      <c r="T265" s="221"/>
      <c r="U265" s="11"/>
      <c r="V265" s="11"/>
      <c r="X265" s="222"/>
      <c r="Y265" s="11"/>
      <c r="Z265" s="11"/>
      <c r="AA265" s="11"/>
      <c r="AB265" s="11"/>
      <c r="AC265" s="11"/>
      <c r="AD265" s="11"/>
      <c r="AE265" s="11"/>
      <c r="AF265" s="220"/>
      <c r="AG265" s="11"/>
      <c r="AH265" s="11"/>
      <c r="AI265" s="220"/>
      <c r="AJ265" s="11"/>
      <c r="AK265" s="220"/>
      <c r="AL265" s="11"/>
      <c r="AM265" s="11"/>
      <c r="AN265" s="11"/>
      <c r="AO265" s="11"/>
      <c r="AP265" s="11"/>
      <c r="AQ265" s="11"/>
      <c r="AR265" s="11"/>
      <c r="AS265" s="11"/>
      <c r="AT265" s="11"/>
    </row>
    <row r="266" spans="1:46">
      <c r="A266" s="63"/>
      <c r="B266" s="11"/>
      <c r="C266" s="11"/>
      <c r="D266" s="11"/>
      <c r="E266" s="11"/>
      <c r="F266" s="11"/>
      <c r="G266" s="11"/>
      <c r="H266" s="11"/>
      <c r="I266" s="11"/>
      <c r="J266" s="11"/>
      <c r="K266" s="27"/>
      <c r="L266" s="27"/>
      <c r="M266" s="27"/>
      <c r="N266" s="11"/>
      <c r="O266" s="65"/>
      <c r="P266" s="27"/>
      <c r="Q266" s="26"/>
      <c r="R266" s="11"/>
      <c r="S266" s="25"/>
      <c r="T266" s="221"/>
      <c r="U266" s="11"/>
      <c r="V266" s="11"/>
      <c r="X266" s="222"/>
      <c r="Y266" s="11"/>
      <c r="Z266" s="11"/>
      <c r="AA266" s="11"/>
      <c r="AB266" s="11"/>
      <c r="AC266" s="11"/>
      <c r="AD266" s="11"/>
      <c r="AE266" s="11"/>
      <c r="AF266" s="220"/>
      <c r="AG266" s="11"/>
      <c r="AH266" s="11"/>
      <c r="AI266" s="220"/>
      <c r="AJ266" s="11"/>
      <c r="AK266" s="220"/>
      <c r="AL266" s="11"/>
      <c r="AM266" s="11"/>
      <c r="AN266" s="11"/>
      <c r="AO266" s="11"/>
      <c r="AP266" s="11"/>
      <c r="AQ266" s="11"/>
      <c r="AR266" s="11"/>
      <c r="AS266" s="11"/>
      <c r="AT266"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CBA61-D860-4083-A90F-94B1CBF0B6CC}">
  <sheetPr codeName="Sheet5">
    <tabColor theme="1"/>
  </sheetPr>
  <dimension ref="A1:AT263"/>
  <sheetViews>
    <sheetView topLeftCell="M1" workbookViewId="0">
      <selection activeCell="N1" sqref="N1"/>
    </sheetView>
  </sheetViews>
  <sheetFormatPr defaultRowHeight="14.75"/>
  <cols>
    <col min="1" max="1" width="8.7265625" customWidth="1"/>
    <col min="2" max="2" width="70" bestFit="1" customWidth="1"/>
    <col min="3" max="3" width="38.04296875" bestFit="1" customWidth="1"/>
    <col min="4" max="8" width="38.04296875" customWidth="1"/>
    <col min="9" max="9" width="35.08984375" style="211" bestFit="1" customWidth="1"/>
    <col min="10" max="10" width="18" customWidth="1"/>
    <col min="11" max="11" width="18.54296875" customWidth="1"/>
    <col min="12" max="12" width="22.08984375" customWidth="1"/>
    <col min="13" max="13" width="43" bestFit="1" customWidth="1"/>
    <col min="18" max="18" width="35.36328125" bestFit="1" customWidth="1"/>
    <col min="32" max="32" width="13.04296875" bestFit="1" customWidth="1"/>
  </cols>
  <sheetData>
    <row r="1" spans="1:46">
      <c r="A1" s="6" t="s">
        <v>369</v>
      </c>
      <c r="B1" s="6" t="s">
        <v>370</v>
      </c>
      <c r="C1" s="6" t="s">
        <v>354</v>
      </c>
      <c r="D1" s="212" t="s">
        <v>1745</v>
      </c>
      <c r="E1" s="212" t="s">
        <v>1744</v>
      </c>
      <c r="F1" s="212" t="s">
        <v>1751</v>
      </c>
      <c r="G1" s="212" t="s">
        <v>1757</v>
      </c>
      <c r="H1" s="212" t="s">
        <v>1755</v>
      </c>
      <c r="I1" s="209" t="s">
        <v>110</v>
      </c>
      <c r="J1" s="6" t="s">
        <v>123</v>
      </c>
      <c r="K1" s="6" t="s">
        <v>288</v>
      </c>
      <c r="L1" s="6" t="s">
        <v>289</v>
      </c>
      <c r="M1" s="6" t="s">
        <v>287</v>
      </c>
      <c r="N1" s="22" t="s">
        <v>266</v>
      </c>
      <c r="O1" s="22" t="s">
        <v>198</v>
      </c>
      <c r="P1" s="6" t="s">
        <v>200</v>
      </c>
      <c r="Q1" s="22" t="s">
        <v>290</v>
      </c>
      <c r="R1" s="22" t="s">
        <v>291</v>
      </c>
      <c r="S1" s="22" t="s">
        <v>276</v>
      </c>
      <c r="T1" s="66" t="s">
        <v>116</v>
      </c>
      <c r="U1" s="22" t="s">
        <v>196</v>
      </c>
      <c r="V1" s="22" t="s">
        <v>210</v>
      </c>
      <c r="W1" s="6" t="s">
        <v>208</v>
      </c>
      <c r="X1" s="22" t="s">
        <v>212</v>
      </c>
      <c r="Y1" s="6" t="s">
        <v>217</v>
      </c>
      <c r="Z1" s="6" t="s">
        <v>277</v>
      </c>
      <c r="AA1" s="6" t="s">
        <v>292</v>
      </c>
      <c r="AB1" s="6" t="s">
        <v>280</v>
      </c>
      <c r="AC1" s="6" t="s">
        <v>278</v>
      </c>
      <c r="AD1" s="6" t="s">
        <v>293</v>
      </c>
      <c r="AE1" s="6" t="s">
        <v>281</v>
      </c>
      <c r="AF1" s="6" t="s">
        <v>279</v>
      </c>
      <c r="AG1" s="6" t="s">
        <v>294</v>
      </c>
      <c r="AH1" s="6" t="s">
        <v>282</v>
      </c>
      <c r="AI1" s="6" t="s">
        <v>283</v>
      </c>
      <c r="AJ1" s="6" t="s">
        <v>295</v>
      </c>
      <c r="AK1" s="6" t="s">
        <v>284</v>
      </c>
      <c r="AL1" s="6" t="s">
        <v>285</v>
      </c>
      <c r="AM1" s="6" t="s">
        <v>296</v>
      </c>
      <c r="AN1" s="6" t="s">
        <v>286</v>
      </c>
      <c r="AO1" s="6" t="s">
        <v>353</v>
      </c>
      <c r="AP1" s="6" t="s">
        <v>348</v>
      </c>
      <c r="AQ1" s="6" t="s">
        <v>349</v>
      </c>
      <c r="AR1" s="6" t="s">
        <v>350</v>
      </c>
      <c r="AS1" s="6" t="s">
        <v>351</v>
      </c>
      <c r="AT1" s="6" t="s">
        <v>352</v>
      </c>
    </row>
    <row r="2" spans="1:46" s="11" customFormat="1">
      <c r="A2" s="11" t="str">
        <f>'Citi data'!G3</f>
        <v>S2BA</v>
      </c>
      <c r="B2" s="11" t="s">
        <v>1425</v>
      </c>
      <c r="C2" s="11" t="str">
        <f>'Citi data'!A3</f>
        <v>0. OUT-OF-SCOPE (Non-Asset)</v>
      </c>
      <c r="D2" s="11" t="str">
        <f>'Citi data'!J3</f>
        <v>ACCRUED INTEREST DEBT @@@</v>
      </c>
      <c r="E2" s="11" t="str">
        <f>'Citi data'!Z3</f>
        <v>GENERAL LEDGER</v>
      </c>
      <c r="F2" s="11" t="e">
        <f>VLOOKUP(C2,'Various Mappings'!A:B,2,0)</f>
        <v>#N/A</v>
      </c>
      <c r="G2" s="11" t="str">
        <f>VLOOKUP(A2,'Various Mappings'!K:L,2,0)</f>
        <v>GBP</v>
      </c>
      <c r="H2" s="11">
        <f>VLOOKUP(G2,'Various Mappings'!F:H,3,0)</f>
        <v>1.2</v>
      </c>
      <c r="I2" s="210" t="str">
        <f>'Citi data'!B3</f>
        <v/>
      </c>
      <c r="J2" s="11" t="str">
        <f>_xlfn.IFNA(VLOOKUP(I2,'FincgUndrlygTp Mapping'!A:B,2,0),"")</f>
        <v/>
      </c>
      <c r="K2" s="27">
        <f>VLOOKUP(C2,'CFI Mapping'!A:B,2,0)</f>
        <v>0</v>
      </c>
      <c r="L2" s="11">
        <f>'Citi data'!N3</f>
        <v>0</v>
      </c>
      <c r="M2" s="11" t="str">
        <f>'Citi data'!K3</f>
        <v>Accrued interest debt</v>
      </c>
      <c r="O2" s="26"/>
      <c r="P2" s="11" t="str">
        <f>'Citi data'!R3</f>
        <v>GBP</v>
      </c>
      <c r="Q2" s="26"/>
      <c r="R2" s="11" t="str">
        <f>'Citi data'!AD3</f>
        <v>Custodian</v>
      </c>
      <c r="S2" s="25"/>
      <c r="W2" t="s">
        <v>237</v>
      </c>
      <c r="Y2" s="11">
        <f>'Citi data'!L3</f>
        <v>0</v>
      </c>
      <c r="Z2" s="11" t="str">
        <f>'Citi data'!C3</f>
        <v/>
      </c>
      <c r="AA2" s="11" t="str">
        <f>IFERROR(Z2*$H2,"")</f>
        <v/>
      </c>
      <c r="AB2" s="11" t="str">
        <f>IF(LEN(Z2)=0,'General Pos Excel Structure'!$AC$3,"")</f>
        <v>NTAV</v>
      </c>
      <c r="AC2" s="11">
        <f>'Citi data'!E3</f>
        <v>0</v>
      </c>
      <c r="AD2" s="11">
        <f>IFERROR(AC2*$H2,"")</f>
        <v>0</v>
      </c>
      <c r="AE2" s="11" t="str">
        <f>IF(LEN(Z2)=0,'General Pos Excel Structure'!$AC$3,"")</f>
        <v>NTAV</v>
      </c>
      <c r="AF2" s="207">
        <f>'Citi data'!T3</f>
        <v>107496.24</v>
      </c>
      <c r="AG2" s="11">
        <f>IFERROR(AF2*$H2,"")</f>
        <v>128995.488</v>
      </c>
      <c r="AH2" s="11" t="str">
        <f>IF(LEN(AF2)=0,'General Pos Excel Structure'!$AC$3,"")</f>
        <v/>
      </c>
      <c r="AI2" s="11">
        <f>AF2</f>
        <v>107496.24</v>
      </c>
      <c r="AJ2" s="11">
        <f>IFERROR(AI2*$H2,"")</f>
        <v>128995.488</v>
      </c>
      <c r="AK2" s="11" t="str">
        <f t="shared" ref="AK2:AK66" si="0">AH2</f>
        <v/>
      </c>
      <c r="AM2" s="11">
        <f>IFERROR(AL2*$H2,"")</f>
        <v>0</v>
      </c>
    </row>
    <row r="3" spans="1:46" s="11" customFormat="1">
      <c r="A3" s="11" t="str">
        <f>'Citi data'!G4</f>
        <v>S2BA</v>
      </c>
      <c r="B3" s="11" t="s">
        <v>1425</v>
      </c>
      <c r="C3" s="11" t="str">
        <f>'Citi data'!A4</f>
        <v>0. OUT-OF-SCOPE (Non-Asset)</v>
      </c>
      <c r="D3" s="11" t="str">
        <f>'Citi data'!J4</f>
        <v>ACCRUED INTEREST DEPOSIT @@@</v>
      </c>
      <c r="E3" s="11" t="str">
        <f>'Citi data'!Z4</f>
        <v>GENERAL LEDGER</v>
      </c>
      <c r="F3" s="11" t="e">
        <f>VLOOKUP(C3,'Various Mappings'!A:B,2,0)</f>
        <v>#N/A</v>
      </c>
      <c r="G3" s="11" t="str">
        <f>VLOOKUP(A3,'Various Mappings'!K:L,2,0)</f>
        <v>GBP</v>
      </c>
      <c r="H3" s="11">
        <f>VLOOKUP(G3,'Various Mappings'!F:H,3,0)</f>
        <v>1.2</v>
      </c>
      <c r="I3" s="210" t="str">
        <f>'Citi data'!B4</f>
        <v/>
      </c>
      <c r="J3" s="11" t="str">
        <f>_xlfn.IFNA(VLOOKUP(I3,'FincgUndrlygTp Mapping'!A:B,2,0),"")</f>
        <v/>
      </c>
      <c r="K3" s="27">
        <f>VLOOKUP(C3,'CFI Mapping'!A:B,2,0)</f>
        <v>0</v>
      </c>
      <c r="L3" s="11">
        <f>'Citi data'!N4</f>
        <v>0</v>
      </c>
      <c r="M3" s="11" t="str">
        <f>'Citi data'!K4</f>
        <v>Accrued interest deposit</v>
      </c>
      <c r="O3" s="26"/>
      <c r="P3" s="11" t="str">
        <f>'Citi data'!R4</f>
        <v>GBP</v>
      </c>
      <c r="Q3" s="26"/>
      <c r="R3" s="11" t="str">
        <f>'Citi data'!AD4</f>
        <v>Custodian</v>
      </c>
      <c r="S3" s="25"/>
      <c r="W3" t="s">
        <v>237</v>
      </c>
      <c r="Y3" s="11">
        <f>'Citi data'!L4</f>
        <v>0</v>
      </c>
      <c r="Z3" s="11" t="str">
        <f>'Citi data'!C4</f>
        <v/>
      </c>
      <c r="AA3" s="11" t="str">
        <f t="shared" ref="AA3:AA66" si="1">IFERROR(Z3*$H3,"")</f>
        <v/>
      </c>
      <c r="AB3" s="11" t="str">
        <f>IF(LEN(Z3)=0,'General Pos Excel Structure'!$AC$3,"")</f>
        <v>NTAV</v>
      </c>
      <c r="AC3" s="11">
        <f>'Citi data'!E4</f>
        <v>0</v>
      </c>
      <c r="AD3" s="11">
        <f t="shared" ref="AD3:AD66" si="2">IFERROR(AC3*$H3,"")</f>
        <v>0</v>
      </c>
      <c r="AE3" s="11" t="str">
        <f>IF(LEN(Z3)=0,'General Pos Excel Structure'!$AC$3,"")</f>
        <v>NTAV</v>
      </c>
      <c r="AF3" s="207">
        <f>'Citi data'!T4</f>
        <v>1506.48</v>
      </c>
      <c r="AG3" s="11">
        <f t="shared" ref="AG3:AG66" si="3">IFERROR(AF3*$H3,"")</f>
        <v>1807.7760000000001</v>
      </c>
      <c r="AH3" s="11" t="str">
        <f>IF(LEN(AF3)=0,'General Pos Excel Structure'!$AC$3,"")</f>
        <v/>
      </c>
      <c r="AI3" s="11">
        <f t="shared" ref="AI3:AI66" si="4">AF3</f>
        <v>1506.48</v>
      </c>
      <c r="AJ3" s="11">
        <f t="shared" ref="AJ3:AJ66" si="5">IFERROR(AI3*$H3,"")</f>
        <v>1807.7760000000001</v>
      </c>
      <c r="AK3" s="11" t="str">
        <f t="shared" si="0"/>
        <v/>
      </c>
      <c r="AM3" s="11">
        <f t="shared" ref="AM3:AM66" si="6">IFERROR(AL3*$H3,"")</f>
        <v>0</v>
      </c>
    </row>
    <row r="4" spans="1:46" s="11" customFormat="1">
      <c r="A4" s="11" t="str">
        <f>'Citi data'!G5</f>
        <v>S2BA</v>
      </c>
      <c r="B4" s="11" t="s">
        <v>1425</v>
      </c>
      <c r="C4" s="11" t="str">
        <f>'Citi data'!A5</f>
        <v>0. OUT-OF-SCOPE (Non-Asset)</v>
      </c>
      <c r="D4" s="11" t="str">
        <f>'Citi data'!J5</f>
        <v>ACCRUED INTEREST MONEY MARKET @@@</v>
      </c>
      <c r="E4" s="11" t="str">
        <f>'Citi data'!Z5</f>
        <v>GENERAL LEDGER</v>
      </c>
      <c r="F4" s="11" t="e">
        <f>VLOOKUP(C4,'Various Mappings'!A:B,2,0)</f>
        <v>#N/A</v>
      </c>
      <c r="G4" s="11" t="str">
        <f>VLOOKUP(A4,'Various Mappings'!K:L,2,0)</f>
        <v>GBP</v>
      </c>
      <c r="H4" s="11">
        <f>VLOOKUP(G4,'Various Mappings'!F:H,3,0)</f>
        <v>1.2</v>
      </c>
      <c r="I4" s="210" t="str">
        <f>'Citi data'!B5</f>
        <v/>
      </c>
      <c r="J4" s="11" t="str">
        <f>_xlfn.IFNA(VLOOKUP(I4,'FincgUndrlygTp Mapping'!A:B,2,0),"")</f>
        <v/>
      </c>
      <c r="K4" s="27">
        <f>VLOOKUP(C4,'CFI Mapping'!A:B,2,0)</f>
        <v>0</v>
      </c>
      <c r="L4" s="11">
        <f>'Citi data'!N5</f>
        <v>0</v>
      </c>
      <c r="M4" s="11" t="str">
        <f>'Citi data'!K5</f>
        <v>Accrued interest money market</v>
      </c>
      <c r="O4" s="26"/>
      <c r="P4" s="11" t="str">
        <f>'Citi data'!R5</f>
        <v>GBP</v>
      </c>
      <c r="Q4" s="26"/>
      <c r="R4" s="11" t="str">
        <f>'Citi data'!AD5</f>
        <v>Custodian</v>
      </c>
      <c r="S4" s="25"/>
      <c r="W4" t="s">
        <v>237</v>
      </c>
      <c r="Y4" s="11">
        <f>'Citi data'!L5</f>
        <v>0</v>
      </c>
      <c r="Z4" s="11" t="str">
        <f>'Citi data'!C5</f>
        <v/>
      </c>
      <c r="AA4" s="11" t="str">
        <f t="shared" si="1"/>
        <v/>
      </c>
      <c r="AB4" s="11" t="str">
        <f>IF(LEN(Z4)=0,'General Pos Excel Structure'!$AC$3,"")</f>
        <v>NTAV</v>
      </c>
      <c r="AC4" s="11">
        <f>'Citi data'!E5</f>
        <v>0</v>
      </c>
      <c r="AD4" s="11">
        <f t="shared" si="2"/>
        <v>0</v>
      </c>
      <c r="AE4" s="11" t="str">
        <f>IF(LEN(Z4)=0,'General Pos Excel Structure'!$AC$3,"")</f>
        <v>NTAV</v>
      </c>
      <c r="AF4" s="207">
        <f>'Citi data'!T5</f>
        <v>369415.09</v>
      </c>
      <c r="AG4" s="11">
        <f t="shared" si="3"/>
        <v>443298.10800000001</v>
      </c>
      <c r="AH4" s="11" t="str">
        <f>IF(LEN(AF4)=0,'General Pos Excel Structure'!$AC$3,"")</f>
        <v/>
      </c>
      <c r="AI4" s="11">
        <f t="shared" si="4"/>
        <v>369415.09</v>
      </c>
      <c r="AJ4" s="11">
        <f t="shared" si="5"/>
        <v>443298.10800000001</v>
      </c>
      <c r="AK4" s="11" t="str">
        <f t="shared" si="0"/>
        <v/>
      </c>
      <c r="AM4" s="11">
        <f t="shared" si="6"/>
        <v>0</v>
      </c>
    </row>
    <row r="5" spans="1:46" s="11" customFormat="1">
      <c r="A5" s="11" t="str">
        <f>'Citi data'!G6</f>
        <v>S2BA</v>
      </c>
      <c r="B5" s="11" t="s">
        <v>1425</v>
      </c>
      <c r="C5" s="11" t="str">
        <f>'Citi data'!A6</f>
        <v>Money Market Instruments</v>
      </c>
      <c r="D5" s="11" t="str">
        <f>'Citi data'!J6</f>
        <v>BONDS</v>
      </c>
      <c r="E5" s="11" t="str">
        <f>'Citi data'!Z6</f>
        <v>FLOATING RATE NOTE</v>
      </c>
      <c r="F5" s="11" t="str">
        <f>VLOOKUP(C5,'Various Mappings'!A:B,2,0)</f>
        <v>A.6.1 - A.6.20</v>
      </c>
      <c r="G5" s="11" t="str">
        <f>VLOOKUP(A5,'Various Mappings'!K:L,2,0)</f>
        <v>GBP</v>
      </c>
      <c r="H5" s="11">
        <f>VLOOKUP(G5,'Various Mappings'!F:H,3,0)</f>
        <v>1.2</v>
      </c>
      <c r="I5" s="210" t="str">
        <f>'Citi data'!B6</f>
        <v>MoneyMarketInstrument</v>
      </c>
      <c r="J5" s="11" t="str">
        <f>_xlfn.IFNA(VLOOKUP(I5,'FincgUndrlygTp Mapping'!A:B,2,0),"")</f>
        <v/>
      </c>
      <c r="K5" s="27" t="str">
        <f>VLOOKUP(C5,'CFI Mapping'!A:B,2,0)</f>
        <v>DYXXXX</v>
      </c>
      <c r="L5" s="11" t="str">
        <f>'Citi data'!N6</f>
        <v>XS2066054300</v>
      </c>
      <c r="M5" s="11" t="str">
        <f>'Citi data'!K6</f>
        <v>CANADIAN IMPERIAL BANK FRN 15/10/2020</v>
      </c>
      <c r="O5" s="26"/>
      <c r="P5" s="11" t="str">
        <f>'Citi data'!R6</f>
        <v>GBP</v>
      </c>
      <c r="Q5" s="26"/>
      <c r="R5" s="11" t="str">
        <f>'Citi data'!AD6</f>
        <v>Default Issuer</v>
      </c>
      <c r="S5" s="25"/>
      <c r="W5" t="s">
        <v>237</v>
      </c>
      <c r="Y5" s="11">
        <f>'Citi data'!L6</f>
        <v>5000000</v>
      </c>
      <c r="Z5" s="11">
        <f>'Citi data'!C6</f>
        <v>0.99990500000000004</v>
      </c>
      <c r="AA5" s="11">
        <f t="shared" si="1"/>
        <v>1.199886</v>
      </c>
      <c r="AB5" s="11" t="str">
        <f>IF(LEN(Z5)=0,'General Pos Excel Structure'!$AC$3,"")</f>
        <v/>
      </c>
      <c r="AC5" s="11">
        <f>'Citi data'!E6</f>
        <v>3661.6399999996647</v>
      </c>
      <c r="AD5" s="11">
        <f t="shared" si="2"/>
        <v>4393.9679999995979</v>
      </c>
      <c r="AE5" s="11" t="str">
        <f>IF(LEN(Z5)=0,'General Pos Excel Structure'!$AC$3,"")</f>
        <v/>
      </c>
      <c r="AF5" s="207">
        <f>'Citi data'!T6</f>
        <v>4999525</v>
      </c>
      <c r="AG5" s="11">
        <f t="shared" si="3"/>
        <v>5999430</v>
      </c>
      <c r="AH5" s="11" t="str">
        <f>IF(LEN(AF5)=0,'General Pos Excel Structure'!$AC$3,"")</f>
        <v/>
      </c>
      <c r="AI5" s="11">
        <f t="shared" si="4"/>
        <v>4999525</v>
      </c>
      <c r="AJ5" s="11">
        <f t="shared" si="5"/>
        <v>5999430</v>
      </c>
      <c r="AK5" s="11" t="str">
        <f t="shared" si="0"/>
        <v/>
      </c>
      <c r="AM5" s="11">
        <f t="shared" si="6"/>
        <v>0</v>
      </c>
    </row>
    <row r="6" spans="1:46" s="11" customFormat="1">
      <c r="A6" s="11" t="str">
        <f>'Citi data'!G7</f>
        <v>S2BA</v>
      </c>
      <c r="B6" s="11" t="s">
        <v>1425</v>
      </c>
      <c r="C6" s="11" t="str">
        <f>'Citi data'!A7</f>
        <v>Money Market Instruments</v>
      </c>
      <c r="D6" s="11" t="str">
        <f>'Citi data'!J7</f>
        <v>BONDS</v>
      </c>
      <c r="E6" s="11" t="str">
        <f>'Citi data'!Z7</f>
        <v>FLOATING RATE NOTE</v>
      </c>
      <c r="F6" s="11" t="str">
        <f>VLOOKUP(C6,'Various Mappings'!A:B,2,0)</f>
        <v>A.6.1 - A.6.20</v>
      </c>
      <c r="G6" s="11" t="str">
        <f>VLOOKUP(A6,'Various Mappings'!K:L,2,0)</f>
        <v>GBP</v>
      </c>
      <c r="H6" s="11">
        <f>VLOOKUP(G6,'Various Mappings'!F:H,3,0)</f>
        <v>1.2</v>
      </c>
      <c r="I6" s="210" t="str">
        <f>'Citi data'!B7</f>
        <v>MoneyMarketInstrument</v>
      </c>
      <c r="J6" s="11" t="str">
        <f>_xlfn.IFNA(VLOOKUP(I6,'FincgUndrlygTp Mapping'!A:B,2,0),"")</f>
        <v/>
      </c>
      <c r="K6" s="27" t="str">
        <f>VLOOKUP(C6,'CFI Mapping'!A:B,2,0)</f>
        <v>DYXXXX</v>
      </c>
      <c r="L6" s="11" t="str">
        <f>'Citi data'!N7</f>
        <v>XS2050976195</v>
      </c>
      <c r="M6" s="11" t="str">
        <f>'Citi data'!K7</f>
        <v>HSBC UK BANK PLC FRN 09/09/2020</v>
      </c>
      <c r="O6" s="26"/>
      <c r="P6" s="11" t="str">
        <f>'Citi data'!R7</f>
        <v>GBP</v>
      </c>
      <c r="Q6" s="26"/>
      <c r="R6" s="11" t="str">
        <f>'Citi data'!AD7</f>
        <v>Default Issuer</v>
      </c>
      <c r="S6" s="25"/>
      <c r="W6" t="s">
        <v>237</v>
      </c>
      <c r="Y6" s="11">
        <f>'Citi data'!L7</f>
        <v>5000000</v>
      </c>
      <c r="Z6" s="11">
        <f>'Citi data'!C7</f>
        <v>0.99959100000000001</v>
      </c>
      <c r="AA6" s="11">
        <f t="shared" si="1"/>
        <v>1.1995092000000001</v>
      </c>
      <c r="AB6" s="11" t="str">
        <f>IF(LEN(Z6)=0,'General Pos Excel Structure'!$AC$3,"")</f>
        <v/>
      </c>
      <c r="AC6" s="11">
        <f>'Citi data'!E7</f>
        <v>7654.8600000003353</v>
      </c>
      <c r="AD6" s="11">
        <f t="shared" si="2"/>
        <v>9185.8320000004023</v>
      </c>
      <c r="AE6" s="11" t="str">
        <f>IF(LEN(Z6)=0,'General Pos Excel Structure'!$AC$3,"")</f>
        <v/>
      </c>
      <c r="AF6" s="207">
        <f>'Citi data'!T7</f>
        <v>4997955</v>
      </c>
      <c r="AG6" s="11">
        <f t="shared" si="3"/>
        <v>5997546</v>
      </c>
      <c r="AH6" s="11" t="str">
        <f>IF(LEN(AF6)=0,'General Pos Excel Structure'!$AC$3,"")</f>
        <v/>
      </c>
      <c r="AI6" s="11">
        <f t="shared" si="4"/>
        <v>4997955</v>
      </c>
      <c r="AJ6" s="11">
        <f t="shared" si="5"/>
        <v>5997546</v>
      </c>
      <c r="AK6" s="11" t="str">
        <f t="shared" si="0"/>
        <v/>
      </c>
      <c r="AM6" s="11">
        <f t="shared" si="6"/>
        <v>0</v>
      </c>
    </row>
    <row r="7" spans="1:46" s="11" customFormat="1">
      <c r="A7" s="11" t="str">
        <f>'Citi data'!G8</f>
        <v>S2BA</v>
      </c>
      <c r="B7" s="11" t="s">
        <v>1425</v>
      </c>
      <c r="C7" s="11" t="str">
        <f>'Citi data'!A8</f>
        <v>Money Market Instruments</v>
      </c>
      <c r="D7" s="11" t="str">
        <f>'Citi data'!J8</f>
        <v>BONDS</v>
      </c>
      <c r="E7" s="11" t="str">
        <f>'Citi data'!Z8</f>
        <v>FLOATING RATE NOTE</v>
      </c>
      <c r="F7" s="11" t="str">
        <f>VLOOKUP(C7,'Various Mappings'!A:B,2,0)</f>
        <v>A.6.1 - A.6.20</v>
      </c>
      <c r="G7" s="11" t="str">
        <f>VLOOKUP(A7,'Various Mappings'!K:L,2,0)</f>
        <v>GBP</v>
      </c>
      <c r="H7" s="11">
        <f>VLOOKUP(G7,'Various Mappings'!F:H,3,0)</f>
        <v>1.2</v>
      </c>
      <c r="I7" s="210" t="str">
        <f>'Citi data'!B8</f>
        <v>MoneyMarketInstrument</v>
      </c>
      <c r="J7" s="11" t="str">
        <f>_xlfn.IFNA(VLOOKUP(I7,'FincgUndrlygTp Mapping'!A:B,2,0),"")</f>
        <v/>
      </c>
      <c r="K7" s="27" t="str">
        <f>VLOOKUP(C7,'CFI Mapping'!A:B,2,0)</f>
        <v>DYXXXX</v>
      </c>
      <c r="L7" s="11" t="str">
        <f>'Citi data'!N8</f>
        <v>XS2056370526</v>
      </c>
      <c r="M7" s="11" t="str">
        <f>'Citi data'!K8</f>
        <v>TORONTO-DOMINION BANK FRN 25/09/2020</v>
      </c>
      <c r="O7" s="26"/>
      <c r="P7" s="11" t="str">
        <f>'Citi data'!R8</f>
        <v>GBP</v>
      </c>
      <c r="Q7" s="26"/>
      <c r="R7" s="11" t="str">
        <f>'Citi data'!AD8</f>
        <v>Default Issuer</v>
      </c>
      <c r="S7" s="25"/>
      <c r="W7" t="s">
        <v>237</v>
      </c>
      <c r="Y7" s="11">
        <f>'Citi data'!L8</f>
        <v>5000000</v>
      </c>
      <c r="Z7" s="11">
        <f>'Citi data'!C8</f>
        <v>1.0000800000000001</v>
      </c>
      <c r="AA7" s="11">
        <f t="shared" si="1"/>
        <v>1.2000960000000001</v>
      </c>
      <c r="AB7" s="11" t="str">
        <f>IF(LEN(Z7)=0,'General Pos Excel Structure'!$AC$3,"")</f>
        <v/>
      </c>
      <c r="AC7" s="11">
        <f>'Citi data'!E8</f>
        <v>6119.1699999999255</v>
      </c>
      <c r="AD7" s="11">
        <f t="shared" si="2"/>
        <v>7343.0039999999108</v>
      </c>
      <c r="AE7" s="11" t="str">
        <f>IF(LEN(Z7)=0,'General Pos Excel Structure'!$AC$3,"")</f>
        <v/>
      </c>
      <c r="AF7" s="207">
        <f>'Citi data'!T8</f>
        <v>5000400</v>
      </c>
      <c r="AG7" s="11">
        <f t="shared" si="3"/>
        <v>6000480</v>
      </c>
      <c r="AH7" s="11" t="str">
        <f>IF(LEN(AF7)=0,'General Pos Excel Structure'!$AC$3,"")</f>
        <v/>
      </c>
      <c r="AI7" s="11">
        <f t="shared" si="4"/>
        <v>5000400</v>
      </c>
      <c r="AJ7" s="11">
        <f t="shared" si="5"/>
        <v>6000480</v>
      </c>
      <c r="AK7" s="11" t="str">
        <f t="shared" si="0"/>
        <v/>
      </c>
      <c r="AM7" s="11">
        <f t="shared" si="6"/>
        <v>0</v>
      </c>
    </row>
    <row r="8" spans="1:46" s="11" customFormat="1">
      <c r="A8" s="11" t="str">
        <f>'Citi data'!G9</f>
        <v>S2BA</v>
      </c>
      <c r="B8" s="11" t="s">
        <v>1425</v>
      </c>
      <c r="C8" s="11" t="str">
        <f>'Citi data'!A9</f>
        <v>Money Market Instruments</v>
      </c>
      <c r="D8" s="11" t="str">
        <f>'Citi data'!J9</f>
        <v>BONDS</v>
      </c>
      <c r="E8" s="11" t="str">
        <f>'Citi data'!Z9</f>
        <v>FLOATING RATE NOTE</v>
      </c>
      <c r="F8" s="11" t="str">
        <f>VLOOKUP(C8,'Various Mappings'!A:B,2,0)</f>
        <v>A.6.1 - A.6.20</v>
      </c>
      <c r="G8" s="11" t="str">
        <f>VLOOKUP(A8,'Various Mappings'!K:L,2,0)</f>
        <v>GBP</v>
      </c>
      <c r="H8" s="11">
        <f>VLOOKUP(G8,'Various Mappings'!F:H,3,0)</f>
        <v>1.2</v>
      </c>
      <c r="I8" s="210" t="str">
        <f>'Citi data'!B9</f>
        <v>MoneyMarketInstrument</v>
      </c>
      <c r="J8" s="11" t="str">
        <f>_xlfn.IFNA(VLOOKUP(I8,'FincgUndrlygTp Mapping'!A:B,2,0),"")</f>
        <v/>
      </c>
      <c r="K8" s="27" t="str">
        <f>VLOOKUP(C8,'CFI Mapping'!A:B,2,0)</f>
        <v>DYXXXX</v>
      </c>
      <c r="L8" s="11" t="str">
        <f>'Citi data'!N9</f>
        <v>XS2056685949</v>
      </c>
      <c r="M8" s="11" t="str">
        <f>'Citi data'!K9</f>
        <v>COMMONWEALTH BANK AUST FRN 25/09/2020</v>
      </c>
      <c r="O8" s="26"/>
      <c r="P8" s="11" t="str">
        <f>'Citi data'!R9</f>
        <v>GBP</v>
      </c>
      <c r="Q8" s="26"/>
      <c r="R8" s="11" t="str">
        <f>'Citi data'!AD9</f>
        <v>Default Issuer</v>
      </c>
      <c r="S8" s="25"/>
      <c r="W8" t="s">
        <v>237</v>
      </c>
      <c r="Y8" s="11">
        <f>'Citi data'!L9</f>
        <v>4300000</v>
      </c>
      <c r="Z8" s="11">
        <f>'Citi data'!C9</f>
        <v>1.0001599999999999</v>
      </c>
      <c r="AA8" s="11">
        <f t="shared" si="1"/>
        <v>1.2001919999999999</v>
      </c>
      <c r="AB8" s="11" t="str">
        <f>IF(LEN(Z8)=0,'General Pos Excel Structure'!$AC$3,"")</f>
        <v/>
      </c>
      <c r="AC8" s="11">
        <f>'Citi data'!E9</f>
        <v>5255.3799999998882</v>
      </c>
      <c r="AD8" s="11">
        <f t="shared" si="2"/>
        <v>6306.4559999998655</v>
      </c>
      <c r="AE8" s="11" t="str">
        <f>IF(LEN(Z8)=0,'General Pos Excel Structure'!$AC$3,"")</f>
        <v/>
      </c>
      <c r="AF8" s="207">
        <f>'Citi data'!T9</f>
        <v>4300688</v>
      </c>
      <c r="AG8" s="11">
        <f t="shared" si="3"/>
        <v>5160825.5999999996</v>
      </c>
      <c r="AH8" s="11" t="str">
        <f>IF(LEN(AF8)=0,'General Pos Excel Structure'!$AC$3,"")</f>
        <v/>
      </c>
      <c r="AI8" s="11">
        <f t="shared" si="4"/>
        <v>4300688</v>
      </c>
      <c r="AJ8" s="11">
        <f t="shared" si="5"/>
        <v>5160825.5999999996</v>
      </c>
      <c r="AK8" s="11" t="str">
        <f t="shared" si="0"/>
        <v/>
      </c>
      <c r="AM8" s="11">
        <f t="shared" si="6"/>
        <v>0</v>
      </c>
    </row>
    <row r="9" spans="1:46" s="11" customFormat="1">
      <c r="A9" s="11" t="str">
        <f>'Citi data'!G10</f>
        <v>S2BA</v>
      </c>
      <c r="B9" s="11" t="s">
        <v>1425</v>
      </c>
      <c r="C9" s="11" t="str">
        <f>'Citi data'!A10</f>
        <v>Money Market Instruments</v>
      </c>
      <c r="D9" s="11" t="str">
        <f>'Citi data'!J10</f>
        <v>BONDS</v>
      </c>
      <c r="E9" s="11" t="str">
        <f>'Citi data'!Z10</f>
        <v>FLOATING RATE NOTE</v>
      </c>
      <c r="F9" s="11" t="str">
        <f>VLOOKUP(C9,'Various Mappings'!A:B,2,0)</f>
        <v>A.6.1 - A.6.20</v>
      </c>
      <c r="G9" s="11" t="str">
        <f>VLOOKUP(A9,'Various Mappings'!K:L,2,0)</f>
        <v>GBP</v>
      </c>
      <c r="H9" s="11">
        <f>VLOOKUP(G9,'Various Mappings'!F:H,3,0)</f>
        <v>1.2</v>
      </c>
      <c r="I9" s="210" t="str">
        <f>'Citi data'!B10</f>
        <v>MoneyMarketInstrument</v>
      </c>
      <c r="J9" s="11" t="str">
        <f>_xlfn.IFNA(VLOOKUP(I9,'FincgUndrlygTp Mapping'!A:B,2,0),"")</f>
        <v/>
      </c>
      <c r="K9" s="27" t="str">
        <f>VLOOKUP(C9,'CFI Mapping'!A:B,2,0)</f>
        <v>DYXXXX</v>
      </c>
      <c r="L9" s="11" t="str">
        <f>'Citi data'!N10</f>
        <v>XS1879180575</v>
      </c>
      <c r="M9" s="11" t="str">
        <f>'Citi data'!K10</f>
        <v>JP MORGAN CHASE BANK NA FRN 10/05/2021</v>
      </c>
      <c r="O9" s="26"/>
      <c r="P9" s="11" t="str">
        <f>'Citi data'!R10</f>
        <v>GBP</v>
      </c>
      <c r="Q9" s="26"/>
      <c r="R9" s="11" t="str">
        <f>'Citi data'!AD10</f>
        <v>Default Issuer</v>
      </c>
      <c r="S9" s="25"/>
      <c r="W9" t="s">
        <v>237</v>
      </c>
      <c r="Y9" s="11">
        <f>'Citi data'!L10</f>
        <v>10000000</v>
      </c>
      <c r="Z9" s="11">
        <f>'Citi data'!C10</f>
        <v>0.99970999999999999</v>
      </c>
      <c r="AA9" s="11">
        <f t="shared" si="1"/>
        <v>1.1996519999999999</v>
      </c>
      <c r="AB9" s="11" t="str">
        <f>IF(LEN(Z9)=0,'General Pos Excel Structure'!$AC$3,"")</f>
        <v/>
      </c>
      <c r="AC9" s="11">
        <f>'Citi data'!E10</f>
        <v>568.98000000044703</v>
      </c>
      <c r="AD9" s="11">
        <f t="shared" si="2"/>
        <v>682.77600000053644</v>
      </c>
      <c r="AE9" s="11" t="str">
        <f>IF(LEN(Z9)=0,'General Pos Excel Structure'!$AC$3,"")</f>
        <v/>
      </c>
      <c r="AF9" s="207">
        <f>'Citi data'!T10</f>
        <v>9997100</v>
      </c>
      <c r="AG9" s="11">
        <f t="shared" si="3"/>
        <v>11996520</v>
      </c>
      <c r="AH9" s="11" t="str">
        <f>IF(LEN(AF9)=0,'General Pos Excel Structure'!$AC$3,"")</f>
        <v/>
      </c>
      <c r="AI9" s="11">
        <f t="shared" si="4"/>
        <v>9997100</v>
      </c>
      <c r="AJ9" s="11">
        <f t="shared" si="5"/>
        <v>11996520</v>
      </c>
      <c r="AK9" s="11" t="str">
        <f t="shared" si="0"/>
        <v/>
      </c>
      <c r="AM9" s="11">
        <f t="shared" si="6"/>
        <v>0</v>
      </c>
    </row>
    <row r="10" spans="1:46" s="11" customFormat="1">
      <c r="A10" s="11" t="str">
        <f>'Citi data'!G11</f>
        <v>S2BA</v>
      </c>
      <c r="B10" s="11" t="s">
        <v>1425</v>
      </c>
      <c r="C10" s="11" t="str">
        <f>'Citi data'!A11</f>
        <v>Money Market Instruments</v>
      </c>
      <c r="D10" s="11" t="str">
        <f>'Citi data'!J11</f>
        <v>BONDS</v>
      </c>
      <c r="E10" s="11" t="str">
        <f>'Citi data'!Z11</f>
        <v>FLOATING RATE NOTE</v>
      </c>
      <c r="F10" s="11" t="str">
        <f>VLOOKUP(C10,'Various Mappings'!A:B,2,0)</f>
        <v>A.6.1 - A.6.20</v>
      </c>
      <c r="G10" s="11" t="str">
        <f>VLOOKUP(A10,'Various Mappings'!K:L,2,0)</f>
        <v>GBP</v>
      </c>
      <c r="H10" s="11">
        <f>VLOOKUP(G10,'Various Mappings'!F:H,3,0)</f>
        <v>1.2</v>
      </c>
      <c r="I10" s="210" t="str">
        <f>'Citi data'!B11</f>
        <v>MoneyMarketInstrument</v>
      </c>
      <c r="J10" s="11" t="str">
        <f>_xlfn.IFNA(VLOOKUP(I10,'FincgUndrlygTp Mapping'!A:B,2,0),"")</f>
        <v/>
      </c>
      <c r="K10" s="27" t="str">
        <f>VLOOKUP(C10,'CFI Mapping'!A:B,2,0)</f>
        <v>DYXXXX</v>
      </c>
      <c r="L10" s="11" t="str">
        <f>'Citi data'!N11</f>
        <v>XS1991190106</v>
      </c>
      <c r="M10" s="11" t="str">
        <f>'Citi data'!K11</f>
        <v>DBS BANK LTD FRN 07/05/2020</v>
      </c>
      <c r="O10" s="26"/>
      <c r="P10" s="11" t="str">
        <f>'Citi data'!R11</f>
        <v>GBP</v>
      </c>
      <c r="Q10" s="26"/>
      <c r="R10" s="11" t="str">
        <f>'Citi data'!AD11</f>
        <v>Default Issuer</v>
      </c>
      <c r="S10" s="25"/>
      <c r="W10" t="s">
        <v>237</v>
      </c>
      <c r="Y10" s="11">
        <f>'Citi data'!L11</f>
        <v>4600000</v>
      </c>
      <c r="Z10" s="11">
        <f>'Citi data'!C11</f>
        <v>0.99904999999999999</v>
      </c>
      <c r="AA10" s="11">
        <f t="shared" si="1"/>
        <v>1.19886</v>
      </c>
      <c r="AB10" s="11" t="str">
        <f>IF(LEN(Z10)=0,'General Pos Excel Structure'!$AC$3,"")</f>
        <v/>
      </c>
      <c r="AC10" s="11">
        <f>'Citi data'!E11</f>
        <v>679.88999999966472</v>
      </c>
      <c r="AD10" s="11">
        <f t="shared" si="2"/>
        <v>815.8679999995976</v>
      </c>
      <c r="AE10" s="11" t="str">
        <f>IF(LEN(Z10)=0,'General Pos Excel Structure'!$AC$3,"")</f>
        <v/>
      </c>
      <c r="AF10" s="207">
        <f>'Citi data'!T11</f>
        <v>4595630</v>
      </c>
      <c r="AG10" s="11">
        <f t="shared" si="3"/>
        <v>5514756</v>
      </c>
      <c r="AH10" s="11" t="str">
        <f>IF(LEN(AF10)=0,'General Pos Excel Structure'!$AC$3,"")</f>
        <v/>
      </c>
      <c r="AI10" s="11">
        <f t="shared" si="4"/>
        <v>4595630</v>
      </c>
      <c r="AJ10" s="11">
        <f t="shared" si="5"/>
        <v>5514756</v>
      </c>
      <c r="AK10" s="11" t="str">
        <f t="shared" si="0"/>
        <v/>
      </c>
      <c r="AM10" s="11">
        <f t="shared" si="6"/>
        <v>0</v>
      </c>
    </row>
    <row r="11" spans="1:46" s="11" customFormat="1">
      <c r="A11" s="11" t="str">
        <f>'Citi data'!G12</f>
        <v>S2BA</v>
      </c>
      <c r="B11" s="11" t="s">
        <v>1425</v>
      </c>
      <c r="C11" s="11" t="str">
        <f>'Citi data'!A12</f>
        <v>Money Market Instruments</v>
      </c>
      <c r="D11" s="11" t="str">
        <f>'Citi data'!J12</f>
        <v>BONDS</v>
      </c>
      <c r="E11" s="11" t="str">
        <f>'Citi data'!Z12</f>
        <v>FLOATING RATE NOTE</v>
      </c>
      <c r="F11" s="11" t="str">
        <f>VLOOKUP(C11,'Various Mappings'!A:B,2,0)</f>
        <v>A.6.1 - A.6.20</v>
      </c>
      <c r="G11" s="11" t="str">
        <f>VLOOKUP(A11,'Various Mappings'!K:L,2,0)</f>
        <v>GBP</v>
      </c>
      <c r="H11" s="11">
        <f>VLOOKUP(G11,'Various Mappings'!F:H,3,0)</f>
        <v>1.2</v>
      </c>
      <c r="I11" s="210" t="str">
        <f>'Citi data'!B12</f>
        <v>MoneyMarketInstrument</v>
      </c>
      <c r="J11" s="11" t="str">
        <f>_xlfn.IFNA(VLOOKUP(I11,'FincgUndrlygTp Mapping'!A:B,2,0),"")</f>
        <v/>
      </c>
      <c r="K11" s="27" t="str">
        <f>VLOOKUP(C11,'CFI Mapping'!A:B,2,0)</f>
        <v>DYXXXX</v>
      </c>
      <c r="L11" s="11" t="str">
        <f>'Citi data'!N12</f>
        <v>XS1963842783</v>
      </c>
      <c r="M11" s="11" t="str">
        <f>'Citi data'!K12</f>
        <v>HSBC BANK PLC FRN 18/03/2020</v>
      </c>
      <c r="O11" s="26"/>
      <c r="P11" s="11" t="str">
        <f>'Citi data'!R12</f>
        <v>GBP</v>
      </c>
      <c r="Q11" s="26"/>
      <c r="R11" s="11" t="str">
        <f>'Citi data'!AD12</f>
        <v>Default Issuer</v>
      </c>
      <c r="S11" s="25"/>
      <c r="W11" t="s">
        <v>237</v>
      </c>
      <c r="Y11" s="11">
        <f>'Citi data'!L12</f>
        <v>3900000</v>
      </c>
      <c r="Z11" s="11">
        <f>'Citi data'!C12</f>
        <v>1.0002</v>
      </c>
      <c r="AA11" s="11">
        <f t="shared" si="1"/>
        <v>1.20024</v>
      </c>
      <c r="AB11" s="11" t="str">
        <f>IF(LEN(Z11)=0,'General Pos Excel Structure'!$AC$3,"")</f>
        <v/>
      </c>
      <c r="AC11" s="11">
        <f>'Citi data'!E12</f>
        <v>5359.0600000000559</v>
      </c>
      <c r="AD11" s="11">
        <f t="shared" si="2"/>
        <v>6430.8720000000667</v>
      </c>
      <c r="AE11" s="11" t="str">
        <f>IF(LEN(Z11)=0,'General Pos Excel Structure'!$AC$3,"")</f>
        <v/>
      </c>
      <c r="AF11" s="207">
        <f>'Citi data'!T12</f>
        <v>3900780</v>
      </c>
      <c r="AG11" s="11">
        <f t="shared" si="3"/>
        <v>4680936</v>
      </c>
      <c r="AH11" s="11" t="str">
        <f>IF(LEN(AF11)=0,'General Pos Excel Structure'!$AC$3,"")</f>
        <v/>
      </c>
      <c r="AI11" s="11">
        <f t="shared" si="4"/>
        <v>3900780</v>
      </c>
      <c r="AJ11" s="11">
        <f t="shared" si="5"/>
        <v>4680936</v>
      </c>
      <c r="AK11" s="11" t="str">
        <f t="shared" si="0"/>
        <v/>
      </c>
      <c r="AM11" s="11">
        <f t="shared" si="6"/>
        <v>0</v>
      </c>
    </row>
    <row r="12" spans="1:46" s="11" customFormat="1">
      <c r="A12" s="11" t="str">
        <f>'Citi data'!G13</f>
        <v>S2BA</v>
      </c>
      <c r="B12" s="11" t="s">
        <v>1425</v>
      </c>
      <c r="C12" s="11" t="str">
        <f>'Citi data'!A13</f>
        <v>Money Market Instruments</v>
      </c>
      <c r="D12" s="11" t="str">
        <f>'Citi data'!J13</f>
        <v>BONDS</v>
      </c>
      <c r="E12" s="11" t="str">
        <f>'Citi data'!Z13</f>
        <v>FLOATING RATE NOTE</v>
      </c>
      <c r="F12" s="11" t="str">
        <f>VLOOKUP(C12,'Various Mappings'!A:B,2,0)</f>
        <v>A.6.1 - A.6.20</v>
      </c>
      <c r="G12" s="11" t="str">
        <f>VLOOKUP(A12,'Various Mappings'!K:L,2,0)</f>
        <v>GBP</v>
      </c>
      <c r="H12" s="11">
        <f>VLOOKUP(G12,'Various Mappings'!F:H,3,0)</f>
        <v>1.2</v>
      </c>
      <c r="I12" s="210" t="str">
        <f>'Citi data'!B13</f>
        <v>MoneyMarketInstrument</v>
      </c>
      <c r="J12" s="11" t="str">
        <f>_xlfn.IFNA(VLOOKUP(I12,'FincgUndrlygTp Mapping'!A:B,2,0),"")</f>
        <v/>
      </c>
      <c r="K12" s="27" t="str">
        <f>VLOOKUP(C12,'CFI Mapping'!A:B,2,0)</f>
        <v>DYXXXX</v>
      </c>
      <c r="L12" s="11" t="str">
        <f>'Citi data'!N13</f>
        <v>XS1957540393</v>
      </c>
      <c r="M12" s="11" t="str">
        <f>'Citi data'!K13</f>
        <v>OP CORPORATE BANK PLC FRN 28/02/2020</v>
      </c>
      <c r="O12" s="26"/>
      <c r="P12" s="11" t="str">
        <f>'Citi data'!R13</f>
        <v>GBP</v>
      </c>
      <c r="Q12" s="26"/>
      <c r="R12" s="11" t="str">
        <f>'Citi data'!AD13</f>
        <v>Default Issuer</v>
      </c>
      <c r="S12" s="25"/>
      <c r="W12" t="s">
        <v>237</v>
      </c>
      <c r="Y12" s="11">
        <f>'Citi data'!L13</f>
        <v>2500000</v>
      </c>
      <c r="Z12" s="11">
        <f>'Citi data'!C13</f>
        <v>1.002</v>
      </c>
      <c r="AA12" s="11">
        <f t="shared" si="1"/>
        <v>1.2023999999999999</v>
      </c>
      <c r="AB12" s="11" t="str">
        <f>IF(LEN(Z12)=0,'General Pos Excel Structure'!$AC$3,"")</f>
        <v/>
      </c>
      <c r="AC12" s="11">
        <f>'Citi data'!E13</f>
        <v>4745.2599999997765</v>
      </c>
      <c r="AD12" s="11">
        <f t="shared" si="2"/>
        <v>5694.3119999997316</v>
      </c>
      <c r="AE12" s="11" t="str">
        <f>IF(LEN(Z12)=0,'General Pos Excel Structure'!$AC$3,"")</f>
        <v/>
      </c>
      <c r="AF12" s="207">
        <f>'Citi data'!T13</f>
        <v>2505000</v>
      </c>
      <c r="AG12" s="11">
        <f t="shared" si="3"/>
        <v>3006000</v>
      </c>
      <c r="AH12" s="11" t="str">
        <f>IF(LEN(AF12)=0,'General Pos Excel Structure'!$AC$3,"")</f>
        <v/>
      </c>
      <c r="AI12" s="11">
        <f t="shared" si="4"/>
        <v>2505000</v>
      </c>
      <c r="AJ12" s="11">
        <f t="shared" si="5"/>
        <v>3006000</v>
      </c>
      <c r="AK12" s="11" t="str">
        <f t="shared" si="0"/>
        <v/>
      </c>
      <c r="AM12" s="11">
        <f t="shared" si="6"/>
        <v>0</v>
      </c>
    </row>
    <row r="13" spans="1:46" s="11" customFormat="1">
      <c r="A13" s="11" t="str">
        <f>'Citi data'!G14</f>
        <v>S2BA</v>
      </c>
      <c r="B13" s="11" t="s">
        <v>1425</v>
      </c>
      <c r="C13" s="11" t="str">
        <f>'Citi data'!A14</f>
        <v>Money Market Instruments</v>
      </c>
      <c r="D13" s="11" t="str">
        <f>'Citi data'!J14</f>
        <v>BONDS</v>
      </c>
      <c r="E13" s="11" t="str">
        <f>'Citi data'!Z14</f>
        <v>FLOATING RATE NOTE</v>
      </c>
      <c r="F13" s="11" t="str">
        <f>VLOOKUP(C13,'Various Mappings'!A:B,2,0)</f>
        <v>A.6.1 - A.6.20</v>
      </c>
      <c r="G13" s="11" t="str">
        <f>VLOOKUP(A13,'Various Mappings'!K:L,2,0)</f>
        <v>GBP</v>
      </c>
      <c r="H13" s="11">
        <f>VLOOKUP(G13,'Various Mappings'!F:H,3,0)</f>
        <v>1.2</v>
      </c>
      <c r="I13" s="210" t="str">
        <f>'Citi data'!B14</f>
        <v>MoneyMarketInstrument</v>
      </c>
      <c r="J13" s="11" t="str">
        <f>_xlfn.IFNA(VLOOKUP(I13,'FincgUndrlygTp Mapping'!A:B,2,0),"")</f>
        <v/>
      </c>
      <c r="K13" s="27" t="str">
        <f>VLOOKUP(C13,'CFI Mapping'!A:B,2,0)</f>
        <v>DYXXXX</v>
      </c>
      <c r="L13" s="11" t="str">
        <f>'Citi data'!N14</f>
        <v>FR0013399821</v>
      </c>
      <c r="M13" s="11" t="str">
        <f>'Citi data'!K14</f>
        <v>BANQUE FED CRED MUTUEL FRN 07/02/2021</v>
      </c>
      <c r="O13" s="26"/>
      <c r="P13" s="11" t="str">
        <f>'Citi data'!R14</f>
        <v>GBP</v>
      </c>
      <c r="Q13" s="26"/>
      <c r="R13" s="11" t="str">
        <f>'Citi data'!AD14</f>
        <v>Default Issuer</v>
      </c>
      <c r="S13" s="25"/>
      <c r="W13" t="s">
        <v>237</v>
      </c>
      <c r="Y13" s="11">
        <f>'Citi data'!L14</f>
        <v>5000000</v>
      </c>
      <c r="Z13" s="11">
        <f>'Citi data'!C14</f>
        <v>1.00204</v>
      </c>
      <c r="AA13" s="11">
        <f t="shared" si="1"/>
        <v>1.202448</v>
      </c>
      <c r="AB13" s="11" t="str">
        <f>IF(LEN(Z13)=0,'General Pos Excel Structure'!$AC$3,"")</f>
        <v/>
      </c>
      <c r="AC13" s="11">
        <f>'Citi data'!E14</f>
        <v>1067.7800000002608</v>
      </c>
      <c r="AD13" s="11">
        <f t="shared" si="2"/>
        <v>1281.3360000003129</v>
      </c>
      <c r="AE13" s="11" t="str">
        <f>IF(LEN(Z13)=0,'General Pos Excel Structure'!$AC$3,"")</f>
        <v/>
      </c>
      <c r="AF13" s="207">
        <f>'Citi data'!T14</f>
        <v>5010200</v>
      </c>
      <c r="AG13" s="11">
        <f t="shared" si="3"/>
        <v>6012240</v>
      </c>
      <c r="AH13" s="11" t="str">
        <f>IF(LEN(AF13)=0,'General Pos Excel Structure'!$AC$3,"")</f>
        <v/>
      </c>
      <c r="AI13" s="11">
        <f t="shared" si="4"/>
        <v>5010200</v>
      </c>
      <c r="AJ13" s="11">
        <f t="shared" si="5"/>
        <v>6012240</v>
      </c>
      <c r="AK13" s="11" t="str">
        <f t="shared" si="0"/>
        <v/>
      </c>
      <c r="AM13" s="11">
        <f t="shared" si="6"/>
        <v>0</v>
      </c>
    </row>
    <row r="14" spans="1:46" s="11" customFormat="1">
      <c r="A14" s="11" t="str">
        <f>'Citi data'!G15</f>
        <v>S2BA</v>
      </c>
      <c r="B14" s="11" t="s">
        <v>1425</v>
      </c>
      <c r="C14" s="11" t="str">
        <f>'Citi data'!A15</f>
        <v>Money Market Instruments</v>
      </c>
      <c r="D14" s="11" t="str">
        <f>'Citi data'!J15</f>
        <v>BONDS</v>
      </c>
      <c r="E14" s="11" t="str">
        <f>'Citi data'!Z15</f>
        <v>FLOATING RATE NOTE</v>
      </c>
      <c r="F14" s="11" t="str">
        <f>VLOOKUP(C14,'Various Mappings'!A:B,2,0)</f>
        <v>A.6.1 - A.6.20</v>
      </c>
      <c r="G14" s="11" t="str">
        <f>VLOOKUP(A14,'Various Mappings'!K:L,2,0)</f>
        <v>GBP</v>
      </c>
      <c r="H14" s="11">
        <f>VLOOKUP(G14,'Various Mappings'!F:H,3,0)</f>
        <v>1.2</v>
      </c>
      <c r="I14" s="210" t="str">
        <f>'Citi data'!B15</f>
        <v>MoneyMarketInstrument</v>
      </c>
      <c r="J14" s="11" t="str">
        <f>_xlfn.IFNA(VLOOKUP(I14,'FincgUndrlygTp Mapping'!A:B,2,0),"")</f>
        <v/>
      </c>
      <c r="K14" s="27" t="str">
        <f>VLOOKUP(C14,'CFI Mapping'!A:B,2,0)</f>
        <v>DYXXXX</v>
      </c>
      <c r="L14" s="11" t="str">
        <f>'Citi data'!N15</f>
        <v>XS1935023181</v>
      </c>
      <c r="M14" s="11" t="str">
        <f>'Citi data'!K15</f>
        <v>OP CORPORATE BANK PLC FRN 14/01/2020</v>
      </c>
      <c r="O14" s="26"/>
      <c r="P14" s="11" t="str">
        <f>'Citi data'!R15</f>
        <v>GBP</v>
      </c>
      <c r="Q14" s="26"/>
      <c r="R14" s="11" t="str">
        <f>'Citi data'!AD15</f>
        <v>Default Issuer</v>
      </c>
      <c r="S14" s="25"/>
      <c r="W14" t="s">
        <v>237</v>
      </c>
      <c r="Y14" s="11">
        <f>'Citi data'!L15</f>
        <v>3000000</v>
      </c>
      <c r="Z14" s="11">
        <f>'Citi data'!C15</f>
        <v>1.002</v>
      </c>
      <c r="AA14" s="11">
        <f t="shared" si="1"/>
        <v>1.2023999999999999</v>
      </c>
      <c r="AB14" s="11" t="str">
        <f>IF(LEN(Z14)=0,'General Pos Excel Structure'!$AC$3,"")</f>
        <v/>
      </c>
      <c r="AC14" s="11">
        <f>'Citi data'!E15</f>
        <v>2383.5600000000559</v>
      </c>
      <c r="AD14" s="11">
        <f t="shared" si="2"/>
        <v>2860.2720000000668</v>
      </c>
      <c r="AE14" s="11" t="str">
        <f>IF(LEN(Z14)=0,'General Pos Excel Structure'!$AC$3,"")</f>
        <v/>
      </c>
      <c r="AF14" s="207">
        <f>'Citi data'!T15</f>
        <v>3006000</v>
      </c>
      <c r="AG14" s="11">
        <f t="shared" si="3"/>
        <v>3607200</v>
      </c>
      <c r="AH14" s="11" t="str">
        <f>IF(LEN(AF14)=0,'General Pos Excel Structure'!$AC$3,"")</f>
        <v/>
      </c>
      <c r="AI14" s="11">
        <f t="shared" si="4"/>
        <v>3006000</v>
      </c>
      <c r="AJ14" s="11">
        <f t="shared" si="5"/>
        <v>3607200</v>
      </c>
      <c r="AK14" s="11" t="str">
        <f t="shared" si="0"/>
        <v/>
      </c>
      <c r="AM14" s="11">
        <f t="shared" si="6"/>
        <v>0</v>
      </c>
    </row>
    <row r="15" spans="1:46" s="11" customFormat="1">
      <c r="A15" s="11" t="str">
        <f>'Citi data'!G16</f>
        <v>S2BA</v>
      </c>
      <c r="B15" s="11" t="s">
        <v>1425</v>
      </c>
      <c r="C15" s="11" t="str">
        <f>'Citi data'!A16</f>
        <v>Money Market Instruments</v>
      </c>
      <c r="D15" s="11" t="str">
        <f>'Citi data'!J16</f>
        <v>BONDS</v>
      </c>
      <c r="E15" s="11" t="str">
        <f>'Citi data'!Z16</f>
        <v>FLOATING RATE NOTE</v>
      </c>
      <c r="F15" s="11" t="str">
        <f>VLOOKUP(C15,'Various Mappings'!A:B,2,0)</f>
        <v>A.6.1 - A.6.20</v>
      </c>
      <c r="G15" s="11" t="str">
        <f>VLOOKUP(A15,'Various Mappings'!K:L,2,0)</f>
        <v>GBP</v>
      </c>
      <c r="H15" s="11">
        <f>VLOOKUP(G15,'Various Mappings'!F:H,3,0)</f>
        <v>1.2</v>
      </c>
      <c r="I15" s="210" t="str">
        <f>'Citi data'!B16</f>
        <v>MoneyMarketInstrument</v>
      </c>
      <c r="J15" s="11" t="str">
        <f>_xlfn.IFNA(VLOOKUP(I15,'FincgUndrlygTp Mapping'!A:B,2,0),"")</f>
        <v/>
      </c>
      <c r="K15" s="27" t="str">
        <f>VLOOKUP(C15,'CFI Mapping'!A:B,2,0)</f>
        <v>DYXXXX</v>
      </c>
      <c r="L15" s="11" t="str">
        <f>'Citi data'!N16</f>
        <v>XS1527593633</v>
      </c>
      <c r="M15" s="11" t="str">
        <f>'Citi data'!K16</f>
        <v>SWEDBANK AB FRN 02/12/2019</v>
      </c>
      <c r="O15" s="26"/>
      <c r="P15" s="11" t="str">
        <f>'Citi data'!R16</f>
        <v>GBP</v>
      </c>
      <c r="Q15" s="26"/>
      <c r="R15" s="11" t="str">
        <f>'Citi data'!AD16</f>
        <v>Default Issuer</v>
      </c>
      <c r="S15" s="25"/>
      <c r="W15" t="s">
        <v>237</v>
      </c>
      <c r="Y15" s="11">
        <f>'Citi data'!L16</f>
        <v>2000000</v>
      </c>
      <c r="Z15" s="11">
        <f>'Citi data'!C16</f>
        <v>1.0001314000000001</v>
      </c>
      <c r="AA15" s="11">
        <f t="shared" si="1"/>
        <v>1.20015768</v>
      </c>
      <c r="AB15" s="11" t="str">
        <f>IF(LEN(Z15)=0,'General Pos Excel Structure'!$AC$3,"")</f>
        <v/>
      </c>
      <c r="AC15" s="11">
        <f>'Citi data'!E16</f>
        <v>5076.4899999999907</v>
      </c>
      <c r="AD15" s="11">
        <f t="shared" si="2"/>
        <v>6091.7879999999886</v>
      </c>
      <c r="AE15" s="11" t="str">
        <f>IF(LEN(Z15)=0,'General Pos Excel Structure'!$AC$3,"")</f>
        <v/>
      </c>
      <c r="AF15" s="207">
        <f>'Citi data'!T16</f>
        <v>2000262.8</v>
      </c>
      <c r="AG15" s="11">
        <f t="shared" si="3"/>
        <v>2400315.36</v>
      </c>
      <c r="AH15" s="11" t="str">
        <f>IF(LEN(AF15)=0,'General Pos Excel Structure'!$AC$3,"")</f>
        <v/>
      </c>
      <c r="AI15" s="11">
        <f t="shared" si="4"/>
        <v>2000262.8</v>
      </c>
      <c r="AJ15" s="11">
        <f t="shared" si="5"/>
        <v>2400315.36</v>
      </c>
      <c r="AK15" s="11" t="str">
        <f t="shared" si="0"/>
        <v/>
      </c>
      <c r="AM15" s="11">
        <f t="shared" si="6"/>
        <v>0</v>
      </c>
    </row>
    <row r="16" spans="1:46" s="11" customFormat="1">
      <c r="A16" s="11" t="str">
        <f>'Citi data'!G17</f>
        <v>S2BA</v>
      </c>
      <c r="B16" s="11" t="s">
        <v>1425</v>
      </c>
      <c r="C16" s="11" t="str">
        <f>'Citi data'!A17</f>
        <v>Money Market Instruments</v>
      </c>
      <c r="D16" s="11" t="str">
        <f>'Citi data'!J17</f>
        <v>BONDS</v>
      </c>
      <c r="E16" s="11" t="str">
        <f>'Citi data'!Z17</f>
        <v>FLOATING RATE NOTE</v>
      </c>
      <c r="F16" s="11" t="str">
        <f>VLOOKUP(C16,'Various Mappings'!A:B,2,0)</f>
        <v>A.6.1 - A.6.20</v>
      </c>
      <c r="G16" s="11" t="str">
        <f>VLOOKUP(A16,'Various Mappings'!K:L,2,0)</f>
        <v>GBP</v>
      </c>
      <c r="H16" s="11">
        <f>VLOOKUP(G16,'Various Mappings'!F:H,3,0)</f>
        <v>1.2</v>
      </c>
      <c r="I16" s="210" t="str">
        <f>'Citi data'!B17</f>
        <v>MoneyMarketInstrument</v>
      </c>
      <c r="J16" s="11" t="str">
        <f>_xlfn.IFNA(VLOOKUP(I16,'FincgUndrlygTp Mapping'!A:B,2,0),"")</f>
        <v/>
      </c>
      <c r="K16" s="27" t="str">
        <f>VLOOKUP(C16,'CFI Mapping'!A:B,2,0)</f>
        <v>DYXXXX</v>
      </c>
      <c r="L16" s="11" t="str">
        <f>'Citi data'!N17</f>
        <v>XS1799547960</v>
      </c>
      <c r="M16" s="11" t="str">
        <f>'Citi data'!K17</f>
        <v>WESTPAC BANKING CORP FRN 03/04/2020</v>
      </c>
      <c r="O16" s="26"/>
      <c r="P16" s="11" t="str">
        <f>'Citi data'!R17</f>
        <v>GBP</v>
      </c>
      <c r="Q16" s="26"/>
      <c r="R16" s="11" t="str">
        <f>'Citi data'!AD17</f>
        <v>Default Issuer</v>
      </c>
      <c r="S16" s="25"/>
      <c r="W16" t="s">
        <v>237</v>
      </c>
      <c r="Y16" s="11">
        <f>'Citi data'!L17</f>
        <v>3000000</v>
      </c>
      <c r="Z16" s="11">
        <f>'Citi data'!C17</f>
        <v>1.0005082999999999</v>
      </c>
      <c r="AA16" s="11">
        <f t="shared" si="1"/>
        <v>1.2006099599999998</v>
      </c>
      <c r="AB16" s="11" t="str">
        <f>IF(LEN(Z16)=0,'General Pos Excel Structure'!$AC$3,"")</f>
        <v/>
      </c>
      <c r="AC16" s="11">
        <f>'Citi data'!E17</f>
        <v>3406.0899999900721</v>
      </c>
      <c r="AD16" s="11">
        <f t="shared" si="2"/>
        <v>4087.3079999880865</v>
      </c>
      <c r="AE16" s="11" t="str">
        <f>IF(LEN(Z16)=0,'General Pos Excel Structure'!$AC$3,"")</f>
        <v/>
      </c>
      <c r="AF16" s="207">
        <f>'Citi data'!T17</f>
        <v>3001524.9</v>
      </c>
      <c r="AG16" s="11">
        <f t="shared" si="3"/>
        <v>3601829.88</v>
      </c>
      <c r="AH16" s="11" t="str">
        <f>IF(LEN(AF16)=0,'General Pos Excel Structure'!$AC$3,"")</f>
        <v/>
      </c>
      <c r="AI16" s="11">
        <f t="shared" si="4"/>
        <v>3001524.9</v>
      </c>
      <c r="AJ16" s="11">
        <f t="shared" si="5"/>
        <v>3601829.88</v>
      </c>
      <c r="AK16" s="11" t="str">
        <f t="shared" si="0"/>
        <v/>
      </c>
      <c r="AM16" s="11">
        <f t="shared" si="6"/>
        <v>0</v>
      </c>
    </row>
    <row r="17" spans="1:39" s="11" customFormat="1">
      <c r="A17" s="11" t="str">
        <f>'Citi data'!G18</f>
        <v>S2BA</v>
      </c>
      <c r="B17" s="11" t="s">
        <v>1425</v>
      </c>
      <c r="C17" s="11" t="str">
        <f>'Citi data'!A18</f>
        <v>Money Market Instruments</v>
      </c>
      <c r="D17" s="11" t="str">
        <f>'Citi data'!J18</f>
        <v>BONDS</v>
      </c>
      <c r="E17" s="11" t="str">
        <f>'Citi data'!Z18</f>
        <v>FLOATING RATE NOTE</v>
      </c>
      <c r="F17" s="11" t="str">
        <f>VLOOKUP(C17,'Various Mappings'!A:B,2,0)</f>
        <v>A.6.1 - A.6.20</v>
      </c>
      <c r="G17" s="11" t="str">
        <f>VLOOKUP(A17,'Various Mappings'!K:L,2,0)</f>
        <v>GBP</v>
      </c>
      <c r="H17" s="11">
        <f>VLOOKUP(G17,'Various Mappings'!F:H,3,0)</f>
        <v>1.2</v>
      </c>
      <c r="I17" s="210" t="str">
        <f>'Citi data'!B18</f>
        <v>MoneyMarketInstrument</v>
      </c>
      <c r="J17" s="11" t="str">
        <f>_xlfn.IFNA(VLOOKUP(I17,'FincgUndrlygTp Mapping'!A:B,2,0),"")</f>
        <v/>
      </c>
      <c r="K17" s="27" t="str">
        <f>VLOOKUP(C17,'CFI Mapping'!A:B,2,0)</f>
        <v>DYXXXX</v>
      </c>
      <c r="L17" s="11" t="str">
        <f>'Citi data'!N18</f>
        <v>XS1789423875</v>
      </c>
      <c r="M17" s="11" t="str">
        <f>'Citi data'!K18</f>
        <v>HSBC BANK PLC FRN 09/03/2020</v>
      </c>
      <c r="O17" s="26"/>
      <c r="P17" s="11" t="str">
        <f>'Citi data'!R18</f>
        <v>GBP</v>
      </c>
      <c r="Q17" s="26"/>
      <c r="R17" s="11" t="str">
        <f>'Citi data'!AD18</f>
        <v>Default Issuer</v>
      </c>
      <c r="S17" s="25"/>
      <c r="W17" t="s">
        <v>237</v>
      </c>
      <c r="Y17" s="11">
        <f>'Citi data'!L18</f>
        <v>8000000</v>
      </c>
      <c r="Z17" s="11">
        <f>'Citi data'!C18</f>
        <v>1.0002483</v>
      </c>
      <c r="AA17" s="11">
        <f t="shared" si="1"/>
        <v>1.2002979599999999</v>
      </c>
      <c r="AB17" s="11" t="str">
        <f>IF(LEN(Z17)=0,'General Pos Excel Structure'!$AC$3,"")</f>
        <v/>
      </c>
      <c r="AC17" s="11">
        <f>'Citi data'!E18</f>
        <v>13774.729999999516</v>
      </c>
      <c r="AD17" s="11">
        <f t="shared" si="2"/>
        <v>16529.675999999417</v>
      </c>
      <c r="AE17" s="11" t="str">
        <f>IF(LEN(Z17)=0,'General Pos Excel Structure'!$AC$3,"")</f>
        <v/>
      </c>
      <c r="AF17" s="207">
        <f>'Citi data'!T18</f>
        <v>8001986.4000000004</v>
      </c>
      <c r="AG17" s="11">
        <f t="shared" si="3"/>
        <v>9602383.6799999997</v>
      </c>
      <c r="AH17" s="11" t="str">
        <f>IF(LEN(AF17)=0,'General Pos Excel Structure'!$AC$3,"")</f>
        <v/>
      </c>
      <c r="AI17" s="11">
        <f t="shared" si="4"/>
        <v>8001986.4000000004</v>
      </c>
      <c r="AJ17" s="11">
        <f t="shared" si="5"/>
        <v>9602383.6799999997</v>
      </c>
      <c r="AK17" s="11" t="str">
        <f t="shared" si="0"/>
        <v/>
      </c>
      <c r="AM17" s="11">
        <f t="shared" si="6"/>
        <v>0</v>
      </c>
    </row>
    <row r="18" spans="1:39" s="11" customFormat="1">
      <c r="A18" s="11" t="str">
        <f>'Citi data'!G19</f>
        <v>S2BA</v>
      </c>
      <c r="B18" s="11" t="s">
        <v>1425</v>
      </c>
      <c r="C18" s="11" t="str">
        <f>'Citi data'!A19</f>
        <v>Money Market Instruments</v>
      </c>
      <c r="D18" s="11" t="str">
        <f>'Citi data'!J19</f>
        <v>BONDS</v>
      </c>
      <c r="E18" s="11" t="str">
        <f>'Citi data'!Z19</f>
        <v>FLOATING RATE NOTE</v>
      </c>
      <c r="F18" s="11" t="str">
        <f>VLOOKUP(C18,'Various Mappings'!A:B,2,0)</f>
        <v>A.6.1 - A.6.20</v>
      </c>
      <c r="G18" s="11" t="str">
        <f>VLOOKUP(A18,'Various Mappings'!K:L,2,0)</f>
        <v>GBP</v>
      </c>
      <c r="H18" s="11">
        <f>VLOOKUP(G18,'Various Mappings'!F:H,3,0)</f>
        <v>1.2</v>
      </c>
      <c r="I18" s="210" t="str">
        <f>'Citi data'!B19</f>
        <v>MoneyMarketInstrument</v>
      </c>
      <c r="J18" s="11" t="str">
        <f>_xlfn.IFNA(VLOOKUP(I18,'FincgUndrlygTp Mapping'!A:B,2,0),"")</f>
        <v/>
      </c>
      <c r="K18" s="27" t="str">
        <f>VLOOKUP(C18,'CFI Mapping'!A:B,2,0)</f>
        <v>DYXXXX</v>
      </c>
      <c r="L18" s="11" t="str">
        <f>'Citi data'!N19</f>
        <v>XS1785305779</v>
      </c>
      <c r="M18" s="11" t="str">
        <f>'Citi data'!K19</f>
        <v>SANTANDER UK PLC FRN 27/02/2020</v>
      </c>
      <c r="O18" s="26"/>
      <c r="P18" s="11" t="str">
        <f>'Citi data'!R19</f>
        <v>GBP</v>
      </c>
      <c r="Q18" s="26"/>
      <c r="R18" s="11" t="str">
        <f>'Citi data'!AD19</f>
        <v>Default Issuer</v>
      </c>
      <c r="S18" s="25"/>
      <c r="W18" t="s">
        <v>237</v>
      </c>
      <c r="Y18" s="11">
        <f>'Citi data'!L19</f>
        <v>2000000</v>
      </c>
      <c r="Z18" s="11">
        <f>'Citi data'!C19</f>
        <v>1.0002249999999999</v>
      </c>
      <c r="AA18" s="11">
        <f t="shared" si="1"/>
        <v>1.2002699999999999</v>
      </c>
      <c r="AB18" s="11" t="str">
        <f>IF(LEN(Z18)=0,'General Pos Excel Structure'!$AC$3,"")</f>
        <v/>
      </c>
      <c r="AC18" s="11">
        <f>'Citi data'!E19</f>
        <v>4336.5</v>
      </c>
      <c r="AD18" s="11">
        <f t="shared" si="2"/>
        <v>5203.8</v>
      </c>
      <c r="AE18" s="11" t="str">
        <f>IF(LEN(Z18)=0,'General Pos Excel Structure'!$AC$3,"")</f>
        <v/>
      </c>
      <c r="AF18" s="207">
        <f>'Citi data'!T19</f>
        <v>2000450</v>
      </c>
      <c r="AG18" s="11">
        <f t="shared" si="3"/>
        <v>2400540</v>
      </c>
      <c r="AH18" s="11" t="str">
        <f>IF(LEN(AF18)=0,'General Pos Excel Structure'!$AC$3,"")</f>
        <v/>
      </c>
      <c r="AI18" s="11">
        <f t="shared" si="4"/>
        <v>2000450</v>
      </c>
      <c r="AJ18" s="11">
        <f t="shared" si="5"/>
        <v>2400540</v>
      </c>
      <c r="AK18" s="11" t="str">
        <f t="shared" si="0"/>
        <v/>
      </c>
      <c r="AM18" s="11">
        <f t="shared" si="6"/>
        <v>0</v>
      </c>
    </row>
    <row r="19" spans="1:39" s="11" customFormat="1">
      <c r="A19" s="11" t="str">
        <f>'Citi data'!G20</f>
        <v>S2BA</v>
      </c>
      <c r="B19" s="11" t="s">
        <v>1425</v>
      </c>
      <c r="C19" s="11" t="str">
        <f>'Citi data'!A20</f>
        <v>Money Market Instruments</v>
      </c>
      <c r="D19" s="11" t="str">
        <f>'Citi data'!J20</f>
        <v>BONDS</v>
      </c>
      <c r="E19" s="11" t="str">
        <f>'Citi data'!Z20</f>
        <v>FLOATING RATE NOTE</v>
      </c>
      <c r="F19" s="11" t="str">
        <f>VLOOKUP(C19,'Various Mappings'!A:B,2,0)</f>
        <v>A.6.1 - A.6.20</v>
      </c>
      <c r="G19" s="11" t="str">
        <f>VLOOKUP(A19,'Various Mappings'!K:L,2,0)</f>
        <v>GBP</v>
      </c>
      <c r="H19" s="11">
        <f>VLOOKUP(G19,'Various Mappings'!F:H,3,0)</f>
        <v>1.2</v>
      </c>
      <c r="I19" s="210" t="str">
        <f>'Citi data'!B20</f>
        <v>MoneyMarketInstrument</v>
      </c>
      <c r="J19" s="11" t="str">
        <f>_xlfn.IFNA(VLOOKUP(I19,'FincgUndrlygTp Mapping'!A:B,2,0),"")</f>
        <v/>
      </c>
      <c r="K19" s="27" t="str">
        <f>VLOOKUP(C19,'CFI Mapping'!A:B,2,0)</f>
        <v>DYXXXX</v>
      </c>
      <c r="L19" s="11" t="str">
        <f>'Citi data'!N20</f>
        <v>XS1607992424</v>
      </c>
      <c r="M19" s="11" t="str">
        <f>'Citi data'!K20</f>
        <v>SANTANDER UK PLC FRN 05/05/2020</v>
      </c>
      <c r="O19" s="26"/>
      <c r="P19" s="11" t="str">
        <f>'Citi data'!R20</f>
        <v>GBP</v>
      </c>
      <c r="Q19" s="26"/>
      <c r="R19" s="11" t="str">
        <f>'Citi data'!AD20</f>
        <v>Default Issuer</v>
      </c>
      <c r="S19" s="25"/>
      <c r="W19" t="s">
        <v>237</v>
      </c>
      <c r="Y19" s="11">
        <f>'Citi data'!L20</f>
        <v>3010000</v>
      </c>
      <c r="Z19" s="11">
        <f>'Citi data'!C20</f>
        <v>1.0008636013289036</v>
      </c>
      <c r="AA19" s="11">
        <f t="shared" si="1"/>
        <v>1.2010363215946842</v>
      </c>
      <c r="AB19" s="11" t="str">
        <f>IF(LEN(Z19)=0,'General Pos Excel Structure'!$AC$3,"")</f>
        <v/>
      </c>
      <c r="AC19" s="11">
        <f>'Citi data'!E20</f>
        <v>708.87999999988824</v>
      </c>
      <c r="AD19" s="11">
        <f t="shared" si="2"/>
        <v>850.65599999986591</v>
      </c>
      <c r="AE19" s="11" t="str">
        <f>IF(LEN(Z19)=0,'General Pos Excel Structure'!$AC$3,"")</f>
        <v/>
      </c>
      <c r="AF19" s="207">
        <f>'Citi data'!T20</f>
        <v>3012599.44</v>
      </c>
      <c r="AG19" s="11">
        <f t="shared" si="3"/>
        <v>3615119.3279999997</v>
      </c>
      <c r="AH19" s="11" t="str">
        <f>IF(LEN(AF19)=0,'General Pos Excel Structure'!$AC$3,"")</f>
        <v/>
      </c>
      <c r="AI19" s="11">
        <f t="shared" si="4"/>
        <v>3012599.44</v>
      </c>
      <c r="AJ19" s="11">
        <f t="shared" si="5"/>
        <v>3615119.3279999997</v>
      </c>
      <c r="AK19" s="11" t="str">
        <f t="shared" si="0"/>
        <v/>
      </c>
      <c r="AM19" s="11">
        <f t="shared" si="6"/>
        <v>0</v>
      </c>
    </row>
    <row r="20" spans="1:39" s="11" customFormat="1">
      <c r="A20" s="11" t="str">
        <f>'Citi data'!G21</f>
        <v>S2BA</v>
      </c>
      <c r="B20" s="11" t="s">
        <v>1425</v>
      </c>
      <c r="C20" s="11" t="str">
        <f>'Citi data'!A21</f>
        <v>Money Market Instruments</v>
      </c>
      <c r="D20" s="11" t="str">
        <f>'Citi data'!J21</f>
        <v>BONDS</v>
      </c>
      <c r="E20" s="11" t="str">
        <f>'Citi data'!Z21</f>
        <v>FLOATING RATE NOTE</v>
      </c>
      <c r="F20" s="11" t="str">
        <f>VLOOKUP(C20,'Various Mappings'!A:B,2,0)</f>
        <v>A.6.1 - A.6.20</v>
      </c>
      <c r="G20" s="11" t="str">
        <f>VLOOKUP(A20,'Various Mappings'!K:L,2,0)</f>
        <v>GBP</v>
      </c>
      <c r="H20" s="11">
        <f>VLOOKUP(G20,'Various Mappings'!F:H,3,0)</f>
        <v>1.2</v>
      </c>
      <c r="I20" s="210" t="str">
        <f>'Citi data'!B21</f>
        <v>MoneyMarketInstrument</v>
      </c>
      <c r="J20" s="11" t="str">
        <f>_xlfn.IFNA(VLOOKUP(I20,'FincgUndrlygTp Mapping'!A:B,2,0),"")</f>
        <v/>
      </c>
      <c r="K20" s="27" t="str">
        <f>VLOOKUP(C20,'CFI Mapping'!A:B,2,0)</f>
        <v>DYXXXX</v>
      </c>
      <c r="L20" s="11" t="str">
        <f>'Citi data'!N21</f>
        <v>XS1729895943</v>
      </c>
      <c r="M20" s="11" t="str">
        <f>'Citi data'!K21</f>
        <v>BMW INTERNATIONAL INVESTM FRN 04/12/2019</v>
      </c>
      <c r="O20" s="26"/>
      <c r="P20" s="11" t="str">
        <f>'Citi data'!R21</f>
        <v>GBP</v>
      </c>
      <c r="Q20" s="26"/>
      <c r="R20" s="11" t="str">
        <f>'Citi data'!AD21</f>
        <v>Default Issuer</v>
      </c>
      <c r="S20" s="25"/>
      <c r="W20" t="s">
        <v>237</v>
      </c>
      <c r="Y20" s="11">
        <f>'Citi data'!L21</f>
        <v>3000000</v>
      </c>
      <c r="Z20" s="11">
        <f>'Citi data'!C21</f>
        <v>0.99984279999999992</v>
      </c>
      <c r="AA20" s="11">
        <f t="shared" si="1"/>
        <v>1.1998113599999998</v>
      </c>
      <c r="AB20" s="11" t="str">
        <f>IF(LEN(Z20)=0,'General Pos Excel Structure'!$AC$3,"")</f>
        <v/>
      </c>
      <c r="AC20" s="11">
        <f>'Citi data'!E21</f>
        <v>5762.7999999900348</v>
      </c>
      <c r="AD20" s="11">
        <f t="shared" si="2"/>
        <v>6915.3599999880416</v>
      </c>
      <c r="AE20" s="11" t="str">
        <f>IF(LEN(Z20)=0,'General Pos Excel Structure'!$AC$3,"")</f>
        <v/>
      </c>
      <c r="AF20" s="207">
        <f>'Citi data'!T21</f>
        <v>2999528.4</v>
      </c>
      <c r="AG20" s="11">
        <f t="shared" si="3"/>
        <v>3599434.0799999996</v>
      </c>
      <c r="AH20" s="11" t="str">
        <f>IF(LEN(AF20)=0,'General Pos Excel Structure'!$AC$3,"")</f>
        <v/>
      </c>
      <c r="AI20" s="11">
        <f t="shared" si="4"/>
        <v>2999528.4</v>
      </c>
      <c r="AJ20" s="11">
        <f t="shared" si="5"/>
        <v>3599434.0799999996</v>
      </c>
      <c r="AK20" s="11" t="str">
        <f t="shared" si="0"/>
        <v/>
      </c>
      <c r="AM20" s="11">
        <f t="shared" si="6"/>
        <v>0</v>
      </c>
    </row>
    <row r="21" spans="1:39" s="11" customFormat="1">
      <c r="A21" s="11" t="str">
        <f>'Citi data'!G22</f>
        <v>S2BA</v>
      </c>
      <c r="B21" s="11" t="s">
        <v>1425</v>
      </c>
      <c r="C21" s="11" t="str">
        <f>'Citi data'!A22</f>
        <v>Money Market Instruments</v>
      </c>
      <c r="D21" s="11" t="str">
        <f>'Citi data'!J22</f>
        <v>BONDS</v>
      </c>
      <c r="E21" s="11" t="str">
        <f>'Citi data'!Z22</f>
        <v>FLOATING RATE NOTE</v>
      </c>
      <c r="F21" s="11" t="str">
        <f>VLOOKUP(C21,'Various Mappings'!A:B,2,0)</f>
        <v>A.6.1 - A.6.20</v>
      </c>
      <c r="G21" s="11" t="str">
        <f>VLOOKUP(A21,'Various Mappings'!K:L,2,0)</f>
        <v>GBP</v>
      </c>
      <c r="H21" s="11">
        <f>VLOOKUP(G21,'Various Mappings'!F:H,3,0)</f>
        <v>1.2</v>
      </c>
      <c r="I21" s="210" t="str">
        <f>'Citi data'!B22</f>
        <v>MoneyMarketInstrument</v>
      </c>
      <c r="J21" s="11" t="str">
        <f>_xlfn.IFNA(VLOOKUP(I21,'FincgUndrlygTp Mapping'!A:B,2,0),"")</f>
        <v/>
      </c>
      <c r="K21" s="27" t="str">
        <f>VLOOKUP(C21,'CFI Mapping'!A:B,2,0)</f>
        <v>DYXXXX</v>
      </c>
      <c r="L21" s="11" t="str">
        <f>'Citi data'!N22</f>
        <v>XS1750991231</v>
      </c>
      <c r="M21" s="11" t="str">
        <f>'Citi data'!K22</f>
        <v>COOPERATIEVE RABOBANK UA FRN 16/01/2020</v>
      </c>
      <c r="O21" s="26"/>
      <c r="P21" s="11" t="str">
        <f>'Citi data'!R22</f>
        <v>GBP</v>
      </c>
      <c r="Q21" s="26"/>
      <c r="R21" s="11" t="str">
        <f>'Citi data'!AD22</f>
        <v>Default Issuer</v>
      </c>
      <c r="S21" s="25"/>
      <c r="W21" t="s">
        <v>237</v>
      </c>
      <c r="Y21" s="11">
        <f>'Citi data'!L22</f>
        <v>2000000</v>
      </c>
      <c r="Z21" s="11">
        <f>'Citi data'!C22</f>
        <v>1.0001753</v>
      </c>
      <c r="AA21" s="11">
        <f t="shared" si="1"/>
        <v>1.20021036</v>
      </c>
      <c r="AB21" s="11" t="str">
        <f>IF(LEN(Z21)=0,'General Pos Excel Structure'!$AC$3,"")</f>
        <v/>
      </c>
      <c r="AC21" s="11">
        <f>'Citi data'!E22</f>
        <v>1463.0999999998603</v>
      </c>
      <c r="AD21" s="11">
        <f t="shared" si="2"/>
        <v>1755.7199999998322</v>
      </c>
      <c r="AE21" s="11" t="str">
        <f>IF(LEN(Z21)=0,'General Pos Excel Structure'!$AC$3,"")</f>
        <v/>
      </c>
      <c r="AF21" s="207">
        <f>'Citi data'!T22</f>
        <v>2000350.6</v>
      </c>
      <c r="AG21" s="11">
        <f t="shared" si="3"/>
        <v>2400420.7200000002</v>
      </c>
      <c r="AH21" s="11" t="str">
        <f>IF(LEN(AF21)=0,'General Pos Excel Structure'!$AC$3,"")</f>
        <v/>
      </c>
      <c r="AI21" s="11">
        <f t="shared" si="4"/>
        <v>2000350.6</v>
      </c>
      <c r="AJ21" s="11">
        <f t="shared" si="5"/>
        <v>2400420.7200000002</v>
      </c>
      <c r="AK21" s="11" t="str">
        <f t="shared" si="0"/>
        <v/>
      </c>
      <c r="AM21" s="11">
        <f t="shared" si="6"/>
        <v>0</v>
      </c>
    </row>
    <row r="22" spans="1:39" s="11" customFormat="1">
      <c r="A22" s="11" t="str">
        <f>'Citi data'!G23</f>
        <v>S2BA</v>
      </c>
      <c r="B22" s="11" t="s">
        <v>1425</v>
      </c>
      <c r="C22" s="11" t="str">
        <f>'Citi data'!A23</f>
        <v>Money Market Instruments</v>
      </c>
      <c r="D22" s="11" t="str">
        <f>'Citi data'!J23</f>
        <v>BONDS</v>
      </c>
      <c r="E22" s="11" t="str">
        <f>'Citi data'!Z23</f>
        <v>FLOATING RATE NOTE</v>
      </c>
      <c r="F22" s="11" t="str">
        <f>VLOOKUP(C22,'Various Mappings'!A:B,2,0)</f>
        <v>A.6.1 - A.6.20</v>
      </c>
      <c r="G22" s="11" t="str">
        <f>VLOOKUP(A22,'Various Mappings'!K:L,2,0)</f>
        <v>GBP</v>
      </c>
      <c r="H22" s="11">
        <f>VLOOKUP(G22,'Various Mappings'!F:H,3,0)</f>
        <v>1.2</v>
      </c>
      <c r="I22" s="210" t="str">
        <f>'Citi data'!B23</f>
        <v>MoneyMarketInstrument</v>
      </c>
      <c r="J22" s="11" t="str">
        <f>_xlfn.IFNA(VLOOKUP(I22,'FincgUndrlygTp Mapping'!A:B,2,0),"")</f>
        <v/>
      </c>
      <c r="K22" s="27" t="str">
        <f>VLOOKUP(C22,'CFI Mapping'!A:B,2,0)</f>
        <v>DYXXXX</v>
      </c>
      <c r="L22" s="11" t="str">
        <f>'Citi data'!N23</f>
        <v>XS1847830616</v>
      </c>
      <c r="M22" s="11" t="str">
        <f>'Citi data'!K23</f>
        <v>CANADIAN IMPERIAL BANK FRN 29/06/2020</v>
      </c>
      <c r="O22" s="26"/>
      <c r="P22" s="11" t="str">
        <f>'Citi data'!R23</f>
        <v>GBP</v>
      </c>
      <c r="Q22" s="26"/>
      <c r="R22" s="11" t="str">
        <f>'Citi data'!AD23</f>
        <v>Default Issuer</v>
      </c>
      <c r="S22" s="25"/>
      <c r="W22" t="s">
        <v>237</v>
      </c>
      <c r="Y22" s="11">
        <f>'Citi data'!L23</f>
        <v>3000000</v>
      </c>
      <c r="Z22" s="11">
        <f>'Citi data'!C23</f>
        <v>1.0006352000000001</v>
      </c>
      <c r="AA22" s="11">
        <f t="shared" si="1"/>
        <v>1.20076224</v>
      </c>
      <c r="AB22" s="11" t="str">
        <f>IF(LEN(Z22)=0,'General Pos Excel Structure'!$AC$3,"")</f>
        <v/>
      </c>
      <c r="AC22" s="11">
        <f>'Citi data'!E23</f>
        <v>3898.5200000000186</v>
      </c>
      <c r="AD22" s="11">
        <f t="shared" si="2"/>
        <v>4678.224000000022</v>
      </c>
      <c r="AE22" s="11" t="str">
        <f>IF(LEN(Z22)=0,'General Pos Excel Structure'!$AC$3,"")</f>
        <v/>
      </c>
      <c r="AF22" s="207">
        <f>'Citi data'!T23</f>
        <v>3001905.6</v>
      </c>
      <c r="AG22" s="11">
        <f t="shared" si="3"/>
        <v>3602286.72</v>
      </c>
      <c r="AH22" s="11" t="str">
        <f>IF(LEN(AF22)=0,'General Pos Excel Structure'!$AC$3,"")</f>
        <v/>
      </c>
      <c r="AI22" s="11">
        <f t="shared" si="4"/>
        <v>3001905.6</v>
      </c>
      <c r="AJ22" s="11">
        <f t="shared" si="5"/>
        <v>3602286.72</v>
      </c>
      <c r="AK22" s="11" t="str">
        <f t="shared" si="0"/>
        <v/>
      </c>
      <c r="AM22" s="11">
        <f t="shared" si="6"/>
        <v>0</v>
      </c>
    </row>
    <row r="23" spans="1:39" s="11" customFormat="1">
      <c r="A23" s="11" t="str">
        <f>'Citi data'!G24</f>
        <v>S2BA</v>
      </c>
      <c r="B23" s="11" t="s">
        <v>1425</v>
      </c>
      <c r="C23" s="11" t="str">
        <f>'Citi data'!A24</f>
        <v>Money Market Instruments</v>
      </c>
      <c r="D23" s="11" t="str">
        <f>'Citi data'!J24</f>
        <v>BONDS</v>
      </c>
      <c r="E23" s="11" t="str">
        <f>'Citi data'!Z24</f>
        <v>FLOATING RATE NOTE</v>
      </c>
      <c r="F23" s="11" t="str">
        <f>VLOOKUP(C23,'Various Mappings'!A:B,2,0)</f>
        <v>A.6.1 - A.6.20</v>
      </c>
      <c r="G23" s="11" t="str">
        <f>VLOOKUP(A23,'Various Mappings'!K:L,2,0)</f>
        <v>GBP</v>
      </c>
      <c r="H23" s="11">
        <f>VLOOKUP(G23,'Various Mappings'!F:H,3,0)</f>
        <v>1.2</v>
      </c>
      <c r="I23" s="210" t="str">
        <f>'Citi data'!B24</f>
        <v>MoneyMarketInstrument</v>
      </c>
      <c r="J23" s="11" t="str">
        <f>_xlfn.IFNA(VLOOKUP(I23,'FincgUndrlygTp Mapping'!A:B,2,0),"")</f>
        <v/>
      </c>
      <c r="K23" s="27" t="str">
        <f>VLOOKUP(C23,'CFI Mapping'!A:B,2,0)</f>
        <v>DYXXXX</v>
      </c>
      <c r="L23" s="11" t="str">
        <f>'Citi data'!N24</f>
        <v>XS1827629897</v>
      </c>
      <c r="M23" s="11" t="str">
        <f>'Citi data'!K24</f>
        <v>ABN AMRO BANK NV FRN 29/05/2020</v>
      </c>
      <c r="O23" s="26"/>
      <c r="P23" s="11" t="str">
        <f>'Citi data'!R24</f>
        <v>GBP</v>
      </c>
      <c r="Q23" s="26"/>
      <c r="R23" s="11" t="str">
        <f>'Citi data'!AD24</f>
        <v>Default Issuer</v>
      </c>
      <c r="S23" s="25"/>
      <c r="W23" t="s">
        <v>237</v>
      </c>
      <c r="Y23" s="11">
        <f>'Citi data'!L24</f>
        <v>2500000</v>
      </c>
      <c r="Z23" s="11">
        <f>'Citi data'!C24</f>
        <v>1.0007059</v>
      </c>
      <c r="AA23" s="11">
        <f t="shared" si="1"/>
        <v>1.20084708</v>
      </c>
      <c r="AB23" s="11" t="str">
        <f>IF(LEN(Z23)=0,'General Pos Excel Structure'!$AC$3,"")</f>
        <v/>
      </c>
      <c r="AC23" s="11">
        <f>'Citi data'!E24</f>
        <v>5751.4300000001676</v>
      </c>
      <c r="AD23" s="11">
        <f t="shared" si="2"/>
        <v>6901.7160000002013</v>
      </c>
      <c r="AE23" s="11" t="str">
        <f>IF(LEN(Z23)=0,'General Pos Excel Structure'!$AC$3,"")</f>
        <v/>
      </c>
      <c r="AF23" s="207">
        <f>'Citi data'!T24</f>
        <v>2501764.75</v>
      </c>
      <c r="AG23" s="11">
        <f t="shared" si="3"/>
        <v>3002117.6999999997</v>
      </c>
      <c r="AH23" s="11" t="str">
        <f>IF(LEN(AF23)=0,'General Pos Excel Structure'!$AC$3,"")</f>
        <v/>
      </c>
      <c r="AI23" s="11">
        <f t="shared" si="4"/>
        <v>2501764.75</v>
      </c>
      <c r="AJ23" s="11">
        <f t="shared" si="5"/>
        <v>3002117.6999999997</v>
      </c>
      <c r="AK23" s="11" t="str">
        <f t="shared" si="0"/>
        <v/>
      </c>
      <c r="AM23" s="11">
        <f t="shared" si="6"/>
        <v>0</v>
      </c>
    </row>
    <row r="24" spans="1:39" s="11" customFormat="1">
      <c r="A24" s="11" t="str">
        <f>'Citi data'!G25</f>
        <v>S2BA</v>
      </c>
      <c r="B24" s="11" t="s">
        <v>1425</v>
      </c>
      <c r="C24" s="11" t="str">
        <f>'Citi data'!A25</f>
        <v>Money Market Instruments</v>
      </c>
      <c r="D24" s="11" t="str">
        <f>'Citi data'!J25</f>
        <v>BONDS</v>
      </c>
      <c r="E24" s="11" t="str">
        <f>'Citi data'!Z25</f>
        <v>FLOATING RATE NOTE</v>
      </c>
      <c r="F24" s="11" t="str">
        <f>VLOOKUP(C24,'Various Mappings'!A:B,2,0)</f>
        <v>A.6.1 - A.6.20</v>
      </c>
      <c r="G24" s="11" t="str">
        <f>VLOOKUP(A24,'Various Mappings'!K:L,2,0)</f>
        <v>GBP</v>
      </c>
      <c r="H24" s="11">
        <f>VLOOKUP(G24,'Various Mappings'!F:H,3,0)</f>
        <v>1.2</v>
      </c>
      <c r="I24" s="210" t="str">
        <f>'Citi data'!B25</f>
        <v>MoneyMarketInstrument</v>
      </c>
      <c r="J24" s="11" t="str">
        <f>_xlfn.IFNA(VLOOKUP(I24,'FincgUndrlygTp Mapping'!A:B,2,0),"")</f>
        <v/>
      </c>
      <c r="K24" s="27" t="str">
        <f>VLOOKUP(C24,'CFI Mapping'!A:B,2,0)</f>
        <v>DYXXXX</v>
      </c>
      <c r="L24" s="11" t="str">
        <f>'Citi data'!N25</f>
        <v>XS1877342821</v>
      </c>
      <c r="M24" s="11" t="str">
        <f>'Citi data'!K25</f>
        <v>SUMITOMO MITSUI BANKING FRN 07/09/2020</v>
      </c>
      <c r="O24" s="26"/>
      <c r="P24" s="11" t="str">
        <f>'Citi data'!R25</f>
        <v>GBP</v>
      </c>
      <c r="Q24" s="26"/>
      <c r="R24" s="11" t="str">
        <f>'Citi data'!AD25</f>
        <v>Default Issuer</v>
      </c>
      <c r="S24" s="25"/>
      <c r="W24" t="s">
        <v>237</v>
      </c>
      <c r="Y24" s="11">
        <f>'Citi data'!L25</f>
        <v>2000000</v>
      </c>
      <c r="Z24" s="11">
        <f>'Citi data'!C25</f>
        <v>0.99941000000000002</v>
      </c>
      <c r="AA24" s="11">
        <f t="shared" si="1"/>
        <v>1.199292</v>
      </c>
      <c r="AB24" s="11" t="str">
        <f>IF(LEN(Z24)=0,'General Pos Excel Structure'!$AC$3,"")</f>
        <v/>
      </c>
      <c r="AC24" s="11">
        <f>'Citi data'!E25</f>
        <v>3977.9299999999348</v>
      </c>
      <c r="AD24" s="11">
        <f t="shared" si="2"/>
        <v>4773.5159999999214</v>
      </c>
      <c r="AE24" s="11" t="str">
        <f>IF(LEN(Z24)=0,'General Pos Excel Structure'!$AC$3,"")</f>
        <v/>
      </c>
      <c r="AF24" s="207">
        <f>'Citi data'!T25</f>
        <v>1998820</v>
      </c>
      <c r="AG24" s="11">
        <f t="shared" si="3"/>
        <v>2398584</v>
      </c>
      <c r="AH24" s="11" t="str">
        <f>IF(LEN(AF24)=0,'General Pos Excel Structure'!$AC$3,"")</f>
        <v/>
      </c>
      <c r="AI24" s="11">
        <f t="shared" si="4"/>
        <v>1998820</v>
      </c>
      <c r="AJ24" s="11">
        <f t="shared" si="5"/>
        <v>2398584</v>
      </c>
      <c r="AK24" s="11" t="str">
        <f t="shared" si="0"/>
        <v/>
      </c>
      <c r="AM24" s="11">
        <f t="shared" si="6"/>
        <v>0</v>
      </c>
    </row>
    <row r="25" spans="1:39" s="11" customFormat="1">
      <c r="A25" s="11" t="str">
        <f>'Citi data'!G26</f>
        <v>S2BA</v>
      </c>
      <c r="B25" s="11" t="s">
        <v>1425</v>
      </c>
      <c r="C25" s="11" t="str">
        <f>'Citi data'!A26</f>
        <v>Money Market Instruments</v>
      </c>
      <c r="D25" s="11" t="str">
        <f>'Citi data'!J26</f>
        <v>BONDS</v>
      </c>
      <c r="E25" s="11" t="str">
        <f>'Citi data'!Z26</f>
        <v>FLOATING RATE NOTE</v>
      </c>
      <c r="F25" s="11" t="str">
        <f>VLOOKUP(C25,'Various Mappings'!A:B,2,0)</f>
        <v>A.6.1 - A.6.20</v>
      </c>
      <c r="G25" s="11" t="str">
        <f>VLOOKUP(A25,'Various Mappings'!K:L,2,0)</f>
        <v>GBP</v>
      </c>
      <c r="H25" s="11">
        <f>VLOOKUP(G25,'Various Mappings'!F:H,3,0)</f>
        <v>1.2</v>
      </c>
      <c r="I25" s="210" t="str">
        <f>'Citi data'!B26</f>
        <v>MoneyMarketInstrument</v>
      </c>
      <c r="J25" s="11" t="str">
        <f>_xlfn.IFNA(VLOOKUP(I25,'FincgUndrlygTp Mapping'!A:B,2,0),"")</f>
        <v/>
      </c>
      <c r="K25" s="27" t="str">
        <f>VLOOKUP(C25,'CFI Mapping'!A:B,2,0)</f>
        <v>DYXXXX</v>
      </c>
      <c r="L25" s="11" t="str">
        <f>'Citi data'!N26</f>
        <v>XS1909194471</v>
      </c>
      <c r="M25" s="11" t="str">
        <f>'Citi data'!K26</f>
        <v>COMMONWEALTH BANK AUST FRN 14/11/2019</v>
      </c>
      <c r="O25" s="26"/>
      <c r="P25" s="11" t="str">
        <f>'Citi data'!R26</f>
        <v>GBP</v>
      </c>
      <c r="Q25" s="26"/>
      <c r="R25" s="11" t="str">
        <f>'Citi data'!AD26</f>
        <v>Default Issuer</v>
      </c>
      <c r="S25" s="25"/>
      <c r="W25" t="s">
        <v>237</v>
      </c>
      <c r="Y25" s="11">
        <f>'Citi data'!L26</f>
        <v>3500000</v>
      </c>
      <c r="Z25" s="11">
        <f>'Citi data'!C26</f>
        <v>1</v>
      </c>
      <c r="AA25" s="11">
        <f t="shared" si="1"/>
        <v>1.2</v>
      </c>
      <c r="AB25" s="11" t="str">
        <f>IF(LEN(Z25)=0,'General Pos Excel Structure'!$AC$3,"")</f>
        <v/>
      </c>
      <c r="AC25" s="11">
        <f>'Citi data'!E26</f>
        <v>8594.089999999851</v>
      </c>
      <c r="AD25" s="11">
        <f t="shared" si="2"/>
        <v>10312.907999999821</v>
      </c>
      <c r="AE25" s="11" t="str">
        <f>IF(LEN(Z25)=0,'General Pos Excel Structure'!$AC$3,"")</f>
        <v/>
      </c>
      <c r="AF25" s="207">
        <f>'Citi data'!T26</f>
        <v>3500000</v>
      </c>
      <c r="AG25" s="11">
        <f t="shared" si="3"/>
        <v>4200000</v>
      </c>
      <c r="AH25" s="11" t="str">
        <f>IF(LEN(AF25)=0,'General Pos Excel Structure'!$AC$3,"")</f>
        <v/>
      </c>
      <c r="AI25" s="11">
        <f t="shared" si="4"/>
        <v>3500000</v>
      </c>
      <c r="AJ25" s="11">
        <f t="shared" si="5"/>
        <v>4200000</v>
      </c>
      <c r="AK25" s="11" t="str">
        <f t="shared" si="0"/>
        <v/>
      </c>
      <c r="AM25" s="11">
        <f t="shared" si="6"/>
        <v>0</v>
      </c>
    </row>
    <row r="26" spans="1:39" s="11" customFormat="1">
      <c r="A26" s="11" t="str">
        <f>'Citi data'!G27</f>
        <v>S2BA</v>
      </c>
      <c r="B26" s="11" t="s">
        <v>1425</v>
      </c>
      <c r="C26" s="11" t="str">
        <f>'Citi data'!A27</f>
        <v>Money Market Instruments</v>
      </c>
      <c r="D26" s="11" t="str">
        <f>'Citi data'!J27</f>
        <v>BONDS</v>
      </c>
      <c r="E26" s="11" t="str">
        <f>'Citi data'!Z27</f>
        <v>FLOATING RATE NOTE</v>
      </c>
      <c r="F26" s="11" t="str">
        <f>VLOOKUP(C26,'Various Mappings'!A:B,2,0)</f>
        <v>A.6.1 - A.6.20</v>
      </c>
      <c r="G26" s="11" t="str">
        <f>VLOOKUP(A26,'Various Mappings'!K:L,2,0)</f>
        <v>GBP</v>
      </c>
      <c r="H26" s="11">
        <f>VLOOKUP(G26,'Various Mappings'!F:H,3,0)</f>
        <v>1.2</v>
      </c>
      <c r="I26" s="210" t="str">
        <f>'Citi data'!B27</f>
        <v>MoneyMarketInstrument</v>
      </c>
      <c r="J26" s="11" t="str">
        <f>_xlfn.IFNA(VLOOKUP(I26,'FincgUndrlygTp Mapping'!A:B,2,0),"")</f>
        <v/>
      </c>
      <c r="K26" s="27" t="str">
        <f>VLOOKUP(C26,'CFI Mapping'!A:B,2,0)</f>
        <v>DYXXXX</v>
      </c>
      <c r="L26" s="11" t="str">
        <f>'Citi data'!N27</f>
        <v>XS1915583758</v>
      </c>
      <c r="M26" s="11" t="str">
        <f>'Citi data'!K27</f>
        <v>AUST &amp; NZ BANKING GROUP FRN 27/11/2019</v>
      </c>
      <c r="O26" s="26"/>
      <c r="P26" s="11" t="str">
        <f>'Citi data'!R27</f>
        <v>GBP</v>
      </c>
      <c r="Q26" s="26"/>
      <c r="R26" s="11" t="str">
        <f>'Citi data'!AD27</f>
        <v>Default Issuer</v>
      </c>
      <c r="S26" s="25"/>
      <c r="W26" t="s">
        <v>237</v>
      </c>
      <c r="Y26" s="11">
        <f>'Citi data'!L27</f>
        <v>1900000</v>
      </c>
      <c r="Z26" s="11">
        <f>'Citi data'!C27</f>
        <v>1.0000553999999999</v>
      </c>
      <c r="AA26" s="11">
        <f t="shared" si="1"/>
        <v>1.2000664799999998</v>
      </c>
      <c r="AB26" s="11" t="str">
        <f>IF(LEN(Z26)=0,'General Pos Excel Structure'!$AC$3,"")</f>
        <v/>
      </c>
      <c r="AC26" s="11">
        <f>'Citi data'!E27</f>
        <v>850.88999999989755</v>
      </c>
      <c r="AD26" s="11">
        <f t="shared" si="2"/>
        <v>1021.067999999877</v>
      </c>
      <c r="AE26" s="11" t="str">
        <f>IF(LEN(Z26)=0,'General Pos Excel Structure'!$AC$3,"")</f>
        <v/>
      </c>
      <c r="AF26" s="207">
        <f>'Citi data'!T27</f>
        <v>1900105.26</v>
      </c>
      <c r="AG26" s="11">
        <f t="shared" si="3"/>
        <v>2280126.3119999999</v>
      </c>
      <c r="AH26" s="11" t="str">
        <f>IF(LEN(AF26)=0,'General Pos Excel Structure'!$AC$3,"")</f>
        <v/>
      </c>
      <c r="AI26" s="11">
        <f t="shared" si="4"/>
        <v>1900105.26</v>
      </c>
      <c r="AJ26" s="11">
        <f t="shared" si="5"/>
        <v>2280126.3119999999</v>
      </c>
      <c r="AK26" s="11" t="str">
        <f t="shared" si="0"/>
        <v/>
      </c>
      <c r="AM26" s="11">
        <f t="shared" si="6"/>
        <v>0</v>
      </c>
    </row>
    <row r="27" spans="1:39" s="11" customFormat="1">
      <c r="A27" s="11" t="str">
        <f>'Citi data'!G28</f>
        <v>S2BA</v>
      </c>
      <c r="B27" s="11" t="s">
        <v>1425</v>
      </c>
      <c r="C27" s="11" t="str">
        <f>'Citi data'!A28</f>
        <v>Money Market Instruments</v>
      </c>
      <c r="D27" s="11" t="str">
        <f>'Citi data'!J28</f>
        <v>BONDS</v>
      </c>
      <c r="E27" s="11" t="str">
        <f>'Citi data'!Z28</f>
        <v>FLOATING RATE NOTE</v>
      </c>
      <c r="F27" s="11" t="str">
        <f>VLOOKUP(C27,'Various Mappings'!A:B,2,0)</f>
        <v>A.6.1 - A.6.20</v>
      </c>
      <c r="G27" s="11" t="str">
        <f>VLOOKUP(A27,'Various Mappings'!K:L,2,0)</f>
        <v>GBP</v>
      </c>
      <c r="H27" s="11">
        <f>VLOOKUP(G27,'Various Mappings'!F:H,3,0)</f>
        <v>1.2</v>
      </c>
      <c r="I27" s="210" t="str">
        <f>'Citi data'!B28</f>
        <v>MoneyMarketInstrument</v>
      </c>
      <c r="J27" s="11" t="str">
        <f>_xlfn.IFNA(VLOOKUP(I27,'FincgUndrlygTp Mapping'!A:B,2,0),"")</f>
        <v/>
      </c>
      <c r="K27" s="27" t="str">
        <f>VLOOKUP(C27,'CFI Mapping'!A:B,2,0)</f>
        <v>DYXXXX</v>
      </c>
      <c r="L27" s="11" t="str">
        <f>'Citi data'!N28</f>
        <v>XS1916456426</v>
      </c>
      <c r="M27" s="11" t="str">
        <f>'Citi data'!K28</f>
        <v>NATIONAL AUSTRALIA BANK FRN 29/11/2019</v>
      </c>
      <c r="O27" s="26"/>
      <c r="P27" s="11" t="str">
        <f>'Citi data'!R28</f>
        <v>GBP</v>
      </c>
      <c r="Q27" s="26"/>
      <c r="R27" s="11" t="str">
        <f>'Citi data'!AD28</f>
        <v>Default Issuer</v>
      </c>
      <c r="S27" s="25"/>
      <c r="W27" t="s">
        <v>237</v>
      </c>
      <c r="Y27" s="11">
        <f>'Citi data'!L28</f>
        <v>2000000</v>
      </c>
      <c r="Z27" s="11">
        <f>'Citi data'!C28</f>
        <v>1.0026600000000001</v>
      </c>
      <c r="AA27" s="11">
        <f t="shared" si="1"/>
        <v>1.203192</v>
      </c>
      <c r="AB27" s="11" t="str">
        <f>IF(LEN(Z27)=0,'General Pos Excel Structure'!$AC$3,"")</f>
        <v/>
      </c>
      <c r="AC27" s="11">
        <f>'Citi data'!E28</f>
        <v>840.62000000011176</v>
      </c>
      <c r="AD27" s="11">
        <f t="shared" si="2"/>
        <v>1008.7440000001341</v>
      </c>
      <c r="AE27" s="11" t="str">
        <f>IF(LEN(Z27)=0,'General Pos Excel Structure'!$AC$3,"")</f>
        <v/>
      </c>
      <c r="AF27" s="207">
        <f>'Citi data'!T28</f>
        <v>2005320</v>
      </c>
      <c r="AG27" s="11">
        <f t="shared" si="3"/>
        <v>2406384</v>
      </c>
      <c r="AH27" s="11" t="str">
        <f>IF(LEN(AF27)=0,'General Pos Excel Structure'!$AC$3,"")</f>
        <v/>
      </c>
      <c r="AI27" s="11">
        <f t="shared" si="4"/>
        <v>2005320</v>
      </c>
      <c r="AJ27" s="11">
        <f t="shared" si="5"/>
        <v>2406384</v>
      </c>
      <c r="AK27" s="11" t="str">
        <f t="shared" si="0"/>
        <v/>
      </c>
      <c r="AM27" s="11">
        <f t="shared" si="6"/>
        <v>0</v>
      </c>
    </row>
    <row r="28" spans="1:39" s="11" customFormat="1">
      <c r="A28" s="11" t="str">
        <f>'Citi data'!G29</f>
        <v>S2BA</v>
      </c>
      <c r="B28" s="11" t="s">
        <v>1425</v>
      </c>
      <c r="C28" s="11" t="str">
        <f>'Citi data'!A29</f>
        <v>Money Market Instruments</v>
      </c>
      <c r="D28" s="11" t="str">
        <f>'Citi data'!J29</f>
        <v>BONDS</v>
      </c>
      <c r="E28" s="11" t="str">
        <f>'Citi data'!Z29</f>
        <v>FLOATING RATE NOTE</v>
      </c>
      <c r="F28" s="11" t="str">
        <f>VLOOKUP(C28,'Various Mappings'!A:B,2,0)</f>
        <v>A.6.1 - A.6.20</v>
      </c>
      <c r="G28" s="11" t="str">
        <f>VLOOKUP(A28,'Various Mappings'!K:L,2,0)</f>
        <v>GBP</v>
      </c>
      <c r="H28" s="11">
        <f>VLOOKUP(G28,'Various Mappings'!F:H,3,0)</f>
        <v>1.2</v>
      </c>
      <c r="I28" s="210" t="str">
        <f>'Citi data'!B29</f>
        <v>MoneyMarketInstrument</v>
      </c>
      <c r="J28" s="11" t="str">
        <f>_xlfn.IFNA(VLOOKUP(I28,'FincgUndrlygTp Mapping'!A:B,2,0),"")</f>
        <v/>
      </c>
      <c r="K28" s="27" t="str">
        <f>VLOOKUP(C28,'CFI Mapping'!A:B,2,0)</f>
        <v>DYXXXX</v>
      </c>
      <c r="L28" s="11" t="str">
        <f>'Citi data'!N29</f>
        <v>XS1918040582</v>
      </c>
      <c r="M28" s="11" t="str">
        <f>'Citi data'!K29</f>
        <v>WESTPAC BANKING CORP FRN 05/12/2019</v>
      </c>
      <c r="O28" s="26"/>
      <c r="P28" s="11" t="str">
        <f>'Citi data'!R29</f>
        <v>GBP</v>
      </c>
      <c r="Q28" s="26"/>
      <c r="R28" s="11" t="str">
        <f>'Citi data'!AD29</f>
        <v>Default Issuer</v>
      </c>
      <c r="S28" s="25"/>
      <c r="W28" t="s">
        <v>237</v>
      </c>
      <c r="Y28" s="11">
        <f>'Citi data'!L29</f>
        <v>3000000</v>
      </c>
      <c r="Z28" s="11">
        <f>'Citi data'!C29</f>
        <v>1.0001500000000001</v>
      </c>
      <c r="AA28" s="11">
        <f t="shared" si="1"/>
        <v>1.20018</v>
      </c>
      <c r="AB28" s="11" t="str">
        <f>IF(LEN(Z28)=0,'General Pos Excel Structure'!$AC$3,"")</f>
        <v/>
      </c>
      <c r="AC28" s="11">
        <f>'Citi data'!E29</f>
        <v>5643.6099999998696</v>
      </c>
      <c r="AD28" s="11">
        <f t="shared" si="2"/>
        <v>6772.331999999843</v>
      </c>
      <c r="AE28" s="11" t="str">
        <f>IF(LEN(Z28)=0,'General Pos Excel Structure'!$AC$3,"")</f>
        <v/>
      </c>
      <c r="AF28" s="207">
        <f>'Citi data'!T29</f>
        <v>3000450</v>
      </c>
      <c r="AG28" s="11">
        <f t="shared" si="3"/>
        <v>3600540</v>
      </c>
      <c r="AH28" s="11" t="str">
        <f>IF(LEN(AF28)=0,'General Pos Excel Structure'!$AC$3,"")</f>
        <v/>
      </c>
      <c r="AI28" s="11">
        <f t="shared" si="4"/>
        <v>3000450</v>
      </c>
      <c r="AJ28" s="11">
        <f t="shared" si="5"/>
        <v>3600540</v>
      </c>
      <c r="AK28" s="11" t="str">
        <f t="shared" si="0"/>
        <v/>
      </c>
      <c r="AM28" s="11">
        <f t="shared" si="6"/>
        <v>0</v>
      </c>
    </row>
    <row r="29" spans="1:39" s="11" customFormat="1">
      <c r="A29" s="11" t="str">
        <f>'Citi data'!G30</f>
        <v>S2BA</v>
      </c>
      <c r="B29" s="11" t="s">
        <v>1425</v>
      </c>
      <c r="C29" s="11" t="str">
        <f>'Citi data'!A30</f>
        <v>Money Market Instruments</v>
      </c>
      <c r="D29" s="11" t="str">
        <f>'Citi data'!J30</f>
        <v>BONDS</v>
      </c>
      <c r="E29" s="11" t="str">
        <f>'Citi data'!Z30</f>
        <v>FLOATING RATE NOTE</v>
      </c>
      <c r="F29" s="11" t="str">
        <f>VLOOKUP(C29,'Various Mappings'!A:B,2,0)</f>
        <v>A.6.1 - A.6.20</v>
      </c>
      <c r="G29" s="11" t="str">
        <f>VLOOKUP(A29,'Various Mappings'!K:L,2,0)</f>
        <v>GBP</v>
      </c>
      <c r="H29" s="11">
        <f>VLOOKUP(G29,'Various Mappings'!F:H,3,0)</f>
        <v>1.2</v>
      </c>
      <c r="I29" s="210" t="str">
        <f>'Citi data'!B30</f>
        <v>MoneyMarketInstrument</v>
      </c>
      <c r="J29" s="11" t="str">
        <f>_xlfn.IFNA(VLOOKUP(I29,'FincgUndrlygTp Mapping'!A:B,2,0),"")</f>
        <v/>
      </c>
      <c r="K29" s="27" t="str">
        <f>VLOOKUP(C29,'CFI Mapping'!A:B,2,0)</f>
        <v>DYXXXX</v>
      </c>
      <c r="L29" s="11" t="str">
        <f>'Citi data'!N30</f>
        <v>XS1918805109</v>
      </c>
      <c r="M29" s="11" t="str">
        <f>'Citi data'!K30</f>
        <v>COOPERATIEVE RABOBANK UA FRN 06/12/2019</v>
      </c>
      <c r="O29" s="26"/>
      <c r="P29" s="11" t="str">
        <f>'Citi data'!R30</f>
        <v>GBP</v>
      </c>
      <c r="Q29" s="26"/>
      <c r="R29" s="11" t="str">
        <f>'Citi data'!AD30</f>
        <v>Default Issuer</v>
      </c>
      <c r="S29" s="25"/>
      <c r="W29" t="s">
        <v>237</v>
      </c>
      <c r="Y29" s="11">
        <f>'Citi data'!L30</f>
        <v>2000000</v>
      </c>
      <c r="Z29" s="11">
        <f>'Citi data'!C30</f>
        <v>1.00017</v>
      </c>
      <c r="AA29" s="11">
        <f t="shared" si="1"/>
        <v>1.200204</v>
      </c>
      <c r="AB29" s="11" t="str">
        <f>IF(LEN(Z29)=0,'General Pos Excel Structure'!$AC$3,"")</f>
        <v/>
      </c>
      <c r="AC29" s="11">
        <f>'Citi data'!E30</f>
        <v>3530.8999999999069</v>
      </c>
      <c r="AD29" s="11">
        <f t="shared" si="2"/>
        <v>4237.0799999998881</v>
      </c>
      <c r="AE29" s="11" t="str">
        <f>IF(LEN(Z29)=0,'General Pos Excel Structure'!$AC$3,"")</f>
        <v/>
      </c>
      <c r="AF29" s="207">
        <f>'Citi data'!T30</f>
        <v>2000340</v>
      </c>
      <c r="AG29" s="11">
        <f t="shared" si="3"/>
        <v>2400408</v>
      </c>
      <c r="AH29" s="11" t="str">
        <f>IF(LEN(AF29)=0,'General Pos Excel Structure'!$AC$3,"")</f>
        <v/>
      </c>
      <c r="AI29" s="11">
        <f t="shared" si="4"/>
        <v>2000340</v>
      </c>
      <c r="AJ29" s="11">
        <f t="shared" si="5"/>
        <v>2400408</v>
      </c>
      <c r="AK29" s="11" t="str">
        <f t="shared" si="0"/>
        <v/>
      </c>
      <c r="AM29" s="11">
        <f t="shared" si="6"/>
        <v>0</v>
      </c>
    </row>
    <row r="30" spans="1:39" s="11" customFormat="1">
      <c r="A30" s="11" t="str">
        <f>'Citi data'!G31</f>
        <v>S2BA</v>
      </c>
      <c r="B30" s="11" t="s">
        <v>1425</v>
      </c>
      <c r="C30" s="11" t="str">
        <f>'Citi data'!A31</f>
        <v>Money Market Instruments</v>
      </c>
      <c r="D30" s="11" t="str">
        <f>'Citi data'!J31</f>
        <v>BONDS</v>
      </c>
      <c r="E30" s="11" t="str">
        <f>'Citi data'!Z31</f>
        <v>FLOATING RATE NOTE</v>
      </c>
      <c r="F30" s="11" t="str">
        <f>VLOOKUP(C30,'Various Mappings'!A:B,2,0)</f>
        <v>A.6.1 - A.6.20</v>
      </c>
      <c r="G30" s="11" t="str">
        <f>VLOOKUP(A30,'Various Mappings'!K:L,2,0)</f>
        <v>GBP</v>
      </c>
      <c r="H30" s="11">
        <f>VLOOKUP(G30,'Various Mappings'!F:H,3,0)</f>
        <v>1.2</v>
      </c>
      <c r="I30" s="210" t="str">
        <f>'Citi data'!B31</f>
        <v>MoneyMarketInstrument</v>
      </c>
      <c r="J30" s="11" t="str">
        <f>_xlfn.IFNA(VLOOKUP(I30,'FincgUndrlygTp Mapping'!A:B,2,0),"")</f>
        <v/>
      </c>
      <c r="K30" s="27" t="str">
        <f>VLOOKUP(C30,'CFI Mapping'!A:B,2,0)</f>
        <v>DYXXXX</v>
      </c>
      <c r="L30" s="11" t="str">
        <f>'Citi data'!N31</f>
        <v>XS1933922533</v>
      </c>
      <c r="M30" s="11" t="str">
        <f>'Citi data'!K31</f>
        <v>WESTPAC BANKING CORP FRN 10/01/2020</v>
      </c>
      <c r="O30" s="26"/>
      <c r="P30" s="11" t="str">
        <f>'Citi data'!R31</f>
        <v>GBP</v>
      </c>
      <c r="Q30" s="26"/>
      <c r="R30" s="11" t="str">
        <f>'Citi data'!AD31</f>
        <v>Default Issuer</v>
      </c>
      <c r="S30" s="25"/>
      <c r="W30" t="s">
        <v>237</v>
      </c>
      <c r="Y30" s="11">
        <f>'Citi data'!L31</f>
        <v>2500000</v>
      </c>
      <c r="Z30" s="11">
        <f>'Citi data'!C31</f>
        <v>1.0002358</v>
      </c>
      <c r="AA30" s="11">
        <f t="shared" si="1"/>
        <v>1.20028296</v>
      </c>
      <c r="AB30" s="11" t="str">
        <f>IF(LEN(Z30)=0,'General Pos Excel Structure'!$AC$3,"")</f>
        <v/>
      </c>
      <c r="AC30" s="11">
        <f>'Citi data'!E31</f>
        <v>2384.0800000000745</v>
      </c>
      <c r="AD30" s="11">
        <f t="shared" si="2"/>
        <v>2860.8960000000893</v>
      </c>
      <c r="AE30" s="11" t="str">
        <f>IF(LEN(Z30)=0,'General Pos Excel Structure'!$AC$3,"")</f>
        <v/>
      </c>
      <c r="AF30" s="207">
        <f>'Citi data'!T31</f>
        <v>2500589.5</v>
      </c>
      <c r="AG30" s="11">
        <f t="shared" si="3"/>
        <v>3000707.4</v>
      </c>
      <c r="AH30" s="11" t="str">
        <f>IF(LEN(AF30)=0,'General Pos Excel Structure'!$AC$3,"")</f>
        <v/>
      </c>
      <c r="AI30" s="11">
        <f t="shared" si="4"/>
        <v>2500589.5</v>
      </c>
      <c r="AJ30" s="11">
        <f t="shared" si="5"/>
        <v>3000707.4</v>
      </c>
      <c r="AK30" s="11" t="str">
        <f t="shared" si="0"/>
        <v/>
      </c>
      <c r="AM30" s="11">
        <f t="shared" si="6"/>
        <v>0</v>
      </c>
    </row>
    <row r="31" spans="1:39" s="11" customFormat="1">
      <c r="A31" s="11" t="str">
        <f>'Citi data'!G32</f>
        <v>S2BA</v>
      </c>
      <c r="B31" s="11" t="s">
        <v>1425</v>
      </c>
      <c r="C31" s="11" t="str">
        <f>'Citi data'!A32</f>
        <v>Other Assets - Deposit or ancillary liquid asset</v>
      </c>
      <c r="D31" s="11" t="str">
        <f>'Citi data'!J32</f>
        <v>CASH/EQUIVALENTS</v>
      </c>
      <c r="E31" s="11" t="str">
        <f>'Citi data'!Z32</f>
        <v>GENERAL LEDGER</v>
      </c>
      <c r="F31" s="11" t="str">
        <f>VLOOKUP(C31,'Various Mappings'!A:B,2,0)</f>
        <v>A.6.38, A.6.72- A.6.81</v>
      </c>
      <c r="G31" s="11" t="str">
        <f>VLOOKUP(A31,'Various Mappings'!K:L,2,0)</f>
        <v>GBP</v>
      </c>
      <c r="H31" s="11">
        <f>VLOOKUP(G31,'Various Mappings'!F:H,3,0)</f>
        <v>1.2</v>
      </c>
      <c r="I31" s="210" t="str">
        <f>'Citi data'!B32</f>
        <v>AncillaryLiquidAsset</v>
      </c>
      <c r="J31" s="11" t="str">
        <f>_xlfn.IFNA(VLOOKUP(I31,'FincgUndrlygTp Mapping'!A:B,2,0),"")</f>
        <v/>
      </c>
      <c r="K31" s="27" t="str">
        <f>VLOOKUP(C31,'CFI Mapping'!A:B,2,0)</f>
        <v>DYXXXX</v>
      </c>
      <c r="L31" s="11">
        <f>'Citi data'!N32</f>
        <v>0</v>
      </c>
      <c r="M31" s="11" t="str">
        <f>'Citi data'!K32</f>
        <v>Cash</v>
      </c>
      <c r="O31" s="26"/>
      <c r="P31" s="11" t="str">
        <f>'Citi data'!R32</f>
        <v>GBP</v>
      </c>
      <c r="Q31" s="26"/>
      <c r="R31" s="11" t="str">
        <f>'Citi data'!AD32</f>
        <v>Custodian</v>
      </c>
      <c r="S31" s="25"/>
      <c r="W31" t="s">
        <v>237</v>
      </c>
      <c r="Y31" s="11">
        <f>'Citi data'!L32</f>
        <v>0</v>
      </c>
      <c r="Z31" s="11" t="str">
        <f>'Citi data'!C32</f>
        <v/>
      </c>
      <c r="AA31" s="11" t="str">
        <f t="shared" si="1"/>
        <v/>
      </c>
      <c r="AB31" s="11" t="str">
        <f>IF(LEN(Z31)=0,'General Pos Excel Structure'!$AC$3,"")</f>
        <v>NTAV</v>
      </c>
      <c r="AC31" s="11">
        <f>'Citi data'!E32</f>
        <v>0</v>
      </c>
      <c r="AD31" s="11">
        <f t="shared" si="2"/>
        <v>0</v>
      </c>
      <c r="AE31" s="11" t="str">
        <f>IF(LEN(Z31)=0,'General Pos Excel Structure'!$AC$3,"")</f>
        <v>NTAV</v>
      </c>
      <c r="AF31" s="207">
        <f>'Citi data'!T32</f>
        <v>25596930.710000001</v>
      </c>
      <c r="AG31" s="11">
        <f t="shared" si="3"/>
        <v>30716316.851999998</v>
      </c>
      <c r="AH31" s="11" t="str">
        <f>IF(LEN(AF31)=0,'General Pos Excel Structure'!$AC$3,"")</f>
        <v/>
      </c>
      <c r="AI31" s="11">
        <f t="shared" si="4"/>
        <v>25596930.710000001</v>
      </c>
      <c r="AJ31" s="11">
        <f t="shared" si="5"/>
        <v>30716316.851999998</v>
      </c>
      <c r="AK31" s="11" t="str">
        <f t="shared" si="0"/>
        <v/>
      </c>
      <c r="AM31" s="11">
        <f t="shared" si="6"/>
        <v>0</v>
      </c>
    </row>
    <row r="32" spans="1:39" s="11" customFormat="1">
      <c r="A32" s="11" t="str">
        <f>'Citi data'!G33</f>
        <v>S2BA</v>
      </c>
      <c r="B32" s="11" t="s">
        <v>1425</v>
      </c>
      <c r="C32" s="11" t="str">
        <f>'Citi data'!A33</f>
        <v>Other Assets - Deposit or ancillary liquid asset</v>
      </c>
      <c r="D32" s="11" t="str">
        <f>'Citi data'!J33</f>
        <v>CASH/EQUIVALENTS</v>
      </c>
      <c r="E32" s="11" t="str">
        <f>'Citi data'!Z33</f>
        <v>CALL DEPOSITS</v>
      </c>
      <c r="F32" s="11" t="str">
        <f>VLOOKUP(C32,'Various Mappings'!A:B,2,0)</f>
        <v>A.6.38, A.6.72- A.6.81</v>
      </c>
      <c r="G32" s="11" t="str">
        <f>VLOOKUP(A32,'Various Mappings'!K:L,2,0)</f>
        <v>GBP</v>
      </c>
      <c r="H32" s="11">
        <f>VLOOKUP(G32,'Various Mappings'!F:H,3,0)</f>
        <v>1.2</v>
      </c>
      <c r="I32" s="210" t="str">
        <f>'Citi data'!B33</f>
        <v>DepositsWithCreditInstitution</v>
      </c>
      <c r="J32" s="11" t="str">
        <f>_xlfn.IFNA(VLOOKUP(I32,'FincgUndrlygTp Mapping'!A:B,2,0),"")</f>
        <v/>
      </c>
      <c r="K32" s="27" t="str">
        <f>VLOOKUP(C32,'CFI Mapping'!A:B,2,0)</f>
        <v>DYXXXX</v>
      </c>
      <c r="L32" s="11">
        <f>'Citi data'!N33</f>
        <v>0</v>
      </c>
      <c r="M32" s="11" t="str">
        <f>'Citi data'!K33</f>
        <v>Increase of call deposit 3 5012000 Custodian .75%</v>
      </c>
      <c r="O32" s="26"/>
      <c r="P32" s="11" t="str">
        <f>'Citi data'!R33</f>
        <v>GBP</v>
      </c>
      <c r="Q32" s="26"/>
      <c r="R32" s="11" t="str">
        <f>'Citi data'!AD33</f>
        <v>LLOYDS TSB FINANCIAL MAR CALL A/C 00</v>
      </c>
      <c r="S32" s="25"/>
      <c r="W32" t="s">
        <v>237</v>
      </c>
      <c r="Y32" s="11">
        <f>'Citi data'!L33</f>
        <v>0</v>
      </c>
      <c r="Z32" s="11" t="str">
        <f>'Citi data'!C33</f>
        <v/>
      </c>
      <c r="AA32" s="11" t="str">
        <f t="shared" si="1"/>
        <v/>
      </c>
      <c r="AB32" s="11" t="str">
        <f>IF(LEN(Z32)=0,'General Pos Excel Structure'!$AC$3,"")</f>
        <v>NTAV</v>
      </c>
      <c r="AC32" s="11">
        <f>'Citi data'!E33</f>
        <v>1506.480000000447</v>
      </c>
      <c r="AD32" s="11">
        <f t="shared" si="2"/>
        <v>1807.7760000005364</v>
      </c>
      <c r="AE32" s="11" t="str">
        <f>IF(LEN(Z32)=0,'General Pos Excel Structure'!$AC$3,"")</f>
        <v>NTAV</v>
      </c>
      <c r="AF32" s="207">
        <f>'Citi data'!T33</f>
        <v>5639651.8799999999</v>
      </c>
      <c r="AG32" s="11">
        <f t="shared" si="3"/>
        <v>6767582.2560000001</v>
      </c>
      <c r="AH32" s="11" t="str">
        <f>IF(LEN(AF32)=0,'General Pos Excel Structure'!$AC$3,"")</f>
        <v/>
      </c>
      <c r="AI32" s="11">
        <f t="shared" si="4"/>
        <v>5639651.8799999999</v>
      </c>
      <c r="AJ32" s="11">
        <f t="shared" si="5"/>
        <v>6767582.2560000001</v>
      </c>
      <c r="AK32" s="11" t="str">
        <f t="shared" si="0"/>
        <v/>
      </c>
      <c r="AM32" s="11">
        <f t="shared" si="6"/>
        <v>0</v>
      </c>
    </row>
    <row r="33" spans="1:39" s="11" customFormat="1">
      <c r="A33" s="11" t="str">
        <f>'Citi data'!G34</f>
        <v>S2BA</v>
      </c>
      <c r="B33" s="11" t="s">
        <v>1425</v>
      </c>
      <c r="C33" s="11" t="str">
        <f>'Citi data'!A34</f>
        <v>0. OUT-OF-SCOPE (Non-Asset)</v>
      </c>
      <c r="D33" s="11" t="str">
        <f>'Citi data'!J34</f>
        <v>FEES PAYABLE</v>
      </c>
      <c r="E33" s="11" t="str">
        <f>'Citi data'!Z34</f>
        <v>GENERAL LEDGER</v>
      </c>
      <c r="F33" s="11" t="e">
        <f>VLOOKUP(C33,'Various Mappings'!A:B,2,0)</f>
        <v>#N/A</v>
      </c>
      <c r="G33" s="11" t="str">
        <f>VLOOKUP(A33,'Various Mappings'!K:L,2,0)</f>
        <v>GBP</v>
      </c>
      <c r="H33" s="11">
        <f>VLOOKUP(G33,'Various Mappings'!F:H,3,0)</f>
        <v>1.2</v>
      </c>
      <c r="I33" s="210" t="str">
        <f>'Citi data'!B34</f>
        <v/>
      </c>
      <c r="J33" s="11" t="str">
        <f>_xlfn.IFNA(VLOOKUP(I33,'FincgUndrlygTp Mapping'!A:B,2,0),"")</f>
        <v/>
      </c>
      <c r="K33" s="27">
        <f>VLOOKUP(C33,'CFI Mapping'!A:B,2,0)</f>
        <v>0</v>
      </c>
      <c r="L33" s="11">
        <f>'Citi data'!N34</f>
        <v>0</v>
      </c>
      <c r="M33" s="11" t="str">
        <f>'Citi data'!K34</f>
        <v>Man Accrual TER Fee Cap</v>
      </c>
      <c r="O33" s="26"/>
      <c r="P33" s="11" t="str">
        <f>'Citi data'!R34</f>
        <v>GBP</v>
      </c>
      <c r="Q33" s="26"/>
      <c r="R33" s="11" t="str">
        <f>'Citi data'!AD34</f>
        <v>Custodian</v>
      </c>
      <c r="S33" s="25"/>
      <c r="W33" t="s">
        <v>237</v>
      </c>
      <c r="Y33" s="11">
        <f>'Citi data'!L34</f>
        <v>0</v>
      </c>
      <c r="Z33" s="11" t="str">
        <f>'Citi data'!C34</f>
        <v/>
      </c>
      <c r="AA33" s="11" t="str">
        <f t="shared" si="1"/>
        <v/>
      </c>
      <c r="AB33" s="11" t="str">
        <f>IF(LEN(Z33)=0,'General Pos Excel Structure'!$AC$3,"")</f>
        <v>NTAV</v>
      </c>
      <c r="AC33" s="11">
        <f>'Citi data'!E34</f>
        <v>0</v>
      </c>
      <c r="AD33" s="11">
        <f t="shared" si="2"/>
        <v>0</v>
      </c>
      <c r="AE33" s="11" t="str">
        <f>IF(LEN(Z33)=0,'General Pos Excel Structure'!$AC$3,"")</f>
        <v>NTAV</v>
      </c>
      <c r="AF33" s="207">
        <f>'Citi data'!T34</f>
        <v>184209.88</v>
      </c>
      <c r="AG33" s="11">
        <f t="shared" si="3"/>
        <v>221051.856</v>
      </c>
      <c r="AH33" s="11" t="str">
        <f>IF(LEN(AF33)=0,'General Pos Excel Structure'!$AC$3,"")</f>
        <v/>
      </c>
      <c r="AI33" s="11">
        <f t="shared" si="4"/>
        <v>184209.88</v>
      </c>
      <c r="AJ33" s="11">
        <f t="shared" si="5"/>
        <v>221051.856</v>
      </c>
      <c r="AK33" s="11" t="str">
        <f t="shared" si="0"/>
        <v/>
      </c>
      <c r="AM33" s="11">
        <f t="shared" si="6"/>
        <v>0</v>
      </c>
    </row>
    <row r="34" spans="1:39" s="11" customFormat="1">
      <c r="A34" s="11" t="str">
        <f>'Citi data'!G35</f>
        <v>S2BA</v>
      </c>
      <c r="B34" s="11" t="s">
        <v>1425</v>
      </c>
      <c r="C34" s="11" t="str">
        <f>'Citi data'!A35</f>
        <v>0. OUT-OF-SCOPE (Non-Asset)</v>
      </c>
      <c r="D34" s="11" t="str">
        <f>'Citi data'!J35</f>
        <v>FEES PAYABLE</v>
      </c>
      <c r="E34" s="11" t="str">
        <f>'Citi data'!Z35</f>
        <v>GENERAL LEDGER</v>
      </c>
      <c r="F34" s="11" t="e">
        <f>VLOOKUP(C34,'Various Mappings'!A:B,2,0)</f>
        <v>#N/A</v>
      </c>
      <c r="G34" s="11" t="str">
        <f>VLOOKUP(A34,'Various Mappings'!K:L,2,0)</f>
        <v>GBP</v>
      </c>
      <c r="H34" s="11">
        <f>VLOOKUP(G34,'Various Mappings'!F:H,3,0)</f>
        <v>1.2</v>
      </c>
      <c r="I34" s="210" t="str">
        <f>'Citi data'!B35</f>
        <v/>
      </c>
      <c r="J34" s="11" t="str">
        <f>_xlfn.IFNA(VLOOKUP(I34,'FincgUndrlygTp Mapping'!A:B,2,0),"")</f>
        <v/>
      </c>
      <c r="K34" s="27">
        <f>VLOOKUP(C34,'CFI Mapping'!A:B,2,0)</f>
        <v>0</v>
      </c>
      <c r="L34" s="11">
        <f>'Citi data'!N35</f>
        <v>0</v>
      </c>
      <c r="M34" s="11" t="str">
        <f>'Citi data'!K35</f>
        <v>Accrual TER Fee</v>
      </c>
      <c r="O34" s="26"/>
      <c r="P34" s="11" t="str">
        <f>'Citi data'!R35</f>
        <v>GBP</v>
      </c>
      <c r="Q34" s="26"/>
      <c r="R34" s="11" t="str">
        <f>'Citi data'!AD35</f>
        <v>Custodian</v>
      </c>
      <c r="S34" s="25"/>
      <c r="W34" t="s">
        <v>237</v>
      </c>
      <c r="Y34" s="11">
        <f>'Citi data'!L35</f>
        <v>0</v>
      </c>
      <c r="Z34" s="11" t="str">
        <f>'Citi data'!C35</f>
        <v/>
      </c>
      <c r="AA34" s="11" t="str">
        <f t="shared" si="1"/>
        <v/>
      </c>
      <c r="AB34" s="11" t="str">
        <f>IF(LEN(Z34)=0,'General Pos Excel Structure'!$AC$3,"")</f>
        <v>NTAV</v>
      </c>
      <c r="AC34" s="11">
        <f>'Citi data'!E35</f>
        <v>0</v>
      </c>
      <c r="AD34" s="11">
        <f t="shared" si="2"/>
        <v>0</v>
      </c>
      <c r="AE34" s="11" t="str">
        <f>IF(LEN(Z34)=0,'General Pos Excel Structure'!$AC$3,"")</f>
        <v>NTAV</v>
      </c>
      <c r="AF34" s="207">
        <f>'Citi data'!T35</f>
        <v>-8290.0499999999993</v>
      </c>
      <c r="AG34" s="11">
        <f t="shared" si="3"/>
        <v>-9948.06</v>
      </c>
      <c r="AH34" s="11" t="str">
        <f>IF(LEN(AF34)=0,'General Pos Excel Structure'!$AC$3,"")</f>
        <v/>
      </c>
      <c r="AI34" s="11">
        <f t="shared" si="4"/>
        <v>-8290.0499999999993</v>
      </c>
      <c r="AJ34" s="11">
        <f t="shared" si="5"/>
        <v>-9948.06</v>
      </c>
      <c r="AK34" s="11" t="str">
        <f t="shared" si="0"/>
        <v/>
      </c>
      <c r="AM34" s="11">
        <f t="shared" si="6"/>
        <v>0</v>
      </c>
    </row>
    <row r="35" spans="1:39" s="11" customFormat="1">
      <c r="A35" s="11" t="str">
        <f>'Citi data'!G36</f>
        <v>S2BA</v>
      </c>
      <c r="B35" s="11" t="s">
        <v>1425</v>
      </c>
      <c r="C35" s="11" t="str">
        <f>'Citi data'!A36</f>
        <v>0. OUT-OF-SCOPE (Non-Asset)</v>
      </c>
      <c r="D35" s="11" t="str">
        <f>'Citi data'!J36</f>
        <v>FEES PAYABLE</v>
      </c>
      <c r="E35" s="11" t="str">
        <f>'Citi data'!Z36</f>
        <v>GENERAL LEDGER</v>
      </c>
      <c r="F35" s="11" t="e">
        <f>VLOOKUP(C35,'Various Mappings'!A:B,2,0)</f>
        <v>#N/A</v>
      </c>
      <c r="G35" s="11" t="str">
        <f>VLOOKUP(A35,'Various Mappings'!K:L,2,0)</f>
        <v>GBP</v>
      </c>
      <c r="H35" s="11">
        <f>VLOOKUP(G35,'Various Mappings'!F:H,3,0)</f>
        <v>1.2</v>
      </c>
      <c r="I35" s="210" t="str">
        <f>'Citi data'!B36</f>
        <v/>
      </c>
      <c r="J35" s="11" t="str">
        <f>_xlfn.IFNA(VLOOKUP(I35,'FincgUndrlygTp Mapping'!A:B,2,0),"")</f>
        <v/>
      </c>
      <c r="K35" s="27">
        <f>VLOOKUP(C35,'CFI Mapping'!A:B,2,0)</f>
        <v>0</v>
      </c>
      <c r="L35" s="11">
        <f>'Citi data'!N36</f>
        <v>0</v>
      </c>
      <c r="M35" s="11" t="str">
        <f>'Citi data'!K36</f>
        <v>Man Accrual TER Fee</v>
      </c>
      <c r="O35" s="26"/>
      <c r="P35" s="11" t="str">
        <f>'Citi data'!R36</f>
        <v>GBP</v>
      </c>
      <c r="Q35" s="26"/>
      <c r="R35" s="11" t="str">
        <f>'Citi data'!AD36</f>
        <v>Custodian</v>
      </c>
      <c r="S35" s="25"/>
      <c r="W35" t="s">
        <v>237</v>
      </c>
      <c r="Y35" s="11">
        <f>'Citi data'!L36</f>
        <v>0</v>
      </c>
      <c r="Z35" s="11" t="str">
        <f>'Citi data'!C36</f>
        <v/>
      </c>
      <c r="AA35" s="11" t="str">
        <f t="shared" si="1"/>
        <v/>
      </c>
      <c r="AB35" s="11" t="str">
        <f>IF(LEN(Z35)=0,'General Pos Excel Structure'!$AC$3,"")</f>
        <v>NTAV</v>
      </c>
      <c r="AC35" s="11">
        <f>'Citi data'!E36</f>
        <v>0</v>
      </c>
      <c r="AD35" s="11">
        <f t="shared" si="2"/>
        <v>0</v>
      </c>
      <c r="AE35" s="11" t="str">
        <f>IF(LEN(Z35)=0,'General Pos Excel Structure'!$AC$3,"")</f>
        <v>NTAV</v>
      </c>
      <c r="AF35" s="207">
        <f>'Citi data'!T36</f>
        <v>-203954.85</v>
      </c>
      <c r="AG35" s="11">
        <f t="shared" si="3"/>
        <v>-244745.82</v>
      </c>
      <c r="AH35" s="11" t="str">
        <f>IF(LEN(AF35)=0,'General Pos Excel Structure'!$AC$3,"")</f>
        <v/>
      </c>
      <c r="AI35" s="11">
        <f t="shared" si="4"/>
        <v>-203954.85</v>
      </c>
      <c r="AJ35" s="11">
        <f t="shared" si="5"/>
        <v>-244745.82</v>
      </c>
      <c r="AK35" s="11" t="str">
        <f t="shared" si="0"/>
        <v/>
      </c>
      <c r="AM35" s="11">
        <f t="shared" si="6"/>
        <v>0</v>
      </c>
    </row>
    <row r="36" spans="1:39" s="11" customFormat="1">
      <c r="A36" s="11" t="str">
        <f>'Citi data'!G37</f>
        <v>S2BA</v>
      </c>
      <c r="B36" s="11" t="s">
        <v>1425</v>
      </c>
      <c r="C36" s="11" t="str">
        <f>'Citi data'!A37</f>
        <v>0. OUT-OF-SCOPE (Non-Asset)</v>
      </c>
      <c r="D36" s="11" t="str">
        <f>'Citi data'!J37</f>
        <v>FEES PAYABLE</v>
      </c>
      <c r="E36" s="11" t="str">
        <f>'Citi data'!Z37</f>
        <v>GENERAL LEDGER</v>
      </c>
      <c r="F36" s="11" t="e">
        <f>VLOOKUP(C36,'Various Mappings'!A:B,2,0)</f>
        <v>#N/A</v>
      </c>
      <c r="G36" s="11" t="str">
        <f>VLOOKUP(A36,'Various Mappings'!K:L,2,0)</f>
        <v>GBP</v>
      </c>
      <c r="H36" s="11">
        <f>VLOOKUP(G36,'Various Mappings'!F:H,3,0)</f>
        <v>1.2</v>
      </c>
      <c r="I36" s="210" t="str">
        <f>'Citi data'!B37</f>
        <v/>
      </c>
      <c r="J36" s="11" t="str">
        <f>_xlfn.IFNA(VLOOKUP(I36,'FincgUndrlygTp Mapping'!A:B,2,0),"")</f>
        <v/>
      </c>
      <c r="K36" s="27">
        <f>VLOOKUP(C36,'CFI Mapping'!A:B,2,0)</f>
        <v>0</v>
      </c>
      <c r="L36" s="11">
        <f>'Citi data'!N37</f>
        <v>0</v>
      </c>
      <c r="M36" s="11" t="str">
        <f>'Citi data'!K37</f>
        <v>(Manual) Accrual fund mgr fee</v>
      </c>
      <c r="O36" s="26"/>
      <c r="P36" s="11" t="str">
        <f>'Citi data'!R37</f>
        <v>GBP</v>
      </c>
      <c r="Q36" s="26"/>
      <c r="R36" s="11" t="str">
        <f>'Citi data'!AD37</f>
        <v>Custodian</v>
      </c>
      <c r="S36" s="25"/>
      <c r="W36" t="s">
        <v>237</v>
      </c>
      <c r="Y36" s="11">
        <f>'Citi data'!L37</f>
        <v>0</v>
      </c>
      <c r="Z36" s="11" t="str">
        <f>'Citi data'!C37</f>
        <v/>
      </c>
      <c r="AA36" s="11" t="str">
        <f t="shared" si="1"/>
        <v/>
      </c>
      <c r="AB36" s="11" t="str">
        <f>IF(LEN(Z36)=0,'General Pos Excel Structure'!$AC$3,"")</f>
        <v>NTAV</v>
      </c>
      <c r="AC36" s="11">
        <f>'Citi data'!E37</f>
        <v>0</v>
      </c>
      <c r="AD36" s="11">
        <f t="shared" si="2"/>
        <v>0</v>
      </c>
      <c r="AE36" s="11" t="str">
        <f>IF(LEN(Z36)=0,'General Pos Excel Structure'!$AC$3,"")</f>
        <v>NTAV</v>
      </c>
      <c r="AF36" s="207">
        <f>'Citi data'!T37</f>
        <v>-41780.03</v>
      </c>
      <c r="AG36" s="11">
        <f t="shared" si="3"/>
        <v>-50136.036</v>
      </c>
      <c r="AH36" s="11" t="str">
        <f>IF(LEN(AF36)=0,'General Pos Excel Structure'!$AC$3,"")</f>
        <v/>
      </c>
      <c r="AI36" s="11">
        <f t="shared" si="4"/>
        <v>-41780.03</v>
      </c>
      <c r="AJ36" s="11">
        <f t="shared" si="5"/>
        <v>-50136.036</v>
      </c>
      <c r="AK36" s="11" t="str">
        <f t="shared" si="0"/>
        <v/>
      </c>
      <c r="AM36" s="11">
        <f t="shared" si="6"/>
        <v>0</v>
      </c>
    </row>
    <row r="37" spans="1:39" s="11" customFormat="1">
      <c r="A37" s="11" t="str">
        <f>'Citi data'!G38</f>
        <v>S2BA</v>
      </c>
      <c r="B37" s="11" t="s">
        <v>1425</v>
      </c>
      <c r="C37" s="11" t="str">
        <f>'Citi data'!A38</f>
        <v>0. OUT-OF-SCOPE (Non-Asset)</v>
      </c>
      <c r="D37" s="11" t="str">
        <f>'Citi data'!J38</f>
        <v>FEES PAYABLE</v>
      </c>
      <c r="E37" s="11" t="str">
        <f>'Citi data'!Z38</f>
        <v>GENERAL LEDGER</v>
      </c>
      <c r="F37" s="11" t="e">
        <f>VLOOKUP(C37,'Various Mappings'!A:B,2,0)</f>
        <v>#N/A</v>
      </c>
      <c r="G37" s="11" t="str">
        <f>VLOOKUP(A37,'Various Mappings'!K:L,2,0)</f>
        <v>GBP</v>
      </c>
      <c r="H37" s="11">
        <f>VLOOKUP(G37,'Various Mappings'!F:H,3,0)</f>
        <v>1.2</v>
      </c>
      <c r="I37" s="210" t="str">
        <f>'Citi data'!B38</f>
        <v/>
      </c>
      <c r="J37" s="11" t="str">
        <f>_xlfn.IFNA(VLOOKUP(I37,'FincgUndrlygTp Mapping'!A:B,2,0),"")</f>
        <v/>
      </c>
      <c r="K37" s="27">
        <f>VLOOKUP(C37,'CFI Mapping'!A:B,2,0)</f>
        <v>0</v>
      </c>
      <c r="L37" s="11">
        <f>'Citi data'!N38</f>
        <v>0</v>
      </c>
      <c r="M37" s="11" t="str">
        <f>'Citi data'!K38</f>
        <v>Accrual Fund mgr fee - Income</v>
      </c>
      <c r="O37" s="26"/>
      <c r="P37" s="11" t="str">
        <f>'Citi data'!R38</f>
        <v>GBP</v>
      </c>
      <c r="Q37" s="26"/>
      <c r="R37" s="11" t="str">
        <f>'Citi data'!AD38</f>
        <v>Custodian</v>
      </c>
      <c r="S37" s="25"/>
      <c r="W37" t="s">
        <v>237</v>
      </c>
      <c r="Y37" s="11">
        <f>'Citi data'!L38</f>
        <v>0</v>
      </c>
      <c r="Z37" s="11" t="str">
        <f>'Citi data'!C38</f>
        <v/>
      </c>
      <c r="AA37" s="11" t="str">
        <f t="shared" si="1"/>
        <v/>
      </c>
      <c r="AB37" s="11" t="str">
        <f>IF(LEN(Z37)=0,'General Pos Excel Structure'!$AC$3,"")</f>
        <v>NTAV</v>
      </c>
      <c r="AC37" s="11">
        <f>'Citi data'!E38</f>
        <v>0</v>
      </c>
      <c r="AD37" s="11">
        <f t="shared" si="2"/>
        <v>0</v>
      </c>
      <c r="AE37" s="11" t="str">
        <f>IF(LEN(Z37)=0,'General Pos Excel Structure'!$AC$3,"")</f>
        <v>NTAV</v>
      </c>
      <c r="AF37" s="207">
        <f>'Citi data'!T38</f>
        <v>-17559.66</v>
      </c>
      <c r="AG37" s="11">
        <f t="shared" si="3"/>
        <v>-21071.592000000001</v>
      </c>
      <c r="AH37" s="11" t="str">
        <f>IF(LEN(AF37)=0,'General Pos Excel Structure'!$AC$3,"")</f>
        <v/>
      </c>
      <c r="AI37" s="11">
        <f t="shared" si="4"/>
        <v>-17559.66</v>
      </c>
      <c r="AJ37" s="11">
        <f t="shared" si="5"/>
        <v>-21071.592000000001</v>
      </c>
      <c r="AK37" s="11" t="str">
        <f t="shared" si="0"/>
        <v/>
      </c>
      <c r="AM37" s="11">
        <f t="shared" si="6"/>
        <v>0</v>
      </c>
    </row>
    <row r="38" spans="1:39" s="11" customFormat="1">
      <c r="A38" s="11" t="str">
        <f>'Citi data'!G39</f>
        <v>S2BA</v>
      </c>
      <c r="B38" s="11" t="s">
        <v>1425</v>
      </c>
      <c r="C38" s="11" t="str">
        <f>'Citi data'!A39</f>
        <v>Money Market Instruments</v>
      </c>
      <c r="D38" s="11" t="str">
        <f>'Citi data'!J39</f>
        <v>MONEY MARKETS</v>
      </c>
      <c r="E38" s="11" t="str">
        <f>'Citi data'!Z39</f>
        <v>COMMERCIAL PAPERS</v>
      </c>
      <c r="F38" s="11" t="str">
        <f>VLOOKUP(C38,'Various Mappings'!A:B,2,0)</f>
        <v>A.6.1 - A.6.20</v>
      </c>
      <c r="G38" s="11" t="str">
        <f>VLOOKUP(A38,'Various Mappings'!K:L,2,0)</f>
        <v>GBP</v>
      </c>
      <c r="H38" s="11">
        <f>VLOOKUP(G38,'Various Mappings'!F:H,3,0)</f>
        <v>1.2</v>
      </c>
      <c r="I38" s="210" t="str">
        <f>'Citi data'!B39</f>
        <v>MoneyMarketInstrument</v>
      </c>
      <c r="J38" s="11" t="str">
        <f>_xlfn.IFNA(VLOOKUP(I38,'FincgUndrlygTp Mapping'!A:B,2,0),"")</f>
        <v/>
      </c>
      <c r="K38" s="27" t="str">
        <f>VLOOKUP(C38,'CFI Mapping'!A:B,2,0)</f>
        <v>DYXXXX</v>
      </c>
      <c r="L38" s="11" t="str">
        <f>'Citi data'!N39</f>
        <v>DU000AM91098</v>
      </c>
      <c r="M38" s="11" t="str">
        <f>'Citi data'!K39</f>
        <v>BANQUE FEDERATIVE CP 0% 20/04/2020</v>
      </c>
      <c r="O38" s="26"/>
      <c r="P38" s="11" t="str">
        <f>'Citi data'!R39</f>
        <v>GBP</v>
      </c>
      <c r="Q38" s="26"/>
      <c r="R38" s="11" t="str">
        <f>'Citi data'!AD39</f>
        <v>Default Issuer</v>
      </c>
      <c r="S38" s="25"/>
      <c r="W38" t="s">
        <v>237</v>
      </c>
      <c r="Y38" s="11">
        <f>'Citi data'!L39</f>
        <v>15000000</v>
      </c>
      <c r="Z38" s="11">
        <f>'Citi data'!C39</f>
        <v>0.99631621000000004</v>
      </c>
      <c r="AA38" s="11">
        <f t="shared" si="1"/>
        <v>1.195579452</v>
      </c>
      <c r="AB38" s="11" t="str">
        <f>IF(LEN(Z38)=0,'General Pos Excel Structure'!$AC$3,"")</f>
        <v/>
      </c>
      <c r="AC38" s="11">
        <f>'Citi data'!E39</f>
        <v>0</v>
      </c>
      <c r="AD38" s="11">
        <f t="shared" si="2"/>
        <v>0</v>
      </c>
      <c r="AE38" s="11" t="str">
        <f>IF(LEN(Z38)=0,'General Pos Excel Structure'!$AC$3,"")</f>
        <v/>
      </c>
      <c r="AF38" s="207">
        <f>'Citi data'!T39</f>
        <v>14944743.15</v>
      </c>
      <c r="AG38" s="11">
        <f t="shared" si="3"/>
        <v>17933691.780000001</v>
      </c>
      <c r="AH38" s="11" t="str">
        <f>IF(LEN(AF38)=0,'General Pos Excel Structure'!$AC$3,"")</f>
        <v/>
      </c>
      <c r="AI38" s="11">
        <f t="shared" si="4"/>
        <v>14944743.15</v>
      </c>
      <c r="AJ38" s="11">
        <f t="shared" si="5"/>
        <v>17933691.780000001</v>
      </c>
      <c r="AK38" s="11" t="str">
        <f t="shared" si="0"/>
        <v/>
      </c>
      <c r="AM38" s="11">
        <f t="shared" si="6"/>
        <v>0</v>
      </c>
    </row>
    <row r="39" spans="1:39" s="11" customFormat="1">
      <c r="A39" s="11" t="str">
        <f>'Citi data'!G40</f>
        <v>S2BA</v>
      </c>
      <c r="B39" s="11" t="s">
        <v>1425</v>
      </c>
      <c r="C39" s="11" t="str">
        <f>'Citi data'!A40</f>
        <v>Money Market Instruments</v>
      </c>
      <c r="D39" s="11" t="str">
        <f>'Citi data'!J40</f>
        <v>MONEY MARKETS</v>
      </c>
      <c r="E39" s="11" t="str">
        <f>'Citi data'!Z40</f>
        <v>CERTIFICATE OF DEPOSIT</v>
      </c>
      <c r="F39" s="11" t="str">
        <f>VLOOKUP(C39,'Various Mappings'!A:B,2,0)</f>
        <v>A.6.1 - A.6.20</v>
      </c>
      <c r="G39" s="11" t="str">
        <f>VLOOKUP(A39,'Various Mappings'!K:L,2,0)</f>
        <v>GBP</v>
      </c>
      <c r="H39" s="11">
        <f>VLOOKUP(G39,'Various Mappings'!F:H,3,0)</f>
        <v>1.2</v>
      </c>
      <c r="I39" s="210" t="str">
        <f>'Citi data'!B40</f>
        <v>MoneyMarketInstrument</v>
      </c>
      <c r="J39" s="11" t="str">
        <f>_xlfn.IFNA(VLOOKUP(I39,'FincgUndrlygTp Mapping'!A:B,2,0),"")</f>
        <v/>
      </c>
      <c r="K39" s="27" t="str">
        <f>VLOOKUP(C39,'CFI Mapping'!A:B,2,0)</f>
        <v>DYXXXX</v>
      </c>
      <c r="L39" s="11" t="str">
        <f>'Citi data'!N40</f>
        <v>DU000AM91132</v>
      </c>
      <c r="M39" s="11" t="str">
        <f>'Citi data'!K40</f>
        <v>NATIONWIDE BUILDING CD 0% 19/03/2020</v>
      </c>
      <c r="O39" s="26"/>
      <c r="P39" s="11" t="str">
        <f>'Citi data'!R40</f>
        <v>GBP</v>
      </c>
      <c r="Q39" s="26"/>
      <c r="R39" s="11" t="str">
        <f>'Citi data'!AD40</f>
        <v>Default Issuer</v>
      </c>
      <c r="S39" s="25"/>
      <c r="W39" t="s">
        <v>237</v>
      </c>
      <c r="Y39" s="11">
        <f>'Citi data'!L40</f>
        <v>10000000</v>
      </c>
      <c r="Z39" s="11">
        <f>'Citi data'!C40</f>
        <v>0.99691284999999996</v>
      </c>
      <c r="AA39" s="11">
        <f t="shared" si="1"/>
        <v>1.19629542</v>
      </c>
      <c r="AB39" s="11" t="str">
        <f>IF(LEN(Z39)=0,'General Pos Excel Structure'!$AC$3,"")</f>
        <v/>
      </c>
      <c r="AC39" s="11">
        <f>'Citi data'!E40</f>
        <v>0</v>
      </c>
      <c r="AD39" s="11">
        <f t="shared" si="2"/>
        <v>0</v>
      </c>
      <c r="AE39" s="11" t="str">
        <f>IF(LEN(Z39)=0,'General Pos Excel Structure'!$AC$3,"")</f>
        <v/>
      </c>
      <c r="AF39" s="207">
        <f>'Citi data'!T40</f>
        <v>9969128.5</v>
      </c>
      <c r="AG39" s="11">
        <f t="shared" si="3"/>
        <v>11962954.199999999</v>
      </c>
      <c r="AH39" s="11" t="str">
        <f>IF(LEN(AF39)=0,'General Pos Excel Structure'!$AC$3,"")</f>
        <v/>
      </c>
      <c r="AI39" s="11">
        <f t="shared" si="4"/>
        <v>9969128.5</v>
      </c>
      <c r="AJ39" s="11">
        <f t="shared" si="5"/>
        <v>11962954.199999999</v>
      </c>
      <c r="AK39" s="11" t="str">
        <f t="shared" si="0"/>
        <v/>
      </c>
      <c r="AM39" s="11">
        <f t="shared" si="6"/>
        <v>0</v>
      </c>
    </row>
    <row r="40" spans="1:39" s="11" customFormat="1">
      <c r="A40" s="11" t="str">
        <f>'Citi data'!G41</f>
        <v>S2BA</v>
      </c>
      <c r="B40" s="11" t="s">
        <v>1425</v>
      </c>
      <c r="C40" s="11" t="str">
        <f>'Citi data'!A41</f>
        <v>Money Market Instruments</v>
      </c>
      <c r="D40" s="11" t="str">
        <f>'Citi data'!J41</f>
        <v>MONEY MARKETS</v>
      </c>
      <c r="E40" s="11" t="str">
        <f>'Citi data'!Z41</f>
        <v>CERTIFICATE OF DEPOSIT</v>
      </c>
      <c r="F40" s="11" t="str">
        <f>VLOOKUP(C40,'Various Mappings'!A:B,2,0)</f>
        <v>A.6.1 - A.6.20</v>
      </c>
      <c r="G40" s="11" t="str">
        <f>VLOOKUP(A40,'Various Mappings'!K:L,2,0)</f>
        <v>GBP</v>
      </c>
      <c r="H40" s="11">
        <f>VLOOKUP(G40,'Various Mappings'!F:H,3,0)</f>
        <v>1.2</v>
      </c>
      <c r="I40" s="210" t="str">
        <f>'Citi data'!B41</f>
        <v>MoneyMarketInstrument</v>
      </c>
      <c r="J40" s="11" t="str">
        <f>_xlfn.IFNA(VLOOKUP(I40,'FincgUndrlygTp Mapping'!A:B,2,0),"")</f>
        <v/>
      </c>
      <c r="K40" s="27" t="str">
        <f>VLOOKUP(C40,'CFI Mapping'!A:B,2,0)</f>
        <v>DYXXXX</v>
      </c>
      <c r="L40" s="11" t="str">
        <f>'Citi data'!N41</f>
        <v>DU000AM91096</v>
      </c>
      <c r="M40" s="11" t="str">
        <f>'Citi data'!K41</f>
        <v>QATAR NATL CD 0% 21/01/2020</v>
      </c>
      <c r="O40" s="26"/>
      <c r="P40" s="11" t="str">
        <f>'Citi data'!R41</f>
        <v>GBP</v>
      </c>
      <c r="Q40" s="26"/>
      <c r="R40" s="11" t="str">
        <f>'Citi data'!AD41</f>
        <v>Default Issuer</v>
      </c>
      <c r="S40" s="25"/>
      <c r="W40" t="s">
        <v>237</v>
      </c>
      <c r="Y40" s="11">
        <f>'Citi data'!L41</f>
        <v>10000000</v>
      </c>
      <c r="Z40" s="11">
        <f>'Citi data'!C41</f>
        <v>0.99832036000000002</v>
      </c>
      <c r="AA40" s="11">
        <f t="shared" si="1"/>
        <v>1.1979844319999999</v>
      </c>
      <c r="AB40" s="11" t="str">
        <f>IF(LEN(Z40)=0,'General Pos Excel Structure'!$AC$3,"")</f>
        <v/>
      </c>
      <c r="AC40" s="11">
        <f>'Citi data'!E41</f>
        <v>0</v>
      </c>
      <c r="AD40" s="11">
        <f t="shared" si="2"/>
        <v>0</v>
      </c>
      <c r="AE40" s="11" t="str">
        <f>IF(LEN(Z40)=0,'General Pos Excel Structure'!$AC$3,"")</f>
        <v/>
      </c>
      <c r="AF40" s="207">
        <f>'Citi data'!T41</f>
        <v>9983203.5999999996</v>
      </c>
      <c r="AG40" s="11">
        <f t="shared" si="3"/>
        <v>11979844.319999998</v>
      </c>
      <c r="AH40" s="11" t="str">
        <f>IF(LEN(AF40)=0,'General Pos Excel Structure'!$AC$3,"")</f>
        <v/>
      </c>
      <c r="AI40" s="11">
        <f t="shared" si="4"/>
        <v>9983203.5999999996</v>
      </c>
      <c r="AJ40" s="11">
        <f t="shared" si="5"/>
        <v>11979844.319999998</v>
      </c>
      <c r="AK40" s="11" t="str">
        <f t="shared" si="0"/>
        <v/>
      </c>
      <c r="AM40" s="11">
        <f t="shared" si="6"/>
        <v>0</v>
      </c>
    </row>
    <row r="41" spans="1:39" s="11" customFormat="1">
      <c r="A41" s="11" t="str">
        <f>'Citi data'!G42</f>
        <v>S2BA</v>
      </c>
      <c r="B41" s="11" t="s">
        <v>1425</v>
      </c>
      <c r="C41" s="11" t="str">
        <f>'Citi data'!A42</f>
        <v>Money Market Instruments</v>
      </c>
      <c r="D41" s="11" t="str">
        <f>'Citi data'!J42</f>
        <v>MONEY MARKETS</v>
      </c>
      <c r="E41" s="11" t="str">
        <f>'Citi data'!Z42</f>
        <v>CERTIFICATE OF DEPOSIT</v>
      </c>
      <c r="F41" s="11" t="str">
        <f>VLOOKUP(C41,'Various Mappings'!A:B,2,0)</f>
        <v>A.6.1 - A.6.20</v>
      </c>
      <c r="G41" s="11" t="str">
        <f>VLOOKUP(A41,'Various Mappings'!K:L,2,0)</f>
        <v>GBP</v>
      </c>
      <c r="H41" s="11">
        <f>VLOOKUP(G41,'Various Mappings'!F:H,3,0)</f>
        <v>1.2</v>
      </c>
      <c r="I41" s="210" t="str">
        <f>'Citi data'!B42</f>
        <v>MoneyMarketInstrument</v>
      </c>
      <c r="J41" s="11" t="str">
        <f>_xlfn.IFNA(VLOOKUP(I41,'FincgUndrlygTp Mapping'!A:B,2,0),"")</f>
        <v/>
      </c>
      <c r="K41" s="27" t="str">
        <f>VLOOKUP(C41,'CFI Mapping'!A:B,2,0)</f>
        <v>DYXXXX</v>
      </c>
      <c r="L41" s="11" t="str">
        <f>'Citi data'!N42</f>
        <v>DU000AM91397</v>
      </c>
      <c r="M41" s="11" t="str">
        <f>'Citi data'!K42</f>
        <v>MUFG BANK LONDON CD 0% 27/03/2020</v>
      </c>
      <c r="O41" s="26"/>
      <c r="P41" s="11" t="str">
        <f>'Citi data'!R42</f>
        <v>GBP</v>
      </c>
      <c r="Q41" s="26"/>
      <c r="R41" s="11" t="str">
        <f>'Citi data'!AD42</f>
        <v>Default Issuer</v>
      </c>
      <c r="S41" s="25"/>
      <c r="W41" t="s">
        <v>237</v>
      </c>
      <c r="Y41" s="11">
        <f>'Citi data'!L42</f>
        <v>10000000</v>
      </c>
      <c r="Z41" s="11">
        <f>'Citi data'!C42</f>
        <v>0.99682925999999994</v>
      </c>
      <c r="AA41" s="11">
        <f t="shared" si="1"/>
        <v>1.1961951119999998</v>
      </c>
      <c r="AB41" s="11" t="str">
        <f>IF(LEN(Z41)=0,'General Pos Excel Structure'!$AC$3,"")</f>
        <v/>
      </c>
      <c r="AC41" s="11">
        <f>'Citi data'!E42</f>
        <v>0</v>
      </c>
      <c r="AD41" s="11">
        <f t="shared" si="2"/>
        <v>0</v>
      </c>
      <c r="AE41" s="11" t="str">
        <f>IF(LEN(Z41)=0,'General Pos Excel Structure'!$AC$3,"")</f>
        <v/>
      </c>
      <c r="AF41" s="207">
        <f>'Citi data'!T42</f>
        <v>9968292.5999999996</v>
      </c>
      <c r="AG41" s="11">
        <f t="shared" si="3"/>
        <v>11961951.119999999</v>
      </c>
      <c r="AH41" s="11" t="str">
        <f>IF(LEN(AF41)=0,'General Pos Excel Structure'!$AC$3,"")</f>
        <v/>
      </c>
      <c r="AI41" s="11">
        <f t="shared" si="4"/>
        <v>9968292.5999999996</v>
      </c>
      <c r="AJ41" s="11">
        <f t="shared" si="5"/>
        <v>11961951.119999999</v>
      </c>
      <c r="AK41" s="11" t="str">
        <f t="shared" si="0"/>
        <v/>
      </c>
      <c r="AM41" s="11">
        <f t="shared" si="6"/>
        <v>0</v>
      </c>
    </row>
    <row r="42" spans="1:39" s="11" customFormat="1">
      <c r="A42" s="11" t="str">
        <f>'Citi data'!G43</f>
        <v>S2BA</v>
      </c>
      <c r="B42" s="11" t="s">
        <v>1425</v>
      </c>
      <c r="C42" s="11" t="str">
        <f>'Citi data'!A43</f>
        <v>Money Market Instruments</v>
      </c>
      <c r="D42" s="11" t="str">
        <f>'Citi data'!J43</f>
        <v>MONEY MARKETS</v>
      </c>
      <c r="E42" s="11" t="str">
        <f>'Citi data'!Z43</f>
        <v>CERTIFICATE OF DEPOSIT</v>
      </c>
      <c r="F42" s="11" t="str">
        <f>VLOOKUP(C42,'Various Mappings'!A:B,2,0)</f>
        <v>A.6.1 - A.6.20</v>
      </c>
      <c r="G42" s="11" t="str">
        <f>VLOOKUP(A42,'Various Mappings'!K:L,2,0)</f>
        <v>GBP</v>
      </c>
      <c r="H42" s="11">
        <f>VLOOKUP(G42,'Various Mappings'!F:H,3,0)</f>
        <v>1.2</v>
      </c>
      <c r="I42" s="210" t="str">
        <f>'Citi data'!B43</f>
        <v>MoneyMarketInstrument</v>
      </c>
      <c r="J42" s="11" t="str">
        <f>_xlfn.IFNA(VLOOKUP(I42,'FincgUndrlygTp Mapping'!A:B,2,0),"")</f>
        <v/>
      </c>
      <c r="K42" s="27" t="str">
        <f>VLOOKUP(C42,'CFI Mapping'!A:B,2,0)</f>
        <v>DYXXXX</v>
      </c>
      <c r="L42" s="11" t="str">
        <f>'Citi data'!N43</f>
        <v>DU000AM91485</v>
      </c>
      <c r="M42" s="11" t="str">
        <f>'Citi data'!K43</f>
        <v>CREDIT SUISSE CD 0% 23/03/2020</v>
      </c>
      <c r="O42" s="26"/>
      <c r="P42" s="11" t="str">
        <f>'Citi data'!R43</f>
        <v>GBP</v>
      </c>
      <c r="Q42" s="26"/>
      <c r="R42" s="11" t="str">
        <f>'Citi data'!AD43</f>
        <v>Default Issuer</v>
      </c>
      <c r="S42" s="25"/>
      <c r="W42" t="s">
        <v>237</v>
      </c>
      <c r="Y42" s="11">
        <f>'Citi data'!L43</f>
        <v>10000000</v>
      </c>
      <c r="Z42" s="11">
        <f>'Citi data'!C43</f>
        <v>0.99678025999999997</v>
      </c>
      <c r="AA42" s="11">
        <f t="shared" si="1"/>
        <v>1.1961363119999999</v>
      </c>
      <c r="AB42" s="11" t="str">
        <f>IF(LEN(Z42)=0,'General Pos Excel Structure'!$AC$3,"")</f>
        <v/>
      </c>
      <c r="AC42" s="11">
        <f>'Citi data'!E43</f>
        <v>0</v>
      </c>
      <c r="AD42" s="11">
        <f t="shared" si="2"/>
        <v>0</v>
      </c>
      <c r="AE42" s="11" t="str">
        <f>IF(LEN(Z42)=0,'General Pos Excel Structure'!$AC$3,"")</f>
        <v/>
      </c>
      <c r="AF42" s="207">
        <f>'Citi data'!T43</f>
        <v>9967802.5999999996</v>
      </c>
      <c r="AG42" s="11">
        <f t="shared" si="3"/>
        <v>11961363.119999999</v>
      </c>
      <c r="AH42" s="11" t="str">
        <f>IF(LEN(AF42)=0,'General Pos Excel Structure'!$AC$3,"")</f>
        <v/>
      </c>
      <c r="AI42" s="11">
        <f t="shared" si="4"/>
        <v>9967802.5999999996</v>
      </c>
      <c r="AJ42" s="11">
        <f t="shared" si="5"/>
        <v>11961363.119999999</v>
      </c>
      <c r="AK42" s="11" t="str">
        <f t="shared" si="0"/>
        <v/>
      </c>
      <c r="AM42" s="11">
        <f t="shared" si="6"/>
        <v>0</v>
      </c>
    </row>
    <row r="43" spans="1:39" s="11" customFormat="1">
      <c r="A43" s="11" t="str">
        <f>'Citi data'!G44</f>
        <v>S2BA</v>
      </c>
      <c r="B43" s="11" t="s">
        <v>1425</v>
      </c>
      <c r="C43" s="11" t="str">
        <f>'Citi data'!A44</f>
        <v>Money Market Instruments</v>
      </c>
      <c r="D43" s="11" t="str">
        <f>'Citi data'!J44</f>
        <v>MONEY MARKETS</v>
      </c>
      <c r="E43" s="11" t="str">
        <f>'Citi data'!Z44</f>
        <v>CERTIFICATE OF DEPOSIT</v>
      </c>
      <c r="F43" s="11" t="str">
        <f>VLOOKUP(C43,'Various Mappings'!A:B,2,0)</f>
        <v>A.6.1 - A.6.20</v>
      </c>
      <c r="G43" s="11" t="str">
        <f>VLOOKUP(A43,'Various Mappings'!K:L,2,0)</f>
        <v>GBP</v>
      </c>
      <c r="H43" s="11">
        <f>VLOOKUP(G43,'Various Mappings'!F:H,3,0)</f>
        <v>1.2</v>
      </c>
      <c r="I43" s="210" t="str">
        <f>'Citi data'!B44</f>
        <v>MoneyMarketInstrument</v>
      </c>
      <c r="J43" s="11" t="str">
        <f>_xlfn.IFNA(VLOOKUP(I43,'FincgUndrlygTp Mapping'!A:B,2,0),"")</f>
        <v/>
      </c>
      <c r="K43" s="27" t="str">
        <f>VLOOKUP(C43,'CFI Mapping'!A:B,2,0)</f>
        <v>DYXXXX</v>
      </c>
      <c r="L43" s="11" t="str">
        <f>'Citi data'!N44</f>
        <v>DU000AM91681</v>
      </c>
      <c r="M43" s="11" t="str">
        <f>'Citi data'!K44</f>
        <v>CREDIT SUISSE /LONDON CD 0% 01/04/2020</v>
      </c>
      <c r="O43" s="26"/>
      <c r="P43" s="11" t="str">
        <f>'Citi data'!R44</f>
        <v>GBP</v>
      </c>
      <c r="Q43" s="26"/>
      <c r="R43" s="11" t="str">
        <f>'Citi data'!AD44</f>
        <v>Default Issuer</v>
      </c>
      <c r="S43" s="25"/>
      <c r="W43" t="s">
        <v>237</v>
      </c>
      <c r="Y43" s="11">
        <f>'Citi data'!L44</f>
        <v>10000000</v>
      </c>
      <c r="Z43" s="11">
        <f>'Citi data'!C44</f>
        <v>0.99663601999999996</v>
      </c>
      <c r="AA43" s="11">
        <f t="shared" si="1"/>
        <v>1.195963224</v>
      </c>
      <c r="AB43" s="11" t="str">
        <f>IF(LEN(Z43)=0,'General Pos Excel Structure'!$AC$3,"")</f>
        <v/>
      </c>
      <c r="AC43" s="11">
        <f>'Citi data'!E44</f>
        <v>0</v>
      </c>
      <c r="AD43" s="11">
        <f t="shared" si="2"/>
        <v>0</v>
      </c>
      <c r="AE43" s="11" t="str">
        <f>IF(LEN(Z43)=0,'General Pos Excel Structure'!$AC$3,"")</f>
        <v/>
      </c>
      <c r="AF43" s="207">
        <f>'Citi data'!T44</f>
        <v>9966360.1999999993</v>
      </c>
      <c r="AG43" s="11">
        <f t="shared" si="3"/>
        <v>11959632.239999998</v>
      </c>
      <c r="AH43" s="11" t="str">
        <f>IF(LEN(AF43)=0,'General Pos Excel Structure'!$AC$3,"")</f>
        <v/>
      </c>
      <c r="AI43" s="11">
        <f t="shared" si="4"/>
        <v>9966360.1999999993</v>
      </c>
      <c r="AJ43" s="11">
        <f t="shared" si="5"/>
        <v>11959632.239999998</v>
      </c>
      <c r="AK43" s="11" t="str">
        <f t="shared" si="0"/>
        <v/>
      </c>
      <c r="AM43" s="11">
        <f t="shared" si="6"/>
        <v>0</v>
      </c>
    </row>
    <row r="44" spans="1:39" s="11" customFormat="1">
      <c r="A44" s="11" t="str">
        <f>'Citi data'!G45</f>
        <v>S2BA</v>
      </c>
      <c r="B44" s="11" t="s">
        <v>1425</v>
      </c>
      <c r="C44" s="11" t="str">
        <f>'Citi data'!A45</f>
        <v>Money Market Instruments</v>
      </c>
      <c r="D44" s="11" t="str">
        <f>'Citi data'!J45</f>
        <v>MONEY MARKETS</v>
      </c>
      <c r="E44" s="11" t="str">
        <f>'Citi data'!Z45</f>
        <v>COMMERCIAL PAPERS</v>
      </c>
      <c r="F44" s="11" t="str">
        <f>VLOOKUP(C44,'Various Mappings'!A:B,2,0)</f>
        <v>A.6.1 - A.6.20</v>
      </c>
      <c r="G44" s="11" t="str">
        <f>VLOOKUP(A44,'Various Mappings'!K:L,2,0)</f>
        <v>GBP</v>
      </c>
      <c r="H44" s="11">
        <f>VLOOKUP(G44,'Various Mappings'!F:H,3,0)</f>
        <v>1.2</v>
      </c>
      <c r="I44" s="210" t="str">
        <f>'Citi data'!B45</f>
        <v>MoneyMarketInstrument</v>
      </c>
      <c r="J44" s="11" t="str">
        <f>_xlfn.IFNA(VLOOKUP(I44,'FincgUndrlygTp Mapping'!A:B,2,0),"")</f>
        <v/>
      </c>
      <c r="K44" s="27" t="str">
        <f>VLOOKUP(C44,'CFI Mapping'!A:B,2,0)</f>
        <v>DYXXXX</v>
      </c>
      <c r="L44" s="11" t="str">
        <f>'Citi data'!N45</f>
        <v>DU000AM91746</v>
      </c>
      <c r="M44" s="11" t="str">
        <f>'Citi data'!K45</f>
        <v>OP CORPORATE BANK CP 0% 01/06/2020</v>
      </c>
      <c r="O44" s="26"/>
      <c r="P44" s="11" t="str">
        <f>'Citi data'!R45</f>
        <v>GBP</v>
      </c>
      <c r="Q44" s="26"/>
      <c r="R44" s="11" t="str">
        <f>'Citi data'!AD45</f>
        <v>Default Issuer</v>
      </c>
      <c r="S44" s="25"/>
      <c r="W44" t="s">
        <v>237</v>
      </c>
      <c r="Y44" s="11">
        <f>'Citi data'!L45</f>
        <v>5000000</v>
      </c>
      <c r="Z44" s="11">
        <f>'Citi data'!C45</f>
        <v>0.99519015</v>
      </c>
      <c r="AA44" s="11">
        <f t="shared" si="1"/>
        <v>1.1942281799999999</v>
      </c>
      <c r="AB44" s="11" t="str">
        <f>IF(LEN(Z44)=0,'General Pos Excel Structure'!$AC$3,"")</f>
        <v/>
      </c>
      <c r="AC44" s="11">
        <f>'Citi data'!E45</f>
        <v>0</v>
      </c>
      <c r="AD44" s="11">
        <f t="shared" si="2"/>
        <v>0</v>
      </c>
      <c r="AE44" s="11" t="str">
        <f>IF(LEN(Z44)=0,'General Pos Excel Structure'!$AC$3,"")</f>
        <v/>
      </c>
      <c r="AF44" s="207">
        <f>'Citi data'!T45</f>
        <v>4975950.75</v>
      </c>
      <c r="AG44" s="11">
        <f t="shared" si="3"/>
        <v>5971140.8999999994</v>
      </c>
      <c r="AH44" s="11" t="str">
        <f>IF(LEN(AF44)=0,'General Pos Excel Structure'!$AC$3,"")</f>
        <v/>
      </c>
      <c r="AI44" s="11">
        <f t="shared" si="4"/>
        <v>4975950.75</v>
      </c>
      <c r="AJ44" s="11">
        <f t="shared" si="5"/>
        <v>5971140.8999999994</v>
      </c>
      <c r="AK44" s="11" t="str">
        <f t="shared" si="0"/>
        <v/>
      </c>
      <c r="AM44" s="11">
        <f t="shared" si="6"/>
        <v>0</v>
      </c>
    </row>
    <row r="45" spans="1:39" s="11" customFormat="1">
      <c r="A45" s="11" t="str">
        <f>'Citi data'!G46</f>
        <v>S2BA</v>
      </c>
      <c r="B45" s="11" t="s">
        <v>1425</v>
      </c>
      <c r="C45" s="11" t="str">
        <f>'Citi data'!A46</f>
        <v>Money Market Instruments</v>
      </c>
      <c r="D45" s="11" t="str">
        <f>'Citi data'!J46</f>
        <v>MONEY MARKETS</v>
      </c>
      <c r="E45" s="11" t="str">
        <f>'Citi data'!Z46</f>
        <v>CERTIFICATE OF DEPOSIT</v>
      </c>
      <c r="F45" s="11" t="str">
        <f>VLOOKUP(C45,'Various Mappings'!A:B,2,0)</f>
        <v>A.6.1 - A.6.20</v>
      </c>
      <c r="G45" s="11" t="str">
        <f>VLOOKUP(A45,'Various Mappings'!K:L,2,0)</f>
        <v>GBP</v>
      </c>
      <c r="H45" s="11">
        <f>VLOOKUP(G45,'Various Mappings'!F:H,3,0)</f>
        <v>1.2</v>
      </c>
      <c r="I45" s="210" t="str">
        <f>'Citi data'!B46</f>
        <v>MoneyMarketInstrument</v>
      </c>
      <c r="J45" s="11" t="str">
        <f>_xlfn.IFNA(VLOOKUP(I45,'FincgUndrlygTp Mapping'!A:B,2,0),"")</f>
        <v/>
      </c>
      <c r="K45" s="27" t="str">
        <f>VLOOKUP(C45,'CFI Mapping'!A:B,2,0)</f>
        <v>DYXXXX</v>
      </c>
      <c r="L45" s="11" t="str">
        <f>'Citi data'!N46</f>
        <v>DU000AM92251</v>
      </c>
      <c r="M45" s="11" t="str">
        <f>'Citi data'!K46</f>
        <v>UBS /LONDON CD 0% 24/06/2020</v>
      </c>
      <c r="O45" s="26"/>
      <c r="P45" s="11" t="str">
        <f>'Citi data'!R46</f>
        <v>GBP</v>
      </c>
      <c r="Q45" s="26"/>
      <c r="R45" s="11" t="str">
        <f>'Citi data'!AD46</f>
        <v>Default Issuer</v>
      </c>
      <c r="S45" s="25"/>
      <c r="W45" t="s">
        <v>237</v>
      </c>
      <c r="Y45" s="11">
        <f>'Citi data'!L46</f>
        <v>10000000</v>
      </c>
      <c r="Z45" s="11">
        <f>'Citi data'!C46</f>
        <v>0.99444635999999997</v>
      </c>
      <c r="AA45" s="11">
        <f t="shared" si="1"/>
        <v>1.1933356319999999</v>
      </c>
      <c r="AB45" s="11" t="str">
        <f>IF(LEN(Z45)=0,'General Pos Excel Structure'!$AC$3,"")</f>
        <v/>
      </c>
      <c r="AC45" s="11">
        <f>'Citi data'!E46</f>
        <v>0</v>
      </c>
      <c r="AD45" s="11">
        <f t="shared" si="2"/>
        <v>0</v>
      </c>
      <c r="AE45" s="11" t="str">
        <f>IF(LEN(Z45)=0,'General Pos Excel Structure'!$AC$3,"")</f>
        <v/>
      </c>
      <c r="AF45" s="207">
        <f>'Citi data'!T46</f>
        <v>9944463.5999999996</v>
      </c>
      <c r="AG45" s="11">
        <f t="shared" si="3"/>
        <v>11933356.319999998</v>
      </c>
      <c r="AH45" s="11" t="str">
        <f>IF(LEN(AF45)=0,'General Pos Excel Structure'!$AC$3,"")</f>
        <v/>
      </c>
      <c r="AI45" s="11">
        <f t="shared" si="4"/>
        <v>9944463.5999999996</v>
      </c>
      <c r="AJ45" s="11">
        <f t="shared" si="5"/>
        <v>11933356.319999998</v>
      </c>
      <c r="AK45" s="11" t="str">
        <f t="shared" si="0"/>
        <v/>
      </c>
      <c r="AM45" s="11">
        <f t="shared" si="6"/>
        <v>0</v>
      </c>
    </row>
    <row r="46" spans="1:39" s="11" customFormat="1">
      <c r="A46" s="11" t="str">
        <f>'Citi data'!G47</f>
        <v>S2BA</v>
      </c>
      <c r="B46" s="11" t="s">
        <v>1425</v>
      </c>
      <c r="C46" s="11" t="str">
        <f>'Citi data'!A47</f>
        <v>Money Market Instruments</v>
      </c>
      <c r="D46" s="11" t="str">
        <f>'Citi data'!J47</f>
        <v>MONEY MARKETS</v>
      </c>
      <c r="E46" s="11" t="str">
        <f>'Citi data'!Z47</f>
        <v>CERTIFICATE OF DEPOSIT</v>
      </c>
      <c r="F46" s="11" t="str">
        <f>VLOOKUP(C46,'Various Mappings'!A:B,2,0)</f>
        <v>A.6.1 - A.6.20</v>
      </c>
      <c r="G46" s="11" t="str">
        <f>VLOOKUP(A46,'Various Mappings'!K:L,2,0)</f>
        <v>GBP</v>
      </c>
      <c r="H46" s="11">
        <f>VLOOKUP(G46,'Various Mappings'!F:H,3,0)</f>
        <v>1.2</v>
      </c>
      <c r="I46" s="210" t="str">
        <f>'Citi data'!B47</f>
        <v>MoneyMarketInstrument</v>
      </c>
      <c r="J46" s="11" t="str">
        <f>_xlfn.IFNA(VLOOKUP(I46,'FincgUndrlygTp Mapping'!A:B,2,0),"")</f>
        <v/>
      </c>
      <c r="K46" s="27" t="str">
        <f>VLOOKUP(C46,'CFI Mapping'!A:B,2,0)</f>
        <v>DYXXXX</v>
      </c>
      <c r="L46" s="11" t="str">
        <f>'Citi data'!N47</f>
        <v>DU000AM92432</v>
      </c>
      <c r="M46" s="11" t="str">
        <f>'Citi data'!K47</f>
        <v>FIRST ABU DHABI BANK CD 0.84% 30/01/2020</v>
      </c>
      <c r="O46" s="26"/>
      <c r="P46" s="11" t="str">
        <f>'Citi data'!R47</f>
        <v>GBP</v>
      </c>
      <c r="Q46" s="26"/>
      <c r="R46" s="11" t="str">
        <f>'Citi data'!AD47</f>
        <v>Default Issuer</v>
      </c>
      <c r="S46" s="25"/>
      <c r="W46" t="s">
        <v>237</v>
      </c>
      <c r="Y46" s="11">
        <f>'Citi data'!L47</f>
        <v>10000000</v>
      </c>
      <c r="Z46" s="11">
        <f>'Citi data'!C47</f>
        <v>1.0000028699999999</v>
      </c>
      <c r="AA46" s="11">
        <f t="shared" si="1"/>
        <v>1.2000034439999998</v>
      </c>
      <c r="AB46" s="11" t="str">
        <f>IF(LEN(Z46)=0,'General Pos Excel Structure'!$AC$3,"")</f>
        <v/>
      </c>
      <c r="AC46" s="11">
        <f>'Citi data'!E47</f>
        <v>3221.9199999999255</v>
      </c>
      <c r="AD46" s="11">
        <f t="shared" si="2"/>
        <v>3866.3039999999105</v>
      </c>
      <c r="AE46" s="11" t="str">
        <f>IF(LEN(Z46)=0,'General Pos Excel Structure'!$AC$3,"")</f>
        <v/>
      </c>
      <c r="AF46" s="207">
        <f>'Citi data'!T47</f>
        <v>10000028.699999999</v>
      </c>
      <c r="AG46" s="11">
        <f t="shared" si="3"/>
        <v>12000034.439999999</v>
      </c>
      <c r="AH46" s="11" t="str">
        <f>IF(LEN(AF46)=0,'General Pos Excel Structure'!$AC$3,"")</f>
        <v/>
      </c>
      <c r="AI46" s="11">
        <f t="shared" si="4"/>
        <v>10000028.699999999</v>
      </c>
      <c r="AJ46" s="11">
        <f t="shared" si="5"/>
        <v>12000034.439999999</v>
      </c>
      <c r="AK46" s="11" t="str">
        <f t="shared" si="0"/>
        <v/>
      </c>
      <c r="AM46" s="11">
        <f t="shared" si="6"/>
        <v>0</v>
      </c>
    </row>
    <row r="47" spans="1:39" s="11" customFormat="1">
      <c r="A47" s="11" t="str">
        <f>'Citi data'!G48</f>
        <v>S2BA</v>
      </c>
      <c r="B47" s="11" t="s">
        <v>1425</v>
      </c>
      <c r="C47" s="11" t="str">
        <f>'Citi data'!A48</f>
        <v>Money Market Instruments</v>
      </c>
      <c r="D47" s="11" t="str">
        <f>'Citi data'!J48</f>
        <v>MONEY MARKETS</v>
      </c>
      <c r="E47" s="11" t="str">
        <f>'Citi data'!Z48</f>
        <v>CERTIFICATE OF DEPOSIT</v>
      </c>
      <c r="F47" s="11" t="str">
        <f>VLOOKUP(C47,'Various Mappings'!A:B,2,0)</f>
        <v>A.6.1 - A.6.20</v>
      </c>
      <c r="G47" s="11" t="str">
        <f>VLOOKUP(A47,'Various Mappings'!K:L,2,0)</f>
        <v>GBP</v>
      </c>
      <c r="H47" s="11">
        <f>VLOOKUP(G47,'Various Mappings'!F:H,3,0)</f>
        <v>1.2</v>
      </c>
      <c r="I47" s="210" t="str">
        <f>'Citi data'!B48</f>
        <v>MoneyMarketInstrument</v>
      </c>
      <c r="J47" s="11" t="str">
        <f>_xlfn.IFNA(VLOOKUP(I47,'FincgUndrlygTp Mapping'!A:B,2,0),"")</f>
        <v/>
      </c>
      <c r="K47" s="27" t="str">
        <f>VLOOKUP(C47,'CFI Mapping'!A:B,2,0)</f>
        <v>DYXXXX</v>
      </c>
      <c r="L47" s="11" t="str">
        <f>'Citi data'!N48</f>
        <v>DU000AM92715</v>
      </c>
      <c r="M47" s="11" t="str">
        <f>'Citi data'!K48</f>
        <v>STANDARD CHART CD 0% 07/05/2020</v>
      </c>
      <c r="O47" s="26"/>
      <c r="P47" s="11" t="str">
        <f>'Citi data'!R48</f>
        <v>GBP</v>
      </c>
      <c r="Q47" s="26"/>
      <c r="R47" s="11" t="str">
        <f>'Citi data'!AD48</f>
        <v>Default Issuer</v>
      </c>
      <c r="S47" s="25"/>
      <c r="W47" t="s">
        <v>237</v>
      </c>
      <c r="Y47" s="11">
        <f>'Citi data'!L48</f>
        <v>10000000</v>
      </c>
      <c r="Z47" s="11">
        <f>'Citi data'!C48</f>
        <v>0.99558343000000005</v>
      </c>
      <c r="AA47" s="11">
        <f t="shared" si="1"/>
        <v>1.1947001159999999</v>
      </c>
      <c r="AB47" s="11" t="str">
        <f>IF(LEN(Z47)=0,'General Pos Excel Structure'!$AC$3,"")</f>
        <v/>
      </c>
      <c r="AC47" s="11">
        <f>'Citi data'!E48</f>
        <v>0</v>
      </c>
      <c r="AD47" s="11">
        <f t="shared" si="2"/>
        <v>0</v>
      </c>
      <c r="AE47" s="11" t="str">
        <f>IF(LEN(Z47)=0,'General Pos Excel Structure'!$AC$3,"")</f>
        <v/>
      </c>
      <c r="AF47" s="207">
        <f>'Citi data'!T48</f>
        <v>9955834.3000000007</v>
      </c>
      <c r="AG47" s="11">
        <f t="shared" si="3"/>
        <v>11947001.16</v>
      </c>
      <c r="AH47" s="11" t="str">
        <f>IF(LEN(AF47)=0,'General Pos Excel Structure'!$AC$3,"")</f>
        <v/>
      </c>
      <c r="AI47" s="11">
        <f t="shared" si="4"/>
        <v>9955834.3000000007</v>
      </c>
      <c r="AJ47" s="11">
        <f t="shared" si="5"/>
        <v>11947001.16</v>
      </c>
      <c r="AK47" s="11" t="str">
        <f t="shared" si="0"/>
        <v/>
      </c>
      <c r="AM47" s="11">
        <f t="shared" si="6"/>
        <v>0</v>
      </c>
    </row>
    <row r="48" spans="1:39" s="11" customFormat="1">
      <c r="A48" s="11" t="str">
        <f>'Citi data'!G49</f>
        <v>S2BA</v>
      </c>
      <c r="B48" s="11" t="s">
        <v>1425</v>
      </c>
      <c r="C48" s="11" t="str">
        <f>'Citi data'!A49</f>
        <v>Money Market Instruments</v>
      </c>
      <c r="D48" s="11" t="str">
        <f>'Citi data'!J49</f>
        <v>MONEY MARKETS</v>
      </c>
      <c r="E48" s="11" t="str">
        <f>'Citi data'!Z49</f>
        <v>CERTIFICATE OF DEPOSIT</v>
      </c>
      <c r="F48" s="11" t="str">
        <f>VLOOKUP(C48,'Various Mappings'!A:B,2,0)</f>
        <v>A.6.1 - A.6.20</v>
      </c>
      <c r="G48" s="11" t="str">
        <f>VLOOKUP(A48,'Various Mappings'!K:L,2,0)</f>
        <v>GBP</v>
      </c>
      <c r="H48" s="11">
        <f>VLOOKUP(G48,'Various Mappings'!F:H,3,0)</f>
        <v>1.2</v>
      </c>
      <c r="I48" s="210" t="str">
        <f>'Citi data'!B49</f>
        <v>MoneyMarketInstrument</v>
      </c>
      <c r="J48" s="11" t="str">
        <f>_xlfn.IFNA(VLOOKUP(I48,'FincgUndrlygTp Mapping'!A:B,2,0),"")</f>
        <v/>
      </c>
      <c r="K48" s="27" t="str">
        <f>VLOOKUP(C48,'CFI Mapping'!A:B,2,0)</f>
        <v>DYXXXX</v>
      </c>
      <c r="L48" s="11" t="str">
        <f>'Citi data'!N49</f>
        <v>DU000AM92853</v>
      </c>
      <c r="M48" s="11" t="str">
        <f>'Citi data'!K49</f>
        <v>MUFG BANK LTD CD 0% 11/05/2020</v>
      </c>
      <c r="O48" s="26"/>
      <c r="P48" s="11" t="str">
        <f>'Citi data'!R49</f>
        <v>GBP</v>
      </c>
      <c r="Q48" s="26"/>
      <c r="R48" s="11" t="str">
        <f>'Citi data'!AD49</f>
        <v>Default Issuer</v>
      </c>
      <c r="S48" s="25"/>
      <c r="W48" t="s">
        <v>237</v>
      </c>
      <c r="Y48" s="11">
        <f>'Citi data'!L49</f>
        <v>10000000</v>
      </c>
      <c r="Z48" s="11">
        <f>'Citi data'!C49</f>
        <v>0.99582571999999991</v>
      </c>
      <c r="AA48" s="11">
        <f t="shared" si="1"/>
        <v>1.1949908639999998</v>
      </c>
      <c r="AB48" s="11" t="str">
        <f>IF(LEN(Z48)=0,'General Pos Excel Structure'!$AC$3,"")</f>
        <v/>
      </c>
      <c r="AC48" s="11">
        <f>'Citi data'!E49</f>
        <v>0</v>
      </c>
      <c r="AD48" s="11">
        <f t="shared" si="2"/>
        <v>0</v>
      </c>
      <c r="AE48" s="11" t="str">
        <f>IF(LEN(Z48)=0,'General Pos Excel Structure'!$AC$3,"")</f>
        <v/>
      </c>
      <c r="AF48" s="207">
        <f>'Citi data'!T49</f>
        <v>9958257.1999999993</v>
      </c>
      <c r="AG48" s="11">
        <f t="shared" si="3"/>
        <v>11949908.639999999</v>
      </c>
      <c r="AH48" s="11" t="str">
        <f>IF(LEN(AF48)=0,'General Pos Excel Structure'!$AC$3,"")</f>
        <v/>
      </c>
      <c r="AI48" s="11">
        <f t="shared" si="4"/>
        <v>9958257.1999999993</v>
      </c>
      <c r="AJ48" s="11">
        <f t="shared" si="5"/>
        <v>11949908.639999999</v>
      </c>
      <c r="AK48" s="11" t="str">
        <f t="shared" si="0"/>
        <v/>
      </c>
      <c r="AM48" s="11">
        <f t="shared" si="6"/>
        <v>0</v>
      </c>
    </row>
    <row r="49" spans="1:39" s="11" customFormat="1">
      <c r="A49" s="11" t="str">
        <f>'Citi data'!G50</f>
        <v>S2BA</v>
      </c>
      <c r="B49" s="11" t="s">
        <v>1425</v>
      </c>
      <c r="C49" s="11" t="str">
        <f>'Citi data'!A50</f>
        <v>Money Market Instruments</v>
      </c>
      <c r="D49" s="11" t="str">
        <f>'Citi data'!J50</f>
        <v>MONEY MARKETS</v>
      </c>
      <c r="E49" s="11" t="str">
        <f>'Citi data'!Z50</f>
        <v>CERTIFICATE OF DEPOSIT</v>
      </c>
      <c r="F49" s="11" t="str">
        <f>VLOOKUP(C49,'Various Mappings'!A:B,2,0)</f>
        <v>A.6.1 - A.6.20</v>
      </c>
      <c r="G49" s="11" t="str">
        <f>VLOOKUP(A49,'Various Mappings'!K:L,2,0)</f>
        <v>GBP</v>
      </c>
      <c r="H49" s="11">
        <f>VLOOKUP(G49,'Various Mappings'!F:H,3,0)</f>
        <v>1.2</v>
      </c>
      <c r="I49" s="210" t="str">
        <f>'Citi data'!B50</f>
        <v>MoneyMarketInstrument</v>
      </c>
      <c r="J49" s="11" t="str">
        <f>_xlfn.IFNA(VLOOKUP(I49,'FincgUndrlygTp Mapping'!A:B,2,0),"")</f>
        <v/>
      </c>
      <c r="K49" s="27" t="str">
        <f>VLOOKUP(C49,'CFI Mapping'!A:B,2,0)</f>
        <v>DYXXXX</v>
      </c>
      <c r="L49" s="11" t="str">
        <f>'Citi data'!N50</f>
        <v>DU000AM92864</v>
      </c>
      <c r="M49" s="11" t="str">
        <f>'Citi data'!K50</f>
        <v>SOCIETE GENERALE CD 0% 12/05/2020</v>
      </c>
      <c r="O49" s="26"/>
      <c r="P49" s="11" t="str">
        <f>'Citi data'!R50</f>
        <v>GBP</v>
      </c>
      <c r="Q49" s="26"/>
      <c r="R49" s="11" t="str">
        <f>'Citi data'!AD50</f>
        <v>Default Issuer</v>
      </c>
      <c r="S49" s="25"/>
      <c r="W49" t="s">
        <v>237</v>
      </c>
      <c r="Y49" s="11">
        <f>'Citi data'!L50</f>
        <v>8000000</v>
      </c>
      <c r="Z49" s="11">
        <f>'Citi data'!C50</f>
        <v>1</v>
      </c>
      <c r="AA49" s="11">
        <f t="shared" si="1"/>
        <v>1.2</v>
      </c>
      <c r="AB49" s="11" t="str">
        <f>IF(LEN(Z49)=0,'General Pos Excel Structure'!$AC$3,"")</f>
        <v/>
      </c>
      <c r="AC49" s="11">
        <f>'Citi data'!E50</f>
        <v>0</v>
      </c>
      <c r="AD49" s="11">
        <f t="shared" si="2"/>
        <v>0</v>
      </c>
      <c r="AE49" s="11" t="str">
        <f>IF(LEN(Z49)=0,'General Pos Excel Structure'!$AC$3,"")</f>
        <v/>
      </c>
      <c r="AF49" s="207">
        <f>'Citi data'!T50</f>
        <v>8000000</v>
      </c>
      <c r="AG49" s="11">
        <f t="shared" si="3"/>
        <v>9600000</v>
      </c>
      <c r="AH49" s="11" t="str">
        <f>IF(LEN(AF49)=0,'General Pos Excel Structure'!$AC$3,"")</f>
        <v/>
      </c>
      <c r="AI49" s="11">
        <f t="shared" si="4"/>
        <v>8000000</v>
      </c>
      <c r="AJ49" s="11">
        <f t="shared" si="5"/>
        <v>9600000</v>
      </c>
      <c r="AK49" s="11" t="str">
        <f t="shared" si="0"/>
        <v/>
      </c>
      <c r="AM49" s="11">
        <f t="shared" si="6"/>
        <v>0</v>
      </c>
    </row>
    <row r="50" spans="1:39" s="11" customFormat="1">
      <c r="A50" s="11" t="str">
        <f>'Citi data'!G51</f>
        <v>S2BA</v>
      </c>
      <c r="B50" s="11" t="s">
        <v>1425</v>
      </c>
      <c r="C50" s="11" t="str">
        <f>'Citi data'!A51</f>
        <v>Money Market Instruments</v>
      </c>
      <c r="D50" s="11" t="str">
        <f>'Citi data'!J51</f>
        <v>MONEY MARKETS</v>
      </c>
      <c r="E50" s="11" t="str">
        <f>'Citi data'!Z51</f>
        <v>CERTIFICATE OF DEPOSIT</v>
      </c>
      <c r="F50" s="11" t="str">
        <f>VLOOKUP(C50,'Various Mappings'!A:B,2,0)</f>
        <v>A.6.1 - A.6.20</v>
      </c>
      <c r="G50" s="11" t="str">
        <f>VLOOKUP(A50,'Various Mappings'!K:L,2,0)</f>
        <v>GBP</v>
      </c>
      <c r="H50" s="11">
        <f>VLOOKUP(G50,'Various Mappings'!F:H,3,0)</f>
        <v>1.2</v>
      </c>
      <c r="I50" s="210" t="str">
        <f>'Citi data'!B51</f>
        <v>MoneyMarketInstrument</v>
      </c>
      <c r="J50" s="11" t="str">
        <f>_xlfn.IFNA(VLOOKUP(I50,'FincgUndrlygTp Mapping'!A:B,2,0),"")</f>
        <v/>
      </c>
      <c r="K50" s="27" t="str">
        <f>VLOOKUP(C50,'CFI Mapping'!A:B,2,0)</f>
        <v>DYXXXX</v>
      </c>
      <c r="L50" s="11" t="str">
        <f>'Citi data'!N51</f>
        <v>DU000AM92888</v>
      </c>
      <c r="M50" s="11" t="str">
        <f>'Citi data'!K51</f>
        <v>CREDIT AGRICOLE CORP CD 0.85% 12/05/2020</v>
      </c>
      <c r="O50" s="26"/>
      <c r="P50" s="11" t="str">
        <f>'Citi data'!R51</f>
        <v>GBP</v>
      </c>
      <c r="Q50" s="26"/>
      <c r="R50" s="11" t="str">
        <f>'Citi data'!AD51</f>
        <v>Default Issuer</v>
      </c>
      <c r="S50" s="25"/>
      <c r="W50" t="s">
        <v>237</v>
      </c>
      <c r="Y50" s="11">
        <f>'Citi data'!L51</f>
        <v>10000000</v>
      </c>
      <c r="Z50" s="11">
        <f>'Citi data'!C51</f>
        <v>1.00000003</v>
      </c>
      <c r="AA50" s="11">
        <f t="shared" si="1"/>
        <v>1.200000036</v>
      </c>
      <c r="AB50" s="11" t="str">
        <f>IF(LEN(Z50)=0,'General Pos Excel Structure'!$AC$3,"")</f>
        <v/>
      </c>
      <c r="AC50" s="11">
        <f>'Citi data'!E51</f>
        <v>232.87999999895692</v>
      </c>
      <c r="AD50" s="11">
        <f t="shared" si="2"/>
        <v>279.45599999874827</v>
      </c>
      <c r="AE50" s="11" t="str">
        <f>IF(LEN(Z50)=0,'General Pos Excel Structure'!$AC$3,"")</f>
        <v/>
      </c>
      <c r="AF50" s="207">
        <f>'Citi data'!T51</f>
        <v>10000000.300000001</v>
      </c>
      <c r="AG50" s="11">
        <f t="shared" si="3"/>
        <v>12000000.360000001</v>
      </c>
      <c r="AH50" s="11" t="str">
        <f>IF(LEN(AF50)=0,'General Pos Excel Structure'!$AC$3,"")</f>
        <v/>
      </c>
      <c r="AI50" s="11">
        <f t="shared" si="4"/>
        <v>10000000.300000001</v>
      </c>
      <c r="AJ50" s="11">
        <f t="shared" si="5"/>
        <v>12000000.360000001</v>
      </c>
      <c r="AK50" s="11" t="str">
        <f t="shared" si="0"/>
        <v/>
      </c>
      <c r="AM50" s="11">
        <f t="shared" si="6"/>
        <v>0</v>
      </c>
    </row>
    <row r="51" spans="1:39" s="11" customFormat="1">
      <c r="A51" s="11" t="str">
        <f>'Citi data'!G52</f>
        <v>S2BA</v>
      </c>
      <c r="B51" s="11" t="s">
        <v>1425</v>
      </c>
      <c r="C51" s="11" t="str">
        <f>'Citi data'!A52</f>
        <v>Money Market Instruments</v>
      </c>
      <c r="D51" s="11" t="str">
        <f>'Citi data'!J52</f>
        <v>MONEY MARKETS</v>
      </c>
      <c r="E51" s="11" t="str">
        <f>'Citi data'!Z52</f>
        <v>CERTIFICATE OF DEPOSIT</v>
      </c>
      <c r="F51" s="11" t="str">
        <f>VLOOKUP(C51,'Various Mappings'!A:B,2,0)</f>
        <v>A.6.1 - A.6.20</v>
      </c>
      <c r="G51" s="11" t="str">
        <f>VLOOKUP(A51,'Various Mappings'!K:L,2,0)</f>
        <v>GBP</v>
      </c>
      <c r="H51" s="11">
        <f>VLOOKUP(G51,'Various Mappings'!F:H,3,0)</f>
        <v>1.2</v>
      </c>
      <c r="I51" s="210" t="str">
        <f>'Citi data'!B52</f>
        <v>MoneyMarketInstrument</v>
      </c>
      <c r="J51" s="11" t="str">
        <f>_xlfn.IFNA(VLOOKUP(I51,'FincgUndrlygTp Mapping'!A:B,2,0),"")</f>
        <v/>
      </c>
      <c r="K51" s="27" t="str">
        <f>VLOOKUP(C51,'CFI Mapping'!A:B,2,0)</f>
        <v>DYXXXX</v>
      </c>
      <c r="L51" s="11" t="str">
        <f>'Citi data'!N52</f>
        <v>DU000AM92894</v>
      </c>
      <c r="M51" s="11" t="str">
        <f>'Citi data'!K52</f>
        <v>LLOYDS BANK CD 0.87% 14/05/2020</v>
      </c>
      <c r="O51" s="26"/>
      <c r="P51" s="11" t="str">
        <f>'Citi data'!R52</f>
        <v>GBP</v>
      </c>
      <c r="Q51" s="26"/>
      <c r="R51" s="11" t="str">
        <f>'Citi data'!AD52</f>
        <v>Default Issuer</v>
      </c>
      <c r="S51" s="25"/>
      <c r="W51" t="s">
        <v>237</v>
      </c>
      <c r="Y51" s="11">
        <f>'Citi data'!L52</f>
        <v>10000000</v>
      </c>
      <c r="Z51" s="11">
        <f>'Citi data'!C52</f>
        <v>1</v>
      </c>
      <c r="AA51" s="11">
        <f t="shared" si="1"/>
        <v>1.2</v>
      </c>
      <c r="AB51" s="11" t="str">
        <f>IF(LEN(Z51)=0,'General Pos Excel Structure'!$AC$3,"")</f>
        <v/>
      </c>
      <c r="AC51" s="11">
        <f>'Citi data'!E52</f>
        <v>0</v>
      </c>
      <c r="AD51" s="11">
        <f t="shared" si="2"/>
        <v>0</v>
      </c>
      <c r="AE51" s="11" t="str">
        <f>IF(LEN(Z51)=0,'General Pos Excel Structure'!$AC$3,"")</f>
        <v/>
      </c>
      <c r="AF51" s="207">
        <f>'Citi data'!T52</f>
        <v>10000000</v>
      </c>
      <c r="AG51" s="11">
        <f t="shared" si="3"/>
        <v>12000000</v>
      </c>
      <c r="AH51" s="11" t="str">
        <f>IF(LEN(AF51)=0,'General Pos Excel Structure'!$AC$3,"")</f>
        <v/>
      </c>
      <c r="AI51" s="11">
        <f t="shared" si="4"/>
        <v>10000000</v>
      </c>
      <c r="AJ51" s="11">
        <f t="shared" si="5"/>
        <v>12000000</v>
      </c>
      <c r="AK51" s="11" t="str">
        <f t="shared" si="0"/>
        <v/>
      </c>
      <c r="AM51" s="11">
        <f t="shared" si="6"/>
        <v>0</v>
      </c>
    </row>
    <row r="52" spans="1:39" s="11" customFormat="1">
      <c r="A52" s="11" t="str">
        <f>'Citi data'!G53</f>
        <v>S2BA</v>
      </c>
      <c r="B52" s="11" t="s">
        <v>1425</v>
      </c>
      <c r="C52" s="11" t="str">
        <f>'Citi data'!A53</f>
        <v>0. OUT-OF-SCOPE (Non-Asset)</v>
      </c>
      <c r="D52" s="11" t="str">
        <f>'Citi data'!J53</f>
        <v>MONEY MARKETS</v>
      </c>
      <c r="E52" s="11" t="str">
        <f>'Citi data'!Z53</f>
        <v>GENERAL LEDGER</v>
      </c>
      <c r="F52" s="11" t="e">
        <f>VLOOKUP(C52,'Various Mappings'!A:B,2,0)</f>
        <v>#N/A</v>
      </c>
      <c r="G52" s="11" t="str">
        <f>VLOOKUP(A52,'Various Mappings'!K:L,2,0)</f>
        <v>GBP</v>
      </c>
      <c r="H52" s="11">
        <f>VLOOKUP(G52,'Various Mappings'!F:H,3,0)</f>
        <v>1.2</v>
      </c>
      <c r="I52" s="210" t="str">
        <f>'Citi data'!B53</f>
        <v/>
      </c>
      <c r="J52" s="11" t="str">
        <f>_xlfn.IFNA(VLOOKUP(I52,'FincgUndrlygTp Mapping'!A:B,2,0),"")</f>
        <v/>
      </c>
      <c r="K52" s="27">
        <f>VLOOKUP(C52,'CFI Mapping'!A:B,2,0)</f>
        <v>0</v>
      </c>
      <c r="L52" s="11">
        <f>'Citi data'!N53</f>
        <v>0</v>
      </c>
      <c r="M52" s="11" t="str">
        <f>'Citi data'!K53</f>
        <v>Acc Int - CMV</v>
      </c>
      <c r="O52" s="26"/>
      <c r="P52" s="11" t="str">
        <f>'Citi data'!R53</f>
        <v>GBP</v>
      </c>
      <c r="Q52" s="26"/>
      <c r="R52" s="11" t="str">
        <f>'Citi data'!AD53</f>
        <v>Custodian</v>
      </c>
      <c r="S52" s="25"/>
      <c r="W52" t="s">
        <v>237</v>
      </c>
      <c r="Y52" s="11">
        <f>'Citi data'!L53</f>
        <v>0</v>
      </c>
      <c r="Z52" s="11" t="str">
        <f>'Citi data'!C53</f>
        <v/>
      </c>
      <c r="AA52" s="11" t="str">
        <f t="shared" si="1"/>
        <v/>
      </c>
      <c r="AB52" s="11" t="str">
        <f>IF(LEN(Z52)=0,'General Pos Excel Structure'!$AC$3,"")</f>
        <v>NTAV</v>
      </c>
      <c r="AC52" s="11">
        <f>'Citi data'!E53</f>
        <v>0</v>
      </c>
      <c r="AD52" s="11">
        <f t="shared" si="2"/>
        <v>0</v>
      </c>
      <c r="AE52" s="11" t="str">
        <f>IF(LEN(Z52)=0,'General Pos Excel Structure'!$AC$3,"")</f>
        <v>NTAV</v>
      </c>
      <c r="AF52" s="207">
        <f>'Citi data'!T53</f>
        <v>6389.5</v>
      </c>
      <c r="AG52" s="11">
        <f t="shared" si="3"/>
        <v>7667.4</v>
      </c>
      <c r="AH52" s="11" t="str">
        <f>IF(LEN(AF52)=0,'General Pos Excel Structure'!$AC$3,"")</f>
        <v/>
      </c>
      <c r="AI52" s="11">
        <f t="shared" si="4"/>
        <v>6389.5</v>
      </c>
      <c r="AJ52" s="11">
        <f t="shared" si="5"/>
        <v>7667.4</v>
      </c>
      <c r="AK52" s="11" t="str">
        <f t="shared" si="0"/>
        <v/>
      </c>
      <c r="AM52" s="11">
        <f t="shared" si="6"/>
        <v>0</v>
      </c>
    </row>
    <row r="53" spans="1:39" s="11" customFormat="1">
      <c r="A53" s="11" t="str">
        <f>'Citi data'!G54</f>
        <v>S2BA</v>
      </c>
      <c r="B53" s="11" t="s">
        <v>1425</v>
      </c>
      <c r="C53" s="11" t="str">
        <f>'Citi data'!A54</f>
        <v>Money Market Instruments</v>
      </c>
      <c r="D53" s="11" t="str">
        <f>'Citi data'!J54</f>
        <v>MONEY MARKETS</v>
      </c>
      <c r="E53" s="11" t="str">
        <f>'Citi data'!Z54</f>
        <v>CERTIFICATE OF DEPOSIT</v>
      </c>
      <c r="F53" s="11" t="str">
        <f>VLOOKUP(C53,'Various Mappings'!A:B,2,0)</f>
        <v>A.6.1 - A.6.20</v>
      </c>
      <c r="G53" s="11" t="str">
        <f>VLOOKUP(A53,'Various Mappings'!K:L,2,0)</f>
        <v>GBP</v>
      </c>
      <c r="H53" s="11">
        <f>VLOOKUP(G53,'Various Mappings'!F:H,3,0)</f>
        <v>1.2</v>
      </c>
      <c r="I53" s="210" t="str">
        <f>'Citi data'!B54</f>
        <v>MoneyMarketInstrument</v>
      </c>
      <c r="J53" s="11" t="str">
        <f>_xlfn.IFNA(VLOOKUP(I53,'FincgUndrlygTp Mapping'!A:B,2,0),"")</f>
        <v/>
      </c>
      <c r="K53" s="27" t="str">
        <f>VLOOKUP(C53,'CFI Mapping'!A:B,2,0)</f>
        <v>DYXXXX</v>
      </c>
      <c r="L53" s="11" t="str">
        <f>'Citi data'!N54</f>
        <v>GB00BDXNL259</v>
      </c>
      <c r="M53" s="11" t="str">
        <f>'Citi data'!K54</f>
        <v>SKANDINAVISKA CD 1.18% 07/01/2020</v>
      </c>
      <c r="O53" s="26"/>
      <c r="P53" s="11" t="str">
        <f>'Citi data'!R54</f>
        <v>GBP</v>
      </c>
      <c r="Q53" s="26"/>
      <c r="R53" s="11" t="str">
        <f>'Citi data'!AD54</f>
        <v>Default Issuer</v>
      </c>
      <c r="S53" s="25"/>
      <c r="W53" t="s">
        <v>237</v>
      </c>
      <c r="Y53" s="11">
        <f>'Citi data'!L54</f>
        <v>3000000</v>
      </c>
      <c r="Z53" s="11">
        <f>'Citi data'!C54</f>
        <v>1.00000957</v>
      </c>
      <c r="AA53" s="11">
        <f t="shared" si="1"/>
        <v>1.200011484</v>
      </c>
      <c r="AB53" s="11" t="str">
        <f>IF(LEN(Z53)=0,'General Pos Excel Structure'!$AC$3,"")</f>
        <v/>
      </c>
      <c r="AC53" s="11">
        <f>'Citi data'!E54</f>
        <v>30065.75</v>
      </c>
      <c r="AD53" s="11">
        <f t="shared" si="2"/>
        <v>36078.9</v>
      </c>
      <c r="AE53" s="11" t="str">
        <f>IF(LEN(Z53)=0,'General Pos Excel Structure'!$AC$3,"")</f>
        <v/>
      </c>
      <c r="AF53" s="207">
        <f>'Citi data'!T54</f>
        <v>3000028.71</v>
      </c>
      <c r="AG53" s="11">
        <f t="shared" si="3"/>
        <v>3600034.452</v>
      </c>
      <c r="AH53" s="11" t="str">
        <f>IF(LEN(AF53)=0,'General Pos Excel Structure'!$AC$3,"")</f>
        <v/>
      </c>
      <c r="AI53" s="11">
        <f t="shared" si="4"/>
        <v>3000028.71</v>
      </c>
      <c r="AJ53" s="11">
        <f t="shared" si="5"/>
        <v>3600034.452</v>
      </c>
      <c r="AK53" s="11" t="str">
        <f t="shared" si="0"/>
        <v/>
      </c>
      <c r="AM53" s="11">
        <f t="shared" si="6"/>
        <v>0</v>
      </c>
    </row>
    <row r="54" spans="1:39" s="11" customFormat="1">
      <c r="A54" s="11" t="str">
        <f>'Citi data'!G55</f>
        <v>S2BA</v>
      </c>
      <c r="B54" s="11" t="s">
        <v>1425</v>
      </c>
      <c r="C54" s="11" t="str">
        <f>'Citi data'!A55</f>
        <v>Money Market Instruments</v>
      </c>
      <c r="D54" s="11" t="str">
        <f>'Citi data'!J55</f>
        <v>MONEY MARKETS</v>
      </c>
      <c r="E54" s="11" t="str">
        <f>'Citi data'!Z55</f>
        <v>CERTIFICATE OF DEPOSIT</v>
      </c>
      <c r="F54" s="11" t="str">
        <f>VLOOKUP(C54,'Various Mappings'!A:B,2,0)</f>
        <v>A.6.1 - A.6.20</v>
      </c>
      <c r="G54" s="11" t="str">
        <f>VLOOKUP(A54,'Various Mappings'!K:L,2,0)</f>
        <v>GBP</v>
      </c>
      <c r="H54" s="11">
        <f>VLOOKUP(G54,'Various Mappings'!F:H,3,0)</f>
        <v>1.2</v>
      </c>
      <c r="I54" s="210" t="str">
        <f>'Citi data'!B55</f>
        <v>MoneyMarketInstrument</v>
      </c>
      <c r="J54" s="11" t="str">
        <f>_xlfn.IFNA(VLOOKUP(I54,'FincgUndrlygTp Mapping'!A:B,2,0),"")</f>
        <v/>
      </c>
      <c r="K54" s="27" t="str">
        <f>VLOOKUP(C54,'CFI Mapping'!A:B,2,0)</f>
        <v>DYXXXX</v>
      </c>
      <c r="L54" s="11" t="str">
        <f>'Citi data'!N55</f>
        <v>DU000AM83624</v>
      </c>
      <c r="M54" s="11" t="str">
        <f>'Citi data'!K55</f>
        <v>BNP PARIBA CD 1.24% 09/01/2020</v>
      </c>
      <c r="O54" s="26"/>
      <c r="P54" s="11" t="str">
        <f>'Citi data'!R55</f>
        <v>GBP</v>
      </c>
      <c r="Q54" s="26"/>
      <c r="R54" s="11" t="str">
        <f>'Citi data'!AD55</f>
        <v>Default Issuer</v>
      </c>
      <c r="S54" s="25"/>
      <c r="W54" t="s">
        <v>237</v>
      </c>
      <c r="Y54" s="11">
        <f>'Citi data'!L55</f>
        <v>3000000</v>
      </c>
      <c r="Z54" s="11">
        <f>'Citi data'!C55</f>
        <v>1.0000083800000001</v>
      </c>
      <c r="AA54" s="11">
        <f t="shared" si="1"/>
        <v>1.2000100560000002</v>
      </c>
      <c r="AB54" s="11" t="str">
        <f>IF(LEN(Z54)=0,'General Pos Excel Structure'!$AC$3,"")</f>
        <v/>
      </c>
      <c r="AC54" s="11">
        <f>'Citi data'!E55</f>
        <v>31288.770000000019</v>
      </c>
      <c r="AD54" s="11">
        <f t="shared" si="2"/>
        <v>37546.524000000019</v>
      </c>
      <c r="AE54" s="11" t="str">
        <f>IF(LEN(Z54)=0,'General Pos Excel Structure'!$AC$3,"")</f>
        <v/>
      </c>
      <c r="AF54" s="207">
        <f>'Citi data'!T55</f>
        <v>3000025.14</v>
      </c>
      <c r="AG54" s="11">
        <f t="shared" si="3"/>
        <v>3600030.1680000001</v>
      </c>
      <c r="AH54" s="11" t="str">
        <f>IF(LEN(AF54)=0,'General Pos Excel Structure'!$AC$3,"")</f>
        <v/>
      </c>
      <c r="AI54" s="11">
        <f t="shared" si="4"/>
        <v>3000025.14</v>
      </c>
      <c r="AJ54" s="11">
        <f t="shared" si="5"/>
        <v>3600030.1680000001</v>
      </c>
      <c r="AK54" s="11" t="str">
        <f t="shared" si="0"/>
        <v/>
      </c>
      <c r="AM54" s="11">
        <f t="shared" si="6"/>
        <v>0</v>
      </c>
    </row>
    <row r="55" spans="1:39" s="11" customFormat="1">
      <c r="A55" s="11" t="str">
        <f>'Citi data'!G56</f>
        <v>S2BA</v>
      </c>
      <c r="B55" s="11" t="s">
        <v>1425</v>
      </c>
      <c r="C55" s="11" t="str">
        <f>'Citi data'!A56</f>
        <v>Other Assets- Unit or Share</v>
      </c>
      <c r="D55" s="11" t="str">
        <f>'Citi data'!J56</f>
        <v>MONEY MARKETS</v>
      </c>
      <c r="E55" s="11" t="str">
        <f>'Citi data'!Z56</f>
        <v>CASH MANAGEMENT VEHICLE</v>
      </c>
      <c r="F55" s="11" t="str">
        <f>VLOOKUP(C55,'Various Mappings'!A:B,2,0)</f>
        <v>A.6.38, A.6.72- A.6.81</v>
      </c>
      <c r="G55" s="11" t="str">
        <f>VLOOKUP(A55,'Various Mappings'!K:L,2,0)</f>
        <v>GBP</v>
      </c>
      <c r="H55" s="11">
        <f>VLOOKUP(G55,'Various Mappings'!F:H,3,0)</f>
        <v>1.2</v>
      </c>
      <c r="I55" s="210" t="str">
        <f>'Citi data'!B56</f>
        <v>UnitOrShareOfOtherMoneyMarketFund</v>
      </c>
      <c r="J55" s="11" t="str">
        <f>_xlfn.IFNA(VLOOKUP(I55,'FincgUndrlygTp Mapping'!A:B,2,0),"")</f>
        <v/>
      </c>
      <c r="K55" s="27" t="str">
        <f>VLOOKUP(C55,'CFI Mapping'!A:B,2,0)</f>
        <v>ESNXXX</v>
      </c>
      <c r="L55" s="11" t="str">
        <f>'Citi data'!N56</f>
        <v>LU0643933160</v>
      </c>
      <c r="M55" s="11" t="str">
        <f>'Citi data'!K56</f>
        <v>AB STAN LIQ FUND (LUX) STERLING FUND</v>
      </c>
      <c r="O55" s="26"/>
      <c r="P55" s="11" t="str">
        <f>'Citi data'!R56</f>
        <v>GBP</v>
      </c>
      <c r="Q55" s="26"/>
      <c r="R55" s="11" t="str">
        <f>'Citi data'!AD56</f>
        <v>ABERDEEN ASSET MANAGEMENT PLC</v>
      </c>
      <c r="S55" s="25"/>
      <c r="W55" t="s">
        <v>237</v>
      </c>
      <c r="Y55" s="11">
        <f>'Citi data'!L56</f>
        <v>21795.61</v>
      </c>
      <c r="Z55" s="11">
        <f>'Citi data'!C56</f>
        <v>1000</v>
      </c>
      <c r="AA55" s="11">
        <f t="shared" si="1"/>
        <v>1200</v>
      </c>
      <c r="AB55" s="11" t="str">
        <f>IF(LEN(Z55)=0,'General Pos Excel Structure'!$AC$3,"")</f>
        <v/>
      </c>
      <c r="AC55" s="11">
        <f>'Citi data'!E56</f>
        <v>6389.5</v>
      </c>
      <c r="AD55" s="11">
        <f t="shared" si="2"/>
        <v>7667.4</v>
      </c>
      <c r="AE55" s="11" t="str">
        <f>IF(LEN(Z55)=0,'General Pos Excel Structure'!$AC$3,"")</f>
        <v/>
      </c>
      <c r="AF55" s="207">
        <f>'Citi data'!T56</f>
        <v>21795610</v>
      </c>
      <c r="AG55" s="11">
        <f t="shared" si="3"/>
        <v>26154732</v>
      </c>
      <c r="AH55" s="11" t="str">
        <f>IF(LEN(AF55)=0,'General Pos Excel Structure'!$AC$3,"")</f>
        <v/>
      </c>
      <c r="AI55" s="11">
        <f t="shared" si="4"/>
        <v>21795610</v>
      </c>
      <c r="AJ55" s="11">
        <f t="shared" si="5"/>
        <v>26154732</v>
      </c>
      <c r="AK55" s="11" t="str">
        <f t="shared" si="0"/>
        <v/>
      </c>
      <c r="AM55" s="11">
        <f t="shared" si="6"/>
        <v>0</v>
      </c>
    </row>
    <row r="56" spans="1:39" s="11" customFormat="1">
      <c r="A56" s="11" t="str">
        <f>'Citi data'!G57</f>
        <v>S2BA</v>
      </c>
      <c r="B56" s="11" t="s">
        <v>1425</v>
      </c>
      <c r="C56" s="11" t="str">
        <f>'Citi data'!A57</f>
        <v>Money Market Instruments</v>
      </c>
      <c r="D56" s="11" t="str">
        <f>'Citi data'!J57</f>
        <v>MONEY MARKETS</v>
      </c>
      <c r="E56" s="11" t="str">
        <f>'Citi data'!Z57</f>
        <v>CERTIFICATE OF DEPOSIT</v>
      </c>
      <c r="F56" s="11" t="str">
        <f>VLOOKUP(C56,'Various Mappings'!A:B,2,0)</f>
        <v>A.6.1 - A.6.20</v>
      </c>
      <c r="G56" s="11" t="str">
        <f>VLOOKUP(A56,'Various Mappings'!K:L,2,0)</f>
        <v>GBP</v>
      </c>
      <c r="H56" s="11">
        <f>VLOOKUP(G56,'Various Mappings'!F:H,3,0)</f>
        <v>1.2</v>
      </c>
      <c r="I56" s="210" t="str">
        <f>'Citi data'!B57</f>
        <v>MoneyMarketInstrument</v>
      </c>
      <c r="J56" s="11" t="str">
        <f>_xlfn.IFNA(VLOOKUP(I56,'FincgUndrlygTp Mapping'!A:B,2,0),"")</f>
        <v/>
      </c>
      <c r="K56" s="27" t="str">
        <f>VLOOKUP(C56,'CFI Mapping'!A:B,2,0)</f>
        <v>DYXXXX</v>
      </c>
      <c r="L56" s="11" t="str">
        <f>'Citi data'!N57</f>
        <v>DU000AM85403</v>
      </c>
      <c r="M56" s="11" t="str">
        <f>'Citi data'!K57</f>
        <v>ING GROEP NV CD 0% 24/03/2020</v>
      </c>
      <c r="O56" s="26"/>
      <c r="P56" s="11" t="str">
        <f>'Citi data'!R57</f>
        <v>GBP</v>
      </c>
      <c r="Q56" s="26"/>
      <c r="R56" s="11" t="str">
        <f>'Citi data'!AD57</f>
        <v>Default Issuer</v>
      </c>
      <c r="S56" s="25"/>
      <c r="W56" t="s">
        <v>237</v>
      </c>
      <c r="Y56" s="11">
        <f>'Citi data'!L57</f>
        <v>3000000</v>
      </c>
      <c r="Z56" s="11">
        <f>'Citi data'!C57</f>
        <v>0.99600179999999994</v>
      </c>
      <c r="AA56" s="11">
        <f t="shared" si="1"/>
        <v>1.1952021599999998</v>
      </c>
      <c r="AB56" s="11" t="str">
        <f>IF(LEN(Z56)=0,'General Pos Excel Structure'!$AC$3,"")</f>
        <v/>
      </c>
      <c r="AC56" s="11">
        <f>'Citi data'!E57</f>
        <v>0</v>
      </c>
      <c r="AD56" s="11">
        <f t="shared" si="2"/>
        <v>0</v>
      </c>
      <c r="AE56" s="11" t="str">
        <f>IF(LEN(Z56)=0,'General Pos Excel Structure'!$AC$3,"")</f>
        <v/>
      </c>
      <c r="AF56" s="207">
        <f>'Citi data'!T57</f>
        <v>2988005.4</v>
      </c>
      <c r="AG56" s="11">
        <f t="shared" si="3"/>
        <v>3585606.48</v>
      </c>
      <c r="AH56" s="11" t="str">
        <f>IF(LEN(AF56)=0,'General Pos Excel Structure'!$AC$3,"")</f>
        <v/>
      </c>
      <c r="AI56" s="11">
        <f t="shared" si="4"/>
        <v>2988005.4</v>
      </c>
      <c r="AJ56" s="11">
        <f t="shared" si="5"/>
        <v>3585606.48</v>
      </c>
      <c r="AK56" s="11" t="str">
        <f t="shared" si="0"/>
        <v/>
      </c>
      <c r="AM56" s="11">
        <f t="shared" si="6"/>
        <v>0</v>
      </c>
    </row>
    <row r="57" spans="1:39" s="11" customFormat="1">
      <c r="A57" s="11" t="str">
        <f>'Citi data'!G58</f>
        <v>S2BA</v>
      </c>
      <c r="B57" s="11" t="s">
        <v>1425</v>
      </c>
      <c r="C57" s="11" t="str">
        <f>'Citi data'!A58</f>
        <v>Money Market Instruments</v>
      </c>
      <c r="D57" s="11" t="str">
        <f>'Citi data'!J58</f>
        <v>MONEY MARKETS</v>
      </c>
      <c r="E57" s="11" t="str">
        <f>'Citi data'!Z58</f>
        <v>CERTIFICATE OF DEPOSIT</v>
      </c>
      <c r="F57" s="11" t="str">
        <f>VLOOKUP(C57,'Various Mappings'!A:B,2,0)</f>
        <v>A.6.1 - A.6.20</v>
      </c>
      <c r="G57" s="11" t="str">
        <f>VLOOKUP(A57,'Various Mappings'!K:L,2,0)</f>
        <v>GBP</v>
      </c>
      <c r="H57" s="11">
        <f>VLOOKUP(G57,'Various Mappings'!F:H,3,0)</f>
        <v>1.2</v>
      </c>
      <c r="I57" s="210" t="str">
        <f>'Citi data'!B58</f>
        <v>MoneyMarketInstrument</v>
      </c>
      <c r="J57" s="11" t="str">
        <f>_xlfn.IFNA(VLOOKUP(I57,'FincgUndrlygTp Mapping'!A:B,2,0),"")</f>
        <v/>
      </c>
      <c r="K57" s="27" t="str">
        <f>VLOOKUP(C57,'CFI Mapping'!A:B,2,0)</f>
        <v>DYXXXX</v>
      </c>
      <c r="L57" s="11" t="str">
        <f>'Citi data'!N58</f>
        <v>DU000AM86696</v>
      </c>
      <c r="M57" s="11" t="str">
        <f>'Citi data'!K58</f>
        <v>BARCLAYS BANK PLC CD 0.91% 15/11/2019</v>
      </c>
      <c r="O57" s="26"/>
      <c r="P57" s="11" t="str">
        <f>'Citi data'!R58</f>
        <v>GBP</v>
      </c>
      <c r="Q57" s="26"/>
      <c r="R57" s="11" t="str">
        <f>'Citi data'!AD58</f>
        <v>Default Issuer</v>
      </c>
      <c r="S57" s="25"/>
      <c r="W57" t="s">
        <v>237</v>
      </c>
      <c r="Y57" s="11">
        <f>'Citi data'!L58</f>
        <v>10000000</v>
      </c>
      <c r="Z57" s="11">
        <f>'Citi data'!C58</f>
        <v>1.0000244300000001</v>
      </c>
      <c r="AA57" s="11">
        <f t="shared" si="1"/>
        <v>1.200029316</v>
      </c>
      <c r="AB57" s="11" t="str">
        <f>IF(LEN(Z57)=0,'General Pos Excel Structure'!$AC$3,"")</f>
        <v/>
      </c>
      <c r="AC57" s="11">
        <f>'Citi data'!E58</f>
        <v>45375.339999999851</v>
      </c>
      <c r="AD57" s="11">
        <f t="shared" si="2"/>
        <v>54450.407999999821</v>
      </c>
      <c r="AE57" s="11" t="str">
        <f>IF(LEN(Z57)=0,'General Pos Excel Structure'!$AC$3,"")</f>
        <v/>
      </c>
      <c r="AF57" s="207">
        <f>'Citi data'!T58</f>
        <v>10000244.300000001</v>
      </c>
      <c r="AG57" s="11">
        <f t="shared" si="3"/>
        <v>12000293.16</v>
      </c>
      <c r="AH57" s="11" t="str">
        <f>IF(LEN(AF57)=0,'General Pos Excel Structure'!$AC$3,"")</f>
        <v/>
      </c>
      <c r="AI57" s="11">
        <f t="shared" si="4"/>
        <v>10000244.300000001</v>
      </c>
      <c r="AJ57" s="11">
        <f t="shared" si="5"/>
        <v>12000293.16</v>
      </c>
      <c r="AK57" s="11" t="str">
        <f t="shared" si="0"/>
        <v/>
      </c>
      <c r="AM57" s="11">
        <f t="shared" si="6"/>
        <v>0</v>
      </c>
    </row>
    <row r="58" spans="1:39" s="11" customFormat="1">
      <c r="A58" s="11" t="str">
        <f>'Citi data'!G59</f>
        <v>S2BA</v>
      </c>
      <c r="B58" s="11" t="s">
        <v>1425</v>
      </c>
      <c r="C58" s="11" t="str">
        <f>'Citi data'!A59</f>
        <v>Money Market Instruments</v>
      </c>
      <c r="D58" s="11" t="str">
        <f>'Citi data'!J59</f>
        <v>MONEY MARKETS</v>
      </c>
      <c r="E58" s="11" t="str">
        <f>'Citi data'!Z59</f>
        <v>CERTIFICATE OF DEPOSIT</v>
      </c>
      <c r="F58" s="11" t="str">
        <f>VLOOKUP(C58,'Various Mappings'!A:B,2,0)</f>
        <v>A.6.1 - A.6.20</v>
      </c>
      <c r="G58" s="11" t="str">
        <f>VLOOKUP(A58,'Various Mappings'!K:L,2,0)</f>
        <v>GBP</v>
      </c>
      <c r="H58" s="11">
        <f>VLOOKUP(G58,'Various Mappings'!F:H,3,0)</f>
        <v>1.2</v>
      </c>
      <c r="I58" s="210" t="str">
        <f>'Citi data'!B59</f>
        <v>MoneyMarketInstrument</v>
      </c>
      <c r="J58" s="11" t="str">
        <f>_xlfn.IFNA(VLOOKUP(I58,'FincgUndrlygTp Mapping'!A:B,2,0),"")</f>
        <v/>
      </c>
      <c r="K58" s="27" t="str">
        <f>VLOOKUP(C58,'CFI Mapping'!A:B,2,0)</f>
        <v>DYXXXX</v>
      </c>
      <c r="L58" s="11" t="str">
        <f>'Citi data'!N59</f>
        <v>DU000AM86810</v>
      </c>
      <c r="M58" s="11" t="str">
        <f>'Citi data'!K59</f>
        <v>SOCIETE GENERALE 0.89% 22/11/2019</v>
      </c>
      <c r="O58" s="26"/>
      <c r="P58" s="11" t="str">
        <f>'Citi data'!R59</f>
        <v>GBP</v>
      </c>
      <c r="Q58" s="26"/>
      <c r="R58" s="11" t="str">
        <f>'Citi data'!AD59</f>
        <v>Default Issuer</v>
      </c>
      <c r="S58" s="25"/>
      <c r="W58" t="s">
        <v>237</v>
      </c>
      <c r="Y58" s="11">
        <f>'Citi data'!L59</f>
        <v>10000000</v>
      </c>
      <c r="Z58" s="11">
        <f>'Citi data'!C59</f>
        <v>1.0000222400000001</v>
      </c>
      <c r="AA58" s="11">
        <f t="shared" si="1"/>
        <v>1.2000266880000001</v>
      </c>
      <c r="AB58" s="11" t="str">
        <f>IF(LEN(Z58)=0,'General Pos Excel Structure'!$AC$3,"")</f>
        <v/>
      </c>
      <c r="AC58" s="11">
        <f>'Citi data'!E59</f>
        <v>42671.230000000447</v>
      </c>
      <c r="AD58" s="11">
        <f t="shared" si="2"/>
        <v>51205.476000000534</v>
      </c>
      <c r="AE58" s="11" t="str">
        <f>IF(LEN(Z58)=0,'General Pos Excel Structure'!$AC$3,"")</f>
        <v/>
      </c>
      <c r="AF58" s="207">
        <f>'Citi data'!T59</f>
        <v>10000222.4</v>
      </c>
      <c r="AG58" s="11">
        <f t="shared" si="3"/>
        <v>12000266.880000001</v>
      </c>
      <c r="AH58" s="11" t="str">
        <f>IF(LEN(AF58)=0,'General Pos Excel Structure'!$AC$3,"")</f>
        <v/>
      </c>
      <c r="AI58" s="11">
        <f t="shared" si="4"/>
        <v>10000222.4</v>
      </c>
      <c r="AJ58" s="11">
        <f t="shared" si="5"/>
        <v>12000266.880000001</v>
      </c>
      <c r="AK58" s="11" t="str">
        <f t="shared" si="0"/>
        <v/>
      </c>
      <c r="AM58" s="11">
        <f t="shared" si="6"/>
        <v>0</v>
      </c>
    </row>
    <row r="59" spans="1:39" s="11" customFormat="1">
      <c r="A59" s="11" t="str">
        <f>'Citi data'!G60</f>
        <v>S2BA</v>
      </c>
      <c r="B59" s="11" t="s">
        <v>1425</v>
      </c>
      <c r="C59" s="11" t="str">
        <f>'Citi data'!A60</f>
        <v>Money Market Instruments</v>
      </c>
      <c r="D59" s="11" t="str">
        <f>'Citi data'!J60</f>
        <v>MONEY MARKETS</v>
      </c>
      <c r="E59" s="11" t="str">
        <f>'Citi data'!Z60</f>
        <v>CERTIFICATE OF DEPOSIT</v>
      </c>
      <c r="F59" s="11" t="str">
        <f>VLOOKUP(C59,'Various Mappings'!A:B,2,0)</f>
        <v>A.6.1 - A.6.20</v>
      </c>
      <c r="G59" s="11" t="str">
        <f>VLOOKUP(A59,'Various Mappings'!K:L,2,0)</f>
        <v>GBP</v>
      </c>
      <c r="H59" s="11">
        <f>VLOOKUP(G59,'Various Mappings'!F:H,3,0)</f>
        <v>1.2</v>
      </c>
      <c r="I59" s="210" t="str">
        <f>'Citi data'!B60</f>
        <v>MoneyMarketInstrument</v>
      </c>
      <c r="J59" s="11" t="str">
        <f>_xlfn.IFNA(VLOOKUP(I59,'FincgUndrlygTp Mapping'!A:B,2,0),"")</f>
        <v/>
      </c>
      <c r="K59" s="27" t="str">
        <f>VLOOKUP(C59,'CFI Mapping'!A:B,2,0)</f>
        <v>DYXXXX</v>
      </c>
      <c r="L59" s="11" t="str">
        <f>'Citi data'!N60</f>
        <v>XS1831179988</v>
      </c>
      <c r="M59" s="11" t="str">
        <f>'Citi data'!K60</f>
        <v>GOLDMAN SACHS I CD 0.93% 29/05/2019</v>
      </c>
      <c r="O59" s="26"/>
      <c r="P59" s="11" t="str">
        <f>'Citi data'!R60</f>
        <v>GBP</v>
      </c>
      <c r="Q59" s="26"/>
      <c r="R59" s="11" t="str">
        <f>'Citi data'!AD60</f>
        <v>Default Issuer</v>
      </c>
      <c r="S59" s="25"/>
      <c r="W59" t="s">
        <v>237</v>
      </c>
      <c r="Y59" s="11">
        <f>'Citi data'!L60</f>
        <v>0</v>
      </c>
      <c r="Z59" s="11" t="str">
        <f>'Citi data'!C60</f>
        <v/>
      </c>
      <c r="AA59" s="11" t="str">
        <f t="shared" si="1"/>
        <v/>
      </c>
      <c r="AB59" s="11" t="str">
        <f>IF(LEN(Z59)=0,'General Pos Excel Structure'!$AC$3,"")</f>
        <v>NTAV</v>
      </c>
      <c r="AC59" s="11">
        <f>'Citi data'!E60</f>
        <v>-12.74</v>
      </c>
      <c r="AD59" s="11">
        <f t="shared" si="2"/>
        <v>-15.288</v>
      </c>
      <c r="AE59" s="11" t="str">
        <f>IF(LEN(Z59)=0,'General Pos Excel Structure'!$AC$3,"")</f>
        <v>NTAV</v>
      </c>
      <c r="AF59" s="207">
        <f>'Citi data'!T60</f>
        <v>0</v>
      </c>
      <c r="AG59" s="11">
        <f t="shared" si="3"/>
        <v>0</v>
      </c>
      <c r="AH59" s="11" t="str">
        <f>IF(LEN(AF59)=0,'General Pos Excel Structure'!$AC$3,"")</f>
        <v/>
      </c>
      <c r="AI59" s="11">
        <f t="shared" si="4"/>
        <v>0</v>
      </c>
      <c r="AJ59" s="11">
        <f t="shared" si="5"/>
        <v>0</v>
      </c>
      <c r="AK59" s="11" t="str">
        <f t="shared" si="0"/>
        <v/>
      </c>
      <c r="AM59" s="11">
        <f t="shared" si="6"/>
        <v>0</v>
      </c>
    </row>
    <row r="60" spans="1:39" s="11" customFormat="1">
      <c r="A60" s="11" t="str">
        <f>'Citi data'!G61</f>
        <v>S2BA</v>
      </c>
      <c r="B60" s="11" t="s">
        <v>1425</v>
      </c>
      <c r="C60" s="11" t="str">
        <f>'Citi data'!A61</f>
        <v>Money Market Instruments</v>
      </c>
      <c r="D60" s="11" t="str">
        <f>'Citi data'!J61</f>
        <v>MONEY MARKETS</v>
      </c>
      <c r="E60" s="11" t="str">
        <f>'Citi data'!Z61</f>
        <v>COMMERCIAL PAPERS</v>
      </c>
      <c r="F60" s="11" t="str">
        <f>VLOOKUP(C60,'Various Mappings'!A:B,2,0)</f>
        <v>A.6.1 - A.6.20</v>
      </c>
      <c r="G60" s="11" t="str">
        <f>VLOOKUP(A60,'Various Mappings'!K:L,2,0)</f>
        <v>GBP</v>
      </c>
      <c r="H60" s="11">
        <f>VLOOKUP(G60,'Various Mappings'!F:H,3,0)</f>
        <v>1.2</v>
      </c>
      <c r="I60" s="210" t="str">
        <f>'Citi data'!B61</f>
        <v>MoneyMarketInstrument</v>
      </c>
      <c r="J60" s="11" t="str">
        <f>_xlfn.IFNA(VLOOKUP(I60,'FincgUndrlygTp Mapping'!A:B,2,0),"")</f>
        <v/>
      </c>
      <c r="K60" s="27" t="str">
        <f>VLOOKUP(C60,'CFI Mapping'!A:B,2,0)</f>
        <v>DYXXXX</v>
      </c>
      <c r="L60" s="11" t="str">
        <f>'Citi data'!N61</f>
        <v>XS2008563848</v>
      </c>
      <c r="M60" s="11" t="str">
        <f>'Citi data'!K61</f>
        <v>LEGAL &amp; GENERAL FINAN CP 0% 03/12/2019</v>
      </c>
      <c r="O60" s="26"/>
      <c r="P60" s="11" t="str">
        <f>'Citi data'!R61</f>
        <v>GBP</v>
      </c>
      <c r="Q60" s="26"/>
      <c r="R60" s="11" t="str">
        <f>'Citi data'!AD61</f>
        <v>Default Issuer</v>
      </c>
      <c r="S60" s="25"/>
      <c r="W60" t="s">
        <v>237</v>
      </c>
      <c r="Y60" s="11">
        <f>'Citi data'!L61</f>
        <v>3000000</v>
      </c>
      <c r="Z60" s="11">
        <f>'Citi data'!C61</f>
        <v>0.99960932000000002</v>
      </c>
      <c r="AA60" s="11">
        <f t="shared" si="1"/>
        <v>1.199531184</v>
      </c>
      <c r="AB60" s="11" t="str">
        <f>IF(LEN(Z60)=0,'General Pos Excel Structure'!$AC$3,"")</f>
        <v/>
      </c>
      <c r="AC60" s="11">
        <f>'Citi data'!E61</f>
        <v>0</v>
      </c>
      <c r="AD60" s="11">
        <f t="shared" si="2"/>
        <v>0</v>
      </c>
      <c r="AE60" s="11" t="str">
        <f>IF(LEN(Z60)=0,'General Pos Excel Structure'!$AC$3,"")</f>
        <v/>
      </c>
      <c r="AF60" s="207">
        <f>'Citi data'!T61</f>
        <v>2998827.96</v>
      </c>
      <c r="AG60" s="11">
        <f t="shared" si="3"/>
        <v>3598593.5519999997</v>
      </c>
      <c r="AH60" s="11" t="str">
        <f>IF(LEN(AF60)=0,'General Pos Excel Structure'!$AC$3,"")</f>
        <v/>
      </c>
      <c r="AI60" s="11">
        <f t="shared" si="4"/>
        <v>2998827.96</v>
      </c>
      <c r="AJ60" s="11">
        <f t="shared" si="5"/>
        <v>3598593.5519999997</v>
      </c>
      <c r="AK60" s="11" t="str">
        <f t="shared" si="0"/>
        <v/>
      </c>
      <c r="AM60" s="11">
        <f t="shared" si="6"/>
        <v>0</v>
      </c>
    </row>
    <row r="61" spans="1:39" s="11" customFormat="1">
      <c r="A61" s="11" t="str">
        <f>'Citi data'!G62</f>
        <v>S2BA</v>
      </c>
      <c r="B61" s="11" t="s">
        <v>1425</v>
      </c>
      <c r="C61" s="11" t="str">
        <f>'Citi data'!A62</f>
        <v>Money Market Instruments</v>
      </c>
      <c r="D61" s="11" t="str">
        <f>'Citi data'!J62</f>
        <v>MONEY MARKETS</v>
      </c>
      <c r="E61" s="11" t="str">
        <f>'Citi data'!Z62</f>
        <v>CERTIFICATE OF DEPOSIT</v>
      </c>
      <c r="F61" s="11" t="str">
        <f>VLOOKUP(C61,'Various Mappings'!A:B,2,0)</f>
        <v>A.6.1 - A.6.20</v>
      </c>
      <c r="G61" s="11" t="str">
        <f>VLOOKUP(A61,'Various Mappings'!K:L,2,0)</f>
        <v>GBP</v>
      </c>
      <c r="H61" s="11">
        <f>VLOOKUP(G61,'Various Mappings'!F:H,3,0)</f>
        <v>1.2</v>
      </c>
      <c r="I61" s="210" t="str">
        <f>'Citi data'!B62</f>
        <v>MoneyMarketInstrument</v>
      </c>
      <c r="J61" s="11" t="str">
        <f>_xlfn.IFNA(VLOOKUP(I61,'FincgUndrlygTp Mapping'!A:B,2,0),"")</f>
        <v/>
      </c>
      <c r="K61" s="27" t="str">
        <f>VLOOKUP(C61,'CFI Mapping'!A:B,2,0)</f>
        <v>DYXXXX</v>
      </c>
      <c r="L61" s="11" t="str">
        <f>'Citi data'!N62</f>
        <v>GB00BHLCH686</v>
      </c>
      <c r="M61" s="11" t="str">
        <f>'Citi data'!K62</f>
        <v>BARCLAYS BANK 0.85% CD 18/12/2019</v>
      </c>
      <c r="O61" s="26"/>
      <c r="P61" s="11" t="str">
        <f>'Citi data'!R62</f>
        <v>GBP</v>
      </c>
      <c r="Q61" s="26"/>
      <c r="R61" s="11" t="str">
        <f>'Citi data'!AD62</f>
        <v>Default Issuer</v>
      </c>
      <c r="S61" s="25"/>
      <c r="W61" t="s">
        <v>237</v>
      </c>
      <c r="Y61" s="11">
        <f>'Citi data'!L62</f>
        <v>5000000</v>
      </c>
      <c r="Z61" s="11">
        <f>'Citi data'!C62</f>
        <v>1.00001618</v>
      </c>
      <c r="AA61" s="11">
        <f t="shared" si="1"/>
        <v>1.2000194159999999</v>
      </c>
      <c r="AB61" s="11" t="str">
        <f>IF(LEN(Z61)=0,'General Pos Excel Structure'!$AC$3,"")</f>
        <v/>
      </c>
      <c r="AC61" s="11">
        <f>'Citi data'!E62</f>
        <v>17472.219999999739</v>
      </c>
      <c r="AD61" s="11">
        <f t="shared" si="2"/>
        <v>20966.663999999688</v>
      </c>
      <c r="AE61" s="11" t="str">
        <f>IF(LEN(Z61)=0,'General Pos Excel Structure'!$AC$3,"")</f>
        <v/>
      </c>
      <c r="AF61" s="207">
        <f>'Citi data'!T62</f>
        <v>5000080.9000000004</v>
      </c>
      <c r="AG61" s="11">
        <f t="shared" si="3"/>
        <v>6000097.0800000001</v>
      </c>
      <c r="AH61" s="11" t="str">
        <f>IF(LEN(AF61)=0,'General Pos Excel Structure'!$AC$3,"")</f>
        <v/>
      </c>
      <c r="AI61" s="11">
        <f t="shared" si="4"/>
        <v>5000080.9000000004</v>
      </c>
      <c r="AJ61" s="11">
        <f t="shared" si="5"/>
        <v>6000097.0800000001</v>
      </c>
      <c r="AK61" s="11" t="str">
        <f t="shared" si="0"/>
        <v/>
      </c>
      <c r="AM61" s="11">
        <f t="shared" si="6"/>
        <v>0</v>
      </c>
    </row>
    <row r="62" spans="1:39" s="11" customFormat="1">
      <c r="A62" s="11" t="str">
        <f>'Citi data'!G63</f>
        <v>S2BA</v>
      </c>
      <c r="B62" s="11" t="s">
        <v>1425</v>
      </c>
      <c r="C62" s="11" t="str">
        <f>'Citi data'!A63</f>
        <v>Money Market Instruments</v>
      </c>
      <c r="D62" s="11" t="str">
        <f>'Citi data'!J63</f>
        <v>MONEY MARKETS</v>
      </c>
      <c r="E62" s="11" t="str">
        <f>'Citi data'!Z63</f>
        <v>CERTIFICATE OF DEPOSIT</v>
      </c>
      <c r="F62" s="11" t="str">
        <f>VLOOKUP(C62,'Various Mappings'!A:B,2,0)</f>
        <v>A.6.1 - A.6.20</v>
      </c>
      <c r="G62" s="11" t="str">
        <f>VLOOKUP(A62,'Various Mappings'!K:L,2,0)</f>
        <v>GBP</v>
      </c>
      <c r="H62" s="11">
        <f>VLOOKUP(G62,'Various Mappings'!F:H,3,0)</f>
        <v>1.2</v>
      </c>
      <c r="I62" s="210" t="str">
        <f>'Citi data'!B63</f>
        <v>MoneyMarketInstrument</v>
      </c>
      <c r="J62" s="11" t="str">
        <f>_xlfn.IFNA(VLOOKUP(I62,'FincgUndrlygTp Mapping'!A:B,2,0),"")</f>
        <v/>
      </c>
      <c r="K62" s="27" t="str">
        <f>VLOOKUP(C62,'CFI Mapping'!A:B,2,0)</f>
        <v>DYXXXX</v>
      </c>
      <c r="L62" s="11" t="str">
        <f>'Citi data'!N63</f>
        <v>DU000AM87439</v>
      </c>
      <c r="M62" s="11" t="str">
        <f>'Citi data'!K63</f>
        <v>NATIXIS CD 0.92% 17/01/2020</v>
      </c>
      <c r="O62" s="26"/>
      <c r="P62" s="11" t="str">
        <f>'Citi data'!R63</f>
        <v>GBP</v>
      </c>
      <c r="Q62" s="26"/>
      <c r="R62" s="11" t="str">
        <f>'Citi data'!AD63</f>
        <v>Default Issuer</v>
      </c>
      <c r="S62" s="25"/>
      <c r="W62" t="s">
        <v>237</v>
      </c>
      <c r="Y62" s="11">
        <f>'Citi data'!L63</f>
        <v>9000000</v>
      </c>
      <c r="Z62" s="11">
        <f>'Citi data'!C63</f>
        <v>1.00001136</v>
      </c>
      <c r="AA62" s="11">
        <f t="shared" si="1"/>
        <v>1.2000136319999999</v>
      </c>
      <c r="AB62" s="11" t="str">
        <f>IF(LEN(Z62)=0,'General Pos Excel Structure'!$AC$3,"")</f>
        <v/>
      </c>
      <c r="AC62" s="11">
        <f>'Citi data'!E63</f>
        <v>33346.849999999627</v>
      </c>
      <c r="AD62" s="11">
        <f t="shared" si="2"/>
        <v>40016.21999999955</v>
      </c>
      <c r="AE62" s="11" t="str">
        <f>IF(LEN(Z62)=0,'General Pos Excel Structure'!$AC$3,"")</f>
        <v/>
      </c>
      <c r="AF62" s="207">
        <f>'Citi data'!T63</f>
        <v>9000102.2400000002</v>
      </c>
      <c r="AG62" s="11">
        <f t="shared" si="3"/>
        <v>10800122.687999999</v>
      </c>
      <c r="AH62" s="11" t="str">
        <f>IF(LEN(AF62)=0,'General Pos Excel Structure'!$AC$3,"")</f>
        <v/>
      </c>
      <c r="AI62" s="11">
        <f t="shared" si="4"/>
        <v>9000102.2400000002</v>
      </c>
      <c r="AJ62" s="11">
        <f t="shared" si="5"/>
        <v>10800122.687999999</v>
      </c>
      <c r="AK62" s="11" t="str">
        <f t="shared" si="0"/>
        <v/>
      </c>
      <c r="AM62" s="11">
        <f t="shared" si="6"/>
        <v>0</v>
      </c>
    </row>
    <row r="63" spans="1:39" s="11" customFormat="1">
      <c r="A63" s="11" t="str">
        <f>'Citi data'!G64</f>
        <v>S2BA</v>
      </c>
      <c r="B63" s="11" t="s">
        <v>1425</v>
      </c>
      <c r="C63" s="11" t="str">
        <f>'Citi data'!A64</f>
        <v>Money Market Instruments</v>
      </c>
      <c r="D63" s="11" t="str">
        <f>'Citi data'!J64</f>
        <v>MONEY MARKETS</v>
      </c>
      <c r="E63" s="11" t="str">
        <f>'Citi data'!Z64</f>
        <v>CERTIFICATE OF DEPOSIT</v>
      </c>
      <c r="F63" s="11" t="str">
        <f>VLOOKUP(C63,'Various Mappings'!A:B,2,0)</f>
        <v>A.6.1 - A.6.20</v>
      </c>
      <c r="G63" s="11" t="str">
        <f>VLOOKUP(A63,'Various Mappings'!K:L,2,0)</f>
        <v>GBP</v>
      </c>
      <c r="H63" s="11">
        <f>VLOOKUP(G63,'Various Mappings'!F:H,3,0)</f>
        <v>1.2</v>
      </c>
      <c r="I63" s="210" t="str">
        <f>'Citi data'!B64</f>
        <v>MoneyMarketInstrument</v>
      </c>
      <c r="J63" s="11" t="str">
        <f>_xlfn.IFNA(VLOOKUP(I63,'FincgUndrlygTp Mapping'!A:B,2,0),"")</f>
        <v/>
      </c>
      <c r="K63" s="27" t="str">
        <f>VLOOKUP(C63,'CFI Mapping'!A:B,2,0)</f>
        <v>DYXXXX</v>
      </c>
      <c r="L63" s="11" t="str">
        <f>'Citi data'!N64</f>
        <v>DU000AM87663</v>
      </c>
      <c r="M63" s="11" t="str">
        <f>'Citi data'!K64</f>
        <v>FIRST ABU DHABI BANK CD 0.92% 03/02/2020</v>
      </c>
      <c r="O63" s="26"/>
      <c r="P63" s="11" t="str">
        <f>'Citi data'!R64</f>
        <v>GBP</v>
      </c>
      <c r="Q63" s="26"/>
      <c r="R63" s="11" t="str">
        <f>'Citi data'!AD64</f>
        <v>Default Issuer</v>
      </c>
      <c r="S63" s="25"/>
      <c r="W63" t="s">
        <v>237</v>
      </c>
      <c r="Y63" s="11">
        <f>'Citi data'!L64</f>
        <v>10000000</v>
      </c>
      <c r="Z63" s="11">
        <f>'Citi data'!C64</f>
        <v>1</v>
      </c>
      <c r="AA63" s="11">
        <f t="shared" si="1"/>
        <v>1.2</v>
      </c>
      <c r="AB63" s="11" t="str">
        <f>IF(LEN(Z63)=0,'General Pos Excel Structure'!$AC$3,"")</f>
        <v/>
      </c>
      <c r="AC63" s="11">
        <f>'Citi data'!E64</f>
        <v>0</v>
      </c>
      <c r="AD63" s="11">
        <f t="shared" si="2"/>
        <v>0</v>
      </c>
      <c r="AE63" s="11" t="str">
        <f>IF(LEN(Z63)=0,'General Pos Excel Structure'!$AC$3,"")</f>
        <v/>
      </c>
      <c r="AF63" s="207">
        <f>'Citi data'!T64</f>
        <v>10000000</v>
      </c>
      <c r="AG63" s="11">
        <f t="shared" si="3"/>
        <v>12000000</v>
      </c>
      <c r="AH63" s="11" t="str">
        <f>IF(LEN(AF63)=0,'General Pos Excel Structure'!$AC$3,"")</f>
        <v/>
      </c>
      <c r="AI63" s="11">
        <f t="shared" si="4"/>
        <v>10000000</v>
      </c>
      <c r="AJ63" s="11">
        <f t="shared" si="5"/>
        <v>12000000</v>
      </c>
      <c r="AK63" s="11" t="str">
        <f t="shared" si="0"/>
        <v/>
      </c>
      <c r="AM63" s="11">
        <f t="shared" si="6"/>
        <v>0</v>
      </c>
    </row>
    <row r="64" spans="1:39" s="11" customFormat="1">
      <c r="A64" s="11" t="str">
        <f>'Citi data'!G65</f>
        <v>S2BA</v>
      </c>
      <c r="B64" s="11" t="s">
        <v>1425</v>
      </c>
      <c r="C64" s="11" t="str">
        <f>'Citi data'!A65</f>
        <v>Money Market Instruments</v>
      </c>
      <c r="D64" s="11" t="str">
        <f>'Citi data'!J65</f>
        <v>MONEY MARKETS</v>
      </c>
      <c r="E64" s="11" t="str">
        <f>'Citi data'!Z65</f>
        <v>CERTIFICATE OF DEPOSIT</v>
      </c>
      <c r="F64" s="11" t="str">
        <f>VLOOKUP(C64,'Various Mappings'!A:B,2,0)</f>
        <v>A.6.1 - A.6.20</v>
      </c>
      <c r="G64" s="11" t="str">
        <f>VLOOKUP(A64,'Various Mappings'!K:L,2,0)</f>
        <v>GBP</v>
      </c>
      <c r="H64" s="11">
        <f>VLOOKUP(G64,'Various Mappings'!F:H,3,0)</f>
        <v>1.2</v>
      </c>
      <c r="I64" s="210" t="str">
        <f>'Citi data'!B65</f>
        <v>MoneyMarketInstrument</v>
      </c>
      <c r="J64" s="11" t="str">
        <f>_xlfn.IFNA(VLOOKUP(I64,'FincgUndrlygTp Mapping'!A:B,2,0),"")</f>
        <v/>
      </c>
      <c r="K64" s="27" t="str">
        <f>VLOOKUP(C64,'CFI Mapping'!A:B,2,0)</f>
        <v>DYXXXX</v>
      </c>
      <c r="L64" s="11" t="str">
        <f>'Citi data'!N65</f>
        <v>DU000AM87691</v>
      </c>
      <c r="M64" s="11" t="str">
        <f>'Citi data'!K65</f>
        <v>SANTANDER CD 0.83% CD 03/01/2020</v>
      </c>
      <c r="O64" s="26"/>
      <c r="P64" s="11" t="str">
        <f>'Citi data'!R65</f>
        <v>GBP</v>
      </c>
      <c r="Q64" s="26"/>
      <c r="R64" s="11" t="str">
        <f>'Citi data'!AD65</f>
        <v>Default Issuer</v>
      </c>
      <c r="S64" s="25"/>
      <c r="W64" t="s">
        <v>237</v>
      </c>
      <c r="Y64" s="11">
        <f>'Citi data'!L65</f>
        <v>7000000</v>
      </c>
      <c r="Z64" s="11">
        <f>'Citi data'!C65</f>
        <v>1.0000129</v>
      </c>
      <c r="AA64" s="11">
        <f t="shared" si="1"/>
        <v>1.20001548</v>
      </c>
      <c r="AB64" s="11" t="str">
        <f>IF(LEN(Z64)=0,'General Pos Excel Structure'!$AC$3,"")</f>
        <v/>
      </c>
      <c r="AC64" s="11">
        <f>'Citi data'!E65</f>
        <v>21170.679999990389</v>
      </c>
      <c r="AD64" s="11">
        <f t="shared" si="2"/>
        <v>25404.815999988467</v>
      </c>
      <c r="AE64" s="11" t="str">
        <f>IF(LEN(Z64)=0,'General Pos Excel Structure'!$AC$3,"")</f>
        <v/>
      </c>
      <c r="AF64" s="207">
        <f>'Citi data'!T65</f>
        <v>7000090.2999999998</v>
      </c>
      <c r="AG64" s="11">
        <f t="shared" si="3"/>
        <v>8400108.3599999994</v>
      </c>
      <c r="AH64" s="11" t="str">
        <f>IF(LEN(AF64)=0,'General Pos Excel Structure'!$AC$3,"")</f>
        <v/>
      </c>
      <c r="AI64" s="11">
        <f t="shared" si="4"/>
        <v>7000090.2999999998</v>
      </c>
      <c r="AJ64" s="11">
        <f t="shared" si="5"/>
        <v>8400108.3599999994</v>
      </c>
      <c r="AK64" s="11" t="str">
        <f t="shared" si="0"/>
        <v/>
      </c>
      <c r="AM64" s="11">
        <f t="shared" si="6"/>
        <v>0</v>
      </c>
    </row>
    <row r="65" spans="1:39" s="11" customFormat="1">
      <c r="A65" s="11" t="str">
        <f>'Citi data'!G66</f>
        <v>S2BA</v>
      </c>
      <c r="B65" s="11" t="s">
        <v>1425</v>
      </c>
      <c r="C65" s="11" t="str">
        <f>'Citi data'!A66</f>
        <v>Money Market Instruments</v>
      </c>
      <c r="D65" s="11" t="str">
        <f>'Citi data'!J66</f>
        <v>MONEY MARKETS</v>
      </c>
      <c r="E65" s="11" t="str">
        <f>'Citi data'!Z66</f>
        <v>COMMERCIAL PAPERS</v>
      </c>
      <c r="F65" s="11" t="str">
        <f>VLOOKUP(C65,'Various Mappings'!A:B,2,0)</f>
        <v>A.6.1 - A.6.20</v>
      </c>
      <c r="G65" s="11" t="str">
        <f>VLOOKUP(A65,'Various Mappings'!K:L,2,0)</f>
        <v>GBP</v>
      </c>
      <c r="H65" s="11">
        <f>VLOOKUP(G65,'Various Mappings'!F:H,3,0)</f>
        <v>1.2</v>
      </c>
      <c r="I65" s="210" t="str">
        <f>'Citi data'!B66</f>
        <v>MoneyMarketInstrument</v>
      </c>
      <c r="J65" s="11" t="str">
        <f>_xlfn.IFNA(VLOOKUP(I65,'FincgUndrlygTp Mapping'!A:B,2,0),"")</f>
        <v/>
      </c>
      <c r="K65" s="27" t="str">
        <f>VLOOKUP(C65,'CFI Mapping'!A:B,2,0)</f>
        <v>DYXXXX</v>
      </c>
      <c r="L65" s="11" t="str">
        <f>'Citi data'!N66</f>
        <v>DU000AM87703</v>
      </c>
      <c r="M65" s="11" t="str">
        <f>'Citi data'!K66</f>
        <v>SUMITOMO MITSUI BANKING CP 0% 29/11/2019</v>
      </c>
      <c r="O65" s="26"/>
      <c r="P65" s="11" t="str">
        <f>'Citi data'!R66</f>
        <v>GBP</v>
      </c>
      <c r="Q65" s="26"/>
      <c r="R65" s="11" t="str">
        <f>'Citi data'!AD66</f>
        <v>Default Issuer</v>
      </c>
      <c r="S65" s="25"/>
      <c r="W65" t="s">
        <v>237</v>
      </c>
      <c r="Y65" s="11">
        <f>'Citi data'!L66</f>
        <v>7000000</v>
      </c>
      <c r="Z65" s="11">
        <f>'Citi data'!C66</f>
        <v>0.99969323999999993</v>
      </c>
      <c r="AA65" s="11">
        <f t="shared" si="1"/>
        <v>1.1996318879999999</v>
      </c>
      <c r="AB65" s="11" t="str">
        <f>IF(LEN(Z65)=0,'General Pos Excel Structure'!$AC$3,"")</f>
        <v/>
      </c>
      <c r="AC65" s="11">
        <f>'Citi data'!E66</f>
        <v>0</v>
      </c>
      <c r="AD65" s="11">
        <f t="shared" si="2"/>
        <v>0</v>
      </c>
      <c r="AE65" s="11" t="str">
        <f>IF(LEN(Z65)=0,'General Pos Excel Structure'!$AC$3,"")</f>
        <v/>
      </c>
      <c r="AF65" s="207">
        <f>'Citi data'!T66</f>
        <v>6997852.6799999997</v>
      </c>
      <c r="AG65" s="11">
        <f t="shared" si="3"/>
        <v>8397423.216</v>
      </c>
      <c r="AH65" s="11" t="str">
        <f>IF(LEN(AF65)=0,'General Pos Excel Structure'!$AC$3,"")</f>
        <v/>
      </c>
      <c r="AI65" s="11">
        <f t="shared" si="4"/>
        <v>6997852.6799999997</v>
      </c>
      <c r="AJ65" s="11">
        <f t="shared" si="5"/>
        <v>8397423.216</v>
      </c>
      <c r="AK65" s="11" t="str">
        <f t="shared" si="0"/>
        <v/>
      </c>
      <c r="AM65" s="11">
        <f t="shared" si="6"/>
        <v>0</v>
      </c>
    </row>
    <row r="66" spans="1:39" s="11" customFormat="1">
      <c r="A66" s="11" t="str">
        <f>'Citi data'!G67</f>
        <v>S2BA</v>
      </c>
      <c r="B66" s="11" t="s">
        <v>1425</v>
      </c>
      <c r="C66" s="11" t="str">
        <f>'Citi data'!A67</f>
        <v>Money Market Instruments</v>
      </c>
      <c r="D66" s="11" t="str">
        <f>'Citi data'!J67</f>
        <v>MONEY MARKETS</v>
      </c>
      <c r="E66" s="11" t="str">
        <f>'Citi data'!Z67</f>
        <v>CERTIFICATE OF DEPOSIT</v>
      </c>
      <c r="F66" s="11" t="str">
        <f>VLOOKUP(C66,'Various Mappings'!A:B,2,0)</f>
        <v>A.6.1 - A.6.20</v>
      </c>
      <c r="G66" s="11" t="str">
        <f>VLOOKUP(A66,'Various Mappings'!K:L,2,0)</f>
        <v>GBP</v>
      </c>
      <c r="H66" s="11">
        <f>VLOOKUP(G66,'Various Mappings'!F:H,3,0)</f>
        <v>1.2</v>
      </c>
      <c r="I66" s="210" t="str">
        <f>'Citi data'!B67</f>
        <v>MoneyMarketInstrument</v>
      </c>
      <c r="J66" s="11" t="str">
        <f>_xlfn.IFNA(VLOOKUP(I66,'FincgUndrlygTp Mapping'!A:B,2,0),"")</f>
        <v/>
      </c>
      <c r="K66" s="27" t="str">
        <f>VLOOKUP(C66,'CFI Mapping'!A:B,2,0)</f>
        <v>DYXXXX</v>
      </c>
      <c r="L66" s="11" t="str">
        <f>'Citi data'!N67</f>
        <v>DU000AM87743</v>
      </c>
      <c r="M66" s="11" t="str">
        <f>'Citi data'!K67</f>
        <v>NATIONWIDE BUILDING CD 0.84 11/12/2019</v>
      </c>
      <c r="O66" s="26"/>
      <c r="P66" s="11" t="str">
        <f>'Citi data'!R67</f>
        <v>GBP</v>
      </c>
      <c r="Q66" s="26"/>
      <c r="R66" s="11" t="str">
        <f>'Citi data'!AD67</f>
        <v>Default Issuer</v>
      </c>
      <c r="S66" s="25"/>
      <c r="W66" t="s">
        <v>237</v>
      </c>
      <c r="Y66" s="11">
        <f>'Citi data'!L67</f>
        <v>10000000</v>
      </c>
      <c r="Z66" s="11">
        <f>'Citi data'!C67</f>
        <v>1.0000169999999999</v>
      </c>
      <c r="AA66" s="11">
        <f t="shared" si="1"/>
        <v>1.2000203999999999</v>
      </c>
      <c r="AB66" s="11" t="str">
        <f>IF(LEN(Z66)=0,'General Pos Excel Structure'!$AC$3,"")</f>
        <v/>
      </c>
      <c r="AC66" s="11">
        <f>'Citi data'!E67</f>
        <v>30147.949999999255</v>
      </c>
      <c r="AD66" s="11">
        <f t="shared" si="2"/>
        <v>36177.539999999106</v>
      </c>
      <c r="AE66" s="11" t="str">
        <f>IF(LEN(Z66)=0,'General Pos Excel Structure'!$AC$3,"")</f>
        <v/>
      </c>
      <c r="AF66" s="207">
        <f>'Citi data'!T67</f>
        <v>10000170</v>
      </c>
      <c r="AG66" s="11">
        <f t="shared" si="3"/>
        <v>12000204</v>
      </c>
      <c r="AH66" s="11" t="str">
        <f>IF(LEN(AF66)=0,'General Pos Excel Structure'!$AC$3,"")</f>
        <v/>
      </c>
      <c r="AI66" s="11">
        <f t="shared" si="4"/>
        <v>10000170</v>
      </c>
      <c r="AJ66" s="11">
        <f t="shared" si="5"/>
        <v>12000204</v>
      </c>
      <c r="AK66" s="11" t="str">
        <f t="shared" si="0"/>
        <v/>
      </c>
      <c r="AM66" s="11">
        <f t="shared" si="6"/>
        <v>0</v>
      </c>
    </row>
    <row r="67" spans="1:39" s="11" customFormat="1">
      <c r="A67" s="11" t="str">
        <f>'Citi data'!G68</f>
        <v>S2BA</v>
      </c>
      <c r="B67" s="11" t="s">
        <v>1425</v>
      </c>
      <c r="C67" s="11" t="str">
        <f>'Citi data'!A68</f>
        <v>Money Market Instruments</v>
      </c>
      <c r="D67" s="11" t="str">
        <f>'Citi data'!J68</f>
        <v>MONEY MARKETS</v>
      </c>
      <c r="E67" s="11" t="str">
        <f>'Citi data'!Z68</f>
        <v>CERTIFICATE OF DEPOSIT</v>
      </c>
      <c r="F67" s="11" t="str">
        <f>VLOOKUP(C67,'Various Mappings'!A:B,2,0)</f>
        <v>A.6.1 - A.6.20</v>
      </c>
      <c r="G67" s="11" t="str">
        <f>VLOOKUP(A67,'Various Mappings'!K:L,2,0)</f>
        <v>GBP</v>
      </c>
      <c r="H67" s="11">
        <f>VLOOKUP(G67,'Various Mappings'!F:H,3,0)</f>
        <v>1.2</v>
      </c>
      <c r="I67" s="210" t="str">
        <f>'Citi data'!B68</f>
        <v>MoneyMarketInstrument</v>
      </c>
      <c r="J67" s="11" t="str">
        <f>_xlfn.IFNA(VLOOKUP(I67,'FincgUndrlygTp Mapping'!A:B,2,0),"")</f>
        <v/>
      </c>
      <c r="K67" s="27" t="str">
        <f>VLOOKUP(C67,'CFI Mapping'!A:B,2,0)</f>
        <v>DYXXXX</v>
      </c>
      <c r="L67" s="11" t="str">
        <f>'Citi data'!N68</f>
        <v>DU000AM87870</v>
      </c>
      <c r="M67" s="11" t="str">
        <f>'Citi data'!K68</f>
        <v>DANSKE BANK LONDON CD 0.82% 19/11/2019</v>
      </c>
      <c r="O67" s="26"/>
      <c r="P67" s="11" t="str">
        <f>'Citi data'!R68</f>
        <v>GBP</v>
      </c>
      <c r="Q67" s="26"/>
      <c r="R67" s="11" t="str">
        <f>'Citi data'!AD68</f>
        <v>Default Issuer</v>
      </c>
      <c r="S67" s="25"/>
      <c r="W67" t="s">
        <v>237</v>
      </c>
      <c r="Y67" s="11">
        <f>'Citi data'!L68</f>
        <v>10000000</v>
      </c>
      <c r="Z67" s="11">
        <f>'Citi data'!C68</f>
        <v>1.0000210599999999</v>
      </c>
      <c r="AA67" s="11">
        <f t="shared" ref="AA67:AA83" si="7">IFERROR(Z67*$H67,"")</f>
        <v>1.2000252719999998</v>
      </c>
      <c r="AB67" s="11" t="str">
        <f>IF(LEN(Z67)=0,'General Pos Excel Structure'!$AC$3,"")</f>
        <v/>
      </c>
      <c r="AC67" s="11">
        <f>'Citi data'!E68</f>
        <v>28531.509999999776</v>
      </c>
      <c r="AD67" s="11">
        <f t="shared" ref="AD67:AD83" si="8">IFERROR(AC67*$H67,"")</f>
        <v>34237.811999999729</v>
      </c>
      <c r="AE67" s="11" t="str">
        <f>IF(LEN(Z67)=0,'General Pos Excel Structure'!$AC$3,"")</f>
        <v/>
      </c>
      <c r="AF67" s="207">
        <f>'Citi data'!T68</f>
        <v>10000210.6</v>
      </c>
      <c r="AG67" s="11">
        <f t="shared" ref="AG67:AG83" si="9">IFERROR(AF67*$H67,"")</f>
        <v>12000252.719999999</v>
      </c>
      <c r="AH67" s="11" t="str">
        <f>IF(LEN(AF67)=0,'General Pos Excel Structure'!$AC$3,"")</f>
        <v/>
      </c>
      <c r="AI67" s="11">
        <f t="shared" ref="AI67:AI83" si="10">AF67</f>
        <v>10000210.6</v>
      </c>
      <c r="AJ67" s="11">
        <f t="shared" ref="AJ67:AJ83" si="11">IFERROR(AI67*$H67,"")</f>
        <v>12000252.719999999</v>
      </c>
      <c r="AK67" s="11" t="str">
        <f t="shared" ref="AK67:AK83" si="12">AH67</f>
        <v/>
      </c>
      <c r="AM67" s="11">
        <f t="shared" ref="AM67:AM83" si="13">IFERROR(AL67*$H67,"")</f>
        <v>0</v>
      </c>
    </row>
    <row r="68" spans="1:39" s="11" customFormat="1">
      <c r="A68" s="11" t="str">
        <f>'Citi data'!G69</f>
        <v>S2BA</v>
      </c>
      <c r="B68" s="11" t="s">
        <v>1425</v>
      </c>
      <c r="C68" s="11" t="str">
        <f>'Citi data'!A69</f>
        <v>Money Market Instruments</v>
      </c>
      <c r="D68" s="11" t="str">
        <f>'Citi data'!J69</f>
        <v>MONEY MARKETS</v>
      </c>
      <c r="E68" s="11" t="str">
        <f>'Citi data'!Z69</f>
        <v>CERTIFICATE OF DEPOSIT</v>
      </c>
      <c r="F68" s="11" t="str">
        <f>VLOOKUP(C68,'Various Mappings'!A:B,2,0)</f>
        <v>A.6.1 - A.6.20</v>
      </c>
      <c r="G68" s="11" t="str">
        <f>VLOOKUP(A68,'Various Mappings'!K:L,2,0)</f>
        <v>GBP</v>
      </c>
      <c r="H68" s="11">
        <f>VLOOKUP(G68,'Various Mappings'!F:H,3,0)</f>
        <v>1.2</v>
      </c>
      <c r="I68" s="210" t="str">
        <f>'Citi data'!B69</f>
        <v>MoneyMarketInstrument</v>
      </c>
      <c r="J68" s="11" t="str">
        <f>_xlfn.IFNA(VLOOKUP(I68,'FincgUndrlygTp Mapping'!A:B,2,0),"")</f>
        <v/>
      </c>
      <c r="K68" s="27" t="str">
        <f>VLOOKUP(C68,'CFI Mapping'!A:B,2,0)</f>
        <v>DYXXXX</v>
      </c>
      <c r="L68" s="11" t="str">
        <f>'Citi data'!N69</f>
        <v>DU000AM87883</v>
      </c>
      <c r="M68" s="11" t="str">
        <f>'Citi data'!K69</f>
        <v>CREDIT AGRICOLE BANK CD 0.76 19/11/2019</v>
      </c>
      <c r="O68" s="26"/>
      <c r="P68" s="11" t="str">
        <f>'Citi data'!R69</f>
        <v>GBP</v>
      </c>
      <c r="Q68" s="26"/>
      <c r="R68" s="11" t="str">
        <f>'Citi data'!AD69</f>
        <v>Default Issuer</v>
      </c>
      <c r="S68" s="25"/>
      <c r="W68" t="s">
        <v>237</v>
      </c>
      <c r="Y68" s="11">
        <f>'Citi data'!L69</f>
        <v>10000000</v>
      </c>
      <c r="Z68" s="11">
        <f>'Citi data'!C69</f>
        <v>1.00001955</v>
      </c>
      <c r="AA68" s="11">
        <f t="shared" si="7"/>
        <v>1.2000234599999999</v>
      </c>
      <c r="AB68" s="11" t="str">
        <f>IF(LEN(Z68)=0,'General Pos Excel Structure'!$AC$3,"")</f>
        <v/>
      </c>
      <c r="AC68" s="11">
        <f>'Citi data'!E69</f>
        <v>26652.050000000745</v>
      </c>
      <c r="AD68" s="11">
        <f t="shared" si="8"/>
        <v>31982.460000000894</v>
      </c>
      <c r="AE68" s="11" t="str">
        <f>IF(LEN(Z68)=0,'General Pos Excel Structure'!$AC$3,"")</f>
        <v/>
      </c>
      <c r="AF68" s="207">
        <f>'Citi data'!T69</f>
        <v>10000195.5</v>
      </c>
      <c r="AG68" s="11">
        <f t="shared" si="9"/>
        <v>12000234.6</v>
      </c>
      <c r="AH68" s="11" t="str">
        <f>IF(LEN(AF68)=0,'General Pos Excel Structure'!$AC$3,"")</f>
        <v/>
      </c>
      <c r="AI68" s="11">
        <f t="shared" si="10"/>
        <v>10000195.5</v>
      </c>
      <c r="AJ68" s="11">
        <f t="shared" si="11"/>
        <v>12000234.6</v>
      </c>
      <c r="AK68" s="11" t="str">
        <f t="shared" si="12"/>
        <v/>
      </c>
      <c r="AM68" s="11">
        <f t="shared" si="13"/>
        <v>0</v>
      </c>
    </row>
    <row r="69" spans="1:39" s="11" customFormat="1">
      <c r="A69" s="11" t="str">
        <f>'Citi data'!G70</f>
        <v>S2BA</v>
      </c>
      <c r="B69" s="11" t="s">
        <v>1425</v>
      </c>
      <c r="C69" s="11" t="str">
        <f>'Citi data'!A70</f>
        <v>Money Market Instruments</v>
      </c>
      <c r="D69" s="11" t="str">
        <f>'Citi data'!J70</f>
        <v>MONEY MARKETS</v>
      </c>
      <c r="E69" s="11" t="str">
        <f>'Citi data'!Z70</f>
        <v>COMMERCIAL PAPERS</v>
      </c>
      <c r="F69" s="11" t="str">
        <f>VLOOKUP(C69,'Various Mappings'!A:B,2,0)</f>
        <v>A.6.1 - A.6.20</v>
      </c>
      <c r="G69" s="11" t="str">
        <f>VLOOKUP(A69,'Various Mappings'!K:L,2,0)</f>
        <v>GBP</v>
      </c>
      <c r="H69" s="11">
        <f>VLOOKUP(G69,'Various Mappings'!F:H,3,0)</f>
        <v>1.2</v>
      </c>
      <c r="I69" s="210" t="str">
        <f>'Citi data'!B70</f>
        <v>MoneyMarketInstrument</v>
      </c>
      <c r="J69" s="11" t="str">
        <f>_xlfn.IFNA(VLOOKUP(I69,'FincgUndrlygTp Mapping'!A:B,2,0),"")</f>
        <v/>
      </c>
      <c r="K69" s="27" t="str">
        <f>VLOOKUP(C69,'CFI Mapping'!A:B,2,0)</f>
        <v>DYXXXX</v>
      </c>
      <c r="L69" s="11" t="str">
        <f>'Citi data'!N70</f>
        <v>DU000AM87899</v>
      </c>
      <c r="M69" s="11" t="str">
        <f>'Citi data'!K70</f>
        <v>OP CORPORATE BANK CP 0% 06/01/2020</v>
      </c>
      <c r="O69" s="26"/>
      <c r="P69" s="11" t="str">
        <f>'Citi data'!R70</f>
        <v>GBP</v>
      </c>
      <c r="Q69" s="26"/>
      <c r="R69" s="11" t="str">
        <f>'Citi data'!AD70</f>
        <v>Default Issuer</v>
      </c>
      <c r="S69" s="25"/>
      <c r="W69" t="s">
        <v>237</v>
      </c>
      <c r="Y69" s="11">
        <f>'Citi data'!L70</f>
        <v>5000000</v>
      </c>
      <c r="Z69" s="11">
        <f>'Citi data'!C70</f>
        <v>0.99888816999999996</v>
      </c>
      <c r="AA69" s="11">
        <f t="shared" si="7"/>
        <v>1.198665804</v>
      </c>
      <c r="AB69" s="11" t="str">
        <f>IF(LEN(Z69)=0,'General Pos Excel Structure'!$AC$3,"")</f>
        <v/>
      </c>
      <c r="AC69" s="11">
        <f>'Citi data'!E70</f>
        <v>0</v>
      </c>
      <c r="AD69" s="11">
        <f t="shared" si="8"/>
        <v>0</v>
      </c>
      <c r="AE69" s="11" t="str">
        <f>IF(LEN(Z69)=0,'General Pos Excel Structure'!$AC$3,"")</f>
        <v/>
      </c>
      <c r="AF69" s="207">
        <f>'Citi data'!T70</f>
        <v>4994440.8499999996</v>
      </c>
      <c r="AG69" s="11">
        <f t="shared" si="9"/>
        <v>5993329.0199999996</v>
      </c>
      <c r="AH69" s="11" t="str">
        <f>IF(LEN(AF69)=0,'General Pos Excel Structure'!$AC$3,"")</f>
        <v/>
      </c>
      <c r="AI69" s="11">
        <f t="shared" si="10"/>
        <v>4994440.8499999996</v>
      </c>
      <c r="AJ69" s="11">
        <f t="shared" si="11"/>
        <v>5993329.0199999996</v>
      </c>
      <c r="AK69" s="11" t="str">
        <f t="shared" si="12"/>
        <v/>
      </c>
      <c r="AM69" s="11">
        <f t="shared" si="13"/>
        <v>0</v>
      </c>
    </row>
    <row r="70" spans="1:39" s="11" customFormat="1">
      <c r="A70" s="11" t="str">
        <f>'Citi data'!G71</f>
        <v>S2BA</v>
      </c>
      <c r="B70" s="11" t="s">
        <v>1425</v>
      </c>
      <c r="C70" s="11" t="str">
        <f>'Citi data'!A71</f>
        <v>Money Market Instruments</v>
      </c>
      <c r="D70" s="11" t="str">
        <f>'Citi data'!J71</f>
        <v>MONEY MARKETS</v>
      </c>
      <c r="E70" s="11" t="str">
        <f>'Citi data'!Z71</f>
        <v>CERTIFICATE OF DEPOSIT</v>
      </c>
      <c r="F70" s="11" t="str">
        <f>VLOOKUP(C70,'Various Mappings'!A:B,2,0)</f>
        <v>A.6.1 - A.6.20</v>
      </c>
      <c r="G70" s="11" t="str">
        <f>VLOOKUP(A70,'Various Mappings'!K:L,2,0)</f>
        <v>GBP</v>
      </c>
      <c r="H70" s="11">
        <f>VLOOKUP(G70,'Various Mappings'!F:H,3,0)</f>
        <v>1.2</v>
      </c>
      <c r="I70" s="210" t="str">
        <f>'Citi data'!B71</f>
        <v>MoneyMarketInstrument</v>
      </c>
      <c r="J70" s="11" t="str">
        <f>_xlfn.IFNA(VLOOKUP(I70,'FincgUndrlygTp Mapping'!A:B,2,0),"")</f>
        <v/>
      </c>
      <c r="K70" s="27" t="str">
        <f>VLOOKUP(C70,'CFI Mapping'!A:B,2,0)</f>
        <v>DYXXXX</v>
      </c>
      <c r="L70" s="11" t="str">
        <f>'Citi data'!N71</f>
        <v>DU000AM88605</v>
      </c>
      <c r="M70" s="11" t="str">
        <f>'Citi data'!K71</f>
        <v>NATIXIS CD 0.8% 05/02/2020</v>
      </c>
      <c r="O70" s="26"/>
      <c r="P70" s="11" t="str">
        <f>'Citi data'!R71</f>
        <v>GBP</v>
      </c>
      <c r="Q70" s="26"/>
      <c r="R70" s="11" t="str">
        <f>'Citi data'!AD71</f>
        <v>Default Issuer</v>
      </c>
      <c r="S70" s="25"/>
      <c r="W70" t="s">
        <v>237</v>
      </c>
      <c r="Y70" s="11">
        <f>'Citi data'!L71</f>
        <v>6000000</v>
      </c>
      <c r="Z70" s="11">
        <f>'Citi data'!C71</f>
        <v>1.0000078400000001</v>
      </c>
      <c r="AA70" s="11">
        <f t="shared" si="7"/>
        <v>1.2000094080000001</v>
      </c>
      <c r="AB70" s="11" t="str">
        <f>IF(LEN(Z70)=0,'General Pos Excel Structure'!$AC$3,"")</f>
        <v/>
      </c>
      <c r="AC70" s="11">
        <f>'Citi data'!E71</f>
        <v>13150.679999999702</v>
      </c>
      <c r="AD70" s="11">
        <f t="shared" si="8"/>
        <v>15780.815999999642</v>
      </c>
      <c r="AE70" s="11" t="str">
        <f>IF(LEN(Z70)=0,'General Pos Excel Structure'!$AC$3,"")</f>
        <v/>
      </c>
      <c r="AF70" s="207">
        <f>'Citi data'!T71</f>
        <v>6000047.04</v>
      </c>
      <c r="AG70" s="11">
        <f t="shared" si="9"/>
        <v>7200056.4479999999</v>
      </c>
      <c r="AH70" s="11" t="str">
        <f>IF(LEN(AF70)=0,'General Pos Excel Structure'!$AC$3,"")</f>
        <v/>
      </c>
      <c r="AI70" s="11">
        <f t="shared" si="10"/>
        <v>6000047.04</v>
      </c>
      <c r="AJ70" s="11">
        <f t="shared" si="11"/>
        <v>7200056.4479999999</v>
      </c>
      <c r="AK70" s="11" t="str">
        <f t="shared" si="12"/>
        <v/>
      </c>
      <c r="AM70" s="11">
        <f t="shared" si="13"/>
        <v>0</v>
      </c>
    </row>
    <row r="71" spans="1:39" s="11" customFormat="1">
      <c r="A71" s="11" t="str">
        <f>'Citi data'!G72</f>
        <v>S2BA</v>
      </c>
      <c r="B71" s="11" t="s">
        <v>1425</v>
      </c>
      <c r="C71" s="11" t="str">
        <f>'Citi data'!A72</f>
        <v>Money Market Instruments</v>
      </c>
      <c r="D71" s="11" t="str">
        <f>'Citi data'!J72</f>
        <v>MONEY MARKETS</v>
      </c>
      <c r="E71" s="11" t="str">
        <f>'Citi data'!Z72</f>
        <v>COMMERCIAL PAPERS</v>
      </c>
      <c r="F71" s="11" t="str">
        <f>VLOOKUP(C71,'Various Mappings'!A:B,2,0)</f>
        <v>A.6.1 - A.6.20</v>
      </c>
      <c r="G71" s="11" t="str">
        <f>VLOOKUP(A71,'Various Mappings'!K:L,2,0)</f>
        <v>GBP</v>
      </c>
      <c r="H71" s="11">
        <f>VLOOKUP(G71,'Various Mappings'!F:H,3,0)</f>
        <v>1.2</v>
      </c>
      <c r="I71" s="210" t="str">
        <f>'Citi data'!B72</f>
        <v>MoneyMarketInstrument</v>
      </c>
      <c r="J71" s="11" t="str">
        <f>_xlfn.IFNA(VLOOKUP(I71,'FincgUndrlygTp Mapping'!A:B,2,0),"")</f>
        <v/>
      </c>
      <c r="K71" s="27" t="str">
        <f>VLOOKUP(C71,'CFI Mapping'!A:B,2,0)</f>
        <v>DYXXXX</v>
      </c>
      <c r="L71" s="11" t="str">
        <f>'Citi data'!N72</f>
        <v>DU000AM88646</v>
      </c>
      <c r="M71" s="11" t="str">
        <f>'Citi data'!K72</f>
        <v>STANDARD CHARTERED CP 0% 06/02/2020</v>
      </c>
      <c r="O71" s="26"/>
      <c r="P71" s="11" t="str">
        <f>'Citi data'!R72</f>
        <v>GBP</v>
      </c>
      <c r="Q71" s="26"/>
      <c r="R71" s="11" t="str">
        <f>'Citi data'!AD72</f>
        <v>Default Issuer</v>
      </c>
      <c r="S71" s="25"/>
      <c r="W71" t="s">
        <v>237</v>
      </c>
      <c r="Y71" s="11">
        <f>'Citi data'!L72</f>
        <v>3000000</v>
      </c>
      <c r="Z71" s="11">
        <f>'Citi data'!C72</f>
        <v>0.99817095</v>
      </c>
      <c r="AA71" s="11">
        <f t="shared" si="7"/>
        <v>1.19780514</v>
      </c>
      <c r="AB71" s="11" t="str">
        <f>IF(LEN(Z71)=0,'General Pos Excel Structure'!$AC$3,"")</f>
        <v/>
      </c>
      <c r="AC71" s="11">
        <f>'Citi data'!E72</f>
        <v>0</v>
      </c>
      <c r="AD71" s="11">
        <f t="shared" si="8"/>
        <v>0</v>
      </c>
      <c r="AE71" s="11" t="str">
        <f>IF(LEN(Z71)=0,'General Pos Excel Structure'!$AC$3,"")</f>
        <v/>
      </c>
      <c r="AF71" s="207">
        <f>'Citi data'!T72</f>
        <v>2994512.85</v>
      </c>
      <c r="AG71" s="11">
        <f t="shared" si="9"/>
        <v>3593415.42</v>
      </c>
      <c r="AH71" s="11" t="str">
        <f>IF(LEN(AF71)=0,'General Pos Excel Structure'!$AC$3,"")</f>
        <v/>
      </c>
      <c r="AI71" s="11">
        <f t="shared" si="10"/>
        <v>2994512.85</v>
      </c>
      <c r="AJ71" s="11">
        <f t="shared" si="11"/>
        <v>3593415.42</v>
      </c>
      <c r="AK71" s="11" t="str">
        <f t="shared" si="12"/>
        <v/>
      </c>
      <c r="AM71" s="11">
        <f t="shared" si="13"/>
        <v>0</v>
      </c>
    </row>
    <row r="72" spans="1:39" s="11" customFormat="1">
      <c r="A72" s="11" t="str">
        <f>'Citi data'!G73</f>
        <v>S2BA</v>
      </c>
      <c r="B72" s="11" t="s">
        <v>1425</v>
      </c>
      <c r="C72" s="11" t="str">
        <f>'Citi data'!A73</f>
        <v>Money Market Instruments</v>
      </c>
      <c r="D72" s="11" t="str">
        <f>'Citi data'!J73</f>
        <v>MONEY MARKETS</v>
      </c>
      <c r="E72" s="11" t="str">
        <f>'Citi data'!Z73</f>
        <v>CERTIFICATE OF DEPOSIT</v>
      </c>
      <c r="F72" s="11" t="str">
        <f>VLOOKUP(C72,'Various Mappings'!A:B,2,0)</f>
        <v>A.6.1 - A.6.20</v>
      </c>
      <c r="G72" s="11" t="str">
        <f>VLOOKUP(A72,'Various Mappings'!K:L,2,0)</f>
        <v>GBP</v>
      </c>
      <c r="H72" s="11">
        <f>VLOOKUP(G72,'Various Mappings'!F:H,3,0)</f>
        <v>1.2</v>
      </c>
      <c r="I72" s="210" t="str">
        <f>'Citi data'!B73</f>
        <v>MoneyMarketInstrument</v>
      </c>
      <c r="J72" s="11" t="str">
        <f>_xlfn.IFNA(VLOOKUP(I72,'FincgUndrlygTp Mapping'!A:B,2,0),"")</f>
        <v/>
      </c>
      <c r="K72" s="27" t="str">
        <f>VLOOKUP(C72,'CFI Mapping'!A:B,2,0)</f>
        <v>DYXXXX</v>
      </c>
      <c r="L72" s="11" t="str">
        <f>'Citi data'!N73</f>
        <v>DU000AM88669</v>
      </c>
      <c r="M72" s="11" t="str">
        <f>'Citi data'!K73</f>
        <v>BNP PARIBAS CD 0.78% 09/12/2019</v>
      </c>
      <c r="O72" s="26"/>
      <c r="P72" s="11" t="str">
        <f>'Citi data'!R73</f>
        <v>GBP</v>
      </c>
      <c r="Q72" s="26"/>
      <c r="R72" s="11" t="str">
        <f>'Citi data'!AD73</f>
        <v>Default Issuer</v>
      </c>
      <c r="S72" s="25"/>
      <c r="W72" t="s">
        <v>237</v>
      </c>
      <c r="Y72" s="11">
        <f>'Citi data'!L73</f>
        <v>10000000</v>
      </c>
      <c r="Z72" s="11">
        <f>'Citi data'!C73</f>
        <v>1.0000156800000002</v>
      </c>
      <c r="AA72" s="11">
        <f t="shared" si="7"/>
        <v>1.2000188160000003</v>
      </c>
      <c r="AB72" s="11" t="str">
        <f>IF(LEN(Z72)=0,'General Pos Excel Structure'!$AC$3,"")</f>
        <v/>
      </c>
      <c r="AC72" s="11">
        <f>'Citi data'!E73</f>
        <v>20728.769999999553</v>
      </c>
      <c r="AD72" s="11">
        <f t="shared" si="8"/>
        <v>24874.523999999463</v>
      </c>
      <c r="AE72" s="11" t="str">
        <f>IF(LEN(Z72)=0,'General Pos Excel Structure'!$AC$3,"")</f>
        <v/>
      </c>
      <c r="AF72" s="207">
        <f>'Citi data'!T73</f>
        <v>10000156.800000001</v>
      </c>
      <c r="AG72" s="11">
        <f t="shared" si="9"/>
        <v>12000188.16</v>
      </c>
      <c r="AH72" s="11" t="str">
        <f>IF(LEN(AF72)=0,'General Pos Excel Structure'!$AC$3,"")</f>
        <v/>
      </c>
      <c r="AI72" s="11">
        <f t="shared" si="10"/>
        <v>10000156.800000001</v>
      </c>
      <c r="AJ72" s="11">
        <f t="shared" si="11"/>
        <v>12000188.16</v>
      </c>
      <c r="AK72" s="11" t="str">
        <f t="shared" si="12"/>
        <v/>
      </c>
      <c r="AM72" s="11">
        <f t="shared" si="13"/>
        <v>0</v>
      </c>
    </row>
    <row r="73" spans="1:39" s="11" customFormat="1">
      <c r="A73" s="11" t="str">
        <f>'Citi data'!G74</f>
        <v>S2BA</v>
      </c>
      <c r="B73" s="11" t="s">
        <v>1425</v>
      </c>
      <c r="C73" s="11" t="str">
        <f>'Citi data'!A74</f>
        <v>Money Market Instruments</v>
      </c>
      <c r="D73" s="11" t="str">
        <f>'Citi data'!J74</f>
        <v>MONEY MARKETS</v>
      </c>
      <c r="E73" s="11" t="str">
        <f>'Citi data'!Z74</f>
        <v>CERTIFICATE OF DEPOSIT</v>
      </c>
      <c r="F73" s="11" t="str">
        <f>VLOOKUP(C73,'Various Mappings'!A:B,2,0)</f>
        <v>A.6.1 - A.6.20</v>
      </c>
      <c r="G73" s="11" t="str">
        <f>VLOOKUP(A73,'Various Mappings'!K:L,2,0)</f>
        <v>GBP</v>
      </c>
      <c r="H73" s="11">
        <f>VLOOKUP(G73,'Various Mappings'!F:H,3,0)</f>
        <v>1.2</v>
      </c>
      <c r="I73" s="210" t="str">
        <f>'Citi data'!B74</f>
        <v>MoneyMarketInstrument</v>
      </c>
      <c r="J73" s="11" t="str">
        <f>_xlfn.IFNA(VLOOKUP(I73,'FincgUndrlygTp Mapping'!A:B,2,0),"")</f>
        <v/>
      </c>
      <c r="K73" s="27" t="str">
        <f>VLOOKUP(C73,'CFI Mapping'!A:B,2,0)</f>
        <v>DYXXXX</v>
      </c>
      <c r="L73" s="11" t="str">
        <f>'Citi data'!N74</f>
        <v>DU000AM88750</v>
      </c>
      <c r="M73" s="11" t="str">
        <f>'Citi data'!K74</f>
        <v>HANDELSBANKEN PLC CD 0.77% 18/11/2019</v>
      </c>
      <c r="O73" s="26"/>
      <c r="P73" s="11" t="str">
        <f>'Citi data'!R74</f>
        <v>GBP</v>
      </c>
      <c r="Q73" s="26"/>
      <c r="R73" s="11" t="str">
        <f>'Citi data'!AD74</f>
        <v>Default Issuer</v>
      </c>
      <c r="S73" s="25"/>
      <c r="W73" t="s">
        <v>237</v>
      </c>
      <c r="Y73" s="11">
        <f>'Citi data'!L74</f>
        <v>5000000</v>
      </c>
      <c r="Z73" s="11">
        <f>'Citi data'!C74</f>
        <v>1.00001981</v>
      </c>
      <c r="AA73" s="11">
        <f t="shared" si="7"/>
        <v>1.200023772</v>
      </c>
      <c r="AB73" s="11" t="str">
        <f>IF(LEN(Z73)=0,'General Pos Excel Structure'!$AC$3,"")</f>
        <v/>
      </c>
      <c r="AC73" s="11">
        <f>'Citi data'!E74</f>
        <v>9809.589999999851</v>
      </c>
      <c r="AD73" s="11">
        <f t="shared" si="8"/>
        <v>11771.507999999822</v>
      </c>
      <c r="AE73" s="11" t="str">
        <f>IF(LEN(Z73)=0,'General Pos Excel Structure'!$AC$3,"")</f>
        <v/>
      </c>
      <c r="AF73" s="207">
        <f>'Citi data'!T74</f>
        <v>5000099.05</v>
      </c>
      <c r="AG73" s="11">
        <f t="shared" si="9"/>
        <v>6000118.8599999994</v>
      </c>
      <c r="AH73" s="11" t="str">
        <f>IF(LEN(AF73)=0,'General Pos Excel Structure'!$AC$3,"")</f>
        <v/>
      </c>
      <c r="AI73" s="11">
        <f t="shared" si="10"/>
        <v>5000099.05</v>
      </c>
      <c r="AJ73" s="11">
        <f t="shared" si="11"/>
        <v>6000118.8599999994</v>
      </c>
      <c r="AK73" s="11" t="str">
        <f t="shared" si="12"/>
        <v/>
      </c>
      <c r="AM73" s="11">
        <f t="shared" si="13"/>
        <v>0</v>
      </c>
    </row>
    <row r="74" spans="1:39" s="11" customFormat="1">
      <c r="A74" s="11" t="str">
        <f>'Citi data'!G75</f>
        <v>S2BA</v>
      </c>
      <c r="B74" s="11" t="s">
        <v>1425</v>
      </c>
      <c r="C74" s="11" t="str">
        <f>'Citi data'!A75</f>
        <v>Money Market Instruments</v>
      </c>
      <c r="D74" s="11" t="str">
        <f>'Citi data'!J75</f>
        <v>MONEY MARKETS</v>
      </c>
      <c r="E74" s="11" t="str">
        <f>'Citi data'!Z75</f>
        <v>CERTIFICATE OF DEPOSIT</v>
      </c>
      <c r="F74" s="11" t="str">
        <f>VLOOKUP(C74,'Various Mappings'!A:B,2,0)</f>
        <v>A.6.1 - A.6.20</v>
      </c>
      <c r="G74" s="11" t="str">
        <f>VLOOKUP(A74,'Various Mappings'!K:L,2,0)</f>
        <v>GBP</v>
      </c>
      <c r="H74" s="11">
        <f>VLOOKUP(G74,'Various Mappings'!F:H,3,0)</f>
        <v>1.2</v>
      </c>
      <c r="I74" s="210" t="str">
        <f>'Citi data'!B75</f>
        <v>MoneyMarketInstrument</v>
      </c>
      <c r="J74" s="11" t="str">
        <f>_xlfn.IFNA(VLOOKUP(I74,'FincgUndrlygTp Mapping'!A:B,2,0),"")</f>
        <v/>
      </c>
      <c r="K74" s="27" t="str">
        <f>VLOOKUP(C74,'CFI Mapping'!A:B,2,0)</f>
        <v>DYXXXX</v>
      </c>
      <c r="L74" s="11" t="str">
        <f>'Citi data'!N75</f>
        <v>DU000AM89208</v>
      </c>
      <c r="M74" s="11" t="str">
        <f>'Citi data'!K75</f>
        <v>ABN AMRO BANK CD 0% 12/12/2019</v>
      </c>
      <c r="O74" s="26"/>
      <c r="P74" s="11" t="str">
        <f>'Citi data'!R75</f>
        <v>GBP</v>
      </c>
      <c r="Q74" s="26"/>
      <c r="R74" s="11" t="str">
        <f>'Citi data'!AD75</f>
        <v>Default Issuer</v>
      </c>
      <c r="S74" s="25"/>
      <c r="W74" t="s">
        <v>237</v>
      </c>
      <c r="Y74" s="11">
        <f>'Citi data'!L75</f>
        <v>7000000</v>
      </c>
      <c r="Z74" s="11">
        <f>'Citi data'!C75</f>
        <v>0.99938066000000003</v>
      </c>
      <c r="AA74" s="11">
        <f t="shared" si="7"/>
        <v>1.1992567919999999</v>
      </c>
      <c r="AB74" s="11" t="str">
        <f>IF(LEN(Z74)=0,'General Pos Excel Structure'!$AC$3,"")</f>
        <v/>
      </c>
      <c r="AC74" s="11">
        <f>'Citi data'!E75</f>
        <v>0</v>
      </c>
      <c r="AD74" s="11">
        <f t="shared" si="8"/>
        <v>0</v>
      </c>
      <c r="AE74" s="11" t="str">
        <f>IF(LEN(Z74)=0,'General Pos Excel Structure'!$AC$3,"")</f>
        <v/>
      </c>
      <c r="AF74" s="207">
        <f>'Citi data'!T75</f>
        <v>6995664.6200000001</v>
      </c>
      <c r="AG74" s="11">
        <f t="shared" si="9"/>
        <v>8394797.5439999998</v>
      </c>
      <c r="AH74" s="11" t="str">
        <f>IF(LEN(AF74)=0,'General Pos Excel Structure'!$AC$3,"")</f>
        <v/>
      </c>
      <c r="AI74" s="11">
        <f t="shared" si="10"/>
        <v>6995664.6200000001</v>
      </c>
      <c r="AJ74" s="11">
        <f t="shared" si="11"/>
        <v>8394797.5439999998</v>
      </c>
      <c r="AK74" s="11" t="str">
        <f t="shared" si="12"/>
        <v/>
      </c>
      <c r="AM74" s="11">
        <f t="shared" si="13"/>
        <v>0</v>
      </c>
    </row>
    <row r="75" spans="1:39" s="11" customFormat="1">
      <c r="A75" s="11" t="str">
        <f>'Citi data'!G76</f>
        <v>S2BA</v>
      </c>
      <c r="B75" s="11" t="s">
        <v>1425</v>
      </c>
      <c r="C75" s="11" t="str">
        <f>'Citi data'!A76</f>
        <v>Money Market Instruments</v>
      </c>
      <c r="D75" s="11" t="str">
        <f>'Citi data'!J76</f>
        <v>MONEY MARKETS</v>
      </c>
      <c r="E75" s="11" t="str">
        <f>'Citi data'!Z76</f>
        <v>COMMERCIAL PAPERS</v>
      </c>
      <c r="F75" s="11" t="str">
        <f>VLOOKUP(C75,'Various Mappings'!A:B,2,0)</f>
        <v>A.6.1 - A.6.20</v>
      </c>
      <c r="G75" s="11" t="str">
        <f>VLOOKUP(A75,'Various Mappings'!K:L,2,0)</f>
        <v>GBP</v>
      </c>
      <c r="H75" s="11">
        <f>VLOOKUP(G75,'Various Mappings'!F:H,3,0)</f>
        <v>1.2</v>
      </c>
      <c r="I75" s="210" t="str">
        <f>'Citi data'!B76</f>
        <v>MoneyMarketInstrument</v>
      </c>
      <c r="J75" s="11" t="str">
        <f>_xlfn.IFNA(VLOOKUP(I75,'FincgUndrlygTp Mapping'!A:B,2,0),"")</f>
        <v/>
      </c>
      <c r="K75" s="27" t="str">
        <f>VLOOKUP(C75,'CFI Mapping'!A:B,2,0)</f>
        <v>DYXXXX</v>
      </c>
      <c r="L75" s="11" t="str">
        <f>'Citi data'!N76</f>
        <v>DU000AM90319</v>
      </c>
      <c r="M75" s="11" t="str">
        <f>'Citi data'!K76</f>
        <v>ING BANK CP 0% 20/05/2020</v>
      </c>
      <c r="O75" s="26"/>
      <c r="P75" s="11" t="str">
        <f>'Citi data'!R76</f>
        <v>GBP</v>
      </c>
      <c r="Q75" s="26"/>
      <c r="R75" s="11" t="str">
        <f>'Citi data'!AD76</f>
        <v>Default Issuer</v>
      </c>
      <c r="S75" s="25"/>
      <c r="W75" t="s">
        <v>237</v>
      </c>
      <c r="Y75" s="11">
        <f>'Citi data'!L76</f>
        <v>8000000</v>
      </c>
      <c r="Z75" s="11">
        <f>'Citi data'!C76</f>
        <v>0.99550979000000006</v>
      </c>
      <c r="AA75" s="11">
        <f t="shared" si="7"/>
        <v>1.194611748</v>
      </c>
      <c r="AB75" s="11" t="str">
        <f>IF(LEN(Z75)=0,'General Pos Excel Structure'!$AC$3,"")</f>
        <v/>
      </c>
      <c r="AC75" s="11">
        <f>'Citi data'!E76</f>
        <v>0</v>
      </c>
      <c r="AD75" s="11">
        <f t="shared" si="8"/>
        <v>0</v>
      </c>
      <c r="AE75" s="11" t="str">
        <f>IF(LEN(Z75)=0,'General Pos Excel Structure'!$AC$3,"")</f>
        <v/>
      </c>
      <c r="AF75" s="207">
        <f>'Citi data'!T76</f>
        <v>7964078.3200000003</v>
      </c>
      <c r="AG75" s="11">
        <f t="shared" si="9"/>
        <v>9556893.9839999992</v>
      </c>
      <c r="AH75" s="11" t="str">
        <f>IF(LEN(AF75)=0,'General Pos Excel Structure'!$AC$3,"")</f>
        <v/>
      </c>
      <c r="AI75" s="11">
        <f t="shared" si="10"/>
        <v>7964078.3200000003</v>
      </c>
      <c r="AJ75" s="11">
        <f t="shared" si="11"/>
        <v>9556893.9839999992</v>
      </c>
      <c r="AK75" s="11" t="str">
        <f t="shared" si="12"/>
        <v/>
      </c>
      <c r="AM75" s="11">
        <f t="shared" si="13"/>
        <v>0</v>
      </c>
    </row>
    <row r="76" spans="1:39" s="11" customFormat="1">
      <c r="A76" s="11" t="str">
        <f>'Citi data'!G77</f>
        <v>S2BA</v>
      </c>
      <c r="B76" s="11" t="s">
        <v>1425</v>
      </c>
      <c r="C76" s="11" t="str">
        <f>'Citi data'!A77</f>
        <v>Money Market Instruments</v>
      </c>
      <c r="D76" s="11" t="str">
        <f>'Citi data'!J77</f>
        <v>MONEY MARKETS</v>
      </c>
      <c r="E76" s="11" t="str">
        <f>'Citi data'!Z77</f>
        <v>CERTIFICATE OF DEPOSIT</v>
      </c>
      <c r="F76" s="11" t="str">
        <f>VLOOKUP(C76,'Various Mappings'!A:B,2,0)</f>
        <v>A.6.1 - A.6.20</v>
      </c>
      <c r="G76" s="11" t="str">
        <f>VLOOKUP(A76,'Various Mappings'!K:L,2,0)</f>
        <v>GBP</v>
      </c>
      <c r="H76" s="11">
        <f>VLOOKUP(G76,'Various Mappings'!F:H,3,0)</f>
        <v>1.2</v>
      </c>
      <c r="I76" s="210" t="str">
        <f>'Citi data'!B77</f>
        <v>MoneyMarketInstrument</v>
      </c>
      <c r="J76" s="11" t="str">
        <f>_xlfn.IFNA(VLOOKUP(I76,'FincgUndrlygTp Mapping'!A:B,2,0),"")</f>
        <v/>
      </c>
      <c r="K76" s="27" t="str">
        <f>VLOOKUP(C76,'CFI Mapping'!A:B,2,0)</f>
        <v>DYXXXX</v>
      </c>
      <c r="L76" s="11" t="str">
        <f>'Citi data'!N77</f>
        <v>XS2041711651</v>
      </c>
      <c r="M76" s="11" t="str">
        <f>'Citi data'!K77</f>
        <v>MIZUHO BANK LONDON CD 0% 13/02/2020</v>
      </c>
      <c r="O76" s="26"/>
      <c r="P76" s="11" t="str">
        <f>'Citi data'!R77</f>
        <v>GBP</v>
      </c>
      <c r="Q76" s="26"/>
      <c r="R76" s="11" t="str">
        <f>'Citi data'!AD77</f>
        <v>Default Issuer</v>
      </c>
      <c r="S76" s="25"/>
      <c r="W76" t="s">
        <v>237</v>
      </c>
      <c r="Y76" s="11">
        <f>'Citi data'!L77</f>
        <v>5000000</v>
      </c>
      <c r="Z76" s="11">
        <f>'Citi data'!C77</f>
        <v>0.99794995999999991</v>
      </c>
      <c r="AA76" s="11">
        <f t="shared" si="7"/>
        <v>1.1975399519999999</v>
      </c>
      <c r="AB76" s="11" t="str">
        <f>IF(LEN(Z76)=0,'General Pos Excel Structure'!$AC$3,"")</f>
        <v/>
      </c>
      <c r="AC76" s="11">
        <f>'Citi data'!E77</f>
        <v>0</v>
      </c>
      <c r="AD76" s="11">
        <f t="shared" si="8"/>
        <v>0</v>
      </c>
      <c r="AE76" s="11" t="str">
        <f>IF(LEN(Z76)=0,'General Pos Excel Structure'!$AC$3,"")</f>
        <v/>
      </c>
      <c r="AF76" s="207">
        <f>'Citi data'!T77</f>
        <v>4989749.8</v>
      </c>
      <c r="AG76" s="11">
        <f t="shared" si="9"/>
        <v>5987699.7599999998</v>
      </c>
      <c r="AH76" s="11" t="str">
        <f>IF(LEN(AF76)=0,'General Pos Excel Structure'!$AC$3,"")</f>
        <v/>
      </c>
      <c r="AI76" s="11">
        <f t="shared" si="10"/>
        <v>4989749.8</v>
      </c>
      <c r="AJ76" s="11">
        <f t="shared" si="11"/>
        <v>5987699.7599999998</v>
      </c>
      <c r="AK76" s="11" t="str">
        <f t="shared" si="12"/>
        <v/>
      </c>
      <c r="AM76" s="11">
        <f t="shared" si="13"/>
        <v>0</v>
      </c>
    </row>
    <row r="77" spans="1:39" s="11" customFormat="1">
      <c r="A77" s="11" t="str">
        <f>'Citi data'!G78</f>
        <v>S2BA</v>
      </c>
      <c r="B77" s="11" t="s">
        <v>1425</v>
      </c>
      <c r="C77" s="11" t="str">
        <f>'Citi data'!A78</f>
        <v>Money Market Instruments</v>
      </c>
      <c r="D77" s="11" t="str">
        <f>'Citi data'!J78</f>
        <v>MONEY MARKETS</v>
      </c>
      <c r="E77" s="11" t="str">
        <f>'Citi data'!Z78</f>
        <v>COMMERCIAL PAPERS</v>
      </c>
      <c r="F77" s="11" t="str">
        <f>VLOOKUP(C77,'Various Mappings'!A:B,2,0)</f>
        <v>A.6.1 - A.6.20</v>
      </c>
      <c r="G77" s="11" t="str">
        <f>VLOOKUP(A77,'Various Mappings'!K:L,2,0)</f>
        <v>GBP</v>
      </c>
      <c r="H77" s="11">
        <f>VLOOKUP(G77,'Various Mappings'!F:H,3,0)</f>
        <v>1.2</v>
      </c>
      <c r="I77" s="210" t="str">
        <f>'Citi data'!B78</f>
        <v>MoneyMarketInstrument</v>
      </c>
      <c r="J77" s="11" t="str">
        <f>_xlfn.IFNA(VLOOKUP(I77,'FincgUndrlygTp Mapping'!A:B,2,0),"")</f>
        <v/>
      </c>
      <c r="K77" s="27" t="str">
        <f>VLOOKUP(C77,'CFI Mapping'!A:B,2,0)</f>
        <v>DYXXXX</v>
      </c>
      <c r="L77" s="11" t="str">
        <f>'Citi data'!N78</f>
        <v>DU000AM90620</v>
      </c>
      <c r="M77" s="11" t="str">
        <f>'Citi data'!K78</f>
        <v>OP CORPORATE BANK CP 0% 27/01/2020</v>
      </c>
      <c r="O77" s="26"/>
      <c r="P77" s="11" t="str">
        <f>'Citi data'!R78</f>
        <v>GBP</v>
      </c>
      <c r="Q77" s="26"/>
      <c r="R77" s="11" t="str">
        <f>'Citi data'!AD78</f>
        <v>Default Issuer</v>
      </c>
      <c r="S77" s="25"/>
      <c r="W77" t="s">
        <v>237</v>
      </c>
      <c r="Y77" s="11">
        <f>'Citi data'!L78</f>
        <v>5000000</v>
      </c>
      <c r="Z77" s="11">
        <f>'Citi data'!C78</f>
        <v>0.99840583999999999</v>
      </c>
      <c r="AA77" s="11">
        <f t="shared" si="7"/>
        <v>1.1980870079999999</v>
      </c>
      <c r="AB77" s="11" t="str">
        <f>IF(LEN(Z77)=0,'General Pos Excel Structure'!$AC$3,"")</f>
        <v/>
      </c>
      <c r="AC77" s="11">
        <f>'Citi data'!E78</f>
        <v>0</v>
      </c>
      <c r="AD77" s="11">
        <f t="shared" si="8"/>
        <v>0</v>
      </c>
      <c r="AE77" s="11" t="str">
        <f>IF(LEN(Z77)=0,'General Pos Excel Structure'!$AC$3,"")</f>
        <v/>
      </c>
      <c r="AF77" s="207">
        <f>'Citi data'!T78</f>
        <v>4992029.2</v>
      </c>
      <c r="AG77" s="11">
        <f t="shared" si="9"/>
        <v>5990435.04</v>
      </c>
      <c r="AH77" s="11" t="str">
        <f>IF(LEN(AF77)=0,'General Pos Excel Structure'!$AC$3,"")</f>
        <v/>
      </c>
      <c r="AI77" s="11">
        <f t="shared" si="10"/>
        <v>4992029.2</v>
      </c>
      <c r="AJ77" s="11">
        <f t="shared" si="11"/>
        <v>5990435.04</v>
      </c>
      <c r="AK77" s="11" t="str">
        <f t="shared" si="12"/>
        <v/>
      </c>
      <c r="AM77" s="11">
        <f t="shared" si="13"/>
        <v>0</v>
      </c>
    </row>
    <row r="78" spans="1:39" s="11" customFormat="1">
      <c r="A78" s="11" t="str">
        <f>'Citi data'!G79</f>
        <v>S2BA</v>
      </c>
      <c r="B78" s="11" t="s">
        <v>1425</v>
      </c>
      <c r="C78" s="11" t="str">
        <f>'Citi data'!A79</f>
        <v>Money Market Instruments</v>
      </c>
      <c r="D78" s="11" t="str">
        <f>'Citi data'!J79</f>
        <v>MONEY MARKETS</v>
      </c>
      <c r="E78" s="11" t="str">
        <f>'Citi data'!Z79</f>
        <v>CERTIFICATE OF DEPOSIT</v>
      </c>
      <c r="F78" s="11" t="str">
        <f>VLOOKUP(C78,'Various Mappings'!A:B,2,0)</f>
        <v>A.6.1 - A.6.20</v>
      </c>
      <c r="G78" s="11" t="str">
        <f>VLOOKUP(A78,'Various Mappings'!K:L,2,0)</f>
        <v>GBP</v>
      </c>
      <c r="H78" s="11">
        <f>VLOOKUP(G78,'Various Mappings'!F:H,3,0)</f>
        <v>1.2</v>
      </c>
      <c r="I78" s="210" t="str">
        <f>'Citi data'!B79</f>
        <v>MoneyMarketInstrument</v>
      </c>
      <c r="J78" s="11" t="str">
        <f>_xlfn.IFNA(VLOOKUP(I78,'FincgUndrlygTp Mapping'!A:B,2,0),"")</f>
        <v/>
      </c>
      <c r="K78" s="27" t="str">
        <f>VLOOKUP(C78,'CFI Mapping'!A:B,2,0)</f>
        <v>DYXXXX</v>
      </c>
      <c r="L78" s="11" t="str">
        <f>'Citi data'!N79</f>
        <v>DU000AM90712</v>
      </c>
      <c r="M78" s="11" t="str">
        <f>'Citi data'!K79</f>
        <v>SUMITOMO MITSUI BANK CD 0% 27/11/2019</v>
      </c>
      <c r="O78" s="26"/>
      <c r="P78" s="11" t="str">
        <f>'Citi data'!R79</f>
        <v>GBP</v>
      </c>
      <c r="Q78" s="26"/>
      <c r="R78" s="11" t="str">
        <f>'Citi data'!AD79</f>
        <v>Default Issuer</v>
      </c>
      <c r="S78" s="25"/>
      <c r="W78" t="s">
        <v>237</v>
      </c>
      <c r="Y78" s="11">
        <f>'Citi data'!L79</f>
        <v>5000000</v>
      </c>
      <c r="Z78" s="11">
        <f>'Citi data'!C79</f>
        <v>0.99969708000000013</v>
      </c>
      <c r="AA78" s="11">
        <f t="shared" si="7"/>
        <v>1.1996364960000001</v>
      </c>
      <c r="AB78" s="11" t="str">
        <f>IF(LEN(Z78)=0,'General Pos Excel Structure'!$AC$3,"")</f>
        <v/>
      </c>
      <c r="AC78" s="11">
        <f>'Citi data'!E79</f>
        <v>0</v>
      </c>
      <c r="AD78" s="11">
        <f t="shared" si="8"/>
        <v>0</v>
      </c>
      <c r="AE78" s="11" t="str">
        <f>IF(LEN(Z78)=0,'General Pos Excel Structure'!$AC$3,"")</f>
        <v/>
      </c>
      <c r="AF78" s="207">
        <f>'Citi data'!T79</f>
        <v>4998485.4000000004</v>
      </c>
      <c r="AG78" s="11">
        <f t="shared" si="9"/>
        <v>5998182.4800000004</v>
      </c>
      <c r="AH78" s="11" t="str">
        <f>IF(LEN(AF78)=0,'General Pos Excel Structure'!$AC$3,"")</f>
        <v/>
      </c>
      <c r="AI78" s="11">
        <f t="shared" si="10"/>
        <v>4998485.4000000004</v>
      </c>
      <c r="AJ78" s="11">
        <f t="shared" si="11"/>
        <v>5998182.4800000004</v>
      </c>
      <c r="AK78" s="11" t="str">
        <f t="shared" si="12"/>
        <v/>
      </c>
      <c r="AM78" s="11">
        <f t="shared" si="13"/>
        <v>0</v>
      </c>
    </row>
    <row r="79" spans="1:39" s="11" customFormat="1">
      <c r="A79" s="11" t="str">
        <f>'Citi data'!G80</f>
        <v>S2BA</v>
      </c>
      <c r="B79" s="11" t="s">
        <v>1425</v>
      </c>
      <c r="C79" s="11" t="str">
        <f>'Citi data'!A80</f>
        <v>Money Market Instruments</v>
      </c>
      <c r="D79" s="11" t="str">
        <f>'Citi data'!J80</f>
        <v>MONEY MARKETS</v>
      </c>
      <c r="E79" s="11" t="str">
        <f>'Citi data'!Z80</f>
        <v>CERTIFICATE OF DEPOSIT</v>
      </c>
      <c r="F79" s="11" t="str">
        <f>VLOOKUP(C79,'Various Mappings'!A:B,2,0)</f>
        <v>A.6.1 - A.6.20</v>
      </c>
      <c r="G79" s="11" t="str">
        <f>VLOOKUP(A79,'Various Mappings'!K:L,2,0)</f>
        <v>GBP</v>
      </c>
      <c r="H79" s="11">
        <f>VLOOKUP(G79,'Various Mappings'!F:H,3,0)</f>
        <v>1.2</v>
      </c>
      <c r="I79" s="210" t="str">
        <f>'Citi data'!B80</f>
        <v>MoneyMarketInstrument</v>
      </c>
      <c r="J79" s="11" t="str">
        <f>_xlfn.IFNA(VLOOKUP(I79,'FincgUndrlygTp Mapping'!A:B,2,0),"")</f>
        <v/>
      </c>
      <c r="K79" s="27" t="str">
        <f>VLOOKUP(C79,'CFI Mapping'!A:B,2,0)</f>
        <v>DYXXXX</v>
      </c>
      <c r="L79" s="11" t="str">
        <f>'Citi data'!N80</f>
        <v>GB00BHLDD964</v>
      </c>
      <c r="M79" s="11" t="str">
        <f>'Citi data'!K80</f>
        <v>LANDESKREDITBANK CD 0.8% 03/01/2020</v>
      </c>
      <c r="O79" s="26"/>
      <c r="P79" s="11" t="str">
        <f>'Citi data'!R80</f>
        <v>GBP</v>
      </c>
      <c r="Q79" s="26"/>
      <c r="R79" s="11" t="str">
        <f>'Citi data'!AD80</f>
        <v>Default Issuer</v>
      </c>
      <c r="S79" s="25"/>
      <c r="W79" t="s">
        <v>237</v>
      </c>
      <c r="Y79" s="11">
        <f>'Citi data'!L80</f>
        <v>10000000</v>
      </c>
      <c r="Z79" s="11">
        <f>'Citi data'!C80</f>
        <v>1.00001099</v>
      </c>
      <c r="AA79" s="11">
        <f t="shared" si="7"/>
        <v>1.200013188</v>
      </c>
      <c r="AB79" s="11" t="str">
        <f>IF(LEN(Z79)=0,'General Pos Excel Structure'!$AC$3,"")</f>
        <v/>
      </c>
      <c r="AC79" s="11">
        <f>'Citi data'!E80</f>
        <v>15561.639999998733</v>
      </c>
      <c r="AD79" s="11">
        <f t="shared" si="8"/>
        <v>18673.96799999848</v>
      </c>
      <c r="AE79" s="11" t="str">
        <f>IF(LEN(Z79)=0,'General Pos Excel Structure'!$AC$3,"")</f>
        <v/>
      </c>
      <c r="AF79" s="207">
        <f>'Citi data'!T80</f>
        <v>10000109.9</v>
      </c>
      <c r="AG79" s="11">
        <f t="shared" si="9"/>
        <v>12000131.880000001</v>
      </c>
      <c r="AH79" s="11" t="str">
        <f>IF(LEN(AF79)=0,'General Pos Excel Structure'!$AC$3,"")</f>
        <v/>
      </c>
      <c r="AI79" s="11">
        <f t="shared" si="10"/>
        <v>10000109.9</v>
      </c>
      <c r="AJ79" s="11">
        <f t="shared" si="11"/>
        <v>12000131.880000001</v>
      </c>
      <c r="AK79" s="11" t="str">
        <f t="shared" si="12"/>
        <v/>
      </c>
      <c r="AM79" s="11">
        <f t="shared" si="13"/>
        <v>0</v>
      </c>
    </row>
    <row r="80" spans="1:39" s="11" customFormat="1">
      <c r="A80" s="11" t="str">
        <f>'Citi data'!G81</f>
        <v>S2BA</v>
      </c>
      <c r="B80" s="11" t="s">
        <v>1425</v>
      </c>
      <c r="C80" s="11" t="str">
        <f>'Citi data'!A81</f>
        <v>Money Market Instruments</v>
      </c>
      <c r="D80" s="11" t="str">
        <f>'Citi data'!J81</f>
        <v>MONEY MARKETS</v>
      </c>
      <c r="E80" s="11" t="str">
        <f>'Citi data'!Z81</f>
        <v>CERTIFICATE OF DEPOSIT</v>
      </c>
      <c r="F80" s="11" t="str">
        <f>VLOOKUP(C80,'Various Mappings'!A:B,2,0)</f>
        <v>A.6.1 - A.6.20</v>
      </c>
      <c r="G80" s="11" t="str">
        <f>VLOOKUP(A80,'Various Mappings'!K:L,2,0)</f>
        <v>GBP</v>
      </c>
      <c r="H80" s="11">
        <f>VLOOKUP(G80,'Various Mappings'!F:H,3,0)</f>
        <v>1.2</v>
      </c>
      <c r="I80" s="210" t="str">
        <f>'Citi data'!B81</f>
        <v>MoneyMarketInstrument</v>
      </c>
      <c r="J80" s="11" t="str">
        <f>_xlfn.IFNA(VLOOKUP(I80,'FincgUndrlygTp Mapping'!A:B,2,0),"")</f>
        <v/>
      </c>
      <c r="K80" s="27" t="str">
        <f>VLOOKUP(C80,'CFI Mapping'!A:B,2,0)</f>
        <v>DYXXXX</v>
      </c>
      <c r="L80" s="11" t="str">
        <f>'Citi data'!N81</f>
        <v>DU000AM90799</v>
      </c>
      <c r="M80" s="11" t="str">
        <f>'Citi data'!K81</f>
        <v>MIZUHO BANK CD 0% 13/02/2020</v>
      </c>
      <c r="O80" s="26"/>
      <c r="P80" s="11" t="str">
        <f>'Citi data'!R81</f>
        <v>GBP</v>
      </c>
      <c r="Q80" s="26"/>
      <c r="R80" s="11" t="str">
        <f>'Citi data'!AD81</f>
        <v>Default Issuer</v>
      </c>
      <c r="S80" s="25"/>
      <c r="W80" t="s">
        <v>237</v>
      </c>
      <c r="Y80" s="11">
        <f>'Citi data'!L81</f>
        <v>10000000</v>
      </c>
      <c r="Z80" s="11">
        <f>'Citi data'!C81</f>
        <v>0.99794996999999996</v>
      </c>
      <c r="AA80" s="11">
        <f t="shared" si="7"/>
        <v>1.197539964</v>
      </c>
      <c r="AB80" s="11" t="str">
        <f>IF(LEN(Z80)=0,'General Pos Excel Structure'!$AC$3,"")</f>
        <v/>
      </c>
      <c r="AC80" s="11">
        <f>'Citi data'!E81</f>
        <v>0</v>
      </c>
      <c r="AD80" s="11">
        <f t="shared" si="8"/>
        <v>0</v>
      </c>
      <c r="AE80" s="11" t="str">
        <f>IF(LEN(Z80)=0,'General Pos Excel Structure'!$AC$3,"")</f>
        <v/>
      </c>
      <c r="AF80" s="207">
        <f>'Citi data'!T81</f>
        <v>9979499.6999999993</v>
      </c>
      <c r="AG80" s="11">
        <f t="shared" si="9"/>
        <v>11975399.639999999</v>
      </c>
      <c r="AH80" s="11" t="str">
        <f>IF(LEN(AF80)=0,'General Pos Excel Structure'!$AC$3,"")</f>
        <v/>
      </c>
      <c r="AI80" s="11">
        <f t="shared" si="10"/>
        <v>9979499.6999999993</v>
      </c>
      <c r="AJ80" s="11">
        <f t="shared" si="11"/>
        <v>11975399.639999999</v>
      </c>
      <c r="AK80" s="11" t="str">
        <f t="shared" si="12"/>
        <v/>
      </c>
      <c r="AM80" s="11">
        <f t="shared" si="13"/>
        <v>0</v>
      </c>
    </row>
    <row r="81" spans="1:39" s="11" customFormat="1">
      <c r="A81" s="11" t="str">
        <f>'Citi data'!G82</f>
        <v>S2BA</v>
      </c>
      <c r="B81" s="11" t="s">
        <v>1425</v>
      </c>
      <c r="C81" s="11" t="str">
        <f>'Citi data'!A82</f>
        <v>Money Market Instruments</v>
      </c>
      <c r="D81" s="11" t="str">
        <f>'Citi data'!J82</f>
        <v>MONEY MARKETS</v>
      </c>
      <c r="E81" s="11" t="str">
        <f>'Citi data'!Z82</f>
        <v>CERTIFICATE OF DEPOSIT</v>
      </c>
      <c r="F81" s="11" t="str">
        <f>VLOOKUP(C81,'Various Mappings'!A:B,2,0)</f>
        <v>A.6.1 - A.6.20</v>
      </c>
      <c r="G81" s="11" t="str">
        <f>VLOOKUP(A81,'Various Mappings'!K:L,2,0)</f>
        <v>GBP</v>
      </c>
      <c r="H81" s="11">
        <f>VLOOKUP(G81,'Various Mappings'!F:H,3,0)</f>
        <v>1.2</v>
      </c>
      <c r="I81" s="210" t="str">
        <f>'Citi data'!B82</f>
        <v>MoneyMarketInstrument</v>
      </c>
      <c r="J81" s="11" t="str">
        <f>_xlfn.IFNA(VLOOKUP(I81,'FincgUndrlygTp Mapping'!A:B,2,0),"")</f>
        <v/>
      </c>
      <c r="K81" s="27" t="str">
        <f>VLOOKUP(C81,'CFI Mapping'!A:B,2,0)</f>
        <v>DYXXXX</v>
      </c>
      <c r="L81" s="11" t="str">
        <f>'Citi data'!N82</f>
        <v>DU000AM90861</v>
      </c>
      <c r="M81" s="11" t="str">
        <f>'Citi data'!K82</f>
        <v>QATAR NATL CD 0% 06/12/2019</v>
      </c>
      <c r="O81" s="26"/>
      <c r="P81" s="11" t="str">
        <f>'Citi data'!R82</f>
        <v>GBP</v>
      </c>
      <c r="Q81" s="26"/>
      <c r="R81" s="11" t="str">
        <f>'Citi data'!AD82</f>
        <v>Default Issuer</v>
      </c>
      <c r="S81" s="25"/>
      <c r="W81" t="s">
        <v>237</v>
      </c>
      <c r="Y81" s="11">
        <f>'Citi data'!L82</f>
        <v>5000000</v>
      </c>
      <c r="Z81" s="11">
        <f>'Citi data'!C82</f>
        <v>0.99947095999999991</v>
      </c>
      <c r="AA81" s="11">
        <f t="shared" si="7"/>
        <v>1.1993651519999999</v>
      </c>
      <c r="AB81" s="11" t="str">
        <f>IF(LEN(Z81)=0,'General Pos Excel Structure'!$AC$3,"")</f>
        <v/>
      </c>
      <c r="AC81" s="11">
        <f>'Citi data'!E82</f>
        <v>0</v>
      </c>
      <c r="AD81" s="11">
        <f t="shared" si="8"/>
        <v>0</v>
      </c>
      <c r="AE81" s="11" t="str">
        <f>IF(LEN(Z81)=0,'General Pos Excel Structure'!$AC$3,"")</f>
        <v/>
      </c>
      <c r="AF81" s="207">
        <f>'Citi data'!T82</f>
        <v>4997354.8</v>
      </c>
      <c r="AG81" s="11">
        <f t="shared" si="9"/>
        <v>5996825.7599999998</v>
      </c>
      <c r="AH81" s="11" t="str">
        <f>IF(LEN(AF81)=0,'General Pos Excel Structure'!$AC$3,"")</f>
        <v/>
      </c>
      <c r="AI81" s="11">
        <f t="shared" si="10"/>
        <v>4997354.8</v>
      </c>
      <c r="AJ81" s="11">
        <f t="shared" si="11"/>
        <v>5996825.7599999998</v>
      </c>
      <c r="AK81" s="11" t="str">
        <f t="shared" si="12"/>
        <v/>
      </c>
      <c r="AM81" s="11">
        <f t="shared" si="13"/>
        <v>0</v>
      </c>
    </row>
    <row r="82" spans="1:39" s="11" customFormat="1">
      <c r="A82" s="11" t="str">
        <f>'Citi data'!G83</f>
        <v>S2BA</v>
      </c>
      <c r="B82" s="11" t="s">
        <v>1425</v>
      </c>
      <c r="C82" s="11" t="str">
        <f>'Citi data'!A83</f>
        <v>0. OUT-OF-SCOPE (Non-Asset)</v>
      </c>
      <c r="D82" s="11" t="str">
        <f>'Citi data'!J83</f>
        <v>PAYABLES</v>
      </c>
      <c r="E82" s="11" t="str">
        <f>'Citi data'!Z83</f>
        <v>GENERAL LEDGER</v>
      </c>
      <c r="F82" s="11" t="e">
        <f>VLOOKUP(C82,'Various Mappings'!A:B,2,0)</f>
        <v>#N/A</v>
      </c>
      <c r="G82" s="11" t="str">
        <f>VLOOKUP(A82,'Various Mappings'!K:L,2,0)</f>
        <v>GBP</v>
      </c>
      <c r="H82" s="11">
        <f>VLOOKUP(G82,'Various Mappings'!F:H,3,0)</f>
        <v>1.2</v>
      </c>
      <c r="I82" s="210" t="str">
        <f>'Citi data'!B83</f>
        <v/>
      </c>
      <c r="J82" s="11" t="str">
        <f>_xlfn.IFNA(VLOOKUP(I82,'FincgUndrlygTp Mapping'!A:B,2,0),"")</f>
        <v/>
      </c>
      <c r="K82" s="27">
        <f>VLOOKUP(C82,'CFI Mapping'!A:B,2,0)</f>
        <v>0</v>
      </c>
      <c r="L82" s="11">
        <f>'Citi data'!N83</f>
        <v>0</v>
      </c>
      <c r="M82" s="11" t="str">
        <f>'Citi data'!K83</f>
        <v>Due to unitholders - distrib</v>
      </c>
      <c r="O82" s="26"/>
      <c r="P82" s="11" t="str">
        <f>'Citi data'!R83</f>
        <v>GBP</v>
      </c>
      <c r="Q82" s="26"/>
      <c r="R82" s="11" t="str">
        <f>'Citi data'!AD83</f>
        <v>Custodian</v>
      </c>
      <c r="S82" s="25"/>
      <c r="W82" t="s">
        <v>237</v>
      </c>
      <c r="Y82" s="11">
        <f>'Citi data'!L83</f>
        <v>0</v>
      </c>
      <c r="Z82" s="11" t="str">
        <f>'Citi data'!C83</f>
        <v/>
      </c>
      <c r="AA82" s="11" t="str">
        <f t="shared" si="7"/>
        <v/>
      </c>
      <c r="AB82" s="11" t="str">
        <f>IF(LEN(Z82)=0,'General Pos Excel Structure'!$AC$3,"")</f>
        <v>NTAV</v>
      </c>
      <c r="AC82" s="11">
        <f>'Citi data'!E83</f>
        <v>0</v>
      </c>
      <c r="AD82" s="11">
        <f t="shared" si="8"/>
        <v>0</v>
      </c>
      <c r="AE82" s="11" t="str">
        <f>IF(LEN(Z82)=0,'General Pos Excel Structure'!$AC$3,"")</f>
        <v>NTAV</v>
      </c>
      <c r="AF82" s="207">
        <f>'Citi data'!T83</f>
        <v>-81756.649999999994</v>
      </c>
      <c r="AG82" s="11">
        <f t="shared" si="9"/>
        <v>-98107.98</v>
      </c>
      <c r="AH82" s="11" t="str">
        <f>IF(LEN(AF82)=0,'General Pos Excel Structure'!$AC$3,"")</f>
        <v/>
      </c>
      <c r="AI82" s="11">
        <f t="shared" si="10"/>
        <v>-81756.649999999994</v>
      </c>
      <c r="AJ82" s="11">
        <f t="shared" si="11"/>
        <v>-98107.98</v>
      </c>
      <c r="AK82" s="11" t="str">
        <f t="shared" si="12"/>
        <v/>
      </c>
      <c r="AM82" s="11">
        <f t="shared" si="13"/>
        <v>0</v>
      </c>
    </row>
    <row r="83" spans="1:39" s="11" customFormat="1">
      <c r="A83" s="11" t="str">
        <f>'Citi data'!G84</f>
        <v>S2BA</v>
      </c>
      <c r="B83" s="11" t="s">
        <v>1425</v>
      </c>
      <c r="C83" s="11" t="str">
        <f>'Citi data'!A84</f>
        <v>0. OUT-OF-SCOPE (Non-Asset)</v>
      </c>
      <c r="D83" s="11" t="str">
        <f>'Citi data'!J84</f>
        <v>PAYABLES</v>
      </c>
      <c r="E83" s="11" t="str">
        <f>'Citi data'!Z84</f>
        <v>GENERAL LEDGER</v>
      </c>
      <c r="F83" s="11" t="e">
        <f>VLOOKUP(C83,'Various Mappings'!A:B,2,0)</f>
        <v>#N/A</v>
      </c>
      <c r="G83" s="11" t="str">
        <f>VLOOKUP(A83,'Various Mappings'!K:L,2,0)</f>
        <v>GBP</v>
      </c>
      <c r="H83" s="11">
        <f>VLOOKUP(G83,'Various Mappings'!F:H,3,0)</f>
        <v>1.2</v>
      </c>
      <c r="I83" s="210" t="str">
        <f>'Citi data'!B84</f>
        <v/>
      </c>
      <c r="J83" s="11" t="str">
        <f>_xlfn.IFNA(VLOOKUP(I83,'FincgUndrlygTp Mapping'!A:B,2,0),"")</f>
        <v/>
      </c>
      <c r="K83" s="27">
        <f>VLOOKUP(C83,'CFI Mapping'!A:B,2,0)</f>
        <v>0</v>
      </c>
      <c r="L83" s="11">
        <f>'Citi data'!N84</f>
        <v>0</v>
      </c>
      <c r="M83" s="11" t="str">
        <f>'Citi data'!K84</f>
        <v>Due to broker - cash txns</v>
      </c>
      <c r="O83" s="26"/>
      <c r="P83" s="11" t="str">
        <f>'Citi data'!R84</f>
        <v>GBP</v>
      </c>
      <c r="Q83" s="26"/>
      <c r="R83" s="11" t="str">
        <f>'Citi data'!AD84</f>
        <v>Custodian</v>
      </c>
      <c r="S83" s="25"/>
      <c r="W83" t="s">
        <v>237</v>
      </c>
      <c r="Y83" s="11">
        <f>'Citi data'!L84</f>
        <v>0</v>
      </c>
      <c r="Z83" s="11" t="str">
        <f>'Citi data'!C84</f>
        <v/>
      </c>
      <c r="AA83" s="11" t="str">
        <f t="shared" si="7"/>
        <v/>
      </c>
      <c r="AB83" s="11" t="str">
        <f>IF(LEN(Z83)=0,'General Pos Excel Structure'!$AC$3,"")</f>
        <v>NTAV</v>
      </c>
      <c r="AC83" s="11">
        <f>'Citi data'!E84</f>
        <v>0</v>
      </c>
      <c r="AD83" s="11">
        <f t="shared" si="8"/>
        <v>0</v>
      </c>
      <c r="AE83" s="11" t="str">
        <f>IF(LEN(Z83)=0,'General Pos Excel Structure'!$AC$3,"")</f>
        <v>NTAV</v>
      </c>
      <c r="AF83" s="207">
        <f>'Citi data'!T84</f>
        <v>15132.5</v>
      </c>
      <c r="AG83" s="11">
        <f t="shared" si="9"/>
        <v>18159</v>
      </c>
      <c r="AH83" s="11" t="str">
        <f>IF(LEN(AF83)=0,'General Pos Excel Structure'!$AC$3,"")</f>
        <v/>
      </c>
      <c r="AI83" s="11">
        <f t="shared" si="10"/>
        <v>15132.5</v>
      </c>
      <c r="AJ83" s="11">
        <f t="shared" si="11"/>
        <v>18159</v>
      </c>
      <c r="AK83" s="11" t="str">
        <f t="shared" si="12"/>
        <v/>
      </c>
      <c r="AM83" s="11">
        <f t="shared" si="13"/>
        <v>0</v>
      </c>
    </row>
    <row r="84" spans="1:39" s="11" customFormat="1">
      <c r="I84" s="210"/>
      <c r="J84" s="25"/>
      <c r="O84" s="26"/>
      <c r="Q84" s="26"/>
      <c r="S84" s="25"/>
    </row>
    <row r="85" spans="1:39" s="11" customFormat="1">
      <c r="I85" s="210"/>
      <c r="J85" s="25"/>
      <c r="O85" s="26"/>
      <c r="Q85" s="26"/>
      <c r="S85" s="25"/>
    </row>
    <row r="86" spans="1:39" s="11" customFormat="1">
      <c r="I86" s="210"/>
      <c r="J86" s="25"/>
      <c r="O86" s="26"/>
      <c r="Q86" s="26"/>
      <c r="S86" s="25"/>
    </row>
    <row r="87" spans="1:39" s="11" customFormat="1">
      <c r="I87" s="210"/>
      <c r="J87" s="25"/>
      <c r="O87" s="26"/>
      <c r="Q87" s="26"/>
      <c r="S87" s="25"/>
    </row>
    <row r="88" spans="1:39" s="11" customFormat="1">
      <c r="I88" s="210"/>
      <c r="J88" s="25"/>
      <c r="O88" s="26"/>
      <c r="Q88" s="26"/>
      <c r="S88" s="25"/>
    </row>
    <row r="89" spans="1:39" s="11" customFormat="1">
      <c r="I89" s="210"/>
      <c r="J89" s="25"/>
      <c r="O89" s="26"/>
      <c r="Q89" s="26"/>
      <c r="S89" s="25"/>
    </row>
    <row r="90" spans="1:39" s="11" customFormat="1">
      <c r="I90" s="210"/>
      <c r="J90" s="25"/>
      <c r="O90" s="26"/>
      <c r="Q90" s="26"/>
      <c r="S90" s="25"/>
    </row>
    <row r="91" spans="1:39" s="11" customFormat="1">
      <c r="I91" s="210"/>
      <c r="J91" s="25"/>
      <c r="O91" s="26"/>
      <c r="Q91" s="26"/>
      <c r="S91" s="25"/>
    </row>
    <row r="92" spans="1:39" s="11" customFormat="1">
      <c r="I92" s="210"/>
      <c r="J92" s="25"/>
      <c r="O92" s="26"/>
      <c r="Q92" s="26"/>
      <c r="S92" s="25"/>
    </row>
    <row r="93" spans="1:39" s="11" customFormat="1">
      <c r="I93" s="210"/>
      <c r="J93" s="25"/>
      <c r="O93" s="26"/>
      <c r="Q93" s="26"/>
      <c r="S93" s="25"/>
    </row>
    <row r="94" spans="1:39" s="11" customFormat="1">
      <c r="I94" s="210"/>
      <c r="J94" s="25"/>
      <c r="O94" s="26"/>
      <c r="Q94" s="26"/>
      <c r="S94" s="25"/>
    </row>
    <row r="95" spans="1:39" s="11" customFormat="1">
      <c r="I95" s="210"/>
      <c r="J95" s="25"/>
      <c r="O95" s="26"/>
      <c r="Q95" s="26"/>
      <c r="S95" s="25"/>
    </row>
    <row r="96" spans="1:39" s="11" customFormat="1">
      <c r="I96" s="210"/>
      <c r="J96" s="25"/>
      <c r="O96" s="26"/>
      <c r="Q96" s="26"/>
      <c r="S96" s="25"/>
    </row>
    <row r="97" spans="9:19" s="11" customFormat="1">
      <c r="I97" s="210"/>
      <c r="J97" s="25"/>
      <c r="O97" s="26"/>
      <c r="Q97" s="26"/>
      <c r="S97" s="25"/>
    </row>
    <row r="98" spans="9:19" s="11" customFormat="1">
      <c r="I98" s="210"/>
      <c r="J98" s="25"/>
      <c r="O98" s="26"/>
      <c r="Q98" s="26"/>
      <c r="S98" s="25"/>
    </row>
    <row r="99" spans="9:19" s="11" customFormat="1">
      <c r="I99" s="210"/>
      <c r="J99" s="25"/>
      <c r="O99" s="26"/>
      <c r="Q99" s="26"/>
      <c r="S99" s="25"/>
    </row>
    <row r="100" spans="9:19" s="11" customFormat="1">
      <c r="I100" s="210"/>
      <c r="J100" s="25"/>
      <c r="O100" s="26"/>
      <c r="Q100" s="26"/>
      <c r="S100" s="25"/>
    </row>
    <row r="101" spans="9:19" s="11" customFormat="1">
      <c r="I101" s="210"/>
      <c r="J101" s="25"/>
      <c r="O101" s="26"/>
      <c r="Q101" s="26"/>
      <c r="S101" s="25"/>
    </row>
    <row r="102" spans="9:19" s="11" customFormat="1">
      <c r="I102" s="210"/>
      <c r="J102" s="25"/>
      <c r="O102" s="26"/>
      <c r="Q102" s="26"/>
      <c r="S102" s="25"/>
    </row>
    <row r="103" spans="9:19" s="11" customFormat="1">
      <c r="I103" s="210"/>
      <c r="J103" s="25"/>
      <c r="O103" s="26"/>
      <c r="Q103" s="26"/>
      <c r="S103" s="25"/>
    </row>
    <row r="104" spans="9:19" s="11" customFormat="1">
      <c r="I104" s="210"/>
      <c r="J104" s="25"/>
      <c r="O104" s="26"/>
      <c r="Q104" s="26"/>
      <c r="S104" s="25"/>
    </row>
    <row r="105" spans="9:19" s="11" customFormat="1">
      <c r="I105" s="210"/>
      <c r="J105" s="25"/>
      <c r="O105" s="26"/>
      <c r="Q105" s="26"/>
      <c r="S105" s="25"/>
    </row>
    <row r="106" spans="9:19" s="11" customFormat="1">
      <c r="I106" s="210"/>
      <c r="J106" s="25"/>
      <c r="O106" s="26"/>
      <c r="Q106" s="26"/>
      <c r="S106" s="25"/>
    </row>
    <row r="107" spans="9:19" s="11" customFormat="1">
      <c r="I107" s="210"/>
      <c r="J107" s="25"/>
      <c r="O107" s="26"/>
      <c r="Q107" s="26"/>
      <c r="S107" s="25"/>
    </row>
    <row r="108" spans="9:19" s="11" customFormat="1">
      <c r="I108" s="210"/>
      <c r="J108" s="25"/>
      <c r="O108" s="26"/>
      <c r="Q108" s="26"/>
      <c r="S108" s="25"/>
    </row>
    <row r="109" spans="9:19" s="11" customFormat="1">
      <c r="I109" s="210"/>
      <c r="J109" s="25"/>
      <c r="O109" s="26"/>
      <c r="Q109" s="26"/>
      <c r="S109" s="25"/>
    </row>
    <row r="110" spans="9:19" s="11" customFormat="1">
      <c r="I110" s="210"/>
      <c r="J110" s="25"/>
      <c r="O110" s="26"/>
      <c r="Q110" s="26"/>
      <c r="S110" s="25"/>
    </row>
    <row r="111" spans="9:19" s="11" customFormat="1">
      <c r="I111" s="210"/>
      <c r="J111" s="25"/>
      <c r="O111" s="26"/>
      <c r="Q111" s="26"/>
      <c r="S111" s="25"/>
    </row>
    <row r="112" spans="9:19" s="11" customFormat="1">
      <c r="I112" s="210"/>
      <c r="J112" s="25"/>
      <c r="O112" s="26"/>
      <c r="Q112" s="26"/>
      <c r="S112" s="25"/>
    </row>
    <row r="113" spans="9:19" s="11" customFormat="1">
      <c r="I113" s="210"/>
      <c r="J113" s="25"/>
      <c r="O113" s="26"/>
      <c r="Q113" s="26"/>
      <c r="S113" s="25"/>
    </row>
    <row r="114" spans="9:19" s="11" customFormat="1">
      <c r="I114" s="210"/>
      <c r="J114" s="25"/>
      <c r="O114" s="26"/>
      <c r="Q114" s="26"/>
      <c r="S114" s="25"/>
    </row>
    <row r="115" spans="9:19" s="11" customFormat="1">
      <c r="I115" s="210"/>
      <c r="J115" s="25"/>
      <c r="O115" s="26"/>
      <c r="Q115" s="26"/>
      <c r="S115" s="25"/>
    </row>
    <row r="116" spans="9:19" s="11" customFormat="1">
      <c r="I116" s="210"/>
      <c r="J116" s="25"/>
      <c r="O116" s="26"/>
      <c r="Q116" s="26"/>
      <c r="S116" s="25"/>
    </row>
    <row r="117" spans="9:19" s="11" customFormat="1">
      <c r="I117" s="210"/>
      <c r="J117" s="25"/>
      <c r="O117" s="26"/>
      <c r="Q117" s="26"/>
      <c r="S117" s="25"/>
    </row>
    <row r="118" spans="9:19" s="11" customFormat="1">
      <c r="I118" s="210"/>
      <c r="J118" s="25"/>
      <c r="O118" s="26"/>
      <c r="Q118" s="26"/>
      <c r="S118" s="25"/>
    </row>
    <row r="119" spans="9:19" s="11" customFormat="1">
      <c r="I119" s="210"/>
      <c r="J119" s="25"/>
      <c r="O119" s="26"/>
      <c r="Q119" s="26"/>
      <c r="S119" s="25"/>
    </row>
    <row r="120" spans="9:19" s="11" customFormat="1">
      <c r="I120" s="210"/>
      <c r="J120" s="25"/>
      <c r="O120" s="26"/>
      <c r="Q120" s="26"/>
      <c r="S120" s="25"/>
    </row>
    <row r="121" spans="9:19" s="11" customFormat="1">
      <c r="I121" s="210"/>
      <c r="J121" s="25"/>
      <c r="O121" s="26"/>
      <c r="Q121" s="26"/>
      <c r="S121" s="25"/>
    </row>
    <row r="122" spans="9:19" s="11" customFormat="1">
      <c r="I122" s="210"/>
      <c r="J122" s="25"/>
      <c r="O122" s="26"/>
      <c r="Q122" s="26"/>
      <c r="S122" s="25"/>
    </row>
    <row r="123" spans="9:19" s="11" customFormat="1">
      <c r="I123" s="210"/>
      <c r="J123" s="25"/>
      <c r="O123" s="26"/>
      <c r="Q123" s="26"/>
      <c r="S123" s="25"/>
    </row>
    <row r="124" spans="9:19" s="11" customFormat="1">
      <c r="I124" s="210"/>
      <c r="J124" s="25"/>
      <c r="O124" s="26"/>
      <c r="Q124" s="26"/>
      <c r="S124" s="25"/>
    </row>
    <row r="125" spans="9:19" s="11" customFormat="1">
      <c r="I125" s="210"/>
      <c r="J125" s="25"/>
      <c r="O125" s="26"/>
      <c r="Q125" s="26"/>
      <c r="S125" s="25"/>
    </row>
    <row r="126" spans="9:19" s="11" customFormat="1">
      <c r="I126" s="210"/>
      <c r="J126" s="25"/>
      <c r="O126" s="26"/>
      <c r="Q126" s="26"/>
      <c r="S126" s="25"/>
    </row>
    <row r="127" spans="9:19" s="11" customFormat="1">
      <c r="I127" s="210"/>
      <c r="J127" s="25"/>
      <c r="O127" s="26"/>
      <c r="Q127" s="26"/>
      <c r="S127" s="25"/>
    </row>
    <row r="128" spans="9:19" s="11" customFormat="1">
      <c r="I128" s="210"/>
      <c r="J128" s="25"/>
      <c r="O128" s="26"/>
      <c r="Q128" s="26"/>
      <c r="S128" s="25"/>
    </row>
    <row r="129" spans="9:19" s="11" customFormat="1">
      <c r="I129" s="210"/>
      <c r="J129" s="25"/>
      <c r="O129" s="26"/>
      <c r="Q129" s="26"/>
      <c r="S129" s="25"/>
    </row>
    <row r="130" spans="9:19" s="11" customFormat="1">
      <c r="I130" s="210"/>
      <c r="J130" s="25"/>
      <c r="O130" s="26"/>
      <c r="Q130" s="26"/>
      <c r="S130" s="25"/>
    </row>
    <row r="131" spans="9:19" s="11" customFormat="1">
      <c r="I131" s="210"/>
      <c r="J131" s="25"/>
      <c r="O131" s="26"/>
      <c r="Q131" s="26"/>
      <c r="S131" s="25"/>
    </row>
    <row r="132" spans="9:19" s="11" customFormat="1">
      <c r="I132" s="210"/>
      <c r="J132" s="25"/>
      <c r="O132" s="26"/>
      <c r="Q132" s="26"/>
      <c r="S132" s="25"/>
    </row>
    <row r="133" spans="9:19" s="11" customFormat="1">
      <c r="I133" s="210"/>
      <c r="J133" s="25"/>
      <c r="O133" s="26"/>
      <c r="Q133" s="26"/>
      <c r="S133" s="25"/>
    </row>
    <row r="134" spans="9:19" s="11" customFormat="1">
      <c r="I134" s="210"/>
      <c r="J134" s="25"/>
      <c r="O134" s="26"/>
      <c r="Q134" s="26"/>
      <c r="S134" s="25"/>
    </row>
    <row r="135" spans="9:19" s="11" customFormat="1">
      <c r="I135" s="210"/>
      <c r="J135" s="25"/>
      <c r="O135" s="26"/>
      <c r="Q135" s="26"/>
      <c r="S135" s="25"/>
    </row>
    <row r="136" spans="9:19" s="11" customFormat="1">
      <c r="I136" s="210"/>
      <c r="J136" s="25"/>
      <c r="O136" s="26"/>
      <c r="Q136" s="26"/>
      <c r="S136" s="25"/>
    </row>
    <row r="137" spans="9:19" s="11" customFormat="1">
      <c r="I137" s="210"/>
      <c r="J137" s="25"/>
      <c r="O137" s="26"/>
      <c r="Q137" s="26"/>
      <c r="S137" s="25"/>
    </row>
    <row r="138" spans="9:19" s="11" customFormat="1">
      <c r="I138" s="210"/>
      <c r="J138" s="25"/>
      <c r="O138" s="26"/>
      <c r="Q138" s="26"/>
      <c r="S138" s="25"/>
    </row>
    <row r="139" spans="9:19" s="11" customFormat="1">
      <c r="I139" s="210"/>
      <c r="J139" s="25"/>
      <c r="O139" s="26"/>
      <c r="Q139" s="26"/>
      <c r="S139" s="25"/>
    </row>
    <row r="140" spans="9:19" s="11" customFormat="1">
      <c r="I140" s="210"/>
      <c r="J140" s="25"/>
      <c r="O140" s="26"/>
      <c r="Q140" s="26"/>
      <c r="S140" s="25"/>
    </row>
    <row r="141" spans="9:19" s="11" customFormat="1">
      <c r="I141" s="210"/>
      <c r="J141" s="25"/>
      <c r="O141" s="26"/>
      <c r="Q141" s="26"/>
      <c r="S141" s="25"/>
    </row>
    <row r="142" spans="9:19" s="11" customFormat="1">
      <c r="I142" s="210"/>
      <c r="J142" s="25"/>
      <c r="O142" s="26"/>
      <c r="Q142" s="26"/>
      <c r="S142" s="25"/>
    </row>
    <row r="143" spans="9:19" s="11" customFormat="1">
      <c r="I143" s="210"/>
      <c r="J143" s="25"/>
      <c r="O143" s="26"/>
      <c r="Q143" s="26"/>
      <c r="S143" s="25"/>
    </row>
    <row r="144" spans="9:19" s="11" customFormat="1">
      <c r="I144" s="210"/>
      <c r="J144" s="25"/>
      <c r="O144" s="26"/>
      <c r="Q144" s="26"/>
      <c r="S144" s="25"/>
    </row>
    <row r="145" spans="9:19" s="11" customFormat="1">
      <c r="I145" s="210"/>
      <c r="J145" s="25"/>
      <c r="O145" s="26"/>
      <c r="Q145" s="26"/>
      <c r="S145" s="25"/>
    </row>
    <row r="146" spans="9:19" s="11" customFormat="1">
      <c r="I146" s="210"/>
      <c r="J146" s="25"/>
      <c r="O146" s="26"/>
      <c r="Q146" s="26"/>
      <c r="S146" s="25"/>
    </row>
    <row r="147" spans="9:19" s="11" customFormat="1">
      <c r="I147" s="210"/>
      <c r="J147" s="25"/>
      <c r="O147" s="26"/>
      <c r="Q147" s="26"/>
      <c r="S147" s="25"/>
    </row>
    <row r="148" spans="9:19" s="11" customFormat="1">
      <c r="I148" s="210"/>
      <c r="J148" s="25"/>
      <c r="O148" s="26"/>
      <c r="Q148" s="26"/>
      <c r="S148" s="25"/>
    </row>
    <row r="149" spans="9:19" s="11" customFormat="1">
      <c r="I149" s="210"/>
      <c r="J149" s="25"/>
      <c r="O149" s="26"/>
      <c r="Q149" s="26"/>
      <c r="S149" s="25"/>
    </row>
    <row r="150" spans="9:19" s="11" customFormat="1">
      <c r="I150" s="210"/>
      <c r="J150" s="25"/>
      <c r="O150" s="26"/>
      <c r="Q150" s="26"/>
      <c r="S150" s="25"/>
    </row>
    <row r="151" spans="9:19" s="11" customFormat="1">
      <c r="I151" s="210"/>
      <c r="J151" s="25"/>
      <c r="O151" s="26"/>
      <c r="Q151" s="26"/>
      <c r="S151" s="25"/>
    </row>
    <row r="152" spans="9:19" s="11" customFormat="1">
      <c r="I152" s="210"/>
      <c r="J152" s="25"/>
      <c r="O152" s="26"/>
      <c r="Q152" s="26"/>
      <c r="S152" s="25"/>
    </row>
    <row r="153" spans="9:19" s="11" customFormat="1">
      <c r="I153" s="210"/>
      <c r="J153" s="25"/>
      <c r="O153" s="26"/>
      <c r="Q153" s="26"/>
      <c r="S153" s="25"/>
    </row>
    <row r="154" spans="9:19" s="11" customFormat="1">
      <c r="I154" s="210"/>
      <c r="J154" s="25"/>
      <c r="O154" s="26"/>
      <c r="Q154" s="26"/>
      <c r="S154" s="25"/>
    </row>
    <row r="155" spans="9:19" s="11" customFormat="1">
      <c r="I155" s="210"/>
      <c r="J155" s="25"/>
      <c r="O155" s="26"/>
      <c r="Q155" s="26"/>
      <c r="S155" s="25"/>
    </row>
    <row r="156" spans="9:19" s="11" customFormat="1">
      <c r="I156" s="210"/>
      <c r="J156" s="25"/>
      <c r="O156" s="26"/>
      <c r="Q156" s="26"/>
      <c r="S156" s="25"/>
    </row>
    <row r="157" spans="9:19" s="11" customFormat="1">
      <c r="I157" s="210"/>
      <c r="J157" s="25"/>
      <c r="O157" s="26"/>
      <c r="Q157" s="26"/>
      <c r="S157" s="25"/>
    </row>
    <row r="158" spans="9:19" s="11" customFormat="1">
      <c r="I158" s="210"/>
      <c r="J158" s="25"/>
      <c r="O158" s="26"/>
      <c r="Q158" s="26"/>
      <c r="S158" s="25"/>
    </row>
    <row r="159" spans="9:19" s="11" customFormat="1">
      <c r="I159" s="210"/>
      <c r="J159" s="25"/>
      <c r="O159" s="26"/>
      <c r="Q159" s="26"/>
      <c r="S159" s="25"/>
    </row>
    <row r="160" spans="9:19" s="11" customFormat="1">
      <c r="I160" s="210"/>
      <c r="J160" s="25"/>
      <c r="O160" s="26"/>
      <c r="Q160" s="26"/>
      <c r="S160" s="25"/>
    </row>
    <row r="161" spans="9:19" s="11" customFormat="1">
      <c r="I161" s="210"/>
      <c r="J161" s="25"/>
      <c r="O161" s="26"/>
      <c r="Q161" s="26"/>
      <c r="S161" s="25"/>
    </row>
    <row r="162" spans="9:19" s="11" customFormat="1">
      <c r="I162" s="210"/>
      <c r="J162" s="25"/>
      <c r="O162" s="26"/>
      <c r="Q162" s="26"/>
      <c r="S162" s="25"/>
    </row>
    <row r="163" spans="9:19" s="11" customFormat="1">
      <c r="I163" s="210"/>
      <c r="J163" s="25"/>
      <c r="O163" s="26"/>
      <c r="Q163" s="26"/>
      <c r="S163" s="25"/>
    </row>
    <row r="164" spans="9:19" s="11" customFormat="1">
      <c r="I164" s="210"/>
      <c r="J164" s="25"/>
      <c r="O164" s="26"/>
      <c r="Q164" s="26"/>
      <c r="S164" s="25"/>
    </row>
    <row r="165" spans="9:19" s="11" customFormat="1">
      <c r="I165" s="210"/>
      <c r="J165" s="25"/>
      <c r="O165" s="26"/>
      <c r="Q165" s="26"/>
      <c r="S165" s="25"/>
    </row>
    <row r="166" spans="9:19" s="11" customFormat="1">
      <c r="I166" s="210"/>
      <c r="J166" s="25"/>
      <c r="O166" s="26"/>
      <c r="Q166" s="26"/>
      <c r="S166" s="25"/>
    </row>
    <row r="167" spans="9:19" s="11" customFormat="1">
      <c r="I167" s="210"/>
      <c r="J167" s="25"/>
      <c r="O167" s="26"/>
      <c r="Q167" s="26"/>
      <c r="S167" s="25"/>
    </row>
    <row r="168" spans="9:19" s="11" customFormat="1">
      <c r="I168" s="210"/>
      <c r="J168" s="25"/>
      <c r="O168" s="26"/>
      <c r="Q168" s="26"/>
      <c r="S168" s="25"/>
    </row>
    <row r="169" spans="9:19" s="11" customFormat="1">
      <c r="I169" s="210"/>
      <c r="J169" s="25"/>
      <c r="O169" s="26"/>
      <c r="Q169" s="26"/>
      <c r="S169" s="25"/>
    </row>
    <row r="170" spans="9:19" s="11" customFormat="1">
      <c r="I170" s="210"/>
      <c r="J170" s="25"/>
      <c r="O170" s="26"/>
      <c r="Q170" s="26"/>
      <c r="S170" s="25"/>
    </row>
    <row r="171" spans="9:19" s="11" customFormat="1">
      <c r="I171" s="210"/>
      <c r="J171" s="25"/>
      <c r="O171" s="26"/>
      <c r="Q171" s="26"/>
      <c r="S171" s="25"/>
    </row>
    <row r="172" spans="9:19" s="11" customFormat="1">
      <c r="I172" s="210"/>
      <c r="J172" s="25"/>
      <c r="O172" s="26"/>
      <c r="Q172" s="26"/>
      <c r="S172" s="25"/>
    </row>
    <row r="173" spans="9:19" s="11" customFormat="1">
      <c r="I173" s="210"/>
      <c r="J173" s="25"/>
      <c r="O173" s="26"/>
      <c r="Q173" s="26"/>
      <c r="S173" s="25"/>
    </row>
    <row r="174" spans="9:19" s="11" customFormat="1">
      <c r="I174" s="210"/>
      <c r="J174" s="25"/>
      <c r="O174" s="26"/>
      <c r="Q174" s="26"/>
      <c r="S174" s="25"/>
    </row>
    <row r="175" spans="9:19" s="11" customFormat="1">
      <c r="I175" s="210"/>
      <c r="J175" s="25"/>
      <c r="O175" s="26"/>
      <c r="Q175" s="26"/>
      <c r="S175" s="25"/>
    </row>
    <row r="176" spans="9:19" s="11" customFormat="1">
      <c r="I176" s="210"/>
      <c r="J176" s="25"/>
      <c r="O176" s="26"/>
      <c r="Q176" s="26"/>
      <c r="S176" s="25"/>
    </row>
    <row r="177" spans="9:19" s="11" customFormat="1">
      <c r="I177" s="210"/>
      <c r="J177" s="25"/>
      <c r="O177" s="26"/>
      <c r="Q177" s="26"/>
      <c r="S177" s="25"/>
    </row>
    <row r="178" spans="9:19" s="11" customFormat="1">
      <c r="I178" s="210"/>
      <c r="J178" s="25"/>
      <c r="O178" s="26"/>
      <c r="Q178" s="26"/>
      <c r="S178" s="25"/>
    </row>
    <row r="179" spans="9:19" s="11" customFormat="1">
      <c r="I179" s="210"/>
      <c r="J179" s="25"/>
      <c r="O179" s="26"/>
      <c r="Q179" s="26"/>
      <c r="S179" s="25"/>
    </row>
    <row r="180" spans="9:19" s="11" customFormat="1">
      <c r="I180" s="210"/>
      <c r="J180" s="25"/>
      <c r="O180" s="26"/>
      <c r="Q180" s="26"/>
      <c r="S180" s="25"/>
    </row>
    <row r="181" spans="9:19" s="11" customFormat="1">
      <c r="I181" s="210"/>
      <c r="J181" s="25"/>
      <c r="O181" s="26"/>
      <c r="Q181" s="26"/>
      <c r="S181" s="25"/>
    </row>
    <row r="182" spans="9:19" s="11" customFormat="1">
      <c r="I182" s="210"/>
      <c r="J182" s="25"/>
      <c r="O182" s="26"/>
      <c r="Q182" s="26"/>
      <c r="S182" s="25"/>
    </row>
    <row r="183" spans="9:19" s="11" customFormat="1">
      <c r="I183" s="210"/>
      <c r="J183" s="25"/>
      <c r="O183" s="26"/>
      <c r="Q183" s="26"/>
      <c r="S183" s="25"/>
    </row>
    <row r="184" spans="9:19" s="11" customFormat="1">
      <c r="I184" s="210"/>
      <c r="J184" s="25"/>
      <c r="O184" s="26"/>
      <c r="Q184" s="26"/>
      <c r="S184" s="25"/>
    </row>
    <row r="185" spans="9:19" s="11" customFormat="1">
      <c r="I185" s="210"/>
      <c r="J185" s="25"/>
      <c r="O185" s="26"/>
      <c r="Q185" s="26"/>
      <c r="S185" s="25"/>
    </row>
    <row r="186" spans="9:19" s="11" customFormat="1">
      <c r="I186" s="210"/>
      <c r="J186" s="25"/>
      <c r="O186" s="26"/>
      <c r="Q186" s="26"/>
      <c r="S186" s="25"/>
    </row>
    <row r="187" spans="9:19" s="11" customFormat="1">
      <c r="I187" s="210"/>
      <c r="J187" s="25"/>
      <c r="O187" s="26"/>
      <c r="Q187" s="26"/>
      <c r="S187" s="25"/>
    </row>
    <row r="188" spans="9:19" s="11" customFormat="1">
      <c r="I188" s="210"/>
      <c r="J188" s="25"/>
      <c r="O188" s="26"/>
      <c r="Q188" s="26"/>
      <c r="S188" s="25"/>
    </row>
    <row r="189" spans="9:19" s="11" customFormat="1">
      <c r="I189" s="210"/>
      <c r="J189" s="25"/>
      <c r="O189" s="26"/>
      <c r="Q189" s="26"/>
      <c r="S189" s="25"/>
    </row>
    <row r="190" spans="9:19" s="11" customFormat="1">
      <c r="I190" s="210"/>
      <c r="J190" s="25"/>
      <c r="O190" s="26"/>
      <c r="Q190" s="26"/>
      <c r="S190" s="25"/>
    </row>
    <row r="191" spans="9:19" s="11" customFormat="1">
      <c r="I191" s="210"/>
      <c r="J191" s="25"/>
      <c r="O191" s="26"/>
      <c r="Q191" s="26"/>
      <c r="S191" s="25"/>
    </row>
    <row r="192" spans="9:19" s="11" customFormat="1">
      <c r="I192" s="210"/>
      <c r="J192" s="25"/>
      <c r="O192" s="26"/>
      <c r="Q192" s="26"/>
      <c r="S192" s="25"/>
    </row>
    <row r="193" spans="9:19" s="11" customFormat="1">
      <c r="I193" s="210"/>
      <c r="J193" s="25"/>
      <c r="O193" s="26"/>
      <c r="Q193" s="26"/>
      <c r="S193" s="25"/>
    </row>
    <row r="194" spans="9:19" s="11" customFormat="1">
      <c r="I194" s="210"/>
      <c r="J194" s="25"/>
      <c r="O194" s="26"/>
      <c r="Q194" s="26"/>
      <c r="S194" s="25"/>
    </row>
    <row r="195" spans="9:19" s="11" customFormat="1">
      <c r="I195" s="210"/>
      <c r="J195" s="25"/>
      <c r="O195" s="26"/>
      <c r="Q195" s="26"/>
      <c r="S195" s="25"/>
    </row>
    <row r="196" spans="9:19" s="11" customFormat="1">
      <c r="I196" s="210"/>
      <c r="J196" s="25"/>
      <c r="O196" s="26"/>
      <c r="Q196" s="26"/>
      <c r="S196" s="25"/>
    </row>
    <row r="197" spans="9:19" s="11" customFormat="1">
      <c r="I197" s="210"/>
      <c r="J197" s="25"/>
      <c r="O197" s="26"/>
      <c r="Q197" s="26"/>
      <c r="S197" s="25"/>
    </row>
    <row r="198" spans="9:19" s="11" customFormat="1">
      <c r="I198" s="210"/>
      <c r="J198" s="25"/>
      <c r="O198" s="26"/>
      <c r="Q198" s="26"/>
      <c r="S198" s="25"/>
    </row>
    <row r="199" spans="9:19" s="11" customFormat="1">
      <c r="I199" s="210"/>
      <c r="J199" s="25"/>
      <c r="O199" s="26"/>
      <c r="Q199" s="26"/>
      <c r="S199" s="25"/>
    </row>
    <row r="200" spans="9:19" s="11" customFormat="1">
      <c r="I200" s="210"/>
      <c r="J200" s="25"/>
      <c r="O200" s="26"/>
      <c r="Q200" s="26"/>
      <c r="S200" s="25"/>
    </row>
    <row r="201" spans="9:19" s="11" customFormat="1">
      <c r="I201" s="210"/>
      <c r="J201" s="25"/>
      <c r="O201" s="26"/>
      <c r="Q201" s="26"/>
      <c r="S201" s="25"/>
    </row>
    <row r="202" spans="9:19" s="11" customFormat="1">
      <c r="I202" s="210"/>
      <c r="J202" s="25"/>
      <c r="O202" s="26"/>
      <c r="Q202" s="26"/>
      <c r="S202" s="25"/>
    </row>
    <row r="203" spans="9:19" s="11" customFormat="1">
      <c r="I203" s="210"/>
      <c r="J203" s="25"/>
      <c r="O203" s="26"/>
      <c r="Q203" s="26"/>
      <c r="S203" s="25"/>
    </row>
    <row r="204" spans="9:19" s="11" customFormat="1">
      <c r="I204" s="210"/>
      <c r="J204" s="25"/>
      <c r="O204" s="26"/>
      <c r="Q204" s="26"/>
      <c r="S204" s="25"/>
    </row>
    <row r="205" spans="9:19" s="11" customFormat="1">
      <c r="I205" s="210"/>
      <c r="J205" s="25"/>
      <c r="O205" s="26"/>
      <c r="Q205" s="26"/>
      <c r="S205" s="25"/>
    </row>
    <row r="206" spans="9:19" s="11" customFormat="1">
      <c r="I206" s="210"/>
      <c r="J206" s="25"/>
      <c r="O206" s="26"/>
      <c r="Q206" s="26"/>
      <c r="S206" s="25"/>
    </row>
    <row r="207" spans="9:19" s="11" customFormat="1">
      <c r="I207" s="210"/>
      <c r="J207" s="25"/>
      <c r="O207" s="26"/>
      <c r="Q207" s="26"/>
      <c r="S207" s="25"/>
    </row>
    <row r="208" spans="9:19" s="11" customFormat="1">
      <c r="I208" s="210"/>
      <c r="J208" s="25"/>
      <c r="O208" s="26"/>
      <c r="Q208" s="26"/>
      <c r="S208" s="25"/>
    </row>
    <row r="209" spans="9:19" s="11" customFormat="1">
      <c r="I209" s="210"/>
      <c r="J209" s="25"/>
      <c r="O209" s="26"/>
      <c r="Q209" s="26"/>
      <c r="S209" s="25"/>
    </row>
    <row r="210" spans="9:19" s="11" customFormat="1">
      <c r="I210" s="210"/>
      <c r="J210" s="25"/>
      <c r="O210" s="26"/>
      <c r="Q210" s="26"/>
      <c r="S210" s="25"/>
    </row>
    <row r="211" spans="9:19" s="11" customFormat="1">
      <c r="I211" s="210"/>
      <c r="J211" s="25"/>
      <c r="O211" s="26"/>
      <c r="Q211" s="26"/>
      <c r="S211" s="25"/>
    </row>
    <row r="212" spans="9:19" s="11" customFormat="1">
      <c r="I212" s="210"/>
      <c r="J212" s="25"/>
      <c r="O212" s="26"/>
      <c r="Q212" s="26"/>
      <c r="S212" s="25"/>
    </row>
    <row r="213" spans="9:19" s="11" customFormat="1">
      <c r="I213" s="210"/>
      <c r="J213" s="25"/>
      <c r="O213" s="26"/>
      <c r="Q213" s="26"/>
      <c r="S213" s="25"/>
    </row>
    <row r="214" spans="9:19" s="11" customFormat="1">
      <c r="I214" s="210"/>
      <c r="J214" s="25"/>
      <c r="O214" s="26"/>
      <c r="Q214" s="26"/>
      <c r="S214" s="25"/>
    </row>
    <row r="215" spans="9:19" s="11" customFormat="1">
      <c r="I215" s="210"/>
      <c r="J215" s="25"/>
      <c r="O215" s="26"/>
      <c r="Q215" s="26"/>
      <c r="S215" s="25"/>
    </row>
    <row r="216" spans="9:19" s="11" customFormat="1">
      <c r="I216" s="210"/>
      <c r="J216" s="25"/>
      <c r="O216" s="26"/>
      <c r="Q216" s="26"/>
      <c r="S216" s="25"/>
    </row>
    <row r="217" spans="9:19" s="11" customFormat="1">
      <c r="I217" s="210"/>
      <c r="J217" s="25"/>
      <c r="O217" s="26"/>
      <c r="Q217" s="26"/>
      <c r="S217" s="25"/>
    </row>
    <row r="218" spans="9:19" s="11" customFormat="1">
      <c r="I218" s="210"/>
      <c r="J218" s="25"/>
      <c r="O218" s="26"/>
      <c r="Q218" s="26"/>
      <c r="S218" s="25"/>
    </row>
    <row r="219" spans="9:19" s="11" customFormat="1">
      <c r="I219" s="210"/>
    </row>
    <row r="220" spans="9:19" s="11" customFormat="1">
      <c r="I220" s="210"/>
    </row>
    <row r="221" spans="9:19" s="11" customFormat="1">
      <c r="I221" s="210"/>
    </row>
    <row r="222" spans="9:19" s="11" customFormat="1">
      <c r="I222" s="210"/>
    </row>
    <row r="223" spans="9:19" s="11" customFormat="1">
      <c r="I223" s="210"/>
    </row>
    <row r="224" spans="9:19" s="11" customFormat="1">
      <c r="I224" s="210"/>
    </row>
    <row r="225" spans="9:9" s="11" customFormat="1">
      <c r="I225" s="210"/>
    </row>
    <row r="226" spans="9:9" s="11" customFormat="1">
      <c r="I226" s="210"/>
    </row>
    <row r="227" spans="9:9" s="11" customFormat="1">
      <c r="I227" s="210"/>
    </row>
    <row r="228" spans="9:9" s="11" customFormat="1">
      <c r="I228" s="210"/>
    </row>
    <row r="229" spans="9:9" s="11" customFormat="1">
      <c r="I229" s="210"/>
    </row>
    <row r="230" spans="9:9" s="11" customFormat="1">
      <c r="I230" s="210"/>
    </row>
    <row r="231" spans="9:9" s="11" customFormat="1">
      <c r="I231" s="210"/>
    </row>
    <row r="232" spans="9:9" s="11" customFormat="1">
      <c r="I232" s="210"/>
    </row>
    <row r="233" spans="9:9" s="11" customFormat="1">
      <c r="I233" s="210"/>
    </row>
    <row r="234" spans="9:9" s="11" customFormat="1">
      <c r="I234" s="210"/>
    </row>
    <row r="235" spans="9:9" s="11" customFormat="1">
      <c r="I235" s="210"/>
    </row>
    <row r="236" spans="9:9" s="11" customFormat="1">
      <c r="I236" s="210"/>
    </row>
    <row r="237" spans="9:9" s="11" customFormat="1">
      <c r="I237" s="210"/>
    </row>
    <row r="238" spans="9:9" s="11" customFormat="1">
      <c r="I238" s="210"/>
    </row>
    <row r="239" spans="9:9" s="11" customFormat="1">
      <c r="I239" s="210"/>
    </row>
    <row r="240" spans="9:9" s="11" customFormat="1">
      <c r="I240" s="210"/>
    </row>
    <row r="241" spans="9:9" s="11" customFormat="1">
      <c r="I241" s="210"/>
    </row>
    <row r="242" spans="9:9" s="11" customFormat="1">
      <c r="I242" s="210"/>
    </row>
    <row r="243" spans="9:9" s="11" customFormat="1">
      <c r="I243" s="210"/>
    </row>
    <row r="244" spans="9:9" s="11" customFormat="1">
      <c r="I244" s="210"/>
    </row>
    <row r="245" spans="9:9" s="11" customFormat="1">
      <c r="I245" s="210"/>
    </row>
    <row r="246" spans="9:9" s="11" customFormat="1">
      <c r="I246" s="210"/>
    </row>
    <row r="247" spans="9:9" s="11" customFormat="1">
      <c r="I247" s="210"/>
    </row>
    <row r="248" spans="9:9" s="11" customFormat="1">
      <c r="I248" s="210"/>
    </row>
    <row r="249" spans="9:9" s="11" customFormat="1">
      <c r="I249" s="210"/>
    </row>
    <row r="250" spans="9:9" s="11" customFormat="1">
      <c r="I250" s="210"/>
    </row>
    <row r="251" spans="9:9" s="11" customFormat="1">
      <c r="I251" s="210"/>
    </row>
    <row r="252" spans="9:9" s="11" customFormat="1">
      <c r="I252" s="210"/>
    </row>
    <row r="253" spans="9:9" s="11" customFormat="1">
      <c r="I253" s="210"/>
    </row>
    <row r="254" spans="9:9" s="11" customFormat="1">
      <c r="I254" s="210"/>
    </row>
    <row r="255" spans="9:9" s="11" customFormat="1">
      <c r="I255" s="210"/>
    </row>
    <row r="256" spans="9:9" s="11" customFormat="1">
      <c r="I256" s="210"/>
    </row>
    <row r="257" spans="9:9" s="11" customFormat="1">
      <c r="I257" s="210"/>
    </row>
    <row r="258" spans="9:9" s="11" customFormat="1">
      <c r="I258" s="210"/>
    </row>
    <row r="259" spans="9:9" s="11" customFormat="1">
      <c r="I259" s="210"/>
    </row>
    <row r="260" spans="9:9" s="11" customFormat="1">
      <c r="I260" s="210"/>
    </row>
    <row r="261" spans="9:9" s="11" customFormat="1">
      <c r="I261" s="210"/>
    </row>
    <row r="262" spans="9:9" s="11" customFormat="1">
      <c r="I262" s="210"/>
    </row>
    <row r="263" spans="9:9" s="11" customFormat="1">
      <c r="I263" s="2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B8FD7-2EA0-4148-89B3-2A35F3103E77}">
  <dimension ref="A1:AV19"/>
  <sheetViews>
    <sheetView topLeftCell="C1" workbookViewId="0">
      <selection activeCell="D14" sqref="D14"/>
    </sheetView>
  </sheetViews>
  <sheetFormatPr defaultRowHeight="14.75"/>
  <cols>
    <col min="1" max="1" width="47.08984375" bestFit="1" customWidth="1"/>
    <col min="2" max="2" width="14.5" bestFit="1" customWidth="1"/>
    <col min="3" max="3" width="10.953125" bestFit="1" customWidth="1"/>
    <col min="4" max="4" width="40.54296875" bestFit="1" customWidth="1"/>
    <col min="5" max="9" width="40.54296875" customWidth="1"/>
    <col min="10" max="10" width="55" bestFit="1" customWidth="1"/>
    <col min="11" max="11" width="22.953125" bestFit="1" customWidth="1"/>
    <col min="12" max="12" width="14.08984375" bestFit="1" customWidth="1"/>
    <col min="13" max="13" width="27.86328125" bestFit="1" customWidth="1"/>
    <col min="14" max="14" width="10.953125" bestFit="1" customWidth="1"/>
    <col min="15" max="15" width="21.58984375" bestFit="1" customWidth="1"/>
    <col min="16" max="16" width="11.76953125" bestFit="1" customWidth="1"/>
    <col min="17" max="17" width="13.54296875" bestFit="1" customWidth="1"/>
    <col min="18" max="18" width="29.76953125" bestFit="1" customWidth="1"/>
    <col min="19" max="19" width="32.6328125" bestFit="1" customWidth="1"/>
    <col min="20" max="20" width="43.6796875" bestFit="1" customWidth="1"/>
    <col min="21" max="21" width="8.90625" bestFit="1" customWidth="1"/>
    <col min="22" max="22" width="10.40625" bestFit="1" customWidth="1"/>
    <col min="23" max="23" width="13.26953125" bestFit="1" customWidth="1"/>
    <col min="24" max="24" width="13.54296875" bestFit="1" customWidth="1"/>
    <col min="25" max="25" width="11.76953125" bestFit="1" customWidth="1"/>
    <col min="26" max="26" width="9.86328125" bestFit="1" customWidth="1"/>
    <col min="27" max="27" width="16.6796875" bestFit="1" customWidth="1"/>
    <col min="28" max="28" width="9.86328125" bestFit="1" customWidth="1"/>
    <col min="29" max="29" width="16.54296875" bestFit="1" customWidth="1"/>
    <col min="30" max="30" width="20.90625" bestFit="1" customWidth="1"/>
    <col min="31" max="31" width="13.54296875" bestFit="1" customWidth="1"/>
    <col min="32" max="32" width="20.76953125" bestFit="1" customWidth="1"/>
    <col min="33" max="33" width="17.36328125" bestFit="1" customWidth="1"/>
    <col min="34" max="34" width="10" bestFit="1" customWidth="1"/>
    <col min="35" max="35" width="17.2265625" bestFit="1" customWidth="1"/>
    <col min="36" max="36" width="20.36328125" bestFit="1" customWidth="1"/>
    <col min="37" max="37" width="13" bestFit="1" customWidth="1"/>
    <col min="38" max="38" width="20.08984375" bestFit="1" customWidth="1"/>
    <col min="39" max="39" width="20.76953125" bestFit="1" customWidth="1"/>
    <col min="40" max="40" width="13.40625" bestFit="1" customWidth="1"/>
    <col min="41" max="41" width="20.6328125" bestFit="1" customWidth="1"/>
    <col min="42" max="42" width="19.953125" bestFit="1" customWidth="1"/>
    <col min="43" max="43" width="21.58984375" bestFit="1" customWidth="1"/>
    <col min="44" max="44" width="22.6796875" bestFit="1" customWidth="1"/>
    <col min="45" max="45" width="27.86328125" bestFit="1" customWidth="1"/>
    <col min="46" max="46" width="17.08984375" bestFit="1" customWidth="1"/>
    <col min="47" max="47" width="15.86328125" bestFit="1" customWidth="1"/>
  </cols>
  <sheetData>
    <row r="1" spans="1:48">
      <c r="B1" s="67" t="s">
        <v>1422</v>
      </c>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row>
    <row r="2" spans="1:48">
      <c r="B2" s="6" t="s">
        <v>369</v>
      </c>
      <c r="C2" s="6" t="s">
        <v>370</v>
      </c>
      <c r="D2" s="6" t="s">
        <v>354</v>
      </c>
      <c r="E2" s="212" t="s">
        <v>1745</v>
      </c>
      <c r="F2" s="212" t="s">
        <v>1744</v>
      </c>
      <c r="G2" s="212" t="s">
        <v>1751</v>
      </c>
      <c r="H2" s="212" t="s">
        <v>1757</v>
      </c>
      <c r="I2" s="212" t="s">
        <v>1755</v>
      </c>
      <c r="J2" s="6" t="s">
        <v>110</v>
      </c>
      <c r="K2" s="6" t="s">
        <v>123</v>
      </c>
      <c r="L2" s="6" t="s">
        <v>288</v>
      </c>
      <c r="M2" s="6" t="s">
        <v>289</v>
      </c>
      <c r="N2" s="6" t="s">
        <v>287</v>
      </c>
      <c r="O2" s="6" t="s">
        <v>266</v>
      </c>
      <c r="P2" s="6" t="s">
        <v>198</v>
      </c>
      <c r="Q2" s="6" t="s">
        <v>200</v>
      </c>
      <c r="R2" s="6" t="s">
        <v>290</v>
      </c>
      <c r="S2" s="6" t="s">
        <v>291</v>
      </c>
      <c r="T2" s="6" t="s">
        <v>276</v>
      </c>
      <c r="U2" s="6" t="s">
        <v>116</v>
      </c>
      <c r="V2" s="6" t="s">
        <v>196</v>
      </c>
      <c r="W2" s="6" t="s">
        <v>210</v>
      </c>
      <c r="X2" s="6" t="s">
        <v>208</v>
      </c>
      <c r="Y2" s="6" t="s">
        <v>212</v>
      </c>
      <c r="Z2" s="6" t="s">
        <v>217</v>
      </c>
      <c r="AA2" s="6" t="s">
        <v>277</v>
      </c>
      <c r="AB2" s="6" t="s">
        <v>292</v>
      </c>
      <c r="AC2" s="6" t="s">
        <v>280</v>
      </c>
      <c r="AD2" s="6" t="s">
        <v>278</v>
      </c>
      <c r="AE2" s="6" t="s">
        <v>293</v>
      </c>
      <c r="AF2" s="6" t="s">
        <v>281</v>
      </c>
      <c r="AG2" s="6" t="s">
        <v>279</v>
      </c>
      <c r="AH2" s="6" t="s">
        <v>294</v>
      </c>
      <c r="AI2" s="6" t="s">
        <v>282</v>
      </c>
      <c r="AJ2" s="6" t="s">
        <v>283</v>
      </c>
      <c r="AK2" s="6" t="s">
        <v>295</v>
      </c>
      <c r="AL2" s="6" t="s">
        <v>284</v>
      </c>
      <c r="AM2" s="6" t="s">
        <v>285</v>
      </c>
      <c r="AN2" s="6" t="s">
        <v>296</v>
      </c>
      <c r="AO2" s="6" t="s">
        <v>286</v>
      </c>
      <c r="AP2" s="6" t="s">
        <v>353</v>
      </c>
      <c r="AQ2" s="6" t="s">
        <v>348</v>
      </c>
      <c r="AR2" s="6" t="s">
        <v>349</v>
      </c>
      <c r="AS2" s="6" t="s">
        <v>350</v>
      </c>
      <c r="AT2" s="6" t="s">
        <v>351</v>
      </c>
      <c r="AU2" s="6" t="s">
        <v>352</v>
      </c>
      <c r="AV2" s="6" t="s">
        <v>1742</v>
      </c>
    </row>
    <row r="3" spans="1:48" ht="14.75" customHeight="1">
      <c r="A3" s="253" t="s">
        <v>1423</v>
      </c>
      <c r="B3" s="11" t="s">
        <v>154</v>
      </c>
      <c r="C3" s="11" t="s">
        <v>154</v>
      </c>
      <c r="D3" t="s">
        <v>18</v>
      </c>
      <c r="J3" t="s">
        <v>357</v>
      </c>
      <c r="K3" t="s">
        <v>251</v>
      </c>
      <c r="L3" s="11" t="s">
        <v>149</v>
      </c>
      <c r="M3" s="11" t="s">
        <v>155</v>
      </c>
      <c r="N3" s="11" t="s">
        <v>154</v>
      </c>
      <c r="O3" s="11" t="s">
        <v>165</v>
      </c>
      <c r="P3" s="11" t="s">
        <v>274</v>
      </c>
      <c r="Q3" s="11" t="s">
        <v>215</v>
      </c>
      <c r="R3" s="11" t="s">
        <v>165</v>
      </c>
      <c r="S3" s="11" t="s">
        <v>150</v>
      </c>
      <c r="T3" t="s">
        <v>167</v>
      </c>
      <c r="U3" s="11" t="s">
        <v>249</v>
      </c>
      <c r="V3" s="11" t="b">
        <v>1</v>
      </c>
      <c r="W3" t="s">
        <v>240</v>
      </c>
      <c r="X3" t="s">
        <v>236</v>
      </c>
      <c r="Y3" s="11" t="s">
        <v>274</v>
      </c>
      <c r="Z3" s="11" t="s">
        <v>218</v>
      </c>
      <c r="AA3" s="11" t="s">
        <v>218</v>
      </c>
      <c r="AB3" s="11" t="s">
        <v>218</v>
      </c>
      <c r="AC3" s="11" t="s">
        <v>232</v>
      </c>
      <c r="AD3" s="11" t="s">
        <v>218</v>
      </c>
      <c r="AE3" s="11" t="s">
        <v>218</v>
      </c>
      <c r="AF3" s="11" t="s">
        <v>232</v>
      </c>
      <c r="AG3" s="11" t="s">
        <v>218</v>
      </c>
      <c r="AH3" s="11" t="s">
        <v>218</v>
      </c>
      <c r="AI3" s="11" t="s">
        <v>232</v>
      </c>
      <c r="AJ3" s="11" t="s">
        <v>218</v>
      </c>
      <c r="AK3" s="11" t="s">
        <v>218</v>
      </c>
      <c r="AL3" s="11" t="s">
        <v>232</v>
      </c>
      <c r="AM3" s="11" t="s">
        <v>218</v>
      </c>
      <c r="AN3" s="11" t="s">
        <v>218</v>
      </c>
      <c r="AO3" s="11" t="s">
        <v>232</v>
      </c>
      <c r="AP3" t="s">
        <v>215</v>
      </c>
      <c r="AQ3" t="s">
        <v>314</v>
      </c>
      <c r="AR3" t="s">
        <v>337</v>
      </c>
      <c r="AS3" t="s">
        <v>155</v>
      </c>
      <c r="AT3" t="s">
        <v>150</v>
      </c>
      <c r="AU3" t="s">
        <v>150</v>
      </c>
      <c r="AV3" t="s">
        <v>1741</v>
      </c>
    </row>
    <row r="4" spans="1:48">
      <c r="A4" s="253"/>
      <c r="D4" t="s">
        <v>74</v>
      </c>
      <c r="J4" t="s">
        <v>141</v>
      </c>
      <c r="K4" t="s">
        <v>253</v>
      </c>
      <c r="L4" s="11"/>
      <c r="M4" s="11"/>
      <c r="N4" s="11"/>
      <c r="O4" s="11"/>
      <c r="P4" s="11"/>
      <c r="Q4" s="11"/>
      <c r="R4" s="11"/>
      <c r="S4" s="11"/>
      <c r="T4" t="s">
        <v>169</v>
      </c>
      <c r="U4" s="11"/>
      <c r="V4" s="11"/>
      <c r="W4" t="s">
        <v>242</v>
      </c>
      <c r="X4" t="s">
        <v>237</v>
      </c>
      <c r="Y4" s="11"/>
      <c r="AQ4" t="s">
        <v>316</v>
      </c>
      <c r="AR4" t="s">
        <v>339</v>
      </c>
    </row>
    <row r="5" spans="1:48">
      <c r="A5" s="253"/>
      <c r="D5" t="s">
        <v>20</v>
      </c>
      <c r="J5" t="s">
        <v>142</v>
      </c>
      <c r="K5" t="s">
        <v>255</v>
      </c>
      <c r="L5" s="11"/>
      <c r="M5" s="11"/>
      <c r="N5" s="11"/>
      <c r="O5" s="11"/>
      <c r="P5" s="11"/>
      <c r="Q5" s="11"/>
      <c r="R5" s="11"/>
      <c r="S5" s="11"/>
      <c r="T5" t="s">
        <v>171</v>
      </c>
      <c r="U5" s="11"/>
      <c r="V5" s="11"/>
      <c r="W5" t="s">
        <v>244</v>
      </c>
      <c r="X5" t="s">
        <v>238</v>
      </c>
      <c r="Y5" s="11"/>
      <c r="AQ5" t="s">
        <v>318</v>
      </c>
      <c r="AR5" t="s">
        <v>341</v>
      </c>
    </row>
    <row r="6" spans="1:48">
      <c r="A6" s="253"/>
      <c r="D6" t="s">
        <v>19</v>
      </c>
      <c r="J6" t="s">
        <v>143</v>
      </c>
      <c r="K6" t="s">
        <v>257</v>
      </c>
      <c r="L6" s="11"/>
      <c r="M6" s="11"/>
      <c r="N6" s="11"/>
      <c r="O6" s="11"/>
      <c r="P6" s="11"/>
      <c r="Q6" s="11"/>
      <c r="R6" s="11"/>
      <c r="S6" s="11"/>
      <c r="T6" t="s">
        <v>173</v>
      </c>
      <c r="U6" s="11"/>
      <c r="V6" s="11"/>
      <c r="W6" t="s">
        <v>246</v>
      </c>
      <c r="X6" s="11"/>
      <c r="Y6" s="11"/>
      <c r="AQ6" t="s">
        <v>320</v>
      </c>
      <c r="AR6" t="s">
        <v>343</v>
      </c>
    </row>
    <row r="7" spans="1:48">
      <c r="A7" s="253"/>
      <c r="D7" t="s">
        <v>76</v>
      </c>
      <c r="J7" t="s">
        <v>144</v>
      </c>
      <c r="K7" t="s">
        <v>259</v>
      </c>
      <c r="L7" s="11"/>
      <c r="M7" s="11"/>
      <c r="N7" s="11"/>
      <c r="O7" s="11"/>
      <c r="P7" s="11"/>
      <c r="Q7" s="11"/>
      <c r="R7" s="11"/>
      <c r="S7" s="11"/>
      <c r="T7" t="s">
        <v>175</v>
      </c>
      <c r="U7" s="11"/>
      <c r="V7" s="11"/>
      <c r="W7" s="11"/>
      <c r="X7" s="11"/>
      <c r="Y7" s="11"/>
      <c r="AQ7" t="s">
        <v>322</v>
      </c>
      <c r="AR7" t="s">
        <v>345</v>
      </c>
    </row>
    <row r="8" spans="1:48">
      <c r="A8" s="253"/>
      <c r="D8" t="s">
        <v>75</v>
      </c>
      <c r="J8" t="s">
        <v>140</v>
      </c>
      <c r="K8" t="s">
        <v>261</v>
      </c>
      <c r="L8" s="11"/>
      <c r="M8" s="11"/>
      <c r="N8" s="11"/>
      <c r="O8" s="11"/>
      <c r="P8" s="11"/>
      <c r="Q8" s="11"/>
      <c r="R8" s="11"/>
      <c r="S8" s="11"/>
      <c r="T8" t="s">
        <v>177</v>
      </c>
      <c r="U8" s="11"/>
      <c r="V8" s="11"/>
      <c r="W8" s="11"/>
      <c r="X8" s="11"/>
      <c r="Y8" s="11"/>
      <c r="AQ8" t="s">
        <v>324</v>
      </c>
    </row>
    <row r="9" spans="1:48">
      <c r="A9" s="253"/>
      <c r="D9" s="11"/>
      <c r="E9" s="11"/>
      <c r="F9" s="11"/>
      <c r="G9" s="11"/>
      <c r="H9" s="11"/>
      <c r="I9" s="11"/>
      <c r="J9" t="s">
        <v>93</v>
      </c>
      <c r="K9" t="s">
        <v>263</v>
      </c>
      <c r="L9" s="11"/>
      <c r="M9" s="11"/>
      <c r="N9" s="11"/>
      <c r="O9" s="11"/>
      <c r="P9" s="11"/>
      <c r="Q9" s="11"/>
      <c r="R9" s="11"/>
      <c r="S9" s="11"/>
      <c r="T9" t="s">
        <v>179</v>
      </c>
      <c r="U9" s="11"/>
      <c r="V9" s="11"/>
      <c r="W9" s="11"/>
      <c r="X9" s="11"/>
      <c r="Y9" s="11"/>
      <c r="AQ9" t="s">
        <v>326</v>
      </c>
    </row>
    <row r="10" spans="1:48">
      <c r="A10" s="253"/>
      <c r="D10" s="11"/>
      <c r="E10" s="11"/>
      <c r="F10" s="11"/>
      <c r="G10" s="11"/>
      <c r="H10" s="11"/>
      <c r="I10" s="11"/>
      <c r="J10" t="s">
        <v>94</v>
      </c>
      <c r="K10" t="s">
        <v>265</v>
      </c>
      <c r="L10" s="11"/>
      <c r="M10" s="11"/>
      <c r="N10" s="11"/>
      <c r="O10" s="11"/>
      <c r="P10" s="11"/>
      <c r="Q10" s="11"/>
      <c r="R10" s="11"/>
      <c r="S10" s="11"/>
      <c r="T10" t="s">
        <v>181</v>
      </c>
      <c r="U10" s="11"/>
      <c r="V10" s="11"/>
      <c r="W10" s="11"/>
      <c r="X10" s="11"/>
      <c r="Y10" s="11"/>
      <c r="AQ10" t="s">
        <v>327</v>
      </c>
    </row>
    <row r="11" spans="1:48">
      <c r="A11" s="253"/>
      <c r="D11" s="11"/>
      <c r="E11" s="11"/>
      <c r="F11" s="11"/>
      <c r="G11" s="11"/>
      <c r="H11" s="11"/>
      <c r="I11" s="11"/>
      <c r="J11" t="s">
        <v>269</v>
      </c>
      <c r="K11" s="11"/>
      <c r="L11" s="11"/>
      <c r="M11" s="11"/>
      <c r="N11" s="11"/>
      <c r="O11" s="11"/>
      <c r="P11" s="11"/>
      <c r="Q11" s="11"/>
      <c r="R11" s="11"/>
      <c r="S11" s="11"/>
      <c r="T11" t="s">
        <v>183</v>
      </c>
      <c r="U11" s="11"/>
      <c r="V11" s="11"/>
      <c r="W11" s="11"/>
      <c r="X11" s="11"/>
      <c r="Y11" s="11"/>
      <c r="AQ11" t="s">
        <v>329</v>
      </c>
    </row>
    <row r="12" spans="1:48">
      <c r="A12" s="253"/>
      <c r="D12" s="11"/>
      <c r="E12" s="11"/>
      <c r="F12" s="11"/>
      <c r="G12" s="11"/>
      <c r="H12" s="11"/>
      <c r="I12" s="11"/>
      <c r="J12" t="s">
        <v>271</v>
      </c>
      <c r="K12" s="11"/>
      <c r="L12" s="11"/>
      <c r="M12" s="11"/>
      <c r="N12" s="11"/>
      <c r="O12" s="11"/>
      <c r="P12" s="11"/>
      <c r="Q12" s="11"/>
      <c r="R12" s="11"/>
      <c r="S12" s="11"/>
      <c r="T12" t="s">
        <v>185</v>
      </c>
      <c r="U12" s="11"/>
      <c r="V12" s="11"/>
      <c r="W12" s="11"/>
      <c r="X12" s="11"/>
      <c r="Y12" s="11"/>
      <c r="AQ12" t="s">
        <v>331</v>
      </c>
    </row>
    <row r="13" spans="1:48">
      <c r="A13" s="253"/>
      <c r="D13" s="11"/>
      <c r="E13" s="11"/>
      <c r="F13" s="11"/>
      <c r="G13" s="11"/>
      <c r="H13" s="11"/>
      <c r="I13" s="11"/>
      <c r="J13" t="s">
        <v>299</v>
      </c>
      <c r="K13" s="11"/>
      <c r="L13" s="11"/>
      <c r="M13" s="11"/>
      <c r="N13" s="11"/>
      <c r="O13" s="11"/>
      <c r="P13" s="11"/>
      <c r="Q13" s="11"/>
      <c r="R13" s="11"/>
      <c r="S13" s="11"/>
      <c r="T13" t="s">
        <v>187</v>
      </c>
      <c r="U13" s="11"/>
      <c r="V13" s="11"/>
      <c r="W13" s="11"/>
      <c r="X13" s="11"/>
      <c r="Y13" s="11"/>
    </row>
    <row r="14" spans="1:48">
      <c r="A14" s="253"/>
      <c r="D14" s="11"/>
      <c r="E14" s="11"/>
      <c r="F14" s="11"/>
      <c r="G14" s="11"/>
      <c r="H14" s="11"/>
      <c r="I14" s="11"/>
      <c r="J14" t="s">
        <v>301</v>
      </c>
      <c r="K14" s="11"/>
      <c r="L14" s="11"/>
      <c r="M14" s="11"/>
      <c r="N14" s="11"/>
      <c r="O14" s="11"/>
      <c r="P14" s="11"/>
      <c r="Q14" s="11"/>
      <c r="R14" s="11"/>
      <c r="S14" s="11"/>
      <c r="T14" t="s">
        <v>189</v>
      </c>
      <c r="U14" s="11"/>
      <c r="V14" s="11"/>
      <c r="W14" s="11"/>
      <c r="X14" s="11"/>
      <c r="Y14" s="11"/>
    </row>
    <row r="15" spans="1:48">
      <c r="A15" s="253"/>
      <c r="D15" s="11"/>
      <c r="E15" s="11"/>
      <c r="F15" s="11"/>
      <c r="G15" s="11"/>
      <c r="H15" s="11"/>
      <c r="I15" s="11"/>
      <c r="J15" s="11"/>
      <c r="K15" s="11"/>
      <c r="L15" s="11"/>
      <c r="M15" s="11"/>
      <c r="N15" s="11"/>
      <c r="O15" s="11"/>
      <c r="P15" s="11"/>
      <c r="Q15" s="11"/>
      <c r="R15" s="11"/>
      <c r="S15" s="11"/>
      <c r="T15" t="s">
        <v>191</v>
      </c>
      <c r="U15" s="11"/>
      <c r="V15" s="11"/>
      <c r="W15" s="11"/>
      <c r="X15" s="11"/>
      <c r="Y15" s="11"/>
    </row>
    <row r="16" spans="1:48">
      <c r="A16" s="253"/>
      <c r="R16" s="11"/>
      <c r="S16" s="11"/>
      <c r="T16" t="s">
        <v>193</v>
      </c>
      <c r="U16" s="11"/>
      <c r="V16" s="11"/>
      <c r="W16" s="11"/>
      <c r="X16" s="11"/>
      <c r="Y16" s="11"/>
    </row>
    <row r="17" spans="1:25">
      <c r="A17" s="253"/>
      <c r="R17" s="11"/>
      <c r="S17" s="11"/>
      <c r="T17" s="11"/>
      <c r="U17" s="11"/>
      <c r="V17" s="11"/>
      <c r="W17" s="11"/>
      <c r="X17" s="11"/>
      <c r="Y17" s="11"/>
    </row>
    <row r="18" spans="1:25">
      <c r="A18" s="253"/>
      <c r="R18" s="11"/>
      <c r="S18" s="11"/>
      <c r="T18" s="11"/>
      <c r="U18" s="11"/>
      <c r="V18" s="11"/>
      <c r="W18" s="11"/>
      <c r="X18" s="11"/>
      <c r="Y18" s="11"/>
    </row>
    <row r="19" spans="1:25">
      <c r="R19" s="11"/>
      <c r="S19" s="11"/>
      <c r="T19" s="11"/>
      <c r="U19" s="11"/>
      <c r="V19" s="11"/>
      <c r="W19" s="11"/>
      <c r="X19" s="11"/>
      <c r="Y19" s="11"/>
    </row>
  </sheetData>
  <mergeCells count="1">
    <mergeCell ref="A3:A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66FB0-8909-4A10-AC3F-301AC4E835C7}">
  <dimension ref="B1:E42"/>
  <sheetViews>
    <sheetView workbookViewId="0">
      <pane ySplit="1" topLeftCell="A2" activePane="bottomLeft" state="frozen"/>
      <selection pane="bottomLeft" activeCell="B1" sqref="B1"/>
    </sheetView>
  </sheetViews>
  <sheetFormatPr defaultRowHeight="14.75"/>
  <cols>
    <col min="2" max="3" width="30.86328125" bestFit="1" customWidth="1"/>
    <col min="4" max="4" width="49.81640625" bestFit="1" customWidth="1"/>
  </cols>
  <sheetData>
    <row r="1" spans="2:5">
      <c r="B1" s="6" t="s">
        <v>1426</v>
      </c>
      <c r="C1" s="69" t="s">
        <v>1427</v>
      </c>
      <c r="D1" s="72" t="s">
        <v>80</v>
      </c>
    </row>
    <row r="2" spans="2:5">
      <c r="B2" s="68" t="s">
        <v>369</v>
      </c>
      <c r="C2" s="68" t="s">
        <v>369</v>
      </c>
      <c r="D2" s="70"/>
    </row>
    <row r="3" spans="2:5">
      <c r="B3" s="68" t="s">
        <v>370</v>
      </c>
      <c r="C3" s="68" t="s">
        <v>370</v>
      </c>
      <c r="D3" s="70"/>
    </row>
    <row r="4" spans="2:5">
      <c r="B4" s="68" t="s">
        <v>354</v>
      </c>
      <c r="C4" s="68" t="s">
        <v>354</v>
      </c>
      <c r="D4" s="70"/>
    </row>
    <row r="5" spans="2:5">
      <c r="B5" s="68" t="s">
        <v>110</v>
      </c>
      <c r="C5" s="68" t="s">
        <v>110</v>
      </c>
      <c r="D5" s="70"/>
    </row>
    <row r="6" spans="2:5">
      <c r="B6" s="68" t="s">
        <v>123</v>
      </c>
      <c r="C6" s="68" t="s">
        <v>123</v>
      </c>
      <c r="D6" s="70"/>
    </row>
    <row r="7" spans="2:5">
      <c r="B7" s="68" t="s">
        <v>288</v>
      </c>
      <c r="C7" s="68" t="s">
        <v>288</v>
      </c>
      <c r="D7" s="70"/>
    </row>
    <row r="8" spans="2:5">
      <c r="B8" s="68" t="s">
        <v>289</v>
      </c>
      <c r="C8" s="68" t="s">
        <v>289</v>
      </c>
      <c r="D8" s="70"/>
    </row>
    <row r="9" spans="2:5">
      <c r="B9" s="68" t="s">
        <v>287</v>
      </c>
      <c r="C9" s="68" t="s">
        <v>287</v>
      </c>
      <c r="D9" s="70"/>
    </row>
    <row r="10" spans="2:5">
      <c r="B10" s="22" t="s">
        <v>266</v>
      </c>
      <c r="C10" s="22" t="s">
        <v>266</v>
      </c>
      <c r="D10" s="12" t="s">
        <v>1429</v>
      </c>
    </row>
    <row r="11" spans="2:5">
      <c r="B11" s="68" t="s">
        <v>198</v>
      </c>
      <c r="C11" s="22" t="s">
        <v>198</v>
      </c>
      <c r="D11" s="12" t="s">
        <v>1431</v>
      </c>
    </row>
    <row r="12" spans="2:5">
      <c r="B12" s="68" t="s">
        <v>200</v>
      </c>
      <c r="C12" s="68" t="s">
        <v>200</v>
      </c>
      <c r="D12" s="70"/>
    </row>
    <row r="13" spans="2:5">
      <c r="B13" s="22" t="s">
        <v>290</v>
      </c>
      <c r="C13" s="22" t="s">
        <v>290</v>
      </c>
      <c r="D13" s="12" t="s">
        <v>1429</v>
      </c>
    </row>
    <row r="14" spans="2:5">
      <c r="B14" s="22" t="s">
        <v>291</v>
      </c>
      <c r="C14" s="22" t="s">
        <v>291</v>
      </c>
      <c r="D14" s="12" t="s">
        <v>1429</v>
      </c>
      <c r="E14" t="s">
        <v>1743</v>
      </c>
    </row>
    <row r="15" spans="2:5">
      <c r="B15" s="22" t="s">
        <v>276</v>
      </c>
      <c r="C15" s="22" t="s">
        <v>276</v>
      </c>
      <c r="D15" s="12" t="s">
        <v>1429</v>
      </c>
    </row>
    <row r="16" spans="2:5">
      <c r="B16" s="68" t="s">
        <v>116</v>
      </c>
      <c r="C16" s="22" t="s">
        <v>116</v>
      </c>
      <c r="D16" s="12" t="s">
        <v>1430</v>
      </c>
    </row>
    <row r="17" spans="2:4">
      <c r="B17" s="68" t="s">
        <v>196</v>
      </c>
      <c r="C17" s="68" t="s">
        <v>196</v>
      </c>
      <c r="D17" s="71"/>
    </row>
    <row r="18" spans="2:4">
      <c r="B18" s="22" t="s">
        <v>210</v>
      </c>
      <c r="C18" s="22" t="s">
        <v>210</v>
      </c>
      <c r="D18" s="12" t="s">
        <v>1429</v>
      </c>
    </row>
    <row r="19" spans="2:4">
      <c r="B19" s="68" t="s">
        <v>208</v>
      </c>
      <c r="C19" s="68" t="s">
        <v>208</v>
      </c>
      <c r="D19" s="70"/>
    </row>
    <row r="20" spans="2:4">
      <c r="B20" s="22" t="s">
        <v>212</v>
      </c>
      <c r="C20" s="22" t="s">
        <v>212</v>
      </c>
      <c r="D20" s="12" t="s">
        <v>1429</v>
      </c>
    </row>
    <row r="21" spans="2:4">
      <c r="B21" s="68" t="s">
        <v>217</v>
      </c>
      <c r="C21" s="68" t="s">
        <v>217</v>
      </c>
      <c r="D21" s="70"/>
    </row>
    <row r="22" spans="2:4">
      <c r="B22" s="68" t="s">
        <v>277</v>
      </c>
      <c r="C22" s="68" t="s">
        <v>277</v>
      </c>
      <c r="D22" s="70"/>
    </row>
    <row r="23" spans="2:4">
      <c r="B23" s="68" t="s">
        <v>292</v>
      </c>
      <c r="C23" s="68" t="s">
        <v>1428</v>
      </c>
      <c r="D23" s="71"/>
    </row>
    <row r="24" spans="2:4">
      <c r="B24" s="68" t="s">
        <v>280</v>
      </c>
      <c r="C24" s="68" t="s">
        <v>280</v>
      </c>
      <c r="D24" s="70"/>
    </row>
    <row r="25" spans="2:4">
      <c r="B25" s="68" t="s">
        <v>278</v>
      </c>
      <c r="C25" s="68" t="s">
        <v>278</v>
      </c>
      <c r="D25" s="70"/>
    </row>
    <row r="26" spans="2:4">
      <c r="B26" s="68" t="s">
        <v>293</v>
      </c>
      <c r="C26" s="68" t="s">
        <v>1428</v>
      </c>
      <c r="D26" s="70"/>
    </row>
    <row r="27" spans="2:4">
      <c r="B27" s="68" t="s">
        <v>281</v>
      </c>
      <c r="C27" s="68" t="s">
        <v>281</v>
      </c>
      <c r="D27" s="70"/>
    </row>
    <row r="28" spans="2:4">
      <c r="B28" s="68" t="s">
        <v>279</v>
      </c>
      <c r="C28" s="68" t="s">
        <v>279</v>
      </c>
      <c r="D28" s="70"/>
    </row>
    <row r="29" spans="2:4">
      <c r="B29" s="68" t="s">
        <v>294</v>
      </c>
      <c r="C29" s="68" t="s">
        <v>1428</v>
      </c>
      <c r="D29" s="70"/>
    </row>
    <row r="30" spans="2:4">
      <c r="B30" s="68" t="s">
        <v>282</v>
      </c>
      <c r="C30" s="68" t="s">
        <v>282</v>
      </c>
      <c r="D30" s="70"/>
    </row>
    <row r="31" spans="2:4">
      <c r="B31" s="68" t="s">
        <v>283</v>
      </c>
      <c r="C31" s="68" t="s">
        <v>283</v>
      </c>
      <c r="D31" s="70"/>
    </row>
    <row r="32" spans="2:4">
      <c r="B32" s="68" t="s">
        <v>295</v>
      </c>
      <c r="C32" s="68" t="s">
        <v>1428</v>
      </c>
      <c r="D32" s="70"/>
    </row>
    <row r="33" spans="2:4">
      <c r="B33" s="68" t="s">
        <v>284</v>
      </c>
      <c r="C33" s="68" t="s">
        <v>284</v>
      </c>
      <c r="D33" s="70"/>
    </row>
    <row r="34" spans="2:4">
      <c r="B34" s="68" t="s">
        <v>285</v>
      </c>
      <c r="C34" s="68" t="s">
        <v>285</v>
      </c>
      <c r="D34" s="70"/>
    </row>
    <row r="35" spans="2:4">
      <c r="B35" s="68" t="s">
        <v>296</v>
      </c>
      <c r="C35" s="68" t="s">
        <v>296</v>
      </c>
      <c r="D35" s="70"/>
    </row>
    <row r="36" spans="2:4">
      <c r="B36" s="68" t="s">
        <v>286</v>
      </c>
      <c r="C36" s="68" t="s">
        <v>286</v>
      </c>
      <c r="D36" s="70"/>
    </row>
    <row r="37" spans="2:4">
      <c r="B37" s="68" t="s">
        <v>353</v>
      </c>
      <c r="C37" s="68" t="s">
        <v>353</v>
      </c>
      <c r="D37" s="70"/>
    </row>
    <row r="38" spans="2:4">
      <c r="B38" s="68" t="s">
        <v>348</v>
      </c>
      <c r="C38" s="68" t="s">
        <v>348</v>
      </c>
      <c r="D38" s="70"/>
    </row>
    <row r="39" spans="2:4">
      <c r="B39" s="68" t="s">
        <v>349</v>
      </c>
      <c r="C39" s="68" t="s">
        <v>349</v>
      </c>
      <c r="D39" s="70"/>
    </row>
    <row r="40" spans="2:4">
      <c r="B40" s="68" t="s">
        <v>350</v>
      </c>
      <c r="C40" s="68" t="s">
        <v>350</v>
      </c>
      <c r="D40" s="70"/>
    </row>
    <row r="41" spans="2:4">
      <c r="B41" s="68" t="s">
        <v>351</v>
      </c>
      <c r="C41" s="68" t="s">
        <v>351</v>
      </c>
      <c r="D41" s="70"/>
    </row>
    <row r="42" spans="2:4">
      <c r="B42" s="68" t="s">
        <v>352</v>
      </c>
      <c r="C42" s="68" t="s">
        <v>352</v>
      </c>
      <c r="D42" s="7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53328-9066-4343-95A5-B8B884D0DB53}">
  <sheetPr codeName="Sheet1">
    <tabColor theme="1" tint="0.499984740745262"/>
  </sheetPr>
  <dimension ref="A1:J84"/>
  <sheetViews>
    <sheetView workbookViewId="0">
      <selection activeCell="A3" sqref="A3"/>
    </sheetView>
  </sheetViews>
  <sheetFormatPr defaultRowHeight="14.75"/>
  <cols>
    <col min="1" max="1" width="36.26953125" style="3" bestFit="1" customWidth="1"/>
    <col min="2" max="2" width="34.40625" style="5" customWidth="1"/>
    <col min="3" max="3" width="40.54296875" bestFit="1" customWidth="1"/>
    <col min="4" max="4" width="40.54296875" customWidth="1"/>
    <col min="5" max="5" width="74.90625" bestFit="1" customWidth="1"/>
  </cols>
  <sheetData>
    <row r="1" spans="1:10">
      <c r="A1" s="3" t="s">
        <v>77</v>
      </c>
      <c r="B1" s="3" t="s">
        <v>77</v>
      </c>
      <c r="C1" s="3" t="s">
        <v>366</v>
      </c>
      <c r="D1" s="3" t="s">
        <v>367</v>
      </c>
    </row>
    <row r="2" spans="1:10">
      <c r="A2" s="1" t="s">
        <v>0</v>
      </c>
      <c r="B2" s="1" t="s">
        <v>9</v>
      </c>
      <c r="C2" s="6" t="s">
        <v>16</v>
      </c>
      <c r="D2" s="6" t="s">
        <v>356</v>
      </c>
      <c r="E2" s="17" t="s">
        <v>80</v>
      </c>
      <c r="H2" s="28" t="s">
        <v>752</v>
      </c>
      <c r="I2" s="28" t="s">
        <v>753</v>
      </c>
      <c r="J2" t="s">
        <v>754</v>
      </c>
    </row>
    <row r="3" spans="1:10">
      <c r="A3" s="2" t="s">
        <v>1</v>
      </c>
      <c r="B3" s="4" t="s">
        <v>10</v>
      </c>
      <c r="C3" s="4" t="s">
        <v>21</v>
      </c>
      <c r="D3" s="4"/>
      <c r="E3" s="4"/>
      <c r="H3" s="28" t="str">
        <f>A3&amp;B3</f>
        <v>ACCRUED INTEREST DEBT @@@GENERAL LEDGER</v>
      </c>
      <c r="I3" s="29" t="str">
        <f>C3</f>
        <v>0. OUT-OF-SCOPE (Non-Asset)</v>
      </c>
      <c r="J3" s="20" t="str">
        <f>IF(LEN(D3)&gt;0,D3,"")</f>
        <v/>
      </c>
    </row>
    <row r="4" spans="1:10">
      <c r="A4" s="2" t="s">
        <v>2</v>
      </c>
      <c r="B4" s="4" t="s">
        <v>10</v>
      </c>
      <c r="C4" s="4" t="s">
        <v>21</v>
      </c>
      <c r="D4" s="4"/>
      <c r="E4" s="4"/>
      <c r="H4" s="28" t="str">
        <f t="shared" ref="H4:H14" si="0">A4&amp;B4</f>
        <v>ACCRUED INTEREST DEPOSIT @@@GENERAL LEDGER</v>
      </c>
      <c r="I4" s="29" t="str">
        <f t="shared" ref="I4:I14" si="1">C4</f>
        <v>0. OUT-OF-SCOPE (Non-Asset)</v>
      </c>
      <c r="J4" s="20" t="str">
        <f t="shared" ref="J4:J14" si="2">IF(LEN(D4)&gt;0,D4,"")</f>
        <v/>
      </c>
    </row>
    <row r="5" spans="1:10">
      <c r="A5" s="2" t="s">
        <v>3</v>
      </c>
      <c r="B5" s="4" t="s">
        <v>10</v>
      </c>
      <c r="C5" s="4" t="s">
        <v>21</v>
      </c>
      <c r="D5" s="4"/>
      <c r="E5" s="4"/>
      <c r="H5" s="28" t="str">
        <f t="shared" si="0"/>
        <v>ACCRUED INTEREST MONEY MARKET @@@GENERAL LEDGER</v>
      </c>
      <c r="I5" s="29" t="str">
        <f t="shared" si="1"/>
        <v>0. OUT-OF-SCOPE (Non-Asset)</v>
      </c>
      <c r="J5" s="20" t="str">
        <f t="shared" si="2"/>
        <v/>
      </c>
    </row>
    <row r="6" spans="1:10">
      <c r="A6" s="2" t="s">
        <v>4</v>
      </c>
      <c r="B6" s="4" t="s">
        <v>11</v>
      </c>
      <c r="C6" s="4" t="s">
        <v>18</v>
      </c>
      <c r="D6" s="4" t="s">
        <v>357</v>
      </c>
      <c r="E6" s="4"/>
      <c r="H6" s="28" t="str">
        <f t="shared" si="0"/>
        <v>BONDSFLOATING RATE NOTE</v>
      </c>
      <c r="I6" s="29" t="str">
        <f t="shared" si="1"/>
        <v>Money Market Instruments</v>
      </c>
      <c r="J6" s="20" t="str">
        <f t="shared" si="2"/>
        <v>MoneyMarketInstrument</v>
      </c>
    </row>
    <row r="7" spans="1:10">
      <c r="A7" s="2" t="s">
        <v>5</v>
      </c>
      <c r="B7" s="4" t="s">
        <v>10</v>
      </c>
      <c r="C7" s="4" t="s">
        <v>19</v>
      </c>
      <c r="D7" s="13" t="s">
        <v>94</v>
      </c>
      <c r="E7" s="13" t="s">
        <v>365</v>
      </c>
      <c r="H7" s="28" t="str">
        <f t="shared" si="0"/>
        <v>CASH/EQUIVALENTSGENERAL LEDGER</v>
      </c>
      <c r="I7" s="29" t="str">
        <f t="shared" si="1"/>
        <v>Other Assets - Deposit or ancillary liquid asset</v>
      </c>
      <c r="J7" s="20" t="str">
        <f t="shared" si="2"/>
        <v>AncillaryLiquidAsset</v>
      </c>
    </row>
    <row r="8" spans="1:10">
      <c r="A8" s="2" t="s">
        <v>5</v>
      </c>
      <c r="B8" s="4" t="s">
        <v>12</v>
      </c>
      <c r="C8" s="4" t="s">
        <v>19</v>
      </c>
      <c r="D8" s="13" t="s">
        <v>93</v>
      </c>
      <c r="E8" s="13" t="s">
        <v>365</v>
      </c>
      <c r="H8" s="28" t="str">
        <f t="shared" si="0"/>
        <v>CASH/EQUIVALENTSCALL DEPOSITS</v>
      </c>
      <c r="I8" s="29" t="str">
        <f t="shared" si="1"/>
        <v>Other Assets - Deposit or ancillary liquid asset</v>
      </c>
      <c r="J8" s="20" t="str">
        <f t="shared" si="2"/>
        <v>DepositsWithCreditInstitution</v>
      </c>
    </row>
    <row r="9" spans="1:10">
      <c r="A9" s="2" t="s">
        <v>6</v>
      </c>
      <c r="B9" s="4" t="s">
        <v>10</v>
      </c>
      <c r="C9" s="4" t="s">
        <v>21</v>
      </c>
      <c r="D9" s="4"/>
      <c r="E9" s="4"/>
      <c r="H9" s="28" t="str">
        <f t="shared" si="0"/>
        <v>FEES PAYABLEGENERAL LEDGER</v>
      </c>
      <c r="I9" s="29" t="str">
        <f t="shared" si="1"/>
        <v>0. OUT-OF-SCOPE (Non-Asset)</v>
      </c>
      <c r="J9" s="20" t="str">
        <f t="shared" si="2"/>
        <v/>
      </c>
    </row>
    <row r="10" spans="1:10">
      <c r="A10" s="2" t="s">
        <v>7</v>
      </c>
      <c r="B10" s="4" t="s">
        <v>13</v>
      </c>
      <c r="C10" s="4" t="s">
        <v>18</v>
      </c>
      <c r="D10" s="4" t="s">
        <v>357</v>
      </c>
      <c r="E10" s="4"/>
      <c r="H10" s="28" t="str">
        <f t="shared" si="0"/>
        <v>MONEY MARKETSCOMMERCIAL PAPERS</v>
      </c>
      <c r="I10" s="29" t="str">
        <f t="shared" si="1"/>
        <v>Money Market Instruments</v>
      </c>
      <c r="J10" s="20" t="str">
        <f t="shared" si="2"/>
        <v>MoneyMarketInstrument</v>
      </c>
    </row>
    <row r="11" spans="1:10">
      <c r="A11" s="2" t="s">
        <v>7</v>
      </c>
      <c r="B11" s="4" t="s">
        <v>14</v>
      </c>
      <c r="C11" s="4" t="s">
        <v>18</v>
      </c>
      <c r="D11" s="4" t="s">
        <v>357</v>
      </c>
      <c r="E11" s="4"/>
      <c r="H11" s="28" t="str">
        <f t="shared" si="0"/>
        <v>MONEY MARKETSCERTIFICATE OF DEPOSIT</v>
      </c>
      <c r="I11" s="29" t="str">
        <f t="shared" si="1"/>
        <v>Money Market Instruments</v>
      </c>
      <c r="J11" s="20" t="str">
        <f t="shared" si="2"/>
        <v>MoneyMarketInstrument</v>
      </c>
    </row>
    <row r="12" spans="1:10">
      <c r="A12" s="2" t="s">
        <v>7</v>
      </c>
      <c r="B12" s="4" t="s">
        <v>10</v>
      </c>
      <c r="C12" s="4" t="s">
        <v>21</v>
      </c>
      <c r="D12" s="4"/>
      <c r="E12" s="4"/>
      <c r="H12" s="28" t="str">
        <f t="shared" si="0"/>
        <v>MONEY MARKETSGENERAL LEDGER</v>
      </c>
      <c r="I12" s="29" t="str">
        <f t="shared" si="1"/>
        <v>0. OUT-OF-SCOPE (Non-Asset)</v>
      </c>
      <c r="J12" s="20" t="str">
        <f t="shared" si="2"/>
        <v/>
      </c>
    </row>
    <row r="13" spans="1:10">
      <c r="A13" s="2" t="s">
        <v>7</v>
      </c>
      <c r="B13" s="4" t="s">
        <v>15</v>
      </c>
      <c r="C13" s="4" t="s">
        <v>20</v>
      </c>
      <c r="D13" s="4" t="s">
        <v>140</v>
      </c>
      <c r="E13" s="4"/>
      <c r="H13" s="28" t="str">
        <f t="shared" si="0"/>
        <v>MONEY MARKETSCASH MANAGEMENT VEHICLE</v>
      </c>
      <c r="I13" s="29" t="str">
        <f t="shared" si="1"/>
        <v>Other Assets- Unit or Share</v>
      </c>
      <c r="J13" s="20" t="str">
        <f t="shared" si="2"/>
        <v>UnitOrShareOfOtherMoneyMarketFund</v>
      </c>
    </row>
    <row r="14" spans="1:10">
      <c r="A14" s="2" t="s">
        <v>8</v>
      </c>
      <c r="B14" s="4" t="s">
        <v>10</v>
      </c>
      <c r="C14" s="4" t="s">
        <v>21</v>
      </c>
      <c r="D14" s="4"/>
      <c r="E14" s="4"/>
      <c r="H14" s="28" t="str">
        <f t="shared" si="0"/>
        <v>PAYABLESGENERAL LEDGER</v>
      </c>
      <c r="I14" s="29" t="str">
        <f t="shared" si="1"/>
        <v>0. OUT-OF-SCOPE (Non-Asset)</v>
      </c>
      <c r="J14" s="20" t="str">
        <f t="shared" si="2"/>
        <v/>
      </c>
    </row>
    <row r="15" spans="1:10">
      <c r="A15" s="9" t="s">
        <v>4</v>
      </c>
      <c r="B15" s="10" t="s">
        <v>23</v>
      </c>
      <c r="C15" s="10"/>
      <c r="D15" s="10"/>
      <c r="E15" s="10" t="s">
        <v>368</v>
      </c>
    </row>
    <row r="16" spans="1:10">
      <c r="A16" s="9" t="s">
        <v>4</v>
      </c>
      <c r="B16" s="10" t="s">
        <v>17</v>
      </c>
      <c r="C16" s="10"/>
      <c r="D16" s="10"/>
      <c r="E16" s="10" t="s">
        <v>368</v>
      </c>
    </row>
    <row r="17" spans="1:5">
      <c r="A17" s="9" t="s">
        <v>4</v>
      </c>
      <c r="B17" s="10" t="s">
        <v>24</v>
      </c>
      <c r="C17" s="10"/>
      <c r="D17" s="10"/>
      <c r="E17" s="10" t="s">
        <v>368</v>
      </c>
    </row>
    <row r="18" spans="1:5">
      <c r="A18" s="9" t="s">
        <v>4</v>
      </c>
      <c r="B18" s="10" t="s">
        <v>25</v>
      </c>
      <c r="C18" s="10"/>
      <c r="D18" s="10"/>
      <c r="E18" s="10" t="s">
        <v>368</v>
      </c>
    </row>
    <row r="19" spans="1:5">
      <c r="A19" s="9" t="s">
        <v>4</v>
      </c>
      <c r="B19" s="10" t="s">
        <v>26</v>
      </c>
      <c r="C19" s="10"/>
      <c r="D19" s="10"/>
      <c r="E19" s="10" t="s">
        <v>368</v>
      </c>
    </row>
    <row r="20" spans="1:5">
      <c r="A20" s="9" t="s">
        <v>5</v>
      </c>
      <c r="B20" s="10" t="s">
        <v>27</v>
      </c>
      <c r="C20" s="10"/>
      <c r="D20" s="10"/>
      <c r="E20" s="10" t="s">
        <v>368</v>
      </c>
    </row>
    <row r="21" spans="1:5">
      <c r="A21" s="9" t="s">
        <v>28</v>
      </c>
      <c r="B21" s="10" t="s">
        <v>29</v>
      </c>
      <c r="C21" s="10"/>
      <c r="D21" s="10"/>
      <c r="E21" s="10" t="s">
        <v>368</v>
      </c>
    </row>
    <row r="22" spans="1:5">
      <c r="A22" s="9" t="s">
        <v>28</v>
      </c>
      <c r="B22" s="10" t="s">
        <v>22</v>
      </c>
      <c r="C22" s="10"/>
      <c r="D22" s="10"/>
      <c r="E22" s="10" t="s">
        <v>368</v>
      </c>
    </row>
    <row r="23" spans="1:5">
      <c r="A23" s="9" t="s">
        <v>28</v>
      </c>
      <c r="B23" s="10" t="s">
        <v>30</v>
      </c>
      <c r="C23" s="10"/>
      <c r="D23" s="10"/>
      <c r="E23" s="10" t="s">
        <v>368</v>
      </c>
    </row>
    <row r="24" spans="1:5">
      <c r="A24" s="9" t="s">
        <v>28</v>
      </c>
      <c r="B24" s="10" t="s">
        <v>31</v>
      </c>
      <c r="C24" s="10"/>
      <c r="D24" s="10"/>
      <c r="E24" s="10" t="s">
        <v>368</v>
      </c>
    </row>
    <row r="25" spans="1:5">
      <c r="A25" s="9" t="s">
        <v>28</v>
      </c>
      <c r="B25" s="10" t="s">
        <v>32</v>
      </c>
      <c r="C25" s="10"/>
      <c r="D25" s="10"/>
      <c r="E25" s="10" t="s">
        <v>368</v>
      </c>
    </row>
    <row r="26" spans="1:5">
      <c r="A26" s="9" t="s">
        <v>28</v>
      </c>
      <c r="B26" s="10" t="s">
        <v>33</v>
      </c>
      <c r="C26" s="10"/>
      <c r="D26" s="10"/>
      <c r="E26" s="10" t="s">
        <v>368</v>
      </c>
    </row>
    <row r="27" spans="1:5">
      <c r="A27" s="9" t="s">
        <v>28</v>
      </c>
      <c r="B27" s="10" t="s">
        <v>34</v>
      </c>
      <c r="C27" s="10"/>
      <c r="D27" s="10"/>
      <c r="E27" s="10" t="s">
        <v>368</v>
      </c>
    </row>
    <row r="28" spans="1:5">
      <c r="A28" s="9" t="s">
        <v>35</v>
      </c>
      <c r="B28" s="10" t="s">
        <v>36</v>
      </c>
      <c r="C28" s="10"/>
      <c r="D28" s="10"/>
      <c r="E28" s="10" t="s">
        <v>368</v>
      </c>
    </row>
    <row r="29" spans="1:5">
      <c r="A29" s="9" t="s">
        <v>35</v>
      </c>
      <c r="B29" s="10" t="s">
        <v>37</v>
      </c>
      <c r="C29" s="10"/>
      <c r="D29" s="10"/>
      <c r="E29" s="10" t="s">
        <v>368</v>
      </c>
    </row>
    <row r="30" spans="1:5">
      <c r="A30" s="9" t="s">
        <v>38</v>
      </c>
      <c r="B30" s="10" t="s">
        <v>39</v>
      </c>
      <c r="C30" s="10"/>
      <c r="D30" s="10"/>
      <c r="E30" s="10" t="s">
        <v>368</v>
      </c>
    </row>
    <row r="31" spans="1:5">
      <c r="A31" s="9" t="s">
        <v>38</v>
      </c>
      <c r="B31" s="10" t="s">
        <v>40</v>
      </c>
      <c r="C31" s="10"/>
      <c r="D31" s="10"/>
      <c r="E31" s="10" t="s">
        <v>368</v>
      </c>
    </row>
    <row r="32" spans="1:5">
      <c r="A32" s="9" t="s">
        <v>8</v>
      </c>
      <c r="B32" s="10" t="s">
        <v>41</v>
      </c>
      <c r="C32" s="10"/>
      <c r="D32" s="10"/>
      <c r="E32" s="10" t="s">
        <v>368</v>
      </c>
    </row>
    <row r="33" spans="1:5">
      <c r="A33" s="9" t="s">
        <v>42</v>
      </c>
      <c r="B33" s="10" t="s">
        <v>41</v>
      </c>
      <c r="C33" s="10"/>
      <c r="D33" s="10"/>
      <c r="E33" s="10" t="s">
        <v>368</v>
      </c>
    </row>
    <row r="34" spans="1:5">
      <c r="A34" s="9" t="s">
        <v>42</v>
      </c>
      <c r="B34" s="10" t="s">
        <v>10</v>
      </c>
      <c r="C34" s="10"/>
      <c r="D34" s="10"/>
      <c r="E34" s="10" t="s">
        <v>368</v>
      </c>
    </row>
    <row r="35" spans="1:5">
      <c r="A35" s="9" t="s">
        <v>43</v>
      </c>
      <c r="B35" s="10" t="s">
        <v>44</v>
      </c>
      <c r="C35" s="10"/>
      <c r="D35" s="10"/>
      <c r="E35" s="10" t="s">
        <v>368</v>
      </c>
    </row>
    <row r="36" spans="1:5">
      <c r="A36" s="9" t="s">
        <v>28</v>
      </c>
      <c r="B36" s="10" t="s">
        <v>45</v>
      </c>
      <c r="C36" s="10"/>
      <c r="D36" s="10"/>
      <c r="E36" s="10" t="s">
        <v>368</v>
      </c>
    </row>
    <row r="37" spans="1:5">
      <c r="A37" s="9" t="s">
        <v>46</v>
      </c>
      <c r="B37" s="10" t="s">
        <v>47</v>
      </c>
      <c r="C37" s="10"/>
      <c r="D37" s="10"/>
      <c r="E37" s="10" t="s">
        <v>368</v>
      </c>
    </row>
    <row r="38" spans="1:5">
      <c r="A38" s="9" t="s">
        <v>48</v>
      </c>
      <c r="B38" s="10" t="s">
        <v>10</v>
      </c>
      <c r="C38" s="10"/>
      <c r="D38" s="10"/>
      <c r="E38" s="10" t="s">
        <v>368</v>
      </c>
    </row>
    <row r="39" spans="1:5">
      <c r="A39" s="9" t="s">
        <v>4</v>
      </c>
      <c r="B39" s="10" t="s">
        <v>49</v>
      </c>
      <c r="C39" s="10"/>
      <c r="D39" s="10"/>
      <c r="E39" s="10" t="s">
        <v>368</v>
      </c>
    </row>
    <row r="40" spans="1:5">
      <c r="A40" s="9" t="s">
        <v>28</v>
      </c>
      <c r="B40" s="10" t="s">
        <v>50</v>
      </c>
      <c r="C40" s="10"/>
      <c r="D40" s="10"/>
      <c r="E40" s="10" t="s">
        <v>368</v>
      </c>
    </row>
    <row r="41" spans="1:5">
      <c r="A41" s="9" t="s">
        <v>28</v>
      </c>
      <c r="B41" s="10" t="s">
        <v>51</v>
      </c>
      <c r="C41" s="10"/>
      <c r="D41" s="10"/>
      <c r="E41" s="10" t="s">
        <v>368</v>
      </c>
    </row>
    <row r="42" spans="1:5">
      <c r="A42" s="9" t="s">
        <v>52</v>
      </c>
      <c r="B42" s="10" t="s">
        <v>52</v>
      </c>
      <c r="C42" s="10"/>
      <c r="D42" s="10"/>
      <c r="E42" s="10" t="s">
        <v>368</v>
      </c>
    </row>
    <row r="43" spans="1:5">
      <c r="A43" s="9" t="s">
        <v>4</v>
      </c>
      <c r="B43" s="10" t="s">
        <v>53</v>
      </c>
      <c r="C43" s="10"/>
      <c r="D43" s="10"/>
      <c r="E43" s="10" t="s">
        <v>368</v>
      </c>
    </row>
    <row r="44" spans="1:5">
      <c r="A44" s="9" t="s">
        <v>54</v>
      </c>
      <c r="B44" s="10" t="s">
        <v>10</v>
      </c>
      <c r="C44" s="10"/>
      <c r="D44" s="10"/>
      <c r="E44" s="10" t="s">
        <v>368</v>
      </c>
    </row>
    <row r="45" spans="1:5">
      <c r="A45" s="9" t="s">
        <v>28</v>
      </c>
      <c r="B45" s="10" t="s">
        <v>55</v>
      </c>
      <c r="C45" s="10"/>
      <c r="D45" s="10"/>
      <c r="E45" s="10" t="s">
        <v>368</v>
      </c>
    </row>
    <row r="46" spans="1:5">
      <c r="A46" s="9" t="s">
        <v>38</v>
      </c>
      <c r="B46" s="10" t="s">
        <v>56</v>
      </c>
      <c r="C46" s="10"/>
      <c r="D46" s="10"/>
      <c r="E46" s="10" t="s">
        <v>368</v>
      </c>
    </row>
    <row r="47" spans="1:5">
      <c r="A47" s="9" t="s">
        <v>57</v>
      </c>
      <c r="B47" s="10" t="s">
        <v>10</v>
      </c>
      <c r="C47" s="10"/>
      <c r="D47" s="10"/>
      <c r="E47" s="10" t="s">
        <v>368</v>
      </c>
    </row>
    <row r="48" spans="1:5">
      <c r="A48" s="9" t="s">
        <v>58</v>
      </c>
      <c r="B48" s="10" t="s">
        <v>10</v>
      </c>
      <c r="C48" s="10"/>
      <c r="D48" s="10"/>
      <c r="E48" s="10" t="s">
        <v>368</v>
      </c>
    </row>
    <row r="49" spans="1:5">
      <c r="A49" s="9" t="s">
        <v>5</v>
      </c>
      <c r="B49" s="10" t="s">
        <v>59</v>
      </c>
      <c r="C49" s="10"/>
      <c r="D49" s="10"/>
      <c r="E49" s="10" t="s">
        <v>368</v>
      </c>
    </row>
    <row r="50" spans="1:5">
      <c r="A50"/>
      <c r="B50"/>
    </row>
    <row r="51" spans="1:5">
      <c r="A51"/>
      <c r="B51"/>
    </row>
    <row r="52" spans="1:5">
      <c r="A52"/>
      <c r="B52"/>
    </row>
    <row r="53" spans="1:5">
      <c r="A53"/>
      <c r="B53"/>
    </row>
    <row r="54" spans="1:5">
      <c r="A54"/>
      <c r="B54"/>
    </row>
    <row r="55" spans="1:5">
      <c r="A55"/>
      <c r="B55"/>
    </row>
    <row r="56" spans="1:5">
      <c r="A56"/>
      <c r="B56"/>
    </row>
    <row r="57" spans="1:5">
      <c r="A57"/>
      <c r="B57"/>
    </row>
    <row r="58" spans="1:5">
      <c r="A58"/>
      <c r="B58"/>
    </row>
    <row r="59" spans="1:5">
      <c r="A59"/>
      <c r="B59"/>
    </row>
    <row r="60" spans="1:5">
      <c r="A60"/>
      <c r="B60"/>
    </row>
    <row r="61" spans="1:5">
      <c r="A61"/>
      <c r="B61"/>
    </row>
    <row r="62" spans="1:5">
      <c r="A62"/>
      <c r="B62"/>
    </row>
    <row r="63" spans="1:5">
      <c r="A63"/>
      <c r="B63"/>
    </row>
    <row r="64" spans="1:5">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E578B-92BD-4596-9E2E-B6820FA2973A}">
  <sheetPr>
    <tabColor theme="0" tint="-0.249977111117893"/>
  </sheetPr>
  <dimension ref="A1:AH84"/>
  <sheetViews>
    <sheetView workbookViewId="0">
      <selection activeCell="A10" sqref="A10"/>
    </sheetView>
  </sheetViews>
  <sheetFormatPr defaultRowHeight="14.75"/>
  <cols>
    <col min="1" max="1" width="38.04296875" bestFit="1" customWidth="1"/>
    <col min="2" max="2" width="33.36328125" bestFit="1" customWidth="1"/>
    <col min="3" max="3" width="11.6796875" bestFit="1" customWidth="1"/>
    <col min="4" max="4" width="10.453125" bestFit="1" customWidth="1"/>
    <col min="5" max="5" width="11.58984375" bestFit="1" customWidth="1"/>
    <col min="6" max="6" width="11.953125" bestFit="1" customWidth="1"/>
    <col min="7" max="7" width="15.54296875" bestFit="1" customWidth="1"/>
    <col min="8" max="8" width="30.40625" bestFit="1" customWidth="1"/>
    <col min="9" max="9" width="12.58984375" bestFit="1" customWidth="1"/>
    <col min="10" max="10" width="36.58984375" bestFit="1" customWidth="1"/>
    <col min="11" max="11" width="41.453125" bestFit="1" customWidth="1"/>
    <col min="12" max="12" width="17.36328125" bestFit="1" customWidth="1"/>
    <col min="13" max="13" width="14.31640625" bestFit="1" customWidth="1"/>
    <col min="14" max="14" width="14.08984375" bestFit="1" customWidth="1"/>
    <col min="15" max="15" width="9.1328125" bestFit="1" customWidth="1"/>
    <col min="16" max="16" width="11.31640625" bestFit="1" customWidth="1"/>
    <col min="17" max="17" width="17.58984375" bestFit="1" customWidth="1"/>
    <col min="18" max="18" width="15" bestFit="1" customWidth="1"/>
    <col min="19" max="19" width="39" bestFit="1" customWidth="1"/>
    <col min="20" max="20" width="37.54296875" style="12" bestFit="1" customWidth="1"/>
    <col min="21" max="21" width="43.6328125" bestFit="1" customWidth="1"/>
    <col min="22" max="22" width="42" bestFit="1" customWidth="1"/>
    <col min="23" max="23" width="6.40625" bestFit="1" customWidth="1"/>
    <col min="24" max="24" width="13.40625" bestFit="1" customWidth="1"/>
    <col min="25" max="25" width="12.31640625" bestFit="1" customWidth="1"/>
    <col min="26" max="26" width="25.1796875" bestFit="1" customWidth="1"/>
    <col min="27" max="27" width="30.54296875" bestFit="1" customWidth="1"/>
    <col min="28" max="28" width="31.58984375" bestFit="1" customWidth="1"/>
    <col min="29" max="29" width="22.86328125" bestFit="1" customWidth="1"/>
    <col min="30" max="30" width="34.2265625" bestFit="1" customWidth="1"/>
    <col min="31" max="31" width="14.5" bestFit="1" customWidth="1"/>
    <col min="32" max="32" width="14.1328125" bestFit="1" customWidth="1"/>
    <col min="33" max="33" width="20.36328125" bestFit="1" customWidth="1"/>
    <col min="34" max="34" width="17.58984375" bestFit="1" customWidth="1"/>
  </cols>
  <sheetData>
    <row r="1" spans="1:34">
      <c r="A1" s="19" t="s">
        <v>78</v>
      </c>
      <c r="G1" s="64" t="s">
        <v>755</v>
      </c>
      <c r="H1" s="21"/>
      <c r="I1" s="21"/>
      <c r="J1" s="21"/>
      <c r="K1" s="21"/>
      <c r="L1" s="21"/>
      <c r="M1" s="21"/>
      <c r="N1" s="21"/>
      <c r="O1" s="21"/>
      <c r="P1" s="21"/>
      <c r="Q1" s="21"/>
      <c r="R1" s="21"/>
      <c r="S1" s="21"/>
      <c r="T1" s="214"/>
      <c r="U1" s="21"/>
      <c r="V1" s="21"/>
      <c r="W1" s="21"/>
      <c r="X1" s="21"/>
      <c r="Y1" s="21"/>
      <c r="Z1" s="21"/>
      <c r="AA1" s="21"/>
      <c r="AB1" s="21"/>
      <c r="AC1" s="21"/>
      <c r="AD1" s="21"/>
      <c r="AE1" s="21"/>
      <c r="AF1" s="21"/>
      <c r="AG1" s="21"/>
      <c r="AH1" s="21"/>
    </row>
    <row r="2" spans="1:34" s="24" customFormat="1">
      <c r="A2" s="23" t="s">
        <v>756</v>
      </c>
      <c r="B2" s="23" t="s">
        <v>757</v>
      </c>
      <c r="C2" s="23" t="s">
        <v>758</v>
      </c>
      <c r="D2" s="23" t="s">
        <v>759</v>
      </c>
      <c r="E2" s="23" t="s">
        <v>760</v>
      </c>
      <c r="F2" s="23" t="s">
        <v>761</v>
      </c>
      <c r="G2" s="24" t="s">
        <v>369</v>
      </c>
      <c r="H2" s="24" t="s">
        <v>370</v>
      </c>
      <c r="I2" s="24" t="s">
        <v>371</v>
      </c>
      <c r="J2" s="24" t="s">
        <v>0</v>
      </c>
      <c r="K2" s="24" t="s">
        <v>372</v>
      </c>
      <c r="L2" s="24" t="s">
        <v>373</v>
      </c>
      <c r="M2" s="24" t="s">
        <v>374</v>
      </c>
      <c r="N2" s="24" t="s">
        <v>151</v>
      </c>
      <c r="O2" s="24" t="s">
        <v>375</v>
      </c>
      <c r="P2" s="24" t="s">
        <v>376</v>
      </c>
      <c r="Q2" s="24" t="s">
        <v>377</v>
      </c>
      <c r="R2" s="24" t="s">
        <v>378</v>
      </c>
      <c r="S2" s="7" t="s">
        <v>379</v>
      </c>
      <c r="T2" s="215" t="s">
        <v>380</v>
      </c>
      <c r="U2" s="7" t="s">
        <v>381</v>
      </c>
      <c r="V2" s="24" t="s">
        <v>382</v>
      </c>
      <c r="W2" s="24" t="s">
        <v>383</v>
      </c>
      <c r="X2" s="24" t="s">
        <v>384</v>
      </c>
      <c r="Y2" s="24" t="s">
        <v>385</v>
      </c>
      <c r="Z2" s="24" t="s">
        <v>9</v>
      </c>
      <c r="AA2" s="24" t="s">
        <v>386</v>
      </c>
      <c r="AB2" s="24" t="s">
        <v>387</v>
      </c>
      <c r="AC2" s="24" t="s">
        <v>388</v>
      </c>
      <c r="AD2" s="24" t="s">
        <v>389</v>
      </c>
      <c r="AE2" s="24" t="s">
        <v>390</v>
      </c>
      <c r="AF2" s="24" t="s">
        <v>391</v>
      </c>
      <c r="AG2" s="24" t="s">
        <v>392</v>
      </c>
      <c r="AH2" s="24" t="s">
        <v>393</v>
      </c>
    </row>
    <row r="3" spans="1:34">
      <c r="A3" t="str">
        <f>VLOOKUP(J3&amp;Z3,'Citi Mapping'!H:J,2,0)</f>
        <v>0. OUT-OF-SCOPE (Non-Asset)</v>
      </c>
      <c r="B3" t="str">
        <f>VLOOKUP(J3&amp;Z3,'Citi Mapping'!H:J,3,0)</f>
        <v/>
      </c>
      <c r="C3" t="str">
        <f t="shared" ref="C3:C34" si="0">IF(ISNUMBER(S3/L3),S3/L3,"")</f>
        <v/>
      </c>
      <c r="D3" t="str">
        <f>IF(ISNUMBER(C3),C3*#REF!,"")</f>
        <v/>
      </c>
      <c r="E3">
        <f>U3-S3</f>
        <v>0</v>
      </c>
      <c r="F3">
        <f>V3-T3</f>
        <v>0</v>
      </c>
      <c r="G3" t="s">
        <v>394</v>
      </c>
      <c r="H3" t="s">
        <v>395</v>
      </c>
      <c r="I3" s="18">
        <v>43782</v>
      </c>
      <c r="J3" t="s">
        <v>1</v>
      </c>
      <c r="K3" t="s">
        <v>396</v>
      </c>
      <c r="L3">
        <v>0</v>
      </c>
      <c r="M3" t="s">
        <v>397</v>
      </c>
      <c r="Q3" t="s">
        <v>397</v>
      </c>
      <c r="R3" t="s">
        <v>398</v>
      </c>
      <c r="S3">
        <v>107496.24</v>
      </c>
      <c r="T3" s="12">
        <v>107496.24</v>
      </c>
      <c r="U3">
        <v>107496.24</v>
      </c>
      <c r="V3" s="208">
        <v>107496.24</v>
      </c>
      <c r="W3">
        <v>1</v>
      </c>
      <c r="Y3" t="s">
        <v>399</v>
      </c>
      <c r="Z3" t="s">
        <v>10</v>
      </c>
      <c r="AA3" t="s">
        <v>10</v>
      </c>
      <c r="AC3" t="s">
        <v>400</v>
      </c>
      <c r="AD3" t="s">
        <v>401</v>
      </c>
      <c r="AE3">
        <v>107496.24</v>
      </c>
      <c r="AF3">
        <v>107496.24</v>
      </c>
    </row>
    <row r="4" spans="1:34">
      <c r="A4" t="str">
        <f>VLOOKUP(J4&amp;Z4,'Citi Mapping'!H:J,2,0)</f>
        <v>0. OUT-OF-SCOPE (Non-Asset)</v>
      </c>
      <c r="B4" t="str">
        <f>VLOOKUP(J4&amp;Z4,'Citi Mapping'!H:J,3,0)</f>
        <v/>
      </c>
      <c r="C4" t="str">
        <f t="shared" si="0"/>
        <v/>
      </c>
      <c r="D4" t="str">
        <f>IF(ISNUMBER(C4),C4*#REF!,"")</f>
        <v/>
      </c>
      <c r="E4">
        <f t="shared" ref="E4:E67" si="1">U4-S4</f>
        <v>0</v>
      </c>
      <c r="F4">
        <f t="shared" ref="F4:F67" si="2">V4-T4</f>
        <v>0</v>
      </c>
      <c r="G4" t="s">
        <v>394</v>
      </c>
      <c r="H4" t="s">
        <v>395</v>
      </c>
      <c r="I4" s="18">
        <v>43782</v>
      </c>
      <c r="J4" t="s">
        <v>2</v>
      </c>
      <c r="K4" t="s">
        <v>402</v>
      </c>
      <c r="L4">
        <v>0</v>
      </c>
      <c r="M4" t="s">
        <v>403</v>
      </c>
      <c r="Q4" t="s">
        <v>403</v>
      </c>
      <c r="R4" t="s">
        <v>398</v>
      </c>
      <c r="S4">
        <v>1506.48</v>
      </c>
      <c r="T4" s="12">
        <v>1506.48</v>
      </c>
      <c r="U4">
        <v>1506.48</v>
      </c>
      <c r="V4" s="208">
        <v>1506.48</v>
      </c>
      <c r="W4">
        <v>1</v>
      </c>
      <c r="Y4" t="s">
        <v>399</v>
      </c>
      <c r="Z4" t="s">
        <v>10</v>
      </c>
      <c r="AA4" t="s">
        <v>10</v>
      </c>
      <c r="AC4" t="s">
        <v>400</v>
      </c>
      <c r="AD4" t="s">
        <v>401</v>
      </c>
      <c r="AE4">
        <v>1506.48</v>
      </c>
      <c r="AF4">
        <v>1506.48</v>
      </c>
    </row>
    <row r="5" spans="1:34">
      <c r="A5" t="str">
        <f>VLOOKUP(J5&amp;Z5,'Citi Mapping'!H:J,2,0)</f>
        <v>0. OUT-OF-SCOPE (Non-Asset)</v>
      </c>
      <c r="B5" t="str">
        <f>VLOOKUP(J5&amp;Z5,'Citi Mapping'!H:J,3,0)</f>
        <v/>
      </c>
      <c r="C5" t="str">
        <f t="shared" si="0"/>
        <v/>
      </c>
      <c r="D5" t="str">
        <f>IF(ISNUMBER(C5),C5*#REF!,"")</f>
        <v/>
      </c>
      <c r="E5">
        <f t="shared" si="1"/>
        <v>0</v>
      </c>
      <c r="F5">
        <f t="shared" si="2"/>
        <v>0</v>
      </c>
      <c r="G5" t="s">
        <v>394</v>
      </c>
      <c r="H5" t="s">
        <v>395</v>
      </c>
      <c r="I5" s="18">
        <v>43782</v>
      </c>
      <c r="J5" t="s">
        <v>3</v>
      </c>
      <c r="K5" t="s">
        <v>404</v>
      </c>
      <c r="L5">
        <v>0</v>
      </c>
      <c r="M5" t="s">
        <v>405</v>
      </c>
      <c r="Q5" t="s">
        <v>405</v>
      </c>
      <c r="R5" t="s">
        <v>398</v>
      </c>
      <c r="S5">
        <v>369415.09</v>
      </c>
      <c r="T5" s="12">
        <v>369415.09</v>
      </c>
      <c r="U5">
        <v>369415.09</v>
      </c>
      <c r="V5" s="208">
        <v>369415.09</v>
      </c>
      <c r="W5">
        <v>1</v>
      </c>
      <c r="Y5" t="s">
        <v>399</v>
      </c>
      <c r="Z5" t="s">
        <v>10</v>
      </c>
      <c r="AA5" t="s">
        <v>10</v>
      </c>
      <c r="AC5" t="s">
        <v>400</v>
      </c>
      <c r="AD5" t="s">
        <v>401</v>
      </c>
      <c r="AE5">
        <v>369415.09</v>
      </c>
      <c r="AF5">
        <v>369415.09</v>
      </c>
    </row>
    <row r="6" spans="1:34">
      <c r="A6" t="str">
        <f>VLOOKUP(J6&amp;Z6,'Citi Mapping'!H:J,2,0)</f>
        <v>Money Market Instruments</v>
      </c>
      <c r="B6" t="str">
        <f>VLOOKUP(J6&amp;Z6,'Citi Mapping'!H:J,3,0)</f>
        <v>MoneyMarketInstrument</v>
      </c>
      <c r="C6">
        <f t="shared" si="0"/>
        <v>0.99990500000000004</v>
      </c>
      <c r="D6" t="e">
        <f>IF(ISNUMBER(C6),C6*#REF!,"")</f>
        <v>#REF!</v>
      </c>
      <c r="E6">
        <f t="shared" si="1"/>
        <v>3661.6399999996647</v>
      </c>
      <c r="F6">
        <f t="shared" si="2"/>
        <v>3661.6399999996647</v>
      </c>
      <c r="G6" t="s">
        <v>394</v>
      </c>
      <c r="H6" t="s">
        <v>395</v>
      </c>
      <c r="I6" s="18">
        <v>43782</v>
      </c>
      <c r="J6" t="s">
        <v>4</v>
      </c>
      <c r="K6" t="s">
        <v>406</v>
      </c>
      <c r="L6">
        <v>5000000</v>
      </c>
      <c r="M6" t="s">
        <v>407</v>
      </c>
      <c r="N6" t="s">
        <v>408</v>
      </c>
      <c r="O6" t="s">
        <v>407</v>
      </c>
      <c r="Q6" t="s">
        <v>409</v>
      </c>
      <c r="R6" t="s">
        <v>398</v>
      </c>
      <c r="S6">
        <v>4999525</v>
      </c>
      <c r="T6" s="12">
        <v>4999525</v>
      </c>
      <c r="U6">
        <v>5003186.6399999997</v>
      </c>
      <c r="V6" s="208">
        <v>5003186.6399999997</v>
      </c>
      <c r="W6">
        <v>1</v>
      </c>
      <c r="Y6" t="s">
        <v>399</v>
      </c>
      <c r="Z6" t="s">
        <v>11</v>
      </c>
      <c r="AA6" t="s">
        <v>410</v>
      </c>
      <c r="AC6" t="s">
        <v>411</v>
      </c>
      <c r="AD6" t="s">
        <v>412</v>
      </c>
      <c r="AE6">
        <v>5000000</v>
      </c>
      <c r="AF6">
        <v>5000000</v>
      </c>
      <c r="AH6" t="s">
        <v>413</v>
      </c>
    </row>
    <row r="7" spans="1:34">
      <c r="A7" t="str">
        <f>VLOOKUP(J7&amp;Z7,'Citi Mapping'!H:J,2,0)</f>
        <v>Money Market Instruments</v>
      </c>
      <c r="B7" t="str">
        <f>VLOOKUP(J7&amp;Z7,'Citi Mapping'!H:J,3,0)</f>
        <v>MoneyMarketInstrument</v>
      </c>
      <c r="C7">
        <f t="shared" si="0"/>
        <v>0.99959100000000001</v>
      </c>
      <c r="D7" t="e">
        <f>IF(ISNUMBER(C7),C7*#REF!,"")</f>
        <v>#REF!</v>
      </c>
      <c r="E7">
        <f t="shared" si="1"/>
        <v>7654.8600000003353</v>
      </c>
      <c r="F7">
        <f t="shared" si="2"/>
        <v>7654.8600000003353</v>
      </c>
      <c r="G7" t="s">
        <v>394</v>
      </c>
      <c r="H7" t="s">
        <v>395</v>
      </c>
      <c r="I7" s="18">
        <v>43782</v>
      </c>
      <c r="J7" t="s">
        <v>4</v>
      </c>
      <c r="K7" t="s">
        <v>414</v>
      </c>
      <c r="L7">
        <v>5000000</v>
      </c>
      <c r="M7" t="s">
        <v>415</v>
      </c>
      <c r="N7" t="s">
        <v>416</v>
      </c>
      <c r="O7" t="s">
        <v>415</v>
      </c>
      <c r="Q7" t="s">
        <v>417</v>
      </c>
      <c r="R7" t="s">
        <v>398</v>
      </c>
      <c r="S7">
        <v>4997955</v>
      </c>
      <c r="T7" s="12">
        <v>4997955</v>
      </c>
      <c r="U7">
        <v>5005609.8600000003</v>
      </c>
      <c r="V7" s="208">
        <v>5005609.8600000003</v>
      </c>
      <c r="W7">
        <v>1</v>
      </c>
      <c r="Y7" t="s">
        <v>399</v>
      </c>
      <c r="Z7" t="s">
        <v>11</v>
      </c>
      <c r="AA7" t="s">
        <v>410</v>
      </c>
      <c r="AC7" t="s">
        <v>411</v>
      </c>
      <c r="AD7" t="s">
        <v>412</v>
      </c>
      <c r="AE7">
        <v>5000000</v>
      </c>
      <c r="AF7">
        <v>5000000</v>
      </c>
      <c r="AH7" t="s">
        <v>418</v>
      </c>
    </row>
    <row r="8" spans="1:34">
      <c r="A8" t="str">
        <f>VLOOKUP(J8&amp;Z8,'Citi Mapping'!H:J,2,0)</f>
        <v>Money Market Instruments</v>
      </c>
      <c r="B8" t="str">
        <f>VLOOKUP(J8&amp;Z8,'Citi Mapping'!H:J,3,0)</f>
        <v>MoneyMarketInstrument</v>
      </c>
      <c r="C8">
        <f t="shared" si="0"/>
        <v>1.0000800000000001</v>
      </c>
      <c r="D8" t="e">
        <f>IF(ISNUMBER(C8),C8*#REF!,"")</f>
        <v>#REF!</v>
      </c>
      <c r="E8">
        <f t="shared" si="1"/>
        <v>6119.1699999999255</v>
      </c>
      <c r="F8">
        <f t="shared" si="2"/>
        <v>6119.1699999999255</v>
      </c>
      <c r="G8" t="s">
        <v>394</v>
      </c>
      <c r="H8" t="s">
        <v>395</v>
      </c>
      <c r="I8" s="18">
        <v>43782</v>
      </c>
      <c r="J8" t="s">
        <v>4</v>
      </c>
      <c r="K8" t="s">
        <v>419</v>
      </c>
      <c r="L8">
        <v>5000000</v>
      </c>
      <c r="M8" t="s">
        <v>420</v>
      </c>
      <c r="N8" t="s">
        <v>421</v>
      </c>
      <c r="O8" t="s">
        <v>420</v>
      </c>
      <c r="Q8" t="s">
        <v>422</v>
      </c>
      <c r="R8" t="s">
        <v>398</v>
      </c>
      <c r="S8">
        <v>5000400</v>
      </c>
      <c r="T8" s="12">
        <v>5000400</v>
      </c>
      <c r="U8">
        <v>5006519.17</v>
      </c>
      <c r="V8" s="208">
        <v>5006519.17</v>
      </c>
      <c r="W8">
        <v>1</v>
      </c>
      <c r="Y8" t="s">
        <v>399</v>
      </c>
      <c r="Z8" t="s">
        <v>11</v>
      </c>
      <c r="AA8" t="s">
        <v>410</v>
      </c>
      <c r="AC8" t="s">
        <v>411</v>
      </c>
      <c r="AD8" t="s">
        <v>412</v>
      </c>
      <c r="AE8">
        <v>5000000</v>
      </c>
      <c r="AF8">
        <v>5000000</v>
      </c>
      <c r="AH8" t="s">
        <v>423</v>
      </c>
    </row>
    <row r="9" spans="1:34">
      <c r="A9" t="str">
        <f>VLOOKUP(J9&amp;Z9,'Citi Mapping'!H:J,2,0)</f>
        <v>Money Market Instruments</v>
      </c>
      <c r="B9" t="str">
        <f>VLOOKUP(J9&amp;Z9,'Citi Mapping'!H:J,3,0)</f>
        <v>MoneyMarketInstrument</v>
      </c>
      <c r="C9">
        <f t="shared" si="0"/>
        <v>1.0001599999999999</v>
      </c>
      <c r="D9" t="e">
        <f>IF(ISNUMBER(C9),C9*#REF!,"")</f>
        <v>#REF!</v>
      </c>
      <c r="E9">
        <f t="shared" si="1"/>
        <v>5255.3799999998882</v>
      </c>
      <c r="F9">
        <f t="shared" si="2"/>
        <v>5255.3799999998882</v>
      </c>
      <c r="G9" t="s">
        <v>394</v>
      </c>
      <c r="H9" t="s">
        <v>395</v>
      </c>
      <c r="I9" s="18">
        <v>43782</v>
      </c>
      <c r="J9" t="s">
        <v>4</v>
      </c>
      <c r="K9" t="s">
        <v>424</v>
      </c>
      <c r="L9">
        <v>4300000</v>
      </c>
      <c r="M9" t="s">
        <v>425</v>
      </c>
      <c r="N9" t="s">
        <v>426</v>
      </c>
      <c r="O9" t="s">
        <v>425</v>
      </c>
      <c r="Q9" t="s">
        <v>427</v>
      </c>
      <c r="R9" t="s">
        <v>398</v>
      </c>
      <c r="S9">
        <v>4300688</v>
      </c>
      <c r="T9" s="12">
        <v>4300688</v>
      </c>
      <c r="U9">
        <v>4305943.38</v>
      </c>
      <c r="V9" s="208">
        <v>4305943.38</v>
      </c>
      <c r="W9">
        <v>1</v>
      </c>
      <c r="Y9" t="s">
        <v>399</v>
      </c>
      <c r="Z9" t="s">
        <v>11</v>
      </c>
      <c r="AA9" t="s">
        <v>410</v>
      </c>
      <c r="AC9" t="s">
        <v>411</v>
      </c>
      <c r="AD9" t="s">
        <v>412</v>
      </c>
      <c r="AE9">
        <v>4300000</v>
      </c>
      <c r="AF9">
        <v>4300000</v>
      </c>
      <c r="AH9" t="s">
        <v>428</v>
      </c>
    </row>
    <row r="10" spans="1:34">
      <c r="A10" t="str">
        <f>VLOOKUP(J10&amp;Z10,'Citi Mapping'!H:J,2,0)</f>
        <v>Money Market Instruments</v>
      </c>
      <c r="B10" t="str">
        <f>VLOOKUP(J10&amp;Z10,'Citi Mapping'!H:J,3,0)</f>
        <v>MoneyMarketInstrument</v>
      </c>
      <c r="C10">
        <f t="shared" si="0"/>
        <v>0.99970999999999999</v>
      </c>
      <c r="D10" t="e">
        <f>IF(ISNUMBER(C10),C10*#REF!,"")</f>
        <v>#REF!</v>
      </c>
      <c r="E10">
        <f t="shared" si="1"/>
        <v>568.98000000044703</v>
      </c>
      <c r="F10">
        <f t="shared" si="2"/>
        <v>568.98000000044703</v>
      </c>
      <c r="G10" t="s">
        <v>394</v>
      </c>
      <c r="H10" t="s">
        <v>395</v>
      </c>
      <c r="I10" s="18">
        <v>43782</v>
      </c>
      <c r="J10" t="s">
        <v>4</v>
      </c>
      <c r="K10" t="s">
        <v>429</v>
      </c>
      <c r="L10">
        <v>10000000</v>
      </c>
      <c r="M10" t="s">
        <v>430</v>
      </c>
      <c r="N10" t="s">
        <v>431</v>
      </c>
      <c r="O10" t="s">
        <v>430</v>
      </c>
      <c r="Q10" t="s">
        <v>432</v>
      </c>
      <c r="R10" t="s">
        <v>398</v>
      </c>
      <c r="S10">
        <v>9997100</v>
      </c>
      <c r="T10" s="12">
        <v>9997100</v>
      </c>
      <c r="U10">
        <v>9997668.9800000004</v>
      </c>
      <c r="V10" s="208">
        <v>9997668.9800000004</v>
      </c>
      <c r="W10">
        <v>1</v>
      </c>
      <c r="Y10" t="s">
        <v>399</v>
      </c>
      <c r="Z10" t="s">
        <v>11</v>
      </c>
      <c r="AA10" t="s">
        <v>410</v>
      </c>
      <c r="AC10" t="s">
        <v>411</v>
      </c>
      <c r="AD10" t="s">
        <v>412</v>
      </c>
      <c r="AE10">
        <v>9992135</v>
      </c>
      <c r="AF10">
        <v>9992135</v>
      </c>
      <c r="AH10" t="s">
        <v>433</v>
      </c>
    </row>
    <row r="11" spans="1:34">
      <c r="A11" t="str">
        <f>VLOOKUP(J11&amp;Z11,'Citi Mapping'!H:J,2,0)</f>
        <v>Money Market Instruments</v>
      </c>
      <c r="B11" t="str">
        <f>VLOOKUP(J11&amp;Z11,'Citi Mapping'!H:J,3,0)</f>
        <v>MoneyMarketInstrument</v>
      </c>
      <c r="C11">
        <f t="shared" si="0"/>
        <v>0.99904999999999999</v>
      </c>
      <c r="D11" t="e">
        <f>IF(ISNUMBER(C11),C11*#REF!,"")</f>
        <v>#REF!</v>
      </c>
      <c r="E11">
        <f t="shared" si="1"/>
        <v>679.88999999966472</v>
      </c>
      <c r="F11">
        <f t="shared" si="2"/>
        <v>679.88999999966472</v>
      </c>
      <c r="G11" t="s">
        <v>394</v>
      </c>
      <c r="H11" t="s">
        <v>395</v>
      </c>
      <c r="I11" s="18">
        <v>43782</v>
      </c>
      <c r="J11" t="s">
        <v>4</v>
      </c>
      <c r="K11" t="s">
        <v>434</v>
      </c>
      <c r="L11">
        <v>4600000</v>
      </c>
      <c r="M11" t="s">
        <v>435</v>
      </c>
      <c r="N11" t="s">
        <v>436</v>
      </c>
      <c r="O11" t="s">
        <v>435</v>
      </c>
      <c r="P11" t="s">
        <v>437</v>
      </c>
      <c r="Q11" t="s">
        <v>438</v>
      </c>
      <c r="R11" t="s">
        <v>398</v>
      </c>
      <c r="S11">
        <v>4595630</v>
      </c>
      <c r="T11" s="12">
        <v>4595630</v>
      </c>
      <c r="U11">
        <v>4596309.8899999997</v>
      </c>
      <c r="V11" s="208">
        <v>4596309.8899999997</v>
      </c>
      <c r="W11">
        <v>1</v>
      </c>
      <c r="Y11" t="s">
        <v>399</v>
      </c>
      <c r="Z11" t="s">
        <v>11</v>
      </c>
      <c r="AA11" t="s">
        <v>410</v>
      </c>
      <c r="AC11" t="s">
        <v>411</v>
      </c>
      <c r="AD11" t="s">
        <v>412</v>
      </c>
      <c r="AE11">
        <v>4600000</v>
      </c>
      <c r="AF11">
        <v>4600000</v>
      </c>
      <c r="AH11" t="s">
        <v>439</v>
      </c>
    </row>
    <row r="12" spans="1:34">
      <c r="A12" t="str">
        <f>VLOOKUP(J12&amp;Z12,'Citi Mapping'!H:J,2,0)</f>
        <v>Money Market Instruments</v>
      </c>
      <c r="B12" t="str">
        <f>VLOOKUP(J12&amp;Z12,'Citi Mapping'!H:J,3,0)</f>
        <v>MoneyMarketInstrument</v>
      </c>
      <c r="C12">
        <f t="shared" si="0"/>
        <v>1.0002</v>
      </c>
      <c r="D12" t="e">
        <f>IF(ISNUMBER(C12),C12*#REF!,"")</f>
        <v>#REF!</v>
      </c>
      <c r="E12">
        <f t="shared" si="1"/>
        <v>5359.0600000000559</v>
      </c>
      <c r="F12">
        <f t="shared" si="2"/>
        <v>5359.0600000000559</v>
      </c>
      <c r="G12" t="s">
        <v>394</v>
      </c>
      <c r="H12" t="s">
        <v>395</v>
      </c>
      <c r="I12" s="18">
        <v>43782</v>
      </c>
      <c r="J12" t="s">
        <v>4</v>
      </c>
      <c r="K12" t="s">
        <v>440</v>
      </c>
      <c r="L12">
        <v>3900000</v>
      </c>
      <c r="M12" t="s">
        <v>441</v>
      </c>
      <c r="N12" t="s">
        <v>442</v>
      </c>
      <c r="O12" t="s">
        <v>441</v>
      </c>
      <c r="Q12" t="s">
        <v>443</v>
      </c>
      <c r="R12" t="s">
        <v>398</v>
      </c>
      <c r="S12">
        <v>3900780</v>
      </c>
      <c r="T12" s="12">
        <v>3900780</v>
      </c>
      <c r="U12">
        <v>3906139.06</v>
      </c>
      <c r="V12" s="208">
        <v>3906139.06</v>
      </c>
      <c r="W12">
        <v>1</v>
      </c>
      <c r="Y12" t="s">
        <v>399</v>
      </c>
      <c r="Z12" t="s">
        <v>11</v>
      </c>
      <c r="AA12" t="s">
        <v>410</v>
      </c>
      <c r="AC12" t="s">
        <v>411</v>
      </c>
      <c r="AD12" t="s">
        <v>412</v>
      </c>
      <c r="AE12">
        <v>3900000</v>
      </c>
      <c r="AF12">
        <v>3900000</v>
      </c>
    </row>
    <row r="13" spans="1:34">
      <c r="A13" t="str">
        <f>VLOOKUP(J13&amp;Z13,'Citi Mapping'!H:J,2,0)</f>
        <v>Money Market Instruments</v>
      </c>
      <c r="B13" t="str">
        <f>VLOOKUP(J13&amp;Z13,'Citi Mapping'!H:J,3,0)</f>
        <v>MoneyMarketInstrument</v>
      </c>
      <c r="C13">
        <f t="shared" si="0"/>
        <v>1.002</v>
      </c>
      <c r="D13" t="e">
        <f>IF(ISNUMBER(C13),C13*#REF!,"")</f>
        <v>#REF!</v>
      </c>
      <c r="E13">
        <f t="shared" si="1"/>
        <v>4745.2599999997765</v>
      </c>
      <c r="F13">
        <f t="shared" si="2"/>
        <v>4745.2599999997765</v>
      </c>
      <c r="G13" t="s">
        <v>394</v>
      </c>
      <c r="H13" t="s">
        <v>395</v>
      </c>
      <c r="I13" s="18">
        <v>43782</v>
      </c>
      <c r="J13" t="s">
        <v>4</v>
      </c>
      <c r="K13" t="s">
        <v>444</v>
      </c>
      <c r="L13">
        <v>2500000</v>
      </c>
      <c r="M13" t="s">
        <v>445</v>
      </c>
      <c r="N13" t="s">
        <v>446</v>
      </c>
      <c r="O13" t="s">
        <v>445</v>
      </c>
      <c r="P13" t="s">
        <v>447</v>
      </c>
      <c r="Q13" t="s">
        <v>448</v>
      </c>
      <c r="R13" t="s">
        <v>398</v>
      </c>
      <c r="S13">
        <v>2505000</v>
      </c>
      <c r="T13" s="12">
        <v>2505000</v>
      </c>
      <c r="U13">
        <v>2509745.2599999998</v>
      </c>
      <c r="V13" s="208">
        <v>2509745.2599999998</v>
      </c>
      <c r="W13">
        <v>1</v>
      </c>
      <c r="Y13" t="s">
        <v>399</v>
      </c>
      <c r="Z13" t="s">
        <v>11</v>
      </c>
      <c r="AA13" t="s">
        <v>410</v>
      </c>
      <c r="AC13" t="s">
        <v>411</v>
      </c>
      <c r="AD13" t="s">
        <v>412</v>
      </c>
      <c r="AE13">
        <v>2500000</v>
      </c>
      <c r="AF13">
        <v>2500000</v>
      </c>
      <c r="AH13" t="s">
        <v>449</v>
      </c>
    </row>
    <row r="14" spans="1:34">
      <c r="A14" t="str">
        <f>VLOOKUP(J14&amp;Z14,'Citi Mapping'!H:J,2,0)</f>
        <v>Money Market Instruments</v>
      </c>
      <c r="B14" t="str">
        <f>VLOOKUP(J14&amp;Z14,'Citi Mapping'!H:J,3,0)</f>
        <v>MoneyMarketInstrument</v>
      </c>
      <c r="C14">
        <f t="shared" si="0"/>
        <v>1.00204</v>
      </c>
      <c r="D14" t="e">
        <f>IF(ISNUMBER(C14),C14*#REF!,"")</f>
        <v>#REF!</v>
      </c>
      <c r="E14">
        <f t="shared" si="1"/>
        <v>1067.7800000002608</v>
      </c>
      <c r="F14">
        <f t="shared" si="2"/>
        <v>1067.7800000002608</v>
      </c>
      <c r="G14" t="s">
        <v>394</v>
      </c>
      <c r="H14" t="s">
        <v>395</v>
      </c>
      <c r="I14" s="18">
        <v>43782</v>
      </c>
      <c r="J14" t="s">
        <v>4</v>
      </c>
      <c r="K14" t="s">
        <v>450</v>
      </c>
      <c r="L14">
        <v>5000000</v>
      </c>
      <c r="M14" t="s">
        <v>451</v>
      </c>
      <c r="N14" t="s">
        <v>452</v>
      </c>
      <c r="O14" t="s">
        <v>451</v>
      </c>
      <c r="P14" t="s">
        <v>453</v>
      </c>
      <c r="Q14" t="s">
        <v>454</v>
      </c>
      <c r="R14" t="s">
        <v>398</v>
      </c>
      <c r="S14">
        <v>5010200</v>
      </c>
      <c r="T14" s="12">
        <v>5010200</v>
      </c>
      <c r="U14">
        <v>5011267.78</v>
      </c>
      <c r="V14" s="208">
        <v>5011267.78</v>
      </c>
      <c r="W14">
        <v>1</v>
      </c>
      <c r="Y14" t="s">
        <v>399</v>
      </c>
      <c r="Z14" t="s">
        <v>11</v>
      </c>
      <c r="AA14" t="s">
        <v>410</v>
      </c>
      <c r="AC14" t="s">
        <v>411</v>
      </c>
      <c r="AD14" t="s">
        <v>412</v>
      </c>
      <c r="AE14">
        <v>5000000</v>
      </c>
      <c r="AF14">
        <v>5000000</v>
      </c>
      <c r="AH14" t="s">
        <v>455</v>
      </c>
    </row>
    <row r="15" spans="1:34">
      <c r="A15" t="str">
        <f>VLOOKUP(J15&amp;Z15,'Citi Mapping'!H:J,2,0)</f>
        <v>Money Market Instruments</v>
      </c>
      <c r="B15" t="str">
        <f>VLOOKUP(J15&amp;Z15,'Citi Mapping'!H:J,3,0)</f>
        <v>MoneyMarketInstrument</v>
      </c>
      <c r="C15">
        <f t="shared" si="0"/>
        <v>1.002</v>
      </c>
      <c r="D15" t="e">
        <f>IF(ISNUMBER(C15),C15*#REF!,"")</f>
        <v>#REF!</v>
      </c>
      <c r="E15">
        <f t="shared" si="1"/>
        <v>2383.5600000000559</v>
      </c>
      <c r="F15">
        <f t="shared" si="2"/>
        <v>2383.5600000000559</v>
      </c>
      <c r="G15" t="s">
        <v>394</v>
      </c>
      <c r="H15" t="s">
        <v>395</v>
      </c>
      <c r="I15" s="18">
        <v>43782</v>
      </c>
      <c r="J15" t="s">
        <v>4</v>
      </c>
      <c r="K15" t="s">
        <v>456</v>
      </c>
      <c r="L15">
        <v>3000000</v>
      </c>
      <c r="M15" t="s">
        <v>457</v>
      </c>
      <c r="N15" t="s">
        <v>458</v>
      </c>
      <c r="O15" t="s">
        <v>457</v>
      </c>
      <c r="P15" t="s">
        <v>459</v>
      </c>
      <c r="Q15" t="s">
        <v>460</v>
      </c>
      <c r="R15" t="s">
        <v>398</v>
      </c>
      <c r="S15">
        <v>3006000</v>
      </c>
      <c r="T15" s="12">
        <v>3006000</v>
      </c>
      <c r="U15">
        <v>3008383.56</v>
      </c>
      <c r="V15" s="208">
        <v>3008383.56</v>
      </c>
      <c r="W15">
        <v>1</v>
      </c>
      <c r="Y15" t="s">
        <v>399</v>
      </c>
      <c r="Z15" t="s">
        <v>11</v>
      </c>
      <c r="AA15" t="s">
        <v>410</v>
      </c>
      <c r="AC15" t="s">
        <v>411</v>
      </c>
      <c r="AD15" t="s">
        <v>412</v>
      </c>
      <c r="AE15">
        <v>3000000</v>
      </c>
      <c r="AF15">
        <v>3000000</v>
      </c>
      <c r="AH15" t="s">
        <v>461</v>
      </c>
    </row>
    <row r="16" spans="1:34">
      <c r="A16" t="str">
        <f>VLOOKUP(J16&amp;Z16,'Citi Mapping'!H:J,2,0)</f>
        <v>Money Market Instruments</v>
      </c>
      <c r="B16" t="str">
        <f>VLOOKUP(J16&amp;Z16,'Citi Mapping'!H:J,3,0)</f>
        <v>MoneyMarketInstrument</v>
      </c>
      <c r="C16">
        <f t="shared" si="0"/>
        <v>1.0001314000000001</v>
      </c>
      <c r="D16" t="e">
        <f>IF(ISNUMBER(C16),C16*#REF!,"")</f>
        <v>#REF!</v>
      </c>
      <c r="E16">
        <f t="shared" si="1"/>
        <v>5076.4899999999907</v>
      </c>
      <c r="F16">
        <f t="shared" si="2"/>
        <v>5076.4899999999907</v>
      </c>
      <c r="G16" t="s">
        <v>394</v>
      </c>
      <c r="H16" t="s">
        <v>395</v>
      </c>
      <c r="I16" s="18">
        <v>43782</v>
      </c>
      <c r="J16" t="s">
        <v>4</v>
      </c>
      <c r="K16" t="s">
        <v>462</v>
      </c>
      <c r="L16">
        <v>2000000</v>
      </c>
      <c r="M16" t="s">
        <v>463</v>
      </c>
      <c r="N16" t="s">
        <v>464</v>
      </c>
      <c r="O16" t="s">
        <v>463</v>
      </c>
      <c r="P16" t="s">
        <v>465</v>
      </c>
      <c r="Q16" t="s">
        <v>466</v>
      </c>
      <c r="R16" t="s">
        <v>398</v>
      </c>
      <c r="S16">
        <v>2000262.8</v>
      </c>
      <c r="T16" s="12">
        <v>2000262.8</v>
      </c>
      <c r="U16">
        <v>2005339.29</v>
      </c>
      <c r="V16" s="208">
        <v>2005339.29</v>
      </c>
      <c r="W16">
        <v>1</v>
      </c>
      <c r="Y16" t="s">
        <v>399</v>
      </c>
      <c r="Z16" t="s">
        <v>11</v>
      </c>
      <c r="AA16" t="s">
        <v>467</v>
      </c>
      <c r="AC16" t="s">
        <v>411</v>
      </c>
      <c r="AD16" t="s">
        <v>412</v>
      </c>
      <c r="AE16">
        <v>2003320</v>
      </c>
      <c r="AF16">
        <v>2003320</v>
      </c>
    </row>
    <row r="17" spans="1:34">
      <c r="A17" t="str">
        <f>VLOOKUP(J17&amp;Z17,'Citi Mapping'!H:J,2,0)</f>
        <v>Money Market Instruments</v>
      </c>
      <c r="B17" t="str">
        <f>VLOOKUP(J17&amp;Z17,'Citi Mapping'!H:J,3,0)</f>
        <v>MoneyMarketInstrument</v>
      </c>
      <c r="C17">
        <f t="shared" si="0"/>
        <v>1.0005082999999999</v>
      </c>
      <c r="D17" t="e">
        <f>IF(ISNUMBER(C17),C17*#REF!,"")</f>
        <v>#REF!</v>
      </c>
      <c r="E17">
        <f t="shared" si="1"/>
        <v>3406.0899999900721</v>
      </c>
      <c r="F17">
        <f t="shared" si="2"/>
        <v>3406.0899999900721</v>
      </c>
      <c r="G17" t="s">
        <v>394</v>
      </c>
      <c r="H17" t="s">
        <v>395</v>
      </c>
      <c r="I17" s="18">
        <v>43782</v>
      </c>
      <c r="J17" t="s">
        <v>4</v>
      </c>
      <c r="K17" t="s">
        <v>468</v>
      </c>
      <c r="L17">
        <v>3000000</v>
      </c>
      <c r="M17" t="s">
        <v>469</v>
      </c>
      <c r="N17" t="s">
        <v>470</v>
      </c>
      <c r="O17" t="s">
        <v>469</v>
      </c>
      <c r="Q17" t="s">
        <v>471</v>
      </c>
      <c r="R17" t="s">
        <v>398</v>
      </c>
      <c r="S17">
        <v>3001524.9</v>
      </c>
      <c r="T17" s="12">
        <v>3001524.9</v>
      </c>
      <c r="U17">
        <v>3004930.98999999</v>
      </c>
      <c r="V17" s="208">
        <v>3004930.98999999</v>
      </c>
      <c r="W17">
        <v>1</v>
      </c>
      <c r="Y17" t="s">
        <v>399</v>
      </c>
      <c r="Z17" t="s">
        <v>11</v>
      </c>
      <c r="AA17" t="s">
        <v>410</v>
      </c>
      <c r="AC17" t="s">
        <v>411</v>
      </c>
      <c r="AD17" t="s">
        <v>412</v>
      </c>
      <c r="AE17">
        <v>3003135.48</v>
      </c>
      <c r="AF17">
        <v>3003135.48</v>
      </c>
      <c r="AH17" t="s">
        <v>472</v>
      </c>
    </row>
    <row r="18" spans="1:34">
      <c r="A18" t="str">
        <f>VLOOKUP(J18&amp;Z18,'Citi Mapping'!H:J,2,0)</f>
        <v>Money Market Instruments</v>
      </c>
      <c r="B18" t="str">
        <f>VLOOKUP(J18&amp;Z18,'Citi Mapping'!H:J,3,0)</f>
        <v>MoneyMarketInstrument</v>
      </c>
      <c r="C18">
        <f t="shared" si="0"/>
        <v>1.0002483</v>
      </c>
      <c r="D18" t="e">
        <f>IF(ISNUMBER(C18),C18*#REF!,"")</f>
        <v>#REF!</v>
      </c>
      <c r="E18">
        <f t="shared" si="1"/>
        <v>13774.729999999516</v>
      </c>
      <c r="F18">
        <f t="shared" si="2"/>
        <v>13774.729999999516</v>
      </c>
      <c r="G18" t="s">
        <v>394</v>
      </c>
      <c r="H18" t="s">
        <v>395</v>
      </c>
      <c r="I18" s="18">
        <v>43782</v>
      </c>
      <c r="J18" t="s">
        <v>4</v>
      </c>
      <c r="K18" t="s">
        <v>473</v>
      </c>
      <c r="L18">
        <v>8000000</v>
      </c>
      <c r="M18" t="s">
        <v>474</v>
      </c>
      <c r="N18" t="s">
        <v>475</v>
      </c>
      <c r="O18" t="s">
        <v>474</v>
      </c>
      <c r="P18" t="s">
        <v>476</v>
      </c>
      <c r="Q18" t="s">
        <v>477</v>
      </c>
      <c r="R18" t="s">
        <v>398</v>
      </c>
      <c r="S18">
        <v>8001986.4000000004</v>
      </c>
      <c r="T18" s="12">
        <v>8001986.4000000004</v>
      </c>
      <c r="U18">
        <v>8015761.1299999999</v>
      </c>
      <c r="V18" s="208">
        <v>8015761.1299999999</v>
      </c>
      <c r="W18">
        <v>1</v>
      </c>
      <c r="Y18" t="s">
        <v>399</v>
      </c>
      <c r="Z18" t="s">
        <v>11</v>
      </c>
      <c r="AA18" t="s">
        <v>410</v>
      </c>
      <c r="AC18" t="s">
        <v>411</v>
      </c>
      <c r="AD18" t="s">
        <v>412</v>
      </c>
      <c r="AE18">
        <v>8008019.8300000001</v>
      </c>
      <c r="AF18">
        <v>8008019.8300000001</v>
      </c>
      <c r="AH18" t="s">
        <v>478</v>
      </c>
    </row>
    <row r="19" spans="1:34">
      <c r="A19" t="str">
        <f>VLOOKUP(J19&amp;Z19,'Citi Mapping'!H:J,2,0)</f>
        <v>Money Market Instruments</v>
      </c>
      <c r="B19" t="str">
        <f>VLOOKUP(J19&amp;Z19,'Citi Mapping'!H:J,3,0)</f>
        <v>MoneyMarketInstrument</v>
      </c>
      <c r="C19">
        <f t="shared" si="0"/>
        <v>1.0002249999999999</v>
      </c>
      <c r="D19" t="e">
        <f>IF(ISNUMBER(C19),C19*#REF!,"")</f>
        <v>#REF!</v>
      </c>
      <c r="E19">
        <f t="shared" si="1"/>
        <v>4336.5</v>
      </c>
      <c r="F19">
        <f t="shared" si="2"/>
        <v>4336.5</v>
      </c>
      <c r="G19" t="s">
        <v>394</v>
      </c>
      <c r="H19" t="s">
        <v>395</v>
      </c>
      <c r="I19" s="18">
        <v>43782</v>
      </c>
      <c r="J19" t="s">
        <v>4</v>
      </c>
      <c r="K19" t="s">
        <v>479</v>
      </c>
      <c r="L19">
        <v>2000000</v>
      </c>
      <c r="M19" t="s">
        <v>480</v>
      </c>
      <c r="N19" t="s">
        <v>481</v>
      </c>
      <c r="O19" t="s">
        <v>480</v>
      </c>
      <c r="P19" t="s">
        <v>482</v>
      </c>
      <c r="Q19" t="s">
        <v>483</v>
      </c>
      <c r="R19" t="s">
        <v>398</v>
      </c>
      <c r="S19">
        <v>2000450</v>
      </c>
      <c r="T19" s="12">
        <v>2000450</v>
      </c>
      <c r="U19">
        <v>2004786.5</v>
      </c>
      <c r="V19" s="208">
        <v>2004786.5</v>
      </c>
      <c r="W19">
        <v>1</v>
      </c>
      <c r="Y19" t="s">
        <v>399</v>
      </c>
      <c r="Z19" t="s">
        <v>11</v>
      </c>
      <c r="AA19" t="s">
        <v>410</v>
      </c>
      <c r="AC19" t="s">
        <v>411</v>
      </c>
      <c r="AD19" t="s">
        <v>412</v>
      </c>
      <c r="AE19">
        <v>2005970.6</v>
      </c>
      <c r="AF19">
        <v>2005970.6</v>
      </c>
      <c r="AH19" t="s">
        <v>484</v>
      </c>
    </row>
    <row r="20" spans="1:34">
      <c r="A20" t="str">
        <f>VLOOKUP(J20&amp;Z20,'Citi Mapping'!H:J,2,0)</f>
        <v>Money Market Instruments</v>
      </c>
      <c r="B20" t="str">
        <f>VLOOKUP(J20&amp;Z20,'Citi Mapping'!H:J,3,0)</f>
        <v>MoneyMarketInstrument</v>
      </c>
      <c r="C20">
        <f t="shared" si="0"/>
        <v>1.0008636013289036</v>
      </c>
      <c r="D20" t="e">
        <f>IF(ISNUMBER(C20),C20*#REF!,"")</f>
        <v>#REF!</v>
      </c>
      <c r="E20">
        <f t="shared" si="1"/>
        <v>708.87999999988824</v>
      </c>
      <c r="F20">
        <f t="shared" si="2"/>
        <v>708.87999999988824</v>
      </c>
      <c r="G20" t="s">
        <v>394</v>
      </c>
      <c r="H20" t="s">
        <v>395</v>
      </c>
      <c r="I20" s="18">
        <v>43782</v>
      </c>
      <c r="J20" t="s">
        <v>4</v>
      </c>
      <c r="K20" t="s">
        <v>485</v>
      </c>
      <c r="L20">
        <v>3010000</v>
      </c>
      <c r="M20" t="s">
        <v>486</v>
      </c>
      <c r="N20" t="s">
        <v>487</v>
      </c>
      <c r="O20" t="s">
        <v>486</v>
      </c>
      <c r="P20" t="s">
        <v>488</v>
      </c>
      <c r="Q20" t="s">
        <v>489</v>
      </c>
      <c r="R20" t="s">
        <v>398</v>
      </c>
      <c r="S20">
        <v>3012599.44</v>
      </c>
      <c r="T20" s="12">
        <v>3012599.44</v>
      </c>
      <c r="U20">
        <v>3013308.32</v>
      </c>
      <c r="V20" s="208">
        <v>3013308.32</v>
      </c>
      <c r="W20">
        <v>1</v>
      </c>
      <c r="Y20" t="s">
        <v>399</v>
      </c>
      <c r="Z20" t="s">
        <v>11</v>
      </c>
      <c r="AA20" t="s">
        <v>410</v>
      </c>
      <c r="AC20" t="s">
        <v>411</v>
      </c>
      <c r="AD20" t="s">
        <v>412</v>
      </c>
      <c r="AE20">
        <v>3013732.4</v>
      </c>
      <c r="AF20">
        <v>3013732.4</v>
      </c>
      <c r="AH20" t="s">
        <v>490</v>
      </c>
    </row>
    <row r="21" spans="1:34">
      <c r="A21" t="str">
        <f>VLOOKUP(J21&amp;Z21,'Citi Mapping'!H:J,2,0)</f>
        <v>Money Market Instruments</v>
      </c>
      <c r="B21" t="str">
        <f>VLOOKUP(J21&amp;Z21,'Citi Mapping'!H:J,3,0)</f>
        <v>MoneyMarketInstrument</v>
      </c>
      <c r="C21">
        <f t="shared" si="0"/>
        <v>0.99984279999999992</v>
      </c>
      <c r="D21" t="e">
        <f>IF(ISNUMBER(C21),C21*#REF!,"")</f>
        <v>#REF!</v>
      </c>
      <c r="E21">
        <f t="shared" si="1"/>
        <v>5762.7999999900348</v>
      </c>
      <c r="F21">
        <f t="shared" si="2"/>
        <v>5762.7999999900348</v>
      </c>
      <c r="G21" t="s">
        <v>394</v>
      </c>
      <c r="H21" t="s">
        <v>395</v>
      </c>
      <c r="I21" s="18">
        <v>43782</v>
      </c>
      <c r="J21" t="s">
        <v>4</v>
      </c>
      <c r="K21" t="s">
        <v>491</v>
      </c>
      <c r="L21">
        <v>3000000</v>
      </c>
      <c r="M21" t="s">
        <v>492</v>
      </c>
      <c r="N21" t="s">
        <v>493</v>
      </c>
      <c r="O21" t="s">
        <v>492</v>
      </c>
      <c r="P21" t="s">
        <v>494</v>
      </c>
      <c r="Q21" t="s">
        <v>495</v>
      </c>
      <c r="R21" t="s">
        <v>398</v>
      </c>
      <c r="S21">
        <v>2999528.4</v>
      </c>
      <c r="T21" s="12">
        <v>2999528.4</v>
      </c>
      <c r="U21">
        <v>3005291.1999999899</v>
      </c>
      <c r="V21" s="208">
        <v>3005291.1999999899</v>
      </c>
      <c r="W21">
        <v>1</v>
      </c>
      <c r="Y21" t="s">
        <v>399</v>
      </c>
      <c r="Z21" t="s">
        <v>11</v>
      </c>
      <c r="AA21" t="s">
        <v>410</v>
      </c>
      <c r="AC21" t="s">
        <v>411</v>
      </c>
      <c r="AD21" t="s">
        <v>412</v>
      </c>
      <c r="AE21">
        <v>2999663.96</v>
      </c>
      <c r="AF21">
        <v>2999663.96</v>
      </c>
    </row>
    <row r="22" spans="1:34">
      <c r="A22" t="str">
        <f>VLOOKUP(J22&amp;Z22,'Citi Mapping'!H:J,2,0)</f>
        <v>Money Market Instruments</v>
      </c>
      <c r="B22" t="str">
        <f>VLOOKUP(J22&amp;Z22,'Citi Mapping'!H:J,3,0)</f>
        <v>MoneyMarketInstrument</v>
      </c>
      <c r="C22">
        <f t="shared" si="0"/>
        <v>1.0001753</v>
      </c>
      <c r="D22" t="e">
        <f>IF(ISNUMBER(C22),C22*#REF!,"")</f>
        <v>#REF!</v>
      </c>
      <c r="E22">
        <f t="shared" si="1"/>
        <v>1463.0999999998603</v>
      </c>
      <c r="F22">
        <f t="shared" si="2"/>
        <v>1463.0999999998603</v>
      </c>
      <c r="G22" t="s">
        <v>394</v>
      </c>
      <c r="H22" t="s">
        <v>395</v>
      </c>
      <c r="I22" s="18">
        <v>43782</v>
      </c>
      <c r="J22" t="s">
        <v>4</v>
      </c>
      <c r="K22" t="s">
        <v>496</v>
      </c>
      <c r="L22">
        <v>2000000</v>
      </c>
      <c r="M22" t="s">
        <v>497</v>
      </c>
      <c r="N22" t="s">
        <v>498</v>
      </c>
      <c r="O22" t="s">
        <v>497</v>
      </c>
      <c r="P22" t="s">
        <v>499</v>
      </c>
      <c r="Q22" t="s">
        <v>500</v>
      </c>
      <c r="R22" t="s">
        <v>398</v>
      </c>
      <c r="S22">
        <v>2000350.6</v>
      </c>
      <c r="T22" s="12">
        <v>2000350.6</v>
      </c>
      <c r="U22">
        <v>2001813.7</v>
      </c>
      <c r="V22" s="208">
        <v>2001813.7</v>
      </c>
      <c r="W22">
        <v>1</v>
      </c>
      <c r="Y22" t="s">
        <v>399</v>
      </c>
      <c r="Z22" t="s">
        <v>11</v>
      </c>
      <c r="AA22" t="s">
        <v>410</v>
      </c>
      <c r="AC22" t="s">
        <v>411</v>
      </c>
      <c r="AD22" t="s">
        <v>412</v>
      </c>
      <c r="AE22">
        <v>2007003.68</v>
      </c>
      <c r="AF22">
        <v>2007003.68</v>
      </c>
    </row>
    <row r="23" spans="1:34">
      <c r="A23" t="str">
        <f>VLOOKUP(J23&amp;Z23,'Citi Mapping'!H:J,2,0)</f>
        <v>Money Market Instruments</v>
      </c>
      <c r="B23" t="str">
        <f>VLOOKUP(J23&amp;Z23,'Citi Mapping'!H:J,3,0)</f>
        <v>MoneyMarketInstrument</v>
      </c>
      <c r="C23">
        <f t="shared" si="0"/>
        <v>1.0006352000000001</v>
      </c>
      <c r="D23" t="e">
        <f>IF(ISNUMBER(C23),C23*#REF!,"")</f>
        <v>#REF!</v>
      </c>
      <c r="E23">
        <f t="shared" si="1"/>
        <v>3898.5200000000186</v>
      </c>
      <c r="F23">
        <f t="shared" si="2"/>
        <v>3898.5200000000186</v>
      </c>
      <c r="G23" t="s">
        <v>394</v>
      </c>
      <c r="H23" t="s">
        <v>395</v>
      </c>
      <c r="I23" s="18">
        <v>43782</v>
      </c>
      <c r="J23" t="s">
        <v>4</v>
      </c>
      <c r="K23" t="s">
        <v>501</v>
      </c>
      <c r="L23">
        <v>3000000</v>
      </c>
      <c r="M23" t="s">
        <v>502</v>
      </c>
      <c r="N23" t="s">
        <v>503</v>
      </c>
      <c r="O23" t="s">
        <v>502</v>
      </c>
      <c r="Q23" t="s">
        <v>504</v>
      </c>
      <c r="R23" t="s">
        <v>398</v>
      </c>
      <c r="S23">
        <v>3001905.6</v>
      </c>
      <c r="T23" s="12">
        <v>3001905.6</v>
      </c>
      <c r="U23">
        <v>3005804.12</v>
      </c>
      <c r="V23" s="208">
        <v>3005804.12</v>
      </c>
      <c r="W23">
        <v>1</v>
      </c>
      <c r="Y23" t="s">
        <v>399</v>
      </c>
      <c r="Z23" t="s">
        <v>11</v>
      </c>
      <c r="AA23" t="s">
        <v>410</v>
      </c>
      <c r="AC23" t="s">
        <v>411</v>
      </c>
      <c r="AD23" t="s">
        <v>412</v>
      </c>
      <c r="AE23">
        <v>2998511.69</v>
      </c>
      <c r="AF23">
        <v>2998511.69</v>
      </c>
      <c r="AH23" t="s">
        <v>505</v>
      </c>
    </row>
    <row r="24" spans="1:34">
      <c r="A24" t="str">
        <f>VLOOKUP(J24&amp;Z24,'Citi Mapping'!H:J,2,0)</f>
        <v>Money Market Instruments</v>
      </c>
      <c r="B24" t="str">
        <f>VLOOKUP(J24&amp;Z24,'Citi Mapping'!H:J,3,0)</f>
        <v>MoneyMarketInstrument</v>
      </c>
      <c r="C24">
        <f t="shared" si="0"/>
        <v>1.0007059</v>
      </c>
      <c r="D24" t="e">
        <f>IF(ISNUMBER(C24),C24*#REF!,"")</f>
        <v>#REF!</v>
      </c>
      <c r="E24">
        <f t="shared" si="1"/>
        <v>5751.4300000001676</v>
      </c>
      <c r="F24">
        <f t="shared" si="2"/>
        <v>5751.4300000001676</v>
      </c>
      <c r="G24" t="s">
        <v>394</v>
      </c>
      <c r="H24" t="s">
        <v>395</v>
      </c>
      <c r="I24" s="18">
        <v>43782</v>
      </c>
      <c r="J24" t="s">
        <v>4</v>
      </c>
      <c r="K24" t="s">
        <v>506</v>
      </c>
      <c r="L24">
        <v>2500000</v>
      </c>
      <c r="M24" t="s">
        <v>507</v>
      </c>
      <c r="N24" t="s">
        <v>508</v>
      </c>
      <c r="O24" t="s">
        <v>507</v>
      </c>
      <c r="Q24" t="s">
        <v>509</v>
      </c>
      <c r="R24" t="s">
        <v>398</v>
      </c>
      <c r="S24">
        <v>2501764.75</v>
      </c>
      <c r="T24" s="12">
        <v>2501764.75</v>
      </c>
      <c r="U24">
        <v>2507516.1800000002</v>
      </c>
      <c r="V24" s="208">
        <v>2507516.1800000002</v>
      </c>
      <c r="W24">
        <v>1</v>
      </c>
      <c r="Y24" t="s">
        <v>399</v>
      </c>
      <c r="Z24" t="s">
        <v>11</v>
      </c>
      <c r="AA24" t="s">
        <v>410</v>
      </c>
      <c r="AC24" t="s">
        <v>411</v>
      </c>
      <c r="AD24" t="s">
        <v>412</v>
      </c>
      <c r="AE24">
        <v>2507629.64</v>
      </c>
      <c r="AF24">
        <v>2507629.64</v>
      </c>
      <c r="AH24" t="s">
        <v>510</v>
      </c>
    </row>
    <row r="25" spans="1:34">
      <c r="A25" t="str">
        <f>VLOOKUP(J25&amp;Z25,'Citi Mapping'!H:J,2,0)</f>
        <v>Money Market Instruments</v>
      </c>
      <c r="B25" t="str">
        <f>VLOOKUP(J25&amp;Z25,'Citi Mapping'!H:J,3,0)</f>
        <v>MoneyMarketInstrument</v>
      </c>
      <c r="C25">
        <f t="shared" si="0"/>
        <v>0.99941000000000002</v>
      </c>
      <c r="D25" t="e">
        <f>IF(ISNUMBER(C25),C25*#REF!,"")</f>
        <v>#REF!</v>
      </c>
      <c r="E25">
        <f t="shared" si="1"/>
        <v>3977.9299999999348</v>
      </c>
      <c r="F25">
        <f t="shared" si="2"/>
        <v>3977.9299999999348</v>
      </c>
      <c r="G25" t="s">
        <v>394</v>
      </c>
      <c r="H25" t="s">
        <v>395</v>
      </c>
      <c r="I25" s="18">
        <v>43782</v>
      </c>
      <c r="J25" t="s">
        <v>4</v>
      </c>
      <c r="K25" t="s">
        <v>511</v>
      </c>
      <c r="L25">
        <v>2000000</v>
      </c>
      <c r="M25" t="s">
        <v>512</v>
      </c>
      <c r="N25" t="s">
        <v>513</v>
      </c>
      <c r="O25" t="s">
        <v>512</v>
      </c>
      <c r="P25" t="s">
        <v>514</v>
      </c>
      <c r="Q25" t="s">
        <v>515</v>
      </c>
      <c r="R25" t="s">
        <v>398</v>
      </c>
      <c r="S25">
        <v>1998820</v>
      </c>
      <c r="T25" s="12">
        <v>1998820</v>
      </c>
      <c r="U25">
        <v>2002797.93</v>
      </c>
      <c r="V25" s="208">
        <v>2002797.93</v>
      </c>
      <c r="W25">
        <v>1</v>
      </c>
      <c r="Y25" t="s">
        <v>399</v>
      </c>
      <c r="Z25" t="s">
        <v>11</v>
      </c>
      <c r="AA25" t="s">
        <v>410</v>
      </c>
      <c r="AC25" t="s">
        <v>411</v>
      </c>
      <c r="AD25" t="s">
        <v>412</v>
      </c>
      <c r="AE25">
        <v>2000093.94</v>
      </c>
      <c r="AF25">
        <v>2000093.94</v>
      </c>
      <c r="AH25" t="s">
        <v>516</v>
      </c>
    </row>
    <row r="26" spans="1:34">
      <c r="A26" t="str">
        <f>VLOOKUP(J26&amp;Z26,'Citi Mapping'!H:J,2,0)</f>
        <v>Money Market Instruments</v>
      </c>
      <c r="B26" t="str">
        <f>VLOOKUP(J26&amp;Z26,'Citi Mapping'!H:J,3,0)</f>
        <v>MoneyMarketInstrument</v>
      </c>
      <c r="C26">
        <f t="shared" si="0"/>
        <v>1</v>
      </c>
      <c r="D26" t="e">
        <f>IF(ISNUMBER(C26),C26*#REF!,"")</f>
        <v>#REF!</v>
      </c>
      <c r="E26">
        <f t="shared" si="1"/>
        <v>8594.089999999851</v>
      </c>
      <c r="F26">
        <f t="shared" si="2"/>
        <v>8594.089999999851</v>
      </c>
      <c r="G26" t="s">
        <v>394</v>
      </c>
      <c r="H26" t="s">
        <v>395</v>
      </c>
      <c r="I26" s="18">
        <v>43782</v>
      </c>
      <c r="J26" t="s">
        <v>4</v>
      </c>
      <c r="K26" t="s">
        <v>517</v>
      </c>
      <c r="L26">
        <v>3500000</v>
      </c>
      <c r="M26" t="s">
        <v>518</v>
      </c>
      <c r="N26" t="s">
        <v>519</v>
      </c>
      <c r="O26" t="s">
        <v>518</v>
      </c>
      <c r="Q26" t="s">
        <v>520</v>
      </c>
      <c r="R26" t="s">
        <v>398</v>
      </c>
      <c r="S26">
        <v>3500000</v>
      </c>
      <c r="T26" s="12">
        <v>3500000</v>
      </c>
      <c r="U26">
        <v>3508594.09</v>
      </c>
      <c r="V26" s="208">
        <v>3508594.09</v>
      </c>
      <c r="W26">
        <v>1</v>
      </c>
      <c r="Y26" t="s">
        <v>399</v>
      </c>
      <c r="Z26" t="s">
        <v>11</v>
      </c>
      <c r="AA26" t="s">
        <v>410</v>
      </c>
      <c r="AC26" t="s">
        <v>411</v>
      </c>
      <c r="AD26" t="s">
        <v>412</v>
      </c>
      <c r="AE26">
        <v>3499475</v>
      </c>
      <c r="AF26">
        <v>3499475</v>
      </c>
      <c r="AH26" t="s">
        <v>521</v>
      </c>
    </row>
    <row r="27" spans="1:34">
      <c r="A27" t="str">
        <f>VLOOKUP(J27&amp;Z27,'Citi Mapping'!H:J,2,0)</f>
        <v>Money Market Instruments</v>
      </c>
      <c r="B27" t="str">
        <f>VLOOKUP(J27&amp;Z27,'Citi Mapping'!H:J,3,0)</f>
        <v>MoneyMarketInstrument</v>
      </c>
      <c r="C27">
        <f t="shared" si="0"/>
        <v>1.0000553999999999</v>
      </c>
      <c r="D27" t="e">
        <f>IF(ISNUMBER(C27),C27*#REF!,"")</f>
        <v>#REF!</v>
      </c>
      <c r="E27">
        <f t="shared" si="1"/>
        <v>850.88999999989755</v>
      </c>
      <c r="F27">
        <f t="shared" si="2"/>
        <v>850.88999999989755</v>
      </c>
      <c r="G27" t="s">
        <v>394</v>
      </c>
      <c r="H27" t="s">
        <v>395</v>
      </c>
      <c r="I27" s="18">
        <v>43782</v>
      </c>
      <c r="J27" t="s">
        <v>4</v>
      </c>
      <c r="K27" t="s">
        <v>522</v>
      </c>
      <c r="L27">
        <v>1900000</v>
      </c>
      <c r="M27" t="s">
        <v>523</v>
      </c>
      <c r="N27" t="s">
        <v>524</v>
      </c>
      <c r="O27" t="s">
        <v>523</v>
      </c>
      <c r="Q27" t="s">
        <v>525</v>
      </c>
      <c r="R27" t="s">
        <v>398</v>
      </c>
      <c r="S27">
        <v>1900105.26</v>
      </c>
      <c r="T27" s="12">
        <v>1900105.26</v>
      </c>
      <c r="U27">
        <v>1900956.15</v>
      </c>
      <c r="V27" s="208">
        <v>1900956.15</v>
      </c>
      <c r="W27">
        <v>1</v>
      </c>
      <c r="Y27" t="s">
        <v>399</v>
      </c>
      <c r="Z27" t="s">
        <v>11</v>
      </c>
      <c r="AA27" t="s">
        <v>410</v>
      </c>
      <c r="AC27" t="s">
        <v>411</v>
      </c>
      <c r="AD27" t="s">
        <v>412</v>
      </c>
      <c r="AE27">
        <v>1899810</v>
      </c>
      <c r="AF27">
        <v>1899810</v>
      </c>
      <c r="AH27" t="s">
        <v>526</v>
      </c>
    </row>
    <row r="28" spans="1:34">
      <c r="A28" t="str">
        <f>VLOOKUP(J28&amp;Z28,'Citi Mapping'!H:J,2,0)</f>
        <v>Money Market Instruments</v>
      </c>
      <c r="B28" t="str">
        <f>VLOOKUP(J28&amp;Z28,'Citi Mapping'!H:J,3,0)</f>
        <v>MoneyMarketInstrument</v>
      </c>
      <c r="C28">
        <f t="shared" si="0"/>
        <v>1.0026600000000001</v>
      </c>
      <c r="D28" t="e">
        <f>IF(ISNUMBER(C28),C28*#REF!,"")</f>
        <v>#REF!</v>
      </c>
      <c r="E28">
        <f t="shared" si="1"/>
        <v>840.62000000011176</v>
      </c>
      <c r="F28">
        <f t="shared" si="2"/>
        <v>840.62000000011176</v>
      </c>
      <c r="G28" t="s">
        <v>394</v>
      </c>
      <c r="H28" t="s">
        <v>395</v>
      </c>
      <c r="I28" s="18">
        <v>43782</v>
      </c>
      <c r="J28" t="s">
        <v>4</v>
      </c>
      <c r="K28" t="s">
        <v>527</v>
      </c>
      <c r="L28">
        <v>2000000</v>
      </c>
      <c r="M28" t="s">
        <v>528</v>
      </c>
      <c r="N28" t="s">
        <v>529</v>
      </c>
      <c r="O28" t="s">
        <v>528</v>
      </c>
      <c r="P28" t="s">
        <v>530</v>
      </c>
      <c r="Q28" t="s">
        <v>531</v>
      </c>
      <c r="R28" t="s">
        <v>398</v>
      </c>
      <c r="S28">
        <v>2005320</v>
      </c>
      <c r="T28" s="12">
        <v>2005320</v>
      </c>
      <c r="U28">
        <v>2006160.62</v>
      </c>
      <c r="V28" s="208">
        <v>2006160.62</v>
      </c>
      <c r="W28">
        <v>1</v>
      </c>
      <c r="Y28" t="s">
        <v>399</v>
      </c>
      <c r="Z28" t="s">
        <v>11</v>
      </c>
      <c r="AA28" t="s">
        <v>410</v>
      </c>
      <c r="AC28" t="s">
        <v>411</v>
      </c>
      <c r="AD28" t="s">
        <v>412</v>
      </c>
      <c r="AE28">
        <v>1999850</v>
      </c>
      <c r="AF28">
        <v>1999850</v>
      </c>
    </row>
    <row r="29" spans="1:34">
      <c r="A29" t="str">
        <f>VLOOKUP(J29&amp;Z29,'Citi Mapping'!H:J,2,0)</f>
        <v>Money Market Instruments</v>
      </c>
      <c r="B29" t="str">
        <f>VLOOKUP(J29&amp;Z29,'Citi Mapping'!H:J,3,0)</f>
        <v>MoneyMarketInstrument</v>
      </c>
      <c r="C29">
        <f t="shared" si="0"/>
        <v>1.0001500000000001</v>
      </c>
      <c r="D29" t="e">
        <f>IF(ISNUMBER(C29),C29*#REF!,"")</f>
        <v>#REF!</v>
      </c>
      <c r="E29">
        <f t="shared" si="1"/>
        <v>5643.6099999998696</v>
      </c>
      <c r="F29">
        <f t="shared" si="2"/>
        <v>5643.6099999998696</v>
      </c>
      <c r="G29" t="s">
        <v>394</v>
      </c>
      <c r="H29" t="s">
        <v>395</v>
      </c>
      <c r="I29" s="18">
        <v>43782</v>
      </c>
      <c r="J29" t="s">
        <v>4</v>
      </c>
      <c r="K29" t="s">
        <v>532</v>
      </c>
      <c r="L29">
        <v>3000000</v>
      </c>
      <c r="M29" t="s">
        <v>533</v>
      </c>
      <c r="N29" t="s">
        <v>534</v>
      </c>
      <c r="O29" t="s">
        <v>533</v>
      </c>
      <c r="P29" t="s">
        <v>535</v>
      </c>
      <c r="Q29" t="s">
        <v>536</v>
      </c>
      <c r="R29" t="s">
        <v>398</v>
      </c>
      <c r="S29">
        <v>3000450</v>
      </c>
      <c r="T29" s="12">
        <v>3000450</v>
      </c>
      <c r="U29">
        <v>3006093.61</v>
      </c>
      <c r="V29" s="208">
        <v>3006093.61</v>
      </c>
      <c r="W29">
        <v>1</v>
      </c>
      <c r="Y29" t="s">
        <v>399</v>
      </c>
      <c r="Z29" t="s">
        <v>11</v>
      </c>
      <c r="AA29" t="s">
        <v>410</v>
      </c>
      <c r="AC29" t="s">
        <v>411</v>
      </c>
      <c r="AD29" t="s">
        <v>412</v>
      </c>
      <c r="AE29">
        <v>3000000</v>
      </c>
      <c r="AF29">
        <v>3000000</v>
      </c>
      <c r="AH29" t="s">
        <v>537</v>
      </c>
    </row>
    <row r="30" spans="1:34">
      <c r="A30" t="str">
        <f>VLOOKUP(J30&amp;Z30,'Citi Mapping'!H:J,2,0)</f>
        <v>Money Market Instruments</v>
      </c>
      <c r="B30" t="str">
        <f>VLOOKUP(J30&amp;Z30,'Citi Mapping'!H:J,3,0)</f>
        <v>MoneyMarketInstrument</v>
      </c>
      <c r="C30">
        <f t="shared" si="0"/>
        <v>1.00017</v>
      </c>
      <c r="D30" t="e">
        <f>IF(ISNUMBER(C30),C30*#REF!,"")</f>
        <v>#REF!</v>
      </c>
      <c r="E30">
        <f t="shared" si="1"/>
        <v>3530.8999999999069</v>
      </c>
      <c r="F30">
        <f t="shared" si="2"/>
        <v>3530.8999999999069</v>
      </c>
      <c r="G30" t="s">
        <v>394</v>
      </c>
      <c r="H30" t="s">
        <v>395</v>
      </c>
      <c r="I30" s="18">
        <v>43782</v>
      </c>
      <c r="J30" t="s">
        <v>4</v>
      </c>
      <c r="K30" t="s">
        <v>538</v>
      </c>
      <c r="L30">
        <v>2000000</v>
      </c>
      <c r="M30" t="s">
        <v>539</v>
      </c>
      <c r="N30" t="s">
        <v>540</v>
      </c>
      <c r="O30" t="s">
        <v>539</v>
      </c>
      <c r="P30" t="s">
        <v>541</v>
      </c>
      <c r="Q30" t="s">
        <v>542</v>
      </c>
      <c r="R30" t="s">
        <v>398</v>
      </c>
      <c r="S30">
        <v>2000340</v>
      </c>
      <c r="T30" s="12">
        <v>2000340</v>
      </c>
      <c r="U30">
        <v>2003870.9</v>
      </c>
      <c r="V30" s="208">
        <v>2003870.9</v>
      </c>
      <c r="W30">
        <v>1</v>
      </c>
      <c r="Y30" t="s">
        <v>399</v>
      </c>
      <c r="Z30" t="s">
        <v>11</v>
      </c>
      <c r="AA30" t="s">
        <v>410</v>
      </c>
      <c r="AC30" t="s">
        <v>411</v>
      </c>
      <c r="AD30" t="s">
        <v>412</v>
      </c>
      <c r="AE30">
        <v>2000000</v>
      </c>
      <c r="AF30">
        <v>2000000</v>
      </c>
      <c r="AH30" t="s">
        <v>543</v>
      </c>
    </row>
    <row r="31" spans="1:34">
      <c r="A31" t="str">
        <f>VLOOKUP(J31&amp;Z31,'Citi Mapping'!H:J,2,0)</f>
        <v>Money Market Instruments</v>
      </c>
      <c r="B31" t="str">
        <f>VLOOKUP(J31&amp;Z31,'Citi Mapping'!H:J,3,0)</f>
        <v>MoneyMarketInstrument</v>
      </c>
      <c r="C31">
        <f t="shared" si="0"/>
        <v>1.0002358</v>
      </c>
      <c r="D31" t="e">
        <f>IF(ISNUMBER(C31),C31*#REF!,"")</f>
        <v>#REF!</v>
      </c>
      <c r="E31">
        <f t="shared" si="1"/>
        <v>2384.0800000000745</v>
      </c>
      <c r="F31">
        <f t="shared" si="2"/>
        <v>2384.0800000000745</v>
      </c>
      <c r="G31" t="s">
        <v>394</v>
      </c>
      <c r="H31" t="s">
        <v>395</v>
      </c>
      <c r="I31" s="18">
        <v>43782</v>
      </c>
      <c r="J31" t="s">
        <v>4</v>
      </c>
      <c r="K31" t="s">
        <v>544</v>
      </c>
      <c r="L31">
        <v>2500000</v>
      </c>
      <c r="M31" t="s">
        <v>545</v>
      </c>
      <c r="N31" t="s">
        <v>546</v>
      </c>
      <c r="O31" t="s">
        <v>545</v>
      </c>
      <c r="Q31" t="s">
        <v>547</v>
      </c>
      <c r="R31" t="s">
        <v>398</v>
      </c>
      <c r="S31">
        <v>2500589.5</v>
      </c>
      <c r="T31" s="12">
        <v>2500589.5</v>
      </c>
      <c r="U31">
        <v>2502973.58</v>
      </c>
      <c r="V31" s="208">
        <v>2502973.58</v>
      </c>
      <c r="W31">
        <v>1</v>
      </c>
      <c r="Y31" t="s">
        <v>399</v>
      </c>
      <c r="Z31" t="s">
        <v>11</v>
      </c>
      <c r="AA31" t="s">
        <v>410</v>
      </c>
      <c r="AC31" t="s">
        <v>411</v>
      </c>
      <c r="AD31" t="s">
        <v>412</v>
      </c>
      <c r="AE31">
        <v>2499812.5</v>
      </c>
      <c r="AF31">
        <v>2499812.5</v>
      </c>
      <c r="AH31" t="s">
        <v>548</v>
      </c>
    </row>
    <row r="32" spans="1:34">
      <c r="A32" t="str">
        <f>VLOOKUP(J32&amp;Z32,'Citi Mapping'!H:J,2,0)</f>
        <v>Other Assets - Deposit or ancillary liquid asset</v>
      </c>
      <c r="B32" t="str">
        <f>VLOOKUP(J32&amp;Z32,'Citi Mapping'!H:J,3,0)</f>
        <v>AncillaryLiquidAsset</v>
      </c>
      <c r="C32" t="str">
        <f t="shared" si="0"/>
        <v/>
      </c>
      <c r="D32" t="str">
        <f>IF(ISNUMBER(C32),C32*#REF!,"")</f>
        <v/>
      </c>
      <c r="E32">
        <f t="shared" si="1"/>
        <v>0</v>
      </c>
      <c r="F32">
        <f t="shared" si="2"/>
        <v>0</v>
      </c>
      <c r="G32" t="s">
        <v>394</v>
      </c>
      <c r="H32" t="s">
        <v>395</v>
      </c>
      <c r="I32" s="18">
        <v>43782</v>
      </c>
      <c r="J32" t="s">
        <v>5</v>
      </c>
      <c r="K32" t="s">
        <v>90</v>
      </c>
      <c r="L32">
        <v>0</v>
      </c>
      <c r="M32" t="s">
        <v>549</v>
      </c>
      <c r="Q32" t="s">
        <v>549</v>
      </c>
      <c r="R32" t="s">
        <v>398</v>
      </c>
      <c r="S32">
        <v>25596930.710000001</v>
      </c>
      <c r="T32" s="12">
        <v>25596930.710000001</v>
      </c>
      <c r="U32">
        <v>25596930.710000001</v>
      </c>
      <c r="V32" s="208">
        <v>25596930.710000001</v>
      </c>
      <c r="W32">
        <v>1</v>
      </c>
      <c r="Y32" t="s">
        <v>399</v>
      </c>
      <c r="Z32" t="s">
        <v>10</v>
      </c>
      <c r="AA32" t="s">
        <v>10</v>
      </c>
      <c r="AC32" t="s">
        <v>400</v>
      </c>
      <c r="AD32" t="s">
        <v>401</v>
      </c>
      <c r="AE32">
        <v>25596930.710000001</v>
      </c>
      <c r="AF32">
        <v>25596930.710000001</v>
      </c>
    </row>
    <row r="33" spans="1:32">
      <c r="A33" t="str">
        <f>VLOOKUP(J33&amp;Z33,'Citi Mapping'!H:J,2,0)</f>
        <v>Other Assets - Deposit or ancillary liquid asset</v>
      </c>
      <c r="B33" t="str">
        <f>VLOOKUP(J33&amp;Z33,'Citi Mapping'!H:J,3,0)</f>
        <v>DepositsWithCreditInstitution</v>
      </c>
      <c r="C33" t="str">
        <f t="shared" si="0"/>
        <v/>
      </c>
      <c r="D33" t="str">
        <f>IF(ISNUMBER(C33),C33*#REF!,"")</f>
        <v/>
      </c>
      <c r="E33">
        <f t="shared" si="1"/>
        <v>1506.480000000447</v>
      </c>
      <c r="F33">
        <f t="shared" si="2"/>
        <v>1506.480000000447</v>
      </c>
      <c r="G33" t="s">
        <v>394</v>
      </c>
      <c r="H33" t="s">
        <v>395</v>
      </c>
      <c r="I33" s="18">
        <v>43782</v>
      </c>
      <c r="J33" t="s">
        <v>5</v>
      </c>
      <c r="K33" t="s">
        <v>550</v>
      </c>
      <c r="L33">
        <v>0</v>
      </c>
      <c r="M33" t="s">
        <v>551</v>
      </c>
      <c r="Q33" t="s">
        <v>551</v>
      </c>
      <c r="R33" t="s">
        <v>398</v>
      </c>
      <c r="S33">
        <v>5639651.8799999999</v>
      </c>
      <c r="T33" s="12">
        <v>5639651.8799999999</v>
      </c>
      <c r="U33">
        <v>5641158.3600000003</v>
      </c>
      <c r="V33" s="208">
        <v>5641158.3600000003</v>
      </c>
      <c r="W33">
        <v>1</v>
      </c>
      <c r="Y33" t="s">
        <v>399</v>
      </c>
      <c r="Z33" t="s">
        <v>12</v>
      </c>
      <c r="AA33" t="s">
        <v>12</v>
      </c>
      <c r="AB33" t="s">
        <v>552</v>
      </c>
      <c r="AC33" t="s">
        <v>553</v>
      </c>
      <c r="AD33" t="s">
        <v>554</v>
      </c>
      <c r="AE33">
        <v>5639651.8799999999</v>
      </c>
      <c r="AF33">
        <v>5639651.8799999999</v>
      </c>
    </row>
    <row r="34" spans="1:32">
      <c r="A34" t="str">
        <f>VLOOKUP(J34&amp;Z34,'Citi Mapping'!H:J,2,0)</f>
        <v>0. OUT-OF-SCOPE (Non-Asset)</v>
      </c>
      <c r="B34" t="str">
        <f>VLOOKUP(J34&amp;Z34,'Citi Mapping'!H:J,3,0)</f>
        <v/>
      </c>
      <c r="C34" t="str">
        <f t="shared" si="0"/>
        <v/>
      </c>
      <c r="D34" t="str">
        <f>IF(ISNUMBER(C34),C34*#REF!,"")</f>
        <v/>
      </c>
      <c r="E34">
        <f t="shared" si="1"/>
        <v>0</v>
      </c>
      <c r="F34">
        <f t="shared" si="2"/>
        <v>0</v>
      </c>
      <c r="G34" t="s">
        <v>394</v>
      </c>
      <c r="H34" t="s">
        <v>395</v>
      </c>
      <c r="I34" s="18">
        <v>43782</v>
      </c>
      <c r="J34" t="s">
        <v>6</v>
      </c>
      <c r="K34" t="s">
        <v>555</v>
      </c>
      <c r="L34">
        <v>0</v>
      </c>
      <c r="M34" t="s">
        <v>556</v>
      </c>
      <c r="Q34" t="s">
        <v>556</v>
      </c>
      <c r="R34" t="s">
        <v>398</v>
      </c>
      <c r="S34">
        <v>184209.88</v>
      </c>
      <c r="T34" s="12">
        <v>184209.88</v>
      </c>
      <c r="U34">
        <v>184209.88</v>
      </c>
      <c r="V34" s="208">
        <v>184209.88</v>
      </c>
      <c r="W34">
        <v>1</v>
      </c>
      <c r="Y34" t="s">
        <v>557</v>
      </c>
      <c r="Z34" t="s">
        <v>10</v>
      </c>
      <c r="AA34" t="s">
        <v>10</v>
      </c>
      <c r="AC34" t="s">
        <v>400</v>
      </c>
      <c r="AD34" t="s">
        <v>401</v>
      </c>
      <c r="AE34">
        <v>184209.88</v>
      </c>
      <c r="AF34">
        <v>184209.88</v>
      </c>
    </row>
    <row r="35" spans="1:32">
      <c r="A35" t="str">
        <f>VLOOKUP(J35&amp;Z35,'Citi Mapping'!H:J,2,0)</f>
        <v>0. OUT-OF-SCOPE (Non-Asset)</v>
      </c>
      <c r="B35" t="str">
        <f>VLOOKUP(J35&amp;Z35,'Citi Mapping'!H:J,3,0)</f>
        <v/>
      </c>
      <c r="C35" t="str">
        <f t="shared" ref="C35:C66" si="3">IF(ISNUMBER(S35/L35),S35/L35,"")</f>
        <v/>
      </c>
      <c r="D35" t="str">
        <f>IF(ISNUMBER(C35),C35*#REF!,"")</f>
        <v/>
      </c>
      <c r="E35">
        <f t="shared" si="1"/>
        <v>0</v>
      </c>
      <c r="F35">
        <f t="shared" si="2"/>
        <v>0</v>
      </c>
      <c r="G35" t="s">
        <v>394</v>
      </c>
      <c r="H35" t="s">
        <v>395</v>
      </c>
      <c r="I35" s="18">
        <v>43782</v>
      </c>
      <c r="J35" t="s">
        <v>6</v>
      </c>
      <c r="K35" t="s">
        <v>558</v>
      </c>
      <c r="L35">
        <v>0</v>
      </c>
      <c r="M35" t="s">
        <v>559</v>
      </c>
      <c r="Q35" t="s">
        <v>559</v>
      </c>
      <c r="R35" t="s">
        <v>398</v>
      </c>
      <c r="S35">
        <v>-8290.0499999999993</v>
      </c>
      <c r="T35" s="12">
        <v>-8290.0499999999993</v>
      </c>
      <c r="U35">
        <v>-8290.0499999999993</v>
      </c>
      <c r="V35" s="208">
        <v>-8290.0499999999993</v>
      </c>
      <c r="W35">
        <v>1</v>
      </c>
      <c r="Y35" t="s">
        <v>557</v>
      </c>
      <c r="Z35" t="s">
        <v>10</v>
      </c>
      <c r="AA35" t="s">
        <v>10</v>
      </c>
      <c r="AC35" t="s">
        <v>400</v>
      </c>
      <c r="AD35" t="s">
        <v>401</v>
      </c>
      <c r="AE35">
        <v>-8290.0499999999993</v>
      </c>
      <c r="AF35">
        <v>-8290.0499999999993</v>
      </c>
    </row>
    <row r="36" spans="1:32">
      <c r="A36" t="str">
        <f>VLOOKUP(J36&amp;Z36,'Citi Mapping'!H:J,2,0)</f>
        <v>0. OUT-OF-SCOPE (Non-Asset)</v>
      </c>
      <c r="B36" t="str">
        <f>VLOOKUP(J36&amp;Z36,'Citi Mapping'!H:J,3,0)</f>
        <v/>
      </c>
      <c r="C36" t="str">
        <f t="shared" si="3"/>
        <v/>
      </c>
      <c r="D36" t="str">
        <f>IF(ISNUMBER(C36),C36*#REF!,"")</f>
        <v/>
      </c>
      <c r="E36">
        <f t="shared" si="1"/>
        <v>0</v>
      </c>
      <c r="F36">
        <f t="shared" si="2"/>
        <v>0</v>
      </c>
      <c r="G36" t="s">
        <v>394</v>
      </c>
      <c r="H36" t="s">
        <v>395</v>
      </c>
      <c r="I36" s="18">
        <v>43782</v>
      </c>
      <c r="J36" t="s">
        <v>6</v>
      </c>
      <c r="K36" t="s">
        <v>560</v>
      </c>
      <c r="L36">
        <v>0</v>
      </c>
      <c r="M36" t="s">
        <v>561</v>
      </c>
      <c r="Q36" t="s">
        <v>561</v>
      </c>
      <c r="R36" t="s">
        <v>398</v>
      </c>
      <c r="S36">
        <v>-203954.85</v>
      </c>
      <c r="T36" s="12">
        <v>-203954.85</v>
      </c>
      <c r="U36">
        <v>-203954.85</v>
      </c>
      <c r="V36" s="208">
        <v>-203954.85</v>
      </c>
      <c r="W36">
        <v>1</v>
      </c>
      <c r="Y36" t="s">
        <v>557</v>
      </c>
      <c r="Z36" t="s">
        <v>10</v>
      </c>
      <c r="AA36" t="s">
        <v>10</v>
      </c>
      <c r="AC36" t="s">
        <v>400</v>
      </c>
      <c r="AD36" t="s">
        <v>401</v>
      </c>
      <c r="AE36">
        <v>-203954.85</v>
      </c>
      <c r="AF36">
        <v>-203954.85</v>
      </c>
    </row>
    <row r="37" spans="1:32">
      <c r="A37" t="str">
        <f>VLOOKUP(J37&amp;Z37,'Citi Mapping'!H:J,2,0)</f>
        <v>0. OUT-OF-SCOPE (Non-Asset)</v>
      </c>
      <c r="B37" t="str">
        <f>VLOOKUP(J37&amp;Z37,'Citi Mapping'!H:J,3,0)</f>
        <v/>
      </c>
      <c r="C37" t="str">
        <f t="shared" si="3"/>
        <v/>
      </c>
      <c r="D37" t="str">
        <f>IF(ISNUMBER(C37),C37*#REF!,"")</f>
        <v/>
      </c>
      <c r="E37">
        <f t="shared" si="1"/>
        <v>0</v>
      </c>
      <c r="F37">
        <f t="shared" si="2"/>
        <v>0</v>
      </c>
      <c r="G37" t="s">
        <v>394</v>
      </c>
      <c r="H37" t="s">
        <v>395</v>
      </c>
      <c r="I37" s="18">
        <v>43782</v>
      </c>
      <c r="J37" t="s">
        <v>6</v>
      </c>
      <c r="K37" t="s">
        <v>562</v>
      </c>
      <c r="L37">
        <v>0</v>
      </c>
      <c r="M37" t="s">
        <v>563</v>
      </c>
      <c r="Q37" t="s">
        <v>563</v>
      </c>
      <c r="R37" t="s">
        <v>398</v>
      </c>
      <c r="S37">
        <v>-41780.03</v>
      </c>
      <c r="T37" s="12">
        <v>-41780.03</v>
      </c>
      <c r="U37">
        <v>-41780.03</v>
      </c>
      <c r="V37" s="208">
        <v>-41780.03</v>
      </c>
      <c r="W37">
        <v>1</v>
      </c>
      <c r="Y37" t="s">
        <v>557</v>
      </c>
      <c r="Z37" t="s">
        <v>10</v>
      </c>
      <c r="AA37" t="s">
        <v>10</v>
      </c>
      <c r="AC37" t="s">
        <v>400</v>
      </c>
      <c r="AD37" t="s">
        <v>401</v>
      </c>
      <c r="AE37">
        <v>-41780.03</v>
      </c>
      <c r="AF37">
        <v>-41780.03</v>
      </c>
    </row>
    <row r="38" spans="1:32">
      <c r="A38" t="str">
        <f>VLOOKUP(J38&amp;Z38,'Citi Mapping'!H:J,2,0)</f>
        <v>0. OUT-OF-SCOPE (Non-Asset)</v>
      </c>
      <c r="B38" t="str">
        <f>VLOOKUP(J38&amp;Z38,'Citi Mapping'!H:J,3,0)</f>
        <v/>
      </c>
      <c r="C38" t="str">
        <f t="shared" si="3"/>
        <v/>
      </c>
      <c r="D38" t="str">
        <f>IF(ISNUMBER(C38),C38*#REF!,"")</f>
        <v/>
      </c>
      <c r="E38">
        <f t="shared" si="1"/>
        <v>0</v>
      </c>
      <c r="F38">
        <f t="shared" si="2"/>
        <v>0</v>
      </c>
      <c r="G38" t="s">
        <v>394</v>
      </c>
      <c r="H38" t="s">
        <v>395</v>
      </c>
      <c r="I38" s="18">
        <v>43782</v>
      </c>
      <c r="J38" t="s">
        <v>6</v>
      </c>
      <c r="K38" t="s">
        <v>564</v>
      </c>
      <c r="L38">
        <v>0</v>
      </c>
      <c r="M38" t="s">
        <v>565</v>
      </c>
      <c r="Q38" t="s">
        <v>565</v>
      </c>
      <c r="R38" t="s">
        <v>398</v>
      </c>
      <c r="S38">
        <v>-17559.66</v>
      </c>
      <c r="T38" s="12">
        <v>-17559.66</v>
      </c>
      <c r="U38">
        <v>-17559.66</v>
      </c>
      <c r="V38" s="208">
        <v>-17559.66</v>
      </c>
      <c r="W38">
        <v>1</v>
      </c>
      <c r="Y38" t="s">
        <v>557</v>
      </c>
      <c r="Z38" t="s">
        <v>10</v>
      </c>
      <c r="AA38" t="s">
        <v>10</v>
      </c>
      <c r="AC38" t="s">
        <v>400</v>
      </c>
      <c r="AD38" t="s">
        <v>401</v>
      </c>
      <c r="AE38">
        <v>-17559.66</v>
      </c>
      <c r="AF38">
        <v>-17559.66</v>
      </c>
    </row>
    <row r="39" spans="1:32">
      <c r="A39" t="str">
        <f>VLOOKUP(J39&amp;Z39,'Citi Mapping'!H:J,2,0)</f>
        <v>Money Market Instruments</v>
      </c>
      <c r="B39" t="str">
        <f>VLOOKUP(J39&amp;Z39,'Citi Mapping'!H:J,3,0)</f>
        <v>MoneyMarketInstrument</v>
      </c>
      <c r="C39">
        <f t="shared" si="3"/>
        <v>0.99631621000000004</v>
      </c>
      <c r="D39" t="e">
        <f>IF(ISNUMBER(C39),C39*#REF!,"")</f>
        <v>#REF!</v>
      </c>
      <c r="E39">
        <f t="shared" si="1"/>
        <v>0</v>
      </c>
      <c r="F39">
        <f t="shared" si="2"/>
        <v>0</v>
      </c>
      <c r="G39" t="s">
        <v>394</v>
      </c>
      <c r="H39" t="s">
        <v>395</v>
      </c>
      <c r="I39" s="18">
        <v>43782</v>
      </c>
      <c r="J39" t="s">
        <v>7</v>
      </c>
      <c r="K39" t="s">
        <v>566</v>
      </c>
      <c r="L39">
        <v>15000000</v>
      </c>
      <c r="M39" t="s">
        <v>567</v>
      </c>
      <c r="N39" t="s">
        <v>568</v>
      </c>
      <c r="O39" t="s">
        <v>567</v>
      </c>
      <c r="Q39" t="s">
        <v>569</v>
      </c>
      <c r="R39" t="s">
        <v>398</v>
      </c>
      <c r="S39">
        <v>14944743.15</v>
      </c>
      <c r="T39" s="12">
        <v>14944743.15</v>
      </c>
      <c r="U39">
        <v>14944743.15</v>
      </c>
      <c r="V39" s="208">
        <v>14944743.15</v>
      </c>
      <c r="W39">
        <v>1</v>
      </c>
      <c r="Y39" t="s">
        <v>399</v>
      </c>
      <c r="Z39" t="s">
        <v>13</v>
      </c>
      <c r="AA39" t="s">
        <v>13</v>
      </c>
      <c r="AC39" t="s">
        <v>411</v>
      </c>
      <c r="AD39" t="s">
        <v>412</v>
      </c>
      <c r="AE39">
        <v>14926146.25</v>
      </c>
      <c r="AF39">
        <v>14926146.25</v>
      </c>
    </row>
    <row r="40" spans="1:32">
      <c r="A40" t="str">
        <f>VLOOKUP(J40&amp;Z40,'Citi Mapping'!H:J,2,0)</f>
        <v>Money Market Instruments</v>
      </c>
      <c r="B40" t="str">
        <f>VLOOKUP(J40&amp;Z40,'Citi Mapping'!H:J,3,0)</f>
        <v>MoneyMarketInstrument</v>
      </c>
      <c r="C40">
        <f t="shared" si="3"/>
        <v>0.99691284999999996</v>
      </c>
      <c r="D40" t="e">
        <f>IF(ISNUMBER(C40),C40*#REF!,"")</f>
        <v>#REF!</v>
      </c>
      <c r="E40">
        <f t="shared" si="1"/>
        <v>0</v>
      </c>
      <c r="F40">
        <f t="shared" si="2"/>
        <v>0</v>
      </c>
      <c r="G40" t="s">
        <v>394</v>
      </c>
      <c r="H40" t="s">
        <v>395</v>
      </c>
      <c r="I40" s="18">
        <v>43782</v>
      </c>
      <c r="J40" t="s">
        <v>7</v>
      </c>
      <c r="K40" t="s">
        <v>570</v>
      </c>
      <c r="L40">
        <v>10000000</v>
      </c>
      <c r="M40" t="s">
        <v>571</v>
      </c>
      <c r="N40" t="s">
        <v>572</v>
      </c>
      <c r="O40" t="s">
        <v>571</v>
      </c>
      <c r="Q40" t="s">
        <v>573</v>
      </c>
      <c r="R40" t="s">
        <v>398</v>
      </c>
      <c r="S40">
        <v>9969128.5</v>
      </c>
      <c r="T40" s="12">
        <v>9969128.5</v>
      </c>
      <c r="U40">
        <v>9969128.5</v>
      </c>
      <c r="V40" s="208">
        <v>9969128.5</v>
      </c>
      <c r="W40">
        <v>1</v>
      </c>
      <c r="Y40" t="s">
        <v>399</v>
      </c>
      <c r="Z40" t="s">
        <v>14</v>
      </c>
      <c r="AA40" t="s">
        <v>14</v>
      </c>
      <c r="AC40" t="s">
        <v>411</v>
      </c>
      <c r="AD40" t="s">
        <v>412</v>
      </c>
      <c r="AE40">
        <v>9955817.9900000002</v>
      </c>
      <c r="AF40">
        <v>9955817.9900000002</v>
      </c>
    </row>
    <row r="41" spans="1:32">
      <c r="A41" t="str">
        <f>VLOOKUP(J41&amp;Z41,'Citi Mapping'!H:J,2,0)</f>
        <v>Money Market Instruments</v>
      </c>
      <c r="B41" t="str">
        <f>VLOOKUP(J41&amp;Z41,'Citi Mapping'!H:J,3,0)</f>
        <v>MoneyMarketInstrument</v>
      </c>
      <c r="C41">
        <f t="shared" si="3"/>
        <v>0.99832036000000002</v>
      </c>
      <c r="D41" t="e">
        <f>IF(ISNUMBER(C41),C41*#REF!,"")</f>
        <v>#REF!</v>
      </c>
      <c r="E41">
        <f t="shared" si="1"/>
        <v>0</v>
      </c>
      <c r="F41">
        <f t="shared" si="2"/>
        <v>0</v>
      </c>
      <c r="G41" t="s">
        <v>394</v>
      </c>
      <c r="H41" t="s">
        <v>395</v>
      </c>
      <c r="I41" s="18">
        <v>43782</v>
      </c>
      <c r="J41" t="s">
        <v>7</v>
      </c>
      <c r="K41" t="s">
        <v>574</v>
      </c>
      <c r="L41">
        <v>10000000</v>
      </c>
      <c r="M41" t="s">
        <v>575</v>
      </c>
      <c r="N41" t="s">
        <v>576</v>
      </c>
      <c r="O41" t="s">
        <v>575</v>
      </c>
      <c r="Q41" t="s">
        <v>577</v>
      </c>
      <c r="R41" t="s">
        <v>398</v>
      </c>
      <c r="S41">
        <v>9983203.5999999996</v>
      </c>
      <c r="T41" s="12">
        <v>9983203.5999999996</v>
      </c>
      <c r="U41">
        <v>9983203.5999999996</v>
      </c>
      <c r="V41" s="208">
        <v>9983203.5999999996</v>
      </c>
      <c r="W41">
        <v>1</v>
      </c>
      <c r="Y41" t="s">
        <v>399</v>
      </c>
      <c r="Z41" t="s">
        <v>14</v>
      </c>
      <c r="AA41" t="s">
        <v>14</v>
      </c>
      <c r="AC41" t="s">
        <v>411</v>
      </c>
      <c r="AD41" t="s">
        <v>412</v>
      </c>
      <c r="AE41">
        <v>9969370.8200000003</v>
      </c>
      <c r="AF41">
        <v>9969370.8200000003</v>
      </c>
    </row>
    <row r="42" spans="1:32">
      <c r="A42" t="str">
        <f>VLOOKUP(J42&amp;Z42,'Citi Mapping'!H:J,2,0)</f>
        <v>Money Market Instruments</v>
      </c>
      <c r="B42" t="str">
        <f>VLOOKUP(J42&amp;Z42,'Citi Mapping'!H:J,3,0)</f>
        <v>MoneyMarketInstrument</v>
      </c>
      <c r="C42">
        <f t="shared" si="3"/>
        <v>0.99682925999999994</v>
      </c>
      <c r="D42" t="e">
        <f>IF(ISNUMBER(C42),C42*#REF!,"")</f>
        <v>#REF!</v>
      </c>
      <c r="E42">
        <f t="shared" si="1"/>
        <v>0</v>
      </c>
      <c r="F42">
        <f t="shared" si="2"/>
        <v>0</v>
      </c>
      <c r="G42" t="s">
        <v>394</v>
      </c>
      <c r="H42" t="s">
        <v>395</v>
      </c>
      <c r="I42" s="18">
        <v>43782</v>
      </c>
      <c r="J42" t="s">
        <v>7</v>
      </c>
      <c r="K42" t="s">
        <v>578</v>
      </c>
      <c r="L42">
        <v>10000000</v>
      </c>
      <c r="M42" t="s">
        <v>579</v>
      </c>
      <c r="N42" t="s">
        <v>580</v>
      </c>
      <c r="O42" t="s">
        <v>579</v>
      </c>
      <c r="Q42" t="s">
        <v>581</v>
      </c>
      <c r="R42" t="s">
        <v>398</v>
      </c>
      <c r="S42">
        <v>9968292.5999999996</v>
      </c>
      <c r="T42" s="12">
        <v>9968292.5999999996</v>
      </c>
      <c r="U42">
        <v>9968292.5999999996</v>
      </c>
      <c r="V42" s="208">
        <v>9968292.5999999996</v>
      </c>
      <c r="W42">
        <v>1</v>
      </c>
      <c r="Y42" t="s">
        <v>399</v>
      </c>
      <c r="Z42" t="s">
        <v>14</v>
      </c>
      <c r="AA42" t="s">
        <v>14</v>
      </c>
      <c r="AC42" t="s">
        <v>411</v>
      </c>
      <c r="AD42" t="s">
        <v>412</v>
      </c>
      <c r="AE42">
        <v>9957300.9100000001</v>
      </c>
      <c r="AF42">
        <v>9957300.9100000001</v>
      </c>
    </row>
    <row r="43" spans="1:32">
      <c r="A43" t="str">
        <f>VLOOKUP(J43&amp;Z43,'Citi Mapping'!H:J,2,0)</f>
        <v>Money Market Instruments</v>
      </c>
      <c r="B43" t="str">
        <f>VLOOKUP(J43&amp;Z43,'Citi Mapping'!H:J,3,0)</f>
        <v>MoneyMarketInstrument</v>
      </c>
      <c r="C43">
        <f t="shared" si="3"/>
        <v>0.99678025999999997</v>
      </c>
      <c r="D43" t="e">
        <f>IF(ISNUMBER(C43),C43*#REF!,"")</f>
        <v>#REF!</v>
      </c>
      <c r="E43">
        <f t="shared" si="1"/>
        <v>0</v>
      </c>
      <c r="F43">
        <f t="shared" si="2"/>
        <v>0</v>
      </c>
      <c r="G43" t="s">
        <v>394</v>
      </c>
      <c r="H43" t="s">
        <v>395</v>
      </c>
      <c r="I43" s="18">
        <v>43782</v>
      </c>
      <c r="J43" t="s">
        <v>7</v>
      </c>
      <c r="K43" t="s">
        <v>582</v>
      </c>
      <c r="L43">
        <v>10000000</v>
      </c>
      <c r="M43" t="s">
        <v>583</v>
      </c>
      <c r="N43" t="s">
        <v>584</v>
      </c>
      <c r="O43" t="s">
        <v>583</v>
      </c>
      <c r="Q43" t="s">
        <v>585</v>
      </c>
      <c r="R43" t="s">
        <v>398</v>
      </c>
      <c r="S43">
        <v>9967802.5999999996</v>
      </c>
      <c r="T43" s="12">
        <v>9967802.5999999996</v>
      </c>
      <c r="U43">
        <v>9967802.5999999996</v>
      </c>
      <c r="V43" s="208">
        <v>9967802.5999999996</v>
      </c>
      <c r="W43">
        <v>1</v>
      </c>
      <c r="Y43" t="s">
        <v>399</v>
      </c>
      <c r="Z43" t="s">
        <v>14</v>
      </c>
      <c r="AA43" t="s">
        <v>14</v>
      </c>
      <c r="AC43" t="s">
        <v>411</v>
      </c>
      <c r="AD43" t="s">
        <v>412</v>
      </c>
      <c r="AE43">
        <v>9957034.7100000009</v>
      </c>
      <c r="AF43">
        <v>9957034.7100000009</v>
      </c>
    </row>
    <row r="44" spans="1:32">
      <c r="A44" t="str">
        <f>VLOOKUP(J44&amp;Z44,'Citi Mapping'!H:J,2,0)</f>
        <v>Money Market Instruments</v>
      </c>
      <c r="B44" t="str">
        <f>VLOOKUP(J44&amp;Z44,'Citi Mapping'!H:J,3,0)</f>
        <v>MoneyMarketInstrument</v>
      </c>
      <c r="C44">
        <f t="shared" si="3"/>
        <v>0.99663601999999996</v>
      </c>
      <c r="D44" t="e">
        <f>IF(ISNUMBER(C44),C44*#REF!,"")</f>
        <v>#REF!</v>
      </c>
      <c r="E44">
        <f t="shared" si="1"/>
        <v>0</v>
      </c>
      <c r="F44">
        <f t="shared" si="2"/>
        <v>0</v>
      </c>
      <c r="G44" t="s">
        <v>394</v>
      </c>
      <c r="H44" t="s">
        <v>395</v>
      </c>
      <c r="I44" s="18">
        <v>43782</v>
      </c>
      <c r="J44" t="s">
        <v>7</v>
      </c>
      <c r="K44" t="s">
        <v>586</v>
      </c>
      <c r="L44">
        <v>10000000</v>
      </c>
      <c r="M44" t="s">
        <v>587</v>
      </c>
      <c r="N44" t="s">
        <v>588</v>
      </c>
      <c r="O44" t="s">
        <v>587</v>
      </c>
      <c r="Q44" t="s">
        <v>589</v>
      </c>
      <c r="R44" t="s">
        <v>398</v>
      </c>
      <c r="S44">
        <v>9966360.1999999993</v>
      </c>
      <c r="T44" s="12">
        <v>9966360.1999999993</v>
      </c>
      <c r="U44">
        <v>9966360.1999999993</v>
      </c>
      <c r="V44" s="208">
        <v>9966360.1999999993</v>
      </c>
      <c r="W44">
        <v>1</v>
      </c>
      <c r="Y44" t="s">
        <v>399</v>
      </c>
      <c r="Z44" t="s">
        <v>14</v>
      </c>
      <c r="AA44" t="s">
        <v>14</v>
      </c>
      <c r="AC44" t="s">
        <v>411</v>
      </c>
      <c r="AD44" t="s">
        <v>412</v>
      </c>
      <c r="AE44">
        <v>9956073.2599999998</v>
      </c>
      <c r="AF44">
        <v>9956073.2599999998</v>
      </c>
    </row>
    <row r="45" spans="1:32">
      <c r="A45" t="str">
        <f>VLOOKUP(J45&amp;Z45,'Citi Mapping'!H:J,2,0)</f>
        <v>Money Market Instruments</v>
      </c>
      <c r="B45" t="str">
        <f>VLOOKUP(J45&amp;Z45,'Citi Mapping'!H:J,3,0)</f>
        <v>MoneyMarketInstrument</v>
      </c>
      <c r="C45">
        <f t="shared" si="3"/>
        <v>0.99519015</v>
      </c>
      <c r="D45" t="e">
        <f>IF(ISNUMBER(C45),C45*#REF!,"")</f>
        <v>#REF!</v>
      </c>
      <c r="E45">
        <f t="shared" si="1"/>
        <v>0</v>
      </c>
      <c r="F45">
        <f t="shared" si="2"/>
        <v>0</v>
      </c>
      <c r="G45" t="s">
        <v>394</v>
      </c>
      <c r="H45" t="s">
        <v>395</v>
      </c>
      <c r="I45" s="18">
        <v>43782</v>
      </c>
      <c r="J45" t="s">
        <v>7</v>
      </c>
      <c r="K45" t="s">
        <v>590</v>
      </c>
      <c r="L45">
        <v>5000000</v>
      </c>
      <c r="M45" t="s">
        <v>591</v>
      </c>
      <c r="N45" t="s">
        <v>592</v>
      </c>
      <c r="O45" t="s">
        <v>591</v>
      </c>
      <c r="P45" t="s">
        <v>593</v>
      </c>
      <c r="Q45" t="s">
        <v>594</v>
      </c>
      <c r="R45" t="s">
        <v>398</v>
      </c>
      <c r="S45">
        <v>4975950.75</v>
      </c>
      <c r="T45" s="12">
        <v>4975950.75</v>
      </c>
      <c r="U45">
        <v>4975950.75</v>
      </c>
      <c r="V45" s="208">
        <v>4975950.75</v>
      </c>
      <c r="W45">
        <v>1</v>
      </c>
      <c r="Y45" t="s">
        <v>399</v>
      </c>
      <c r="Z45" t="s">
        <v>13</v>
      </c>
      <c r="AA45" t="s">
        <v>13</v>
      </c>
      <c r="AC45" t="s">
        <v>411</v>
      </c>
      <c r="AD45" t="s">
        <v>412</v>
      </c>
      <c r="AE45">
        <v>4971206.5</v>
      </c>
      <c r="AF45">
        <v>4971206.5</v>
      </c>
    </row>
    <row r="46" spans="1:32">
      <c r="A46" t="str">
        <f>VLOOKUP(J46&amp;Z46,'Citi Mapping'!H:J,2,0)</f>
        <v>Money Market Instruments</v>
      </c>
      <c r="B46" t="str">
        <f>VLOOKUP(J46&amp;Z46,'Citi Mapping'!H:J,3,0)</f>
        <v>MoneyMarketInstrument</v>
      </c>
      <c r="C46">
        <f t="shared" si="3"/>
        <v>0.99444635999999997</v>
      </c>
      <c r="D46" t="e">
        <f>IF(ISNUMBER(C46),C46*#REF!,"")</f>
        <v>#REF!</v>
      </c>
      <c r="E46">
        <f t="shared" si="1"/>
        <v>0</v>
      </c>
      <c r="F46">
        <f t="shared" si="2"/>
        <v>0</v>
      </c>
      <c r="G46" t="s">
        <v>394</v>
      </c>
      <c r="H46" t="s">
        <v>395</v>
      </c>
      <c r="I46" s="18">
        <v>43782</v>
      </c>
      <c r="J46" t="s">
        <v>7</v>
      </c>
      <c r="K46" t="s">
        <v>595</v>
      </c>
      <c r="L46">
        <v>10000000</v>
      </c>
      <c r="M46" t="s">
        <v>596</v>
      </c>
      <c r="N46" t="s">
        <v>597</v>
      </c>
      <c r="O46" t="s">
        <v>596</v>
      </c>
      <c r="Q46" t="s">
        <v>598</v>
      </c>
      <c r="R46" t="s">
        <v>398</v>
      </c>
      <c r="S46">
        <v>9944463.5999999996</v>
      </c>
      <c r="T46" s="12">
        <v>9944463.5999999996</v>
      </c>
      <c r="U46">
        <v>9944463.5999999996</v>
      </c>
      <c r="V46" s="208">
        <v>9944463.5999999996</v>
      </c>
      <c r="W46">
        <v>1</v>
      </c>
      <c r="Y46" t="s">
        <v>399</v>
      </c>
      <c r="Z46" t="s">
        <v>14</v>
      </c>
      <c r="AA46" t="s">
        <v>14</v>
      </c>
      <c r="AC46" t="s">
        <v>411</v>
      </c>
      <c r="AD46" t="s">
        <v>412</v>
      </c>
      <c r="AE46">
        <v>9939534.9499999993</v>
      </c>
      <c r="AF46">
        <v>9939534.9499999993</v>
      </c>
    </row>
    <row r="47" spans="1:32">
      <c r="A47" t="str">
        <f>VLOOKUP(J47&amp;Z47,'Citi Mapping'!H:J,2,0)</f>
        <v>Money Market Instruments</v>
      </c>
      <c r="B47" t="str">
        <f>VLOOKUP(J47&amp;Z47,'Citi Mapping'!H:J,3,0)</f>
        <v>MoneyMarketInstrument</v>
      </c>
      <c r="C47">
        <f t="shared" si="3"/>
        <v>1.0000028699999999</v>
      </c>
      <c r="D47" t="e">
        <f>IF(ISNUMBER(C47),C47*#REF!,"")</f>
        <v>#REF!</v>
      </c>
      <c r="E47">
        <f t="shared" si="1"/>
        <v>3221.9199999999255</v>
      </c>
      <c r="F47">
        <f t="shared" si="2"/>
        <v>3221.9199999999255</v>
      </c>
      <c r="G47" t="s">
        <v>394</v>
      </c>
      <c r="H47" t="s">
        <v>395</v>
      </c>
      <c r="I47" s="18">
        <v>43782</v>
      </c>
      <c r="J47" t="s">
        <v>7</v>
      </c>
      <c r="K47" t="s">
        <v>599</v>
      </c>
      <c r="L47">
        <v>10000000</v>
      </c>
      <c r="M47" t="s">
        <v>600</v>
      </c>
      <c r="N47" t="s">
        <v>601</v>
      </c>
      <c r="O47" t="s">
        <v>600</v>
      </c>
      <c r="Q47" t="s">
        <v>602</v>
      </c>
      <c r="R47" t="s">
        <v>398</v>
      </c>
      <c r="S47">
        <v>10000028.699999999</v>
      </c>
      <c r="T47" s="12">
        <v>10000028.699999999</v>
      </c>
      <c r="U47">
        <v>10003250.619999999</v>
      </c>
      <c r="V47" s="208">
        <v>10003250.619999999</v>
      </c>
      <c r="W47">
        <v>1</v>
      </c>
      <c r="Y47" t="s">
        <v>399</v>
      </c>
      <c r="Z47" t="s">
        <v>14</v>
      </c>
      <c r="AA47" t="s">
        <v>14</v>
      </c>
      <c r="AC47" t="s">
        <v>411</v>
      </c>
      <c r="AD47" t="s">
        <v>412</v>
      </c>
      <c r="AE47">
        <v>10000000</v>
      </c>
      <c r="AF47">
        <v>10000000</v>
      </c>
    </row>
    <row r="48" spans="1:32">
      <c r="A48" t="str">
        <f>VLOOKUP(J48&amp;Z48,'Citi Mapping'!H:J,2,0)</f>
        <v>Money Market Instruments</v>
      </c>
      <c r="B48" t="str">
        <f>VLOOKUP(J48&amp;Z48,'Citi Mapping'!H:J,3,0)</f>
        <v>MoneyMarketInstrument</v>
      </c>
      <c r="C48">
        <f t="shared" si="3"/>
        <v>0.99558343000000005</v>
      </c>
      <c r="D48" t="e">
        <f>IF(ISNUMBER(C48),C48*#REF!,"")</f>
        <v>#REF!</v>
      </c>
      <c r="E48">
        <f t="shared" si="1"/>
        <v>0</v>
      </c>
      <c r="F48">
        <f t="shared" si="2"/>
        <v>0</v>
      </c>
      <c r="G48" t="s">
        <v>394</v>
      </c>
      <c r="H48" t="s">
        <v>395</v>
      </c>
      <c r="I48" s="18">
        <v>43782</v>
      </c>
      <c r="J48" t="s">
        <v>7</v>
      </c>
      <c r="K48" t="s">
        <v>603</v>
      </c>
      <c r="L48">
        <v>10000000</v>
      </c>
      <c r="M48" t="s">
        <v>604</v>
      </c>
      <c r="N48" t="s">
        <v>605</v>
      </c>
      <c r="O48" t="s">
        <v>604</v>
      </c>
      <c r="Q48" t="s">
        <v>606</v>
      </c>
      <c r="R48" t="s">
        <v>398</v>
      </c>
      <c r="S48">
        <v>9955834.3000000007</v>
      </c>
      <c r="T48" s="12">
        <v>9955834.3000000007</v>
      </c>
      <c r="U48">
        <v>9955834.3000000007</v>
      </c>
      <c r="V48" s="208">
        <v>9955834.3000000007</v>
      </c>
      <c r="W48">
        <v>1</v>
      </c>
      <c r="Y48" t="s">
        <v>399</v>
      </c>
      <c r="Z48" t="s">
        <v>14</v>
      </c>
      <c r="AA48" t="s">
        <v>14</v>
      </c>
      <c r="AC48" t="s">
        <v>411</v>
      </c>
      <c r="AD48" t="s">
        <v>412</v>
      </c>
      <c r="AE48">
        <v>9954335.5099999998</v>
      </c>
      <c r="AF48">
        <v>9954335.5099999998</v>
      </c>
    </row>
    <row r="49" spans="1:32">
      <c r="A49" t="str">
        <f>VLOOKUP(J49&amp;Z49,'Citi Mapping'!H:J,2,0)</f>
        <v>Money Market Instruments</v>
      </c>
      <c r="B49" t="str">
        <f>VLOOKUP(J49&amp;Z49,'Citi Mapping'!H:J,3,0)</f>
        <v>MoneyMarketInstrument</v>
      </c>
      <c r="C49">
        <f t="shared" si="3"/>
        <v>0.99582571999999991</v>
      </c>
      <c r="D49" t="e">
        <f>IF(ISNUMBER(C49),C49*#REF!,"")</f>
        <v>#REF!</v>
      </c>
      <c r="E49">
        <f t="shared" si="1"/>
        <v>0</v>
      </c>
      <c r="F49">
        <f t="shared" si="2"/>
        <v>0</v>
      </c>
      <c r="G49" t="s">
        <v>394</v>
      </c>
      <c r="H49" t="s">
        <v>395</v>
      </c>
      <c r="I49" s="18">
        <v>43782</v>
      </c>
      <c r="J49" t="s">
        <v>7</v>
      </c>
      <c r="K49" t="s">
        <v>607</v>
      </c>
      <c r="L49">
        <v>10000000</v>
      </c>
      <c r="M49" t="s">
        <v>608</v>
      </c>
      <c r="N49" t="s">
        <v>609</v>
      </c>
      <c r="O49" t="s">
        <v>608</v>
      </c>
      <c r="Q49" t="s">
        <v>610</v>
      </c>
      <c r="R49" t="s">
        <v>398</v>
      </c>
      <c r="S49">
        <v>9958257.1999999993</v>
      </c>
      <c r="T49" s="12">
        <v>9958257.1999999993</v>
      </c>
      <c r="U49">
        <v>9958257.1999999993</v>
      </c>
      <c r="V49" s="208">
        <v>9958257.1999999993</v>
      </c>
      <c r="W49">
        <v>1</v>
      </c>
      <c r="Y49" t="s">
        <v>399</v>
      </c>
      <c r="Z49" t="s">
        <v>14</v>
      </c>
      <c r="AA49" t="s">
        <v>14</v>
      </c>
      <c r="AC49" t="s">
        <v>411</v>
      </c>
      <c r="AD49" t="s">
        <v>412</v>
      </c>
      <c r="AE49">
        <v>9957795.3200000003</v>
      </c>
      <c r="AF49">
        <v>9957795.3200000003</v>
      </c>
    </row>
    <row r="50" spans="1:32">
      <c r="A50" t="str">
        <f>VLOOKUP(J50&amp;Z50,'Citi Mapping'!H:J,2,0)</f>
        <v>Money Market Instruments</v>
      </c>
      <c r="B50" t="str">
        <f>VLOOKUP(J50&amp;Z50,'Citi Mapping'!H:J,3,0)</f>
        <v>MoneyMarketInstrument</v>
      </c>
      <c r="C50">
        <f t="shared" si="3"/>
        <v>1</v>
      </c>
      <c r="D50" t="e">
        <f>IF(ISNUMBER(C50),C50*#REF!,"")</f>
        <v>#REF!</v>
      </c>
      <c r="E50">
        <f t="shared" si="1"/>
        <v>0</v>
      </c>
      <c r="F50">
        <f t="shared" si="2"/>
        <v>0</v>
      </c>
      <c r="G50" t="s">
        <v>394</v>
      </c>
      <c r="H50" t="s">
        <v>395</v>
      </c>
      <c r="I50" s="18">
        <v>43782</v>
      </c>
      <c r="J50" t="s">
        <v>7</v>
      </c>
      <c r="K50" t="s">
        <v>611</v>
      </c>
      <c r="L50">
        <v>8000000</v>
      </c>
      <c r="M50" t="s">
        <v>612</v>
      </c>
      <c r="N50" t="s">
        <v>613</v>
      </c>
      <c r="O50" t="s">
        <v>612</v>
      </c>
      <c r="Q50" t="s">
        <v>614</v>
      </c>
      <c r="R50" t="s">
        <v>398</v>
      </c>
      <c r="S50">
        <v>8000000</v>
      </c>
      <c r="T50" s="12">
        <v>8000000</v>
      </c>
      <c r="U50">
        <v>8000000</v>
      </c>
      <c r="V50" s="208">
        <v>8000000</v>
      </c>
      <c r="W50">
        <v>1</v>
      </c>
      <c r="Y50" t="s">
        <v>399</v>
      </c>
      <c r="Z50" t="s">
        <v>14</v>
      </c>
      <c r="AA50" t="s">
        <v>14</v>
      </c>
      <c r="AC50" t="s">
        <v>411</v>
      </c>
      <c r="AD50" t="s">
        <v>412</v>
      </c>
      <c r="AE50">
        <v>7965049.7999999998</v>
      </c>
      <c r="AF50">
        <v>7965049.7999999998</v>
      </c>
    </row>
    <row r="51" spans="1:32">
      <c r="A51" t="str">
        <f>VLOOKUP(J51&amp;Z51,'Citi Mapping'!H:J,2,0)</f>
        <v>Money Market Instruments</v>
      </c>
      <c r="B51" t="str">
        <f>VLOOKUP(J51&amp;Z51,'Citi Mapping'!H:J,3,0)</f>
        <v>MoneyMarketInstrument</v>
      </c>
      <c r="C51">
        <f t="shared" si="3"/>
        <v>1.00000003</v>
      </c>
      <c r="D51" t="e">
        <f>IF(ISNUMBER(C51),C51*#REF!,"")</f>
        <v>#REF!</v>
      </c>
      <c r="E51">
        <f t="shared" si="1"/>
        <v>232.87999999895692</v>
      </c>
      <c r="F51">
        <f t="shared" si="2"/>
        <v>232.87999999895692</v>
      </c>
      <c r="G51" t="s">
        <v>394</v>
      </c>
      <c r="H51" t="s">
        <v>395</v>
      </c>
      <c r="I51" s="18">
        <v>43782</v>
      </c>
      <c r="J51" t="s">
        <v>7</v>
      </c>
      <c r="K51" t="s">
        <v>615</v>
      </c>
      <c r="L51">
        <v>10000000</v>
      </c>
      <c r="M51" t="s">
        <v>616</v>
      </c>
      <c r="N51" t="s">
        <v>617</v>
      </c>
      <c r="O51" t="s">
        <v>616</v>
      </c>
      <c r="Q51" t="s">
        <v>618</v>
      </c>
      <c r="R51" t="s">
        <v>398</v>
      </c>
      <c r="S51">
        <v>10000000.300000001</v>
      </c>
      <c r="T51" s="12">
        <v>10000000.300000001</v>
      </c>
      <c r="U51">
        <v>10000233.18</v>
      </c>
      <c r="V51" s="208">
        <v>10000233.18</v>
      </c>
      <c r="W51">
        <v>1</v>
      </c>
      <c r="Y51" t="s">
        <v>399</v>
      </c>
      <c r="Z51" t="s">
        <v>14</v>
      </c>
      <c r="AA51" t="s">
        <v>14</v>
      </c>
      <c r="AC51" t="s">
        <v>411</v>
      </c>
      <c r="AD51" t="s">
        <v>412</v>
      </c>
      <c r="AE51">
        <v>10000000</v>
      </c>
      <c r="AF51">
        <v>10000000</v>
      </c>
    </row>
    <row r="52" spans="1:32">
      <c r="A52" t="str">
        <f>VLOOKUP(J52&amp;Z52,'Citi Mapping'!H:J,2,0)</f>
        <v>Money Market Instruments</v>
      </c>
      <c r="B52" t="str">
        <f>VLOOKUP(J52&amp;Z52,'Citi Mapping'!H:J,3,0)</f>
        <v>MoneyMarketInstrument</v>
      </c>
      <c r="C52">
        <f t="shared" si="3"/>
        <v>1</v>
      </c>
      <c r="D52" t="e">
        <f>IF(ISNUMBER(C52),C52*#REF!,"")</f>
        <v>#REF!</v>
      </c>
      <c r="E52">
        <f t="shared" si="1"/>
        <v>0</v>
      </c>
      <c r="F52">
        <f t="shared" si="2"/>
        <v>0</v>
      </c>
      <c r="G52" t="s">
        <v>394</v>
      </c>
      <c r="H52" t="s">
        <v>395</v>
      </c>
      <c r="I52" s="18">
        <v>43782</v>
      </c>
      <c r="J52" t="s">
        <v>7</v>
      </c>
      <c r="K52" t="s">
        <v>619</v>
      </c>
      <c r="L52">
        <v>10000000</v>
      </c>
      <c r="M52" t="s">
        <v>620</v>
      </c>
      <c r="N52" t="s">
        <v>621</v>
      </c>
      <c r="O52" t="s">
        <v>620</v>
      </c>
      <c r="Q52" t="s">
        <v>622</v>
      </c>
      <c r="R52" t="s">
        <v>398</v>
      </c>
      <c r="S52">
        <v>10000000</v>
      </c>
      <c r="T52" s="12">
        <v>10000000</v>
      </c>
      <c r="U52">
        <v>10000000</v>
      </c>
      <c r="V52" s="208">
        <v>10000000</v>
      </c>
      <c r="W52">
        <v>1</v>
      </c>
      <c r="Y52" t="s">
        <v>399</v>
      </c>
      <c r="Z52" t="s">
        <v>14</v>
      </c>
      <c r="AA52" t="s">
        <v>14</v>
      </c>
      <c r="AC52" t="s">
        <v>411</v>
      </c>
      <c r="AD52" t="s">
        <v>412</v>
      </c>
      <c r="AE52">
        <v>10000000</v>
      </c>
      <c r="AF52">
        <v>10000000</v>
      </c>
    </row>
    <row r="53" spans="1:32">
      <c r="A53" t="str">
        <f>VLOOKUP(J53&amp;Z53,'Citi Mapping'!H:J,2,0)</f>
        <v>0. OUT-OF-SCOPE (Non-Asset)</v>
      </c>
      <c r="B53" t="str">
        <f>VLOOKUP(J53&amp;Z53,'Citi Mapping'!H:J,3,0)</f>
        <v/>
      </c>
      <c r="C53" t="str">
        <f t="shared" si="3"/>
        <v/>
      </c>
      <c r="D53" t="str">
        <f>IF(ISNUMBER(C53),C53*#REF!,"")</f>
        <v/>
      </c>
      <c r="E53">
        <f t="shared" si="1"/>
        <v>0</v>
      </c>
      <c r="F53">
        <f t="shared" si="2"/>
        <v>0</v>
      </c>
      <c r="G53" t="s">
        <v>394</v>
      </c>
      <c r="H53" t="s">
        <v>395</v>
      </c>
      <c r="I53" s="18">
        <v>43782</v>
      </c>
      <c r="J53" t="s">
        <v>7</v>
      </c>
      <c r="K53" t="s">
        <v>623</v>
      </c>
      <c r="L53">
        <v>0</v>
      </c>
      <c r="M53" t="s">
        <v>624</v>
      </c>
      <c r="Q53" t="s">
        <v>624</v>
      </c>
      <c r="R53" t="s">
        <v>398</v>
      </c>
      <c r="S53">
        <v>6389.5</v>
      </c>
      <c r="T53" s="12">
        <v>6389.5</v>
      </c>
      <c r="U53">
        <v>6389.5</v>
      </c>
      <c r="V53" s="208">
        <v>6389.5</v>
      </c>
      <c r="W53">
        <v>1</v>
      </c>
      <c r="Y53" t="s">
        <v>399</v>
      </c>
      <c r="Z53" t="s">
        <v>10</v>
      </c>
      <c r="AA53" t="s">
        <v>10</v>
      </c>
      <c r="AC53" t="s">
        <v>400</v>
      </c>
      <c r="AD53" t="s">
        <v>401</v>
      </c>
      <c r="AE53">
        <v>6389.5</v>
      </c>
      <c r="AF53">
        <v>6389.5</v>
      </c>
    </row>
    <row r="54" spans="1:32">
      <c r="A54" t="str">
        <f>VLOOKUP(J54&amp;Z54,'Citi Mapping'!H:J,2,0)</f>
        <v>Money Market Instruments</v>
      </c>
      <c r="B54" t="str">
        <f>VLOOKUP(J54&amp;Z54,'Citi Mapping'!H:J,3,0)</f>
        <v>MoneyMarketInstrument</v>
      </c>
      <c r="C54">
        <f t="shared" si="3"/>
        <v>1.00000957</v>
      </c>
      <c r="D54" t="e">
        <f>IF(ISNUMBER(C54),C54*#REF!,"")</f>
        <v>#REF!</v>
      </c>
      <c r="E54">
        <f t="shared" si="1"/>
        <v>30065.75</v>
      </c>
      <c r="F54">
        <f t="shared" si="2"/>
        <v>30065.75</v>
      </c>
      <c r="G54" t="s">
        <v>394</v>
      </c>
      <c r="H54" t="s">
        <v>395</v>
      </c>
      <c r="I54" s="18">
        <v>43782</v>
      </c>
      <c r="J54" t="s">
        <v>7</v>
      </c>
      <c r="K54" t="s">
        <v>625</v>
      </c>
      <c r="L54">
        <v>3000000</v>
      </c>
      <c r="M54" t="s">
        <v>626</v>
      </c>
      <c r="N54" t="s">
        <v>627</v>
      </c>
      <c r="O54" t="s">
        <v>626</v>
      </c>
      <c r="Q54" t="s">
        <v>628</v>
      </c>
      <c r="R54" t="s">
        <v>398</v>
      </c>
      <c r="S54">
        <v>3000028.71</v>
      </c>
      <c r="T54" s="12">
        <v>3000028.71</v>
      </c>
      <c r="U54">
        <v>3030094.46</v>
      </c>
      <c r="V54" s="208">
        <v>3030094.46</v>
      </c>
      <c r="W54">
        <v>1</v>
      </c>
      <c r="Y54" t="s">
        <v>399</v>
      </c>
      <c r="Z54" t="s">
        <v>14</v>
      </c>
      <c r="AA54" t="s">
        <v>14</v>
      </c>
      <c r="AC54" t="s">
        <v>411</v>
      </c>
      <c r="AD54" t="s">
        <v>412</v>
      </c>
      <c r="AE54">
        <v>3000000</v>
      </c>
      <c r="AF54">
        <v>3000000</v>
      </c>
    </row>
    <row r="55" spans="1:32">
      <c r="A55" t="str">
        <f>VLOOKUP(J55&amp;Z55,'Citi Mapping'!H:J,2,0)</f>
        <v>Money Market Instruments</v>
      </c>
      <c r="B55" t="str">
        <f>VLOOKUP(J55&amp;Z55,'Citi Mapping'!H:J,3,0)</f>
        <v>MoneyMarketInstrument</v>
      </c>
      <c r="C55">
        <f t="shared" si="3"/>
        <v>1.0000083800000001</v>
      </c>
      <c r="D55" t="e">
        <f>IF(ISNUMBER(C55),C55*#REF!,"")</f>
        <v>#REF!</v>
      </c>
      <c r="E55">
        <f t="shared" si="1"/>
        <v>31288.770000000019</v>
      </c>
      <c r="F55">
        <f t="shared" si="2"/>
        <v>31288.770000000019</v>
      </c>
      <c r="G55" t="s">
        <v>394</v>
      </c>
      <c r="H55" t="s">
        <v>395</v>
      </c>
      <c r="I55" s="18">
        <v>43782</v>
      </c>
      <c r="J55" t="s">
        <v>7</v>
      </c>
      <c r="K55" t="s">
        <v>629</v>
      </c>
      <c r="L55">
        <v>3000000</v>
      </c>
      <c r="M55" t="s">
        <v>630</v>
      </c>
      <c r="N55" t="s">
        <v>631</v>
      </c>
      <c r="O55" t="s">
        <v>630</v>
      </c>
      <c r="Q55" t="s">
        <v>632</v>
      </c>
      <c r="R55" t="s">
        <v>398</v>
      </c>
      <c r="S55">
        <v>3000025.14</v>
      </c>
      <c r="T55" s="12">
        <v>3000025.14</v>
      </c>
      <c r="U55">
        <v>3031313.91</v>
      </c>
      <c r="V55" s="208">
        <v>3031313.91</v>
      </c>
      <c r="W55">
        <v>1</v>
      </c>
      <c r="Y55" t="s">
        <v>399</v>
      </c>
      <c r="Z55" t="s">
        <v>14</v>
      </c>
      <c r="AA55" t="s">
        <v>14</v>
      </c>
      <c r="AC55" t="s">
        <v>411</v>
      </c>
      <c r="AD55" t="s">
        <v>412</v>
      </c>
      <c r="AE55">
        <v>3000000</v>
      </c>
      <c r="AF55">
        <v>3000000</v>
      </c>
    </row>
    <row r="56" spans="1:32">
      <c r="A56" t="str">
        <f>VLOOKUP(J56&amp;Z56,'Citi Mapping'!H:J,2,0)</f>
        <v>Other Assets- Unit or Share</v>
      </c>
      <c r="B56" t="str">
        <f>VLOOKUP(J56&amp;Z56,'Citi Mapping'!H:J,3,0)</f>
        <v>UnitOrShareOfOtherMoneyMarketFund</v>
      </c>
      <c r="C56">
        <f t="shared" si="3"/>
        <v>1000</v>
      </c>
      <c r="D56" t="e">
        <f>IF(ISNUMBER(C56),C56*#REF!,"")</f>
        <v>#REF!</v>
      </c>
      <c r="E56">
        <f t="shared" si="1"/>
        <v>6389.5</v>
      </c>
      <c r="F56">
        <f t="shared" si="2"/>
        <v>6389.5</v>
      </c>
      <c r="G56" t="s">
        <v>394</v>
      </c>
      <c r="H56" t="s">
        <v>395</v>
      </c>
      <c r="I56" s="18">
        <v>43782</v>
      </c>
      <c r="J56" t="s">
        <v>7</v>
      </c>
      <c r="K56" t="s">
        <v>633</v>
      </c>
      <c r="L56">
        <v>21795.61</v>
      </c>
      <c r="M56" t="s">
        <v>634</v>
      </c>
      <c r="N56" t="s">
        <v>635</v>
      </c>
      <c r="O56" t="s">
        <v>634</v>
      </c>
      <c r="P56" t="s">
        <v>636</v>
      </c>
      <c r="Q56" t="s">
        <v>637</v>
      </c>
      <c r="R56" t="s">
        <v>398</v>
      </c>
      <c r="S56">
        <v>21795610</v>
      </c>
      <c r="T56" s="12">
        <v>21795610</v>
      </c>
      <c r="U56">
        <v>21801999.5</v>
      </c>
      <c r="V56" s="208">
        <v>21801999.5</v>
      </c>
      <c r="W56">
        <v>1</v>
      </c>
      <c r="Y56" t="s">
        <v>399</v>
      </c>
      <c r="Z56" t="s">
        <v>15</v>
      </c>
      <c r="AA56" t="s">
        <v>638</v>
      </c>
      <c r="AC56" t="s">
        <v>639</v>
      </c>
      <c r="AD56" t="s">
        <v>640</v>
      </c>
      <c r="AE56">
        <v>21795316.289999999</v>
      </c>
      <c r="AF56">
        <v>21795316.289999999</v>
      </c>
    </row>
    <row r="57" spans="1:32">
      <c r="A57" t="str">
        <f>VLOOKUP(J57&amp;Z57,'Citi Mapping'!H:J,2,0)</f>
        <v>Money Market Instruments</v>
      </c>
      <c r="B57" t="str">
        <f>VLOOKUP(J57&amp;Z57,'Citi Mapping'!H:J,3,0)</f>
        <v>MoneyMarketInstrument</v>
      </c>
      <c r="C57">
        <f t="shared" si="3"/>
        <v>0.99600179999999994</v>
      </c>
      <c r="D57" t="e">
        <f>IF(ISNUMBER(C57),C57*#REF!,"")</f>
        <v>#REF!</v>
      </c>
      <c r="E57">
        <f t="shared" si="1"/>
        <v>0</v>
      </c>
      <c r="F57">
        <f t="shared" si="2"/>
        <v>0</v>
      </c>
      <c r="G57" t="s">
        <v>394</v>
      </c>
      <c r="H57" t="s">
        <v>395</v>
      </c>
      <c r="I57" s="18">
        <v>43782</v>
      </c>
      <c r="J57" t="s">
        <v>7</v>
      </c>
      <c r="K57" t="s">
        <v>641</v>
      </c>
      <c r="L57">
        <v>3000000</v>
      </c>
      <c r="M57" t="s">
        <v>642</v>
      </c>
      <c r="N57" t="s">
        <v>643</v>
      </c>
      <c r="O57" t="s">
        <v>642</v>
      </c>
      <c r="Q57" t="s">
        <v>644</v>
      </c>
      <c r="R57" t="s">
        <v>398</v>
      </c>
      <c r="S57">
        <v>2988005.4</v>
      </c>
      <c r="T57" s="12">
        <v>2988005.4</v>
      </c>
      <c r="U57">
        <v>2988005.4</v>
      </c>
      <c r="V57" s="208">
        <v>2988005.4</v>
      </c>
      <c r="W57">
        <v>1</v>
      </c>
      <c r="Y57" t="s">
        <v>399</v>
      </c>
      <c r="Z57" t="s">
        <v>14</v>
      </c>
      <c r="AA57" t="s">
        <v>14</v>
      </c>
      <c r="AC57" t="s">
        <v>411</v>
      </c>
      <c r="AD57" t="s">
        <v>412</v>
      </c>
      <c r="AE57">
        <v>2967065.57</v>
      </c>
      <c r="AF57">
        <v>2967065.57</v>
      </c>
    </row>
    <row r="58" spans="1:32">
      <c r="A58" t="str">
        <f>VLOOKUP(J58&amp;Z58,'Citi Mapping'!H:J,2,0)</f>
        <v>Money Market Instruments</v>
      </c>
      <c r="B58" t="str">
        <f>VLOOKUP(J58&amp;Z58,'Citi Mapping'!H:J,3,0)</f>
        <v>MoneyMarketInstrument</v>
      </c>
      <c r="C58">
        <f t="shared" si="3"/>
        <v>1.0000244300000001</v>
      </c>
      <c r="D58" t="e">
        <f>IF(ISNUMBER(C58),C58*#REF!,"")</f>
        <v>#REF!</v>
      </c>
      <c r="E58">
        <f t="shared" si="1"/>
        <v>45375.339999999851</v>
      </c>
      <c r="F58">
        <f t="shared" si="2"/>
        <v>45375.339999999851</v>
      </c>
      <c r="G58" t="s">
        <v>394</v>
      </c>
      <c r="H58" t="s">
        <v>395</v>
      </c>
      <c r="I58" s="18">
        <v>43782</v>
      </c>
      <c r="J58" t="s">
        <v>7</v>
      </c>
      <c r="K58" t="s">
        <v>645</v>
      </c>
      <c r="L58">
        <v>10000000</v>
      </c>
      <c r="M58" t="s">
        <v>646</v>
      </c>
      <c r="N58" t="s">
        <v>647</v>
      </c>
      <c r="O58" t="s">
        <v>646</v>
      </c>
      <c r="Q58" t="s">
        <v>648</v>
      </c>
      <c r="R58" t="s">
        <v>398</v>
      </c>
      <c r="S58">
        <v>10000244.300000001</v>
      </c>
      <c r="T58" s="12">
        <v>10000244.300000001</v>
      </c>
      <c r="U58">
        <v>10045619.640000001</v>
      </c>
      <c r="V58" s="208">
        <v>10045619.640000001</v>
      </c>
      <c r="W58">
        <v>1</v>
      </c>
      <c r="Y58" t="s">
        <v>399</v>
      </c>
      <c r="Z58" t="s">
        <v>14</v>
      </c>
      <c r="AA58" t="s">
        <v>14</v>
      </c>
      <c r="AC58" t="s">
        <v>411</v>
      </c>
      <c r="AD58" t="s">
        <v>412</v>
      </c>
      <c r="AE58">
        <v>10000000</v>
      </c>
      <c r="AF58">
        <v>10000000</v>
      </c>
    </row>
    <row r="59" spans="1:32">
      <c r="A59" t="str">
        <f>VLOOKUP(J59&amp;Z59,'Citi Mapping'!H:J,2,0)</f>
        <v>Money Market Instruments</v>
      </c>
      <c r="B59" t="str">
        <f>VLOOKUP(J59&amp;Z59,'Citi Mapping'!H:J,3,0)</f>
        <v>MoneyMarketInstrument</v>
      </c>
      <c r="C59">
        <f t="shared" si="3"/>
        <v>1.0000222400000001</v>
      </c>
      <c r="D59" t="e">
        <f>IF(ISNUMBER(C59),C59*#REF!,"")</f>
        <v>#REF!</v>
      </c>
      <c r="E59">
        <f t="shared" si="1"/>
        <v>42671.230000000447</v>
      </c>
      <c r="F59">
        <f t="shared" si="2"/>
        <v>42671.230000000447</v>
      </c>
      <c r="G59" t="s">
        <v>394</v>
      </c>
      <c r="H59" t="s">
        <v>395</v>
      </c>
      <c r="I59" s="18">
        <v>43782</v>
      </c>
      <c r="J59" t="s">
        <v>7</v>
      </c>
      <c r="K59" t="s">
        <v>649</v>
      </c>
      <c r="L59">
        <v>10000000</v>
      </c>
      <c r="M59" t="s">
        <v>650</v>
      </c>
      <c r="N59" t="s">
        <v>651</v>
      </c>
      <c r="O59" t="s">
        <v>650</v>
      </c>
      <c r="Q59" t="s">
        <v>652</v>
      </c>
      <c r="R59" t="s">
        <v>398</v>
      </c>
      <c r="S59">
        <v>10000222.4</v>
      </c>
      <c r="T59" s="12">
        <v>10000222.4</v>
      </c>
      <c r="U59">
        <v>10042893.630000001</v>
      </c>
      <c r="V59" s="208">
        <v>10042893.630000001</v>
      </c>
      <c r="W59">
        <v>1</v>
      </c>
      <c r="Y59" t="s">
        <v>399</v>
      </c>
      <c r="Z59" t="s">
        <v>14</v>
      </c>
      <c r="AA59" t="s">
        <v>14</v>
      </c>
      <c r="AC59" t="s">
        <v>411</v>
      </c>
      <c r="AD59" t="s">
        <v>412</v>
      </c>
      <c r="AE59">
        <v>10000000</v>
      </c>
      <c r="AF59">
        <v>10000000</v>
      </c>
    </row>
    <row r="60" spans="1:32">
      <c r="A60" t="str">
        <f>VLOOKUP(J60&amp;Z60,'Citi Mapping'!H:J,2,0)</f>
        <v>Money Market Instruments</v>
      </c>
      <c r="B60" t="str">
        <f>VLOOKUP(J60&amp;Z60,'Citi Mapping'!H:J,3,0)</f>
        <v>MoneyMarketInstrument</v>
      </c>
      <c r="C60" t="str">
        <f t="shared" si="3"/>
        <v/>
      </c>
      <c r="D60" t="str">
        <f>IF(ISNUMBER(C60),C60*#REF!,"")</f>
        <v/>
      </c>
      <c r="E60">
        <f t="shared" si="1"/>
        <v>-12.74</v>
      </c>
      <c r="F60">
        <f t="shared" si="2"/>
        <v>-12.74</v>
      </c>
      <c r="G60" t="s">
        <v>394</v>
      </c>
      <c r="H60" t="s">
        <v>395</v>
      </c>
      <c r="I60" s="18">
        <v>43782</v>
      </c>
      <c r="J60" t="s">
        <v>7</v>
      </c>
      <c r="K60" t="s">
        <v>653</v>
      </c>
      <c r="L60">
        <v>0</v>
      </c>
      <c r="M60" t="s">
        <v>654</v>
      </c>
      <c r="N60" t="s">
        <v>655</v>
      </c>
      <c r="O60" t="s">
        <v>654</v>
      </c>
      <c r="P60" t="s">
        <v>656</v>
      </c>
      <c r="Q60" t="s">
        <v>657</v>
      </c>
      <c r="R60" t="s">
        <v>398</v>
      </c>
      <c r="S60">
        <v>0</v>
      </c>
      <c r="T60" s="12">
        <v>0</v>
      </c>
      <c r="U60">
        <v>-12.74</v>
      </c>
      <c r="V60" s="208">
        <v>-12.74</v>
      </c>
      <c r="W60">
        <v>1</v>
      </c>
      <c r="Y60" t="s">
        <v>399</v>
      </c>
      <c r="Z60" t="s">
        <v>14</v>
      </c>
      <c r="AA60" t="s">
        <v>14</v>
      </c>
      <c r="AC60" t="s">
        <v>411</v>
      </c>
      <c r="AD60" t="s">
        <v>412</v>
      </c>
      <c r="AE60">
        <v>0</v>
      </c>
      <c r="AF60">
        <v>0</v>
      </c>
    </row>
    <row r="61" spans="1:32">
      <c r="A61" t="str">
        <f>VLOOKUP(J61&amp;Z61,'Citi Mapping'!H:J,2,0)</f>
        <v>Money Market Instruments</v>
      </c>
      <c r="B61" t="str">
        <f>VLOOKUP(J61&amp;Z61,'Citi Mapping'!H:J,3,0)</f>
        <v>MoneyMarketInstrument</v>
      </c>
      <c r="C61">
        <f t="shared" si="3"/>
        <v>0.99960932000000002</v>
      </c>
      <c r="D61" t="e">
        <f>IF(ISNUMBER(C61),C61*#REF!,"")</f>
        <v>#REF!</v>
      </c>
      <c r="E61">
        <f t="shared" si="1"/>
        <v>0</v>
      </c>
      <c r="F61">
        <f t="shared" si="2"/>
        <v>0</v>
      </c>
      <c r="G61" t="s">
        <v>394</v>
      </c>
      <c r="H61" t="s">
        <v>395</v>
      </c>
      <c r="I61" s="18">
        <v>43782</v>
      </c>
      <c r="J61" t="s">
        <v>7</v>
      </c>
      <c r="K61" t="s">
        <v>658</v>
      </c>
      <c r="L61">
        <v>3000000</v>
      </c>
      <c r="M61" t="s">
        <v>659</v>
      </c>
      <c r="N61" t="s">
        <v>660</v>
      </c>
      <c r="O61" t="s">
        <v>659</v>
      </c>
      <c r="Q61" t="s">
        <v>661</v>
      </c>
      <c r="R61" t="s">
        <v>398</v>
      </c>
      <c r="S61">
        <v>2998827.96</v>
      </c>
      <c r="T61" s="12">
        <v>2998827.96</v>
      </c>
      <c r="U61">
        <v>2998827.96</v>
      </c>
      <c r="V61" s="208">
        <v>2998827.96</v>
      </c>
      <c r="W61">
        <v>1</v>
      </c>
      <c r="Y61" t="s">
        <v>399</v>
      </c>
      <c r="Z61" t="s">
        <v>13</v>
      </c>
      <c r="AA61" t="s">
        <v>13</v>
      </c>
      <c r="AC61" t="s">
        <v>411</v>
      </c>
      <c r="AD61" t="s">
        <v>412</v>
      </c>
      <c r="AE61">
        <v>2986523.82</v>
      </c>
      <c r="AF61">
        <v>2986523.82</v>
      </c>
    </row>
    <row r="62" spans="1:32">
      <c r="A62" t="str">
        <f>VLOOKUP(J62&amp;Z62,'Citi Mapping'!H:J,2,0)</f>
        <v>Money Market Instruments</v>
      </c>
      <c r="B62" t="str">
        <f>VLOOKUP(J62&amp;Z62,'Citi Mapping'!H:J,3,0)</f>
        <v>MoneyMarketInstrument</v>
      </c>
      <c r="C62">
        <f t="shared" si="3"/>
        <v>1.00001618</v>
      </c>
      <c r="D62" t="e">
        <f>IF(ISNUMBER(C62),C62*#REF!,"")</f>
        <v>#REF!</v>
      </c>
      <c r="E62">
        <f t="shared" si="1"/>
        <v>17472.219999999739</v>
      </c>
      <c r="F62">
        <f t="shared" si="2"/>
        <v>17472.219999999739</v>
      </c>
      <c r="G62" t="s">
        <v>394</v>
      </c>
      <c r="H62" t="s">
        <v>395</v>
      </c>
      <c r="I62" s="18">
        <v>43782</v>
      </c>
      <c r="J62" t="s">
        <v>7</v>
      </c>
      <c r="K62" t="s">
        <v>662</v>
      </c>
      <c r="L62">
        <v>5000000</v>
      </c>
      <c r="M62" t="s">
        <v>663</v>
      </c>
      <c r="N62" t="s">
        <v>664</v>
      </c>
      <c r="O62" t="s">
        <v>663</v>
      </c>
      <c r="Q62" t="s">
        <v>665</v>
      </c>
      <c r="R62" t="s">
        <v>398</v>
      </c>
      <c r="S62">
        <v>5000080.9000000004</v>
      </c>
      <c r="T62" s="12">
        <v>5000080.9000000004</v>
      </c>
      <c r="U62">
        <v>5017553.12</v>
      </c>
      <c r="V62" s="208">
        <v>5017553.12</v>
      </c>
      <c r="W62">
        <v>1</v>
      </c>
      <c r="Y62" t="s">
        <v>399</v>
      </c>
      <c r="Z62" t="s">
        <v>14</v>
      </c>
      <c r="AA62" t="s">
        <v>14</v>
      </c>
      <c r="AC62" t="s">
        <v>411</v>
      </c>
      <c r="AD62" t="s">
        <v>412</v>
      </c>
      <c r="AE62">
        <v>5000000</v>
      </c>
      <c r="AF62">
        <v>5000000</v>
      </c>
    </row>
    <row r="63" spans="1:32">
      <c r="A63" t="str">
        <f>VLOOKUP(J63&amp;Z63,'Citi Mapping'!H:J,2,0)</f>
        <v>Money Market Instruments</v>
      </c>
      <c r="B63" t="str">
        <f>VLOOKUP(J63&amp;Z63,'Citi Mapping'!H:J,3,0)</f>
        <v>MoneyMarketInstrument</v>
      </c>
      <c r="C63">
        <f t="shared" si="3"/>
        <v>1.00001136</v>
      </c>
      <c r="D63" t="e">
        <f>IF(ISNUMBER(C63),C63*#REF!,"")</f>
        <v>#REF!</v>
      </c>
      <c r="E63">
        <f t="shared" si="1"/>
        <v>33346.849999999627</v>
      </c>
      <c r="F63">
        <f t="shared" si="2"/>
        <v>33346.849999999627</v>
      </c>
      <c r="G63" t="s">
        <v>394</v>
      </c>
      <c r="H63" t="s">
        <v>395</v>
      </c>
      <c r="I63" s="18">
        <v>43782</v>
      </c>
      <c r="J63" t="s">
        <v>7</v>
      </c>
      <c r="K63" t="s">
        <v>666</v>
      </c>
      <c r="L63">
        <v>9000000</v>
      </c>
      <c r="M63" t="s">
        <v>667</v>
      </c>
      <c r="N63" t="s">
        <v>668</v>
      </c>
      <c r="O63" t="s">
        <v>667</v>
      </c>
      <c r="Q63" t="s">
        <v>669</v>
      </c>
      <c r="R63" t="s">
        <v>398</v>
      </c>
      <c r="S63">
        <v>9000102.2400000002</v>
      </c>
      <c r="T63" s="12">
        <v>9000102.2400000002</v>
      </c>
      <c r="U63">
        <v>9033449.0899999999</v>
      </c>
      <c r="V63" s="208">
        <v>9033449.0899999999</v>
      </c>
      <c r="W63">
        <v>1</v>
      </c>
      <c r="Y63" t="s">
        <v>399</v>
      </c>
      <c r="Z63" t="s">
        <v>14</v>
      </c>
      <c r="AA63" t="s">
        <v>14</v>
      </c>
      <c r="AC63" t="s">
        <v>411</v>
      </c>
      <c r="AD63" t="s">
        <v>412</v>
      </c>
      <c r="AE63">
        <v>9000000</v>
      </c>
      <c r="AF63">
        <v>9000000</v>
      </c>
    </row>
    <row r="64" spans="1:32">
      <c r="A64" t="str">
        <f>VLOOKUP(J64&amp;Z64,'Citi Mapping'!H:J,2,0)</f>
        <v>Money Market Instruments</v>
      </c>
      <c r="B64" t="str">
        <f>VLOOKUP(J64&amp;Z64,'Citi Mapping'!H:J,3,0)</f>
        <v>MoneyMarketInstrument</v>
      </c>
      <c r="C64">
        <f t="shared" si="3"/>
        <v>1</v>
      </c>
      <c r="D64" t="e">
        <f>IF(ISNUMBER(C64),C64*#REF!,"")</f>
        <v>#REF!</v>
      </c>
      <c r="E64">
        <f t="shared" si="1"/>
        <v>0</v>
      </c>
      <c r="F64">
        <f t="shared" si="2"/>
        <v>0</v>
      </c>
      <c r="G64" t="s">
        <v>394</v>
      </c>
      <c r="H64" t="s">
        <v>395</v>
      </c>
      <c r="I64" s="18">
        <v>43782</v>
      </c>
      <c r="J64" t="s">
        <v>7</v>
      </c>
      <c r="K64" t="s">
        <v>670</v>
      </c>
      <c r="L64">
        <v>10000000</v>
      </c>
      <c r="M64" t="s">
        <v>671</v>
      </c>
      <c r="N64" t="s">
        <v>672</v>
      </c>
      <c r="O64" t="s">
        <v>671</v>
      </c>
      <c r="Q64" t="s">
        <v>673</v>
      </c>
      <c r="R64" t="s">
        <v>398</v>
      </c>
      <c r="S64">
        <v>10000000</v>
      </c>
      <c r="T64" s="12">
        <v>10000000</v>
      </c>
      <c r="U64">
        <v>10000000</v>
      </c>
      <c r="V64" s="208">
        <v>10000000</v>
      </c>
      <c r="W64">
        <v>1</v>
      </c>
      <c r="Y64" t="s">
        <v>399</v>
      </c>
      <c r="Z64" t="s">
        <v>14</v>
      </c>
      <c r="AA64" t="s">
        <v>14</v>
      </c>
      <c r="AC64" t="s">
        <v>411</v>
      </c>
      <c r="AD64" t="s">
        <v>412</v>
      </c>
      <c r="AE64">
        <v>10000000</v>
      </c>
      <c r="AF64">
        <v>10000000</v>
      </c>
    </row>
    <row r="65" spans="1:32">
      <c r="A65" t="str">
        <f>VLOOKUP(J65&amp;Z65,'Citi Mapping'!H:J,2,0)</f>
        <v>Money Market Instruments</v>
      </c>
      <c r="B65" t="str">
        <f>VLOOKUP(J65&amp;Z65,'Citi Mapping'!H:J,3,0)</f>
        <v>MoneyMarketInstrument</v>
      </c>
      <c r="C65">
        <f t="shared" si="3"/>
        <v>1.0000129</v>
      </c>
      <c r="D65" t="e">
        <f>IF(ISNUMBER(C65),C65*#REF!,"")</f>
        <v>#REF!</v>
      </c>
      <c r="E65">
        <f t="shared" si="1"/>
        <v>21170.679999990389</v>
      </c>
      <c r="F65">
        <f t="shared" si="2"/>
        <v>21170.679999990389</v>
      </c>
      <c r="G65" t="s">
        <v>394</v>
      </c>
      <c r="H65" t="s">
        <v>395</v>
      </c>
      <c r="I65" s="18">
        <v>43782</v>
      </c>
      <c r="J65" t="s">
        <v>7</v>
      </c>
      <c r="K65" t="s">
        <v>674</v>
      </c>
      <c r="L65">
        <v>7000000</v>
      </c>
      <c r="M65" t="s">
        <v>675</v>
      </c>
      <c r="N65" t="s">
        <v>676</v>
      </c>
      <c r="O65" t="s">
        <v>675</v>
      </c>
      <c r="Q65" t="s">
        <v>677</v>
      </c>
      <c r="R65" t="s">
        <v>398</v>
      </c>
      <c r="S65">
        <v>7000090.2999999998</v>
      </c>
      <c r="T65" s="12">
        <v>7000090.2999999998</v>
      </c>
      <c r="U65">
        <v>7021260.9799999902</v>
      </c>
      <c r="V65" s="208">
        <v>7021260.9799999902</v>
      </c>
      <c r="W65">
        <v>1</v>
      </c>
      <c r="Y65" t="s">
        <v>399</v>
      </c>
      <c r="Z65" t="s">
        <v>14</v>
      </c>
      <c r="AA65" t="s">
        <v>14</v>
      </c>
      <c r="AC65" t="s">
        <v>411</v>
      </c>
      <c r="AD65" t="s">
        <v>412</v>
      </c>
      <c r="AE65">
        <v>7000000</v>
      </c>
      <c r="AF65">
        <v>7000000</v>
      </c>
    </row>
    <row r="66" spans="1:32">
      <c r="A66" t="str">
        <f>VLOOKUP(J66&amp;Z66,'Citi Mapping'!H:J,2,0)</f>
        <v>Money Market Instruments</v>
      </c>
      <c r="B66" t="str">
        <f>VLOOKUP(J66&amp;Z66,'Citi Mapping'!H:J,3,0)</f>
        <v>MoneyMarketInstrument</v>
      </c>
      <c r="C66">
        <f t="shared" si="3"/>
        <v>0.99969323999999993</v>
      </c>
      <c r="D66" t="e">
        <f>IF(ISNUMBER(C66),C66*#REF!,"")</f>
        <v>#REF!</v>
      </c>
      <c r="E66">
        <f t="shared" si="1"/>
        <v>0</v>
      </c>
      <c r="F66">
        <f t="shared" si="2"/>
        <v>0</v>
      </c>
      <c r="G66" t="s">
        <v>394</v>
      </c>
      <c r="H66" t="s">
        <v>395</v>
      </c>
      <c r="I66" s="18">
        <v>43782</v>
      </c>
      <c r="J66" t="s">
        <v>7</v>
      </c>
      <c r="K66" t="s">
        <v>678</v>
      </c>
      <c r="L66">
        <v>7000000</v>
      </c>
      <c r="M66" t="s">
        <v>679</v>
      </c>
      <c r="N66" t="s">
        <v>680</v>
      </c>
      <c r="O66" t="s">
        <v>679</v>
      </c>
      <c r="Q66" t="s">
        <v>681</v>
      </c>
      <c r="R66" t="s">
        <v>398</v>
      </c>
      <c r="S66">
        <v>6997852.6799999997</v>
      </c>
      <c r="T66" s="12">
        <v>6997852.6799999997</v>
      </c>
      <c r="U66">
        <v>6997852.6799999997</v>
      </c>
      <c r="V66" s="208">
        <v>6997852.6799999997</v>
      </c>
      <c r="W66">
        <v>1</v>
      </c>
      <c r="Y66" t="s">
        <v>399</v>
      </c>
      <c r="Z66" t="s">
        <v>13</v>
      </c>
      <c r="AA66" t="s">
        <v>13</v>
      </c>
      <c r="AC66" t="s">
        <v>411</v>
      </c>
      <c r="AD66" t="s">
        <v>412</v>
      </c>
      <c r="AE66">
        <v>6976646.3899999997</v>
      </c>
      <c r="AF66">
        <v>6976646.3899999997</v>
      </c>
    </row>
    <row r="67" spans="1:32">
      <c r="A67" t="str">
        <f>VLOOKUP(J67&amp;Z67,'Citi Mapping'!H:J,2,0)</f>
        <v>Money Market Instruments</v>
      </c>
      <c r="B67" t="str">
        <f>VLOOKUP(J67&amp;Z67,'Citi Mapping'!H:J,3,0)</f>
        <v>MoneyMarketInstrument</v>
      </c>
      <c r="C67">
        <f t="shared" ref="C67:C84" si="4">IF(ISNUMBER(S67/L67),S67/L67,"")</f>
        <v>1.0000169999999999</v>
      </c>
      <c r="D67" t="e">
        <f>IF(ISNUMBER(C67),C67*#REF!,"")</f>
        <v>#REF!</v>
      </c>
      <c r="E67">
        <f t="shared" si="1"/>
        <v>30147.949999999255</v>
      </c>
      <c r="F67">
        <f t="shared" si="2"/>
        <v>30147.949999999255</v>
      </c>
      <c r="G67" t="s">
        <v>394</v>
      </c>
      <c r="H67" t="s">
        <v>395</v>
      </c>
      <c r="I67" s="18">
        <v>43782</v>
      </c>
      <c r="J67" t="s">
        <v>7</v>
      </c>
      <c r="K67" t="s">
        <v>682</v>
      </c>
      <c r="L67">
        <v>10000000</v>
      </c>
      <c r="M67" t="s">
        <v>683</v>
      </c>
      <c r="N67" t="s">
        <v>684</v>
      </c>
      <c r="O67" t="s">
        <v>683</v>
      </c>
      <c r="Q67" t="s">
        <v>685</v>
      </c>
      <c r="R67" t="s">
        <v>398</v>
      </c>
      <c r="S67">
        <v>10000170</v>
      </c>
      <c r="T67" s="12">
        <v>10000170</v>
      </c>
      <c r="U67">
        <v>10030317.949999999</v>
      </c>
      <c r="V67" s="208">
        <v>10030317.949999999</v>
      </c>
      <c r="W67">
        <v>1</v>
      </c>
      <c r="Y67" t="s">
        <v>399</v>
      </c>
      <c r="Z67" t="s">
        <v>14</v>
      </c>
      <c r="AA67" t="s">
        <v>14</v>
      </c>
      <c r="AC67" t="s">
        <v>411</v>
      </c>
      <c r="AD67" t="s">
        <v>412</v>
      </c>
      <c r="AE67">
        <v>10000000</v>
      </c>
      <c r="AF67">
        <v>10000000</v>
      </c>
    </row>
    <row r="68" spans="1:32">
      <c r="A68" t="str">
        <f>VLOOKUP(J68&amp;Z68,'Citi Mapping'!H:J,2,0)</f>
        <v>Money Market Instruments</v>
      </c>
      <c r="B68" t="str">
        <f>VLOOKUP(J68&amp;Z68,'Citi Mapping'!H:J,3,0)</f>
        <v>MoneyMarketInstrument</v>
      </c>
      <c r="C68">
        <f t="shared" si="4"/>
        <v>1.0000210599999999</v>
      </c>
      <c r="D68" t="e">
        <f>IF(ISNUMBER(C68),C68*#REF!,"")</f>
        <v>#REF!</v>
      </c>
      <c r="E68">
        <f t="shared" ref="E68:E84" si="5">U68-S68</f>
        <v>28531.509999999776</v>
      </c>
      <c r="F68">
        <f t="shared" ref="F68:F84" si="6">V68-T68</f>
        <v>28531.509999999776</v>
      </c>
      <c r="G68" t="s">
        <v>394</v>
      </c>
      <c r="H68" t="s">
        <v>395</v>
      </c>
      <c r="I68" s="18">
        <v>43782</v>
      </c>
      <c r="J68" t="s">
        <v>7</v>
      </c>
      <c r="K68" t="s">
        <v>686</v>
      </c>
      <c r="L68">
        <v>10000000</v>
      </c>
      <c r="M68" t="s">
        <v>687</v>
      </c>
      <c r="N68" t="s">
        <v>688</v>
      </c>
      <c r="O68" t="s">
        <v>687</v>
      </c>
      <c r="Q68" t="s">
        <v>689</v>
      </c>
      <c r="R68" t="s">
        <v>398</v>
      </c>
      <c r="S68">
        <v>10000210.6</v>
      </c>
      <c r="T68" s="12">
        <v>10000210.6</v>
      </c>
      <c r="U68">
        <v>10028742.109999999</v>
      </c>
      <c r="V68" s="208">
        <v>10028742.109999999</v>
      </c>
      <c r="W68">
        <v>1</v>
      </c>
      <c r="Y68" t="s">
        <v>399</v>
      </c>
      <c r="Z68" t="s">
        <v>14</v>
      </c>
      <c r="AA68" t="s">
        <v>14</v>
      </c>
      <c r="AC68" t="s">
        <v>411</v>
      </c>
      <c r="AD68" t="s">
        <v>412</v>
      </c>
      <c r="AE68">
        <v>10000000</v>
      </c>
      <c r="AF68">
        <v>10000000</v>
      </c>
    </row>
    <row r="69" spans="1:32">
      <c r="A69" t="str">
        <f>VLOOKUP(J69&amp;Z69,'Citi Mapping'!H:J,2,0)</f>
        <v>Money Market Instruments</v>
      </c>
      <c r="B69" t="str">
        <f>VLOOKUP(J69&amp;Z69,'Citi Mapping'!H:J,3,0)</f>
        <v>MoneyMarketInstrument</v>
      </c>
      <c r="C69">
        <f t="shared" si="4"/>
        <v>1.00001955</v>
      </c>
      <c r="D69" t="e">
        <f>IF(ISNUMBER(C69),C69*#REF!,"")</f>
        <v>#REF!</v>
      </c>
      <c r="E69">
        <f t="shared" si="5"/>
        <v>26652.050000000745</v>
      </c>
      <c r="F69">
        <f t="shared" si="6"/>
        <v>26652.050000000745</v>
      </c>
      <c r="G69" t="s">
        <v>394</v>
      </c>
      <c r="H69" t="s">
        <v>395</v>
      </c>
      <c r="I69" s="18">
        <v>43782</v>
      </c>
      <c r="J69" t="s">
        <v>7</v>
      </c>
      <c r="K69" t="s">
        <v>690</v>
      </c>
      <c r="L69">
        <v>10000000</v>
      </c>
      <c r="M69" t="s">
        <v>691</v>
      </c>
      <c r="N69" t="s">
        <v>692</v>
      </c>
      <c r="O69" t="s">
        <v>691</v>
      </c>
      <c r="Q69" t="s">
        <v>693</v>
      </c>
      <c r="R69" t="s">
        <v>398</v>
      </c>
      <c r="S69">
        <v>10000195.5</v>
      </c>
      <c r="T69" s="12">
        <v>10000195.5</v>
      </c>
      <c r="U69">
        <v>10026847.550000001</v>
      </c>
      <c r="V69" s="208">
        <v>10026847.550000001</v>
      </c>
      <c r="W69">
        <v>1</v>
      </c>
      <c r="Y69" t="s">
        <v>399</v>
      </c>
      <c r="Z69" t="s">
        <v>14</v>
      </c>
      <c r="AA69" t="s">
        <v>14</v>
      </c>
      <c r="AC69" t="s">
        <v>411</v>
      </c>
      <c r="AD69" t="s">
        <v>412</v>
      </c>
      <c r="AE69">
        <v>10000000</v>
      </c>
      <c r="AF69">
        <v>10000000</v>
      </c>
    </row>
    <row r="70" spans="1:32">
      <c r="A70" t="str">
        <f>VLOOKUP(J70&amp;Z70,'Citi Mapping'!H:J,2,0)</f>
        <v>Money Market Instruments</v>
      </c>
      <c r="B70" t="str">
        <f>VLOOKUP(J70&amp;Z70,'Citi Mapping'!H:J,3,0)</f>
        <v>MoneyMarketInstrument</v>
      </c>
      <c r="C70">
        <f t="shared" si="4"/>
        <v>0.99888816999999996</v>
      </c>
      <c r="D70" t="e">
        <f>IF(ISNUMBER(C70),C70*#REF!,"")</f>
        <v>#REF!</v>
      </c>
      <c r="E70">
        <f t="shared" si="5"/>
        <v>0</v>
      </c>
      <c r="F70">
        <f t="shared" si="6"/>
        <v>0</v>
      </c>
      <c r="G70" t="s">
        <v>394</v>
      </c>
      <c r="H70" t="s">
        <v>395</v>
      </c>
      <c r="I70" s="18">
        <v>43782</v>
      </c>
      <c r="J70" t="s">
        <v>7</v>
      </c>
      <c r="K70" t="s">
        <v>694</v>
      </c>
      <c r="L70">
        <v>5000000</v>
      </c>
      <c r="M70" t="s">
        <v>695</v>
      </c>
      <c r="N70" t="s">
        <v>696</v>
      </c>
      <c r="O70" t="s">
        <v>695</v>
      </c>
      <c r="Q70" t="s">
        <v>697</v>
      </c>
      <c r="R70" t="s">
        <v>398</v>
      </c>
      <c r="S70">
        <v>4994440.8499999996</v>
      </c>
      <c r="T70" s="12">
        <v>4994440.8499999996</v>
      </c>
      <c r="U70">
        <v>4994440.8499999996</v>
      </c>
      <c r="V70" s="208">
        <v>4994440.8499999996</v>
      </c>
      <c r="W70">
        <v>1</v>
      </c>
      <c r="Y70" t="s">
        <v>399</v>
      </c>
      <c r="Z70" t="s">
        <v>13</v>
      </c>
      <c r="AA70" t="s">
        <v>13</v>
      </c>
      <c r="AC70" t="s">
        <v>411</v>
      </c>
      <c r="AD70" t="s">
        <v>412</v>
      </c>
      <c r="AE70">
        <v>4979862.26</v>
      </c>
      <c r="AF70">
        <v>4979862.26</v>
      </c>
    </row>
    <row r="71" spans="1:32">
      <c r="A71" t="str">
        <f>VLOOKUP(J71&amp;Z71,'Citi Mapping'!H:J,2,0)</f>
        <v>Money Market Instruments</v>
      </c>
      <c r="B71" t="str">
        <f>VLOOKUP(J71&amp;Z71,'Citi Mapping'!H:J,3,0)</f>
        <v>MoneyMarketInstrument</v>
      </c>
      <c r="C71">
        <f t="shared" si="4"/>
        <v>1.0000078400000001</v>
      </c>
      <c r="D71" t="e">
        <f>IF(ISNUMBER(C71),C71*#REF!,"")</f>
        <v>#REF!</v>
      </c>
      <c r="E71">
        <f t="shared" si="5"/>
        <v>13150.679999999702</v>
      </c>
      <c r="F71">
        <f t="shared" si="6"/>
        <v>13150.679999999702</v>
      </c>
      <c r="G71" t="s">
        <v>394</v>
      </c>
      <c r="H71" t="s">
        <v>395</v>
      </c>
      <c r="I71" s="18">
        <v>43782</v>
      </c>
      <c r="J71" t="s">
        <v>7</v>
      </c>
      <c r="K71" t="s">
        <v>698</v>
      </c>
      <c r="L71">
        <v>6000000</v>
      </c>
      <c r="M71" t="s">
        <v>699</v>
      </c>
      <c r="N71" t="s">
        <v>700</v>
      </c>
      <c r="O71" t="s">
        <v>699</v>
      </c>
      <c r="Q71" t="s">
        <v>701</v>
      </c>
      <c r="R71" t="s">
        <v>398</v>
      </c>
      <c r="S71">
        <v>6000047.04</v>
      </c>
      <c r="T71" s="12">
        <v>6000047.04</v>
      </c>
      <c r="U71">
        <v>6013197.7199999997</v>
      </c>
      <c r="V71" s="208">
        <v>6013197.7199999997</v>
      </c>
      <c r="W71">
        <v>1</v>
      </c>
      <c r="Y71" t="s">
        <v>399</v>
      </c>
      <c r="Z71" t="s">
        <v>14</v>
      </c>
      <c r="AA71" t="s">
        <v>14</v>
      </c>
      <c r="AC71" t="s">
        <v>411</v>
      </c>
      <c r="AD71" t="s">
        <v>412</v>
      </c>
      <c r="AE71">
        <v>6000000</v>
      </c>
      <c r="AF71">
        <v>6000000</v>
      </c>
    </row>
    <row r="72" spans="1:32">
      <c r="A72" t="str">
        <f>VLOOKUP(J72&amp;Z72,'Citi Mapping'!H:J,2,0)</f>
        <v>Money Market Instruments</v>
      </c>
      <c r="B72" t="str">
        <f>VLOOKUP(J72&amp;Z72,'Citi Mapping'!H:J,3,0)</f>
        <v>MoneyMarketInstrument</v>
      </c>
      <c r="C72">
        <f t="shared" si="4"/>
        <v>0.99817095</v>
      </c>
      <c r="D72" t="e">
        <f>IF(ISNUMBER(C72),C72*#REF!,"")</f>
        <v>#REF!</v>
      </c>
      <c r="E72">
        <f t="shared" si="5"/>
        <v>0</v>
      </c>
      <c r="F72">
        <f t="shared" si="6"/>
        <v>0</v>
      </c>
      <c r="G72" t="s">
        <v>394</v>
      </c>
      <c r="H72" t="s">
        <v>395</v>
      </c>
      <c r="I72" s="18">
        <v>43782</v>
      </c>
      <c r="J72" t="s">
        <v>7</v>
      </c>
      <c r="K72" t="s">
        <v>702</v>
      </c>
      <c r="L72">
        <v>3000000</v>
      </c>
      <c r="M72" t="s">
        <v>703</v>
      </c>
      <c r="N72" t="s">
        <v>704</v>
      </c>
      <c r="O72" t="s">
        <v>703</v>
      </c>
      <c r="P72" t="s">
        <v>705</v>
      </c>
      <c r="Q72" t="s">
        <v>706</v>
      </c>
      <c r="R72" t="s">
        <v>398</v>
      </c>
      <c r="S72">
        <v>2994512.85</v>
      </c>
      <c r="T72" s="12">
        <v>2994512.85</v>
      </c>
      <c r="U72">
        <v>2994512.85</v>
      </c>
      <c r="V72" s="208">
        <v>2994512.85</v>
      </c>
      <c r="W72">
        <v>1</v>
      </c>
      <c r="Y72" t="s">
        <v>399</v>
      </c>
      <c r="Z72" t="s">
        <v>13</v>
      </c>
      <c r="AA72" t="s">
        <v>13</v>
      </c>
      <c r="AC72" t="s">
        <v>411</v>
      </c>
      <c r="AD72" t="s">
        <v>412</v>
      </c>
      <c r="AE72">
        <v>2987865.99</v>
      </c>
      <c r="AF72">
        <v>2987865.99</v>
      </c>
    </row>
    <row r="73" spans="1:32">
      <c r="A73" t="str">
        <f>VLOOKUP(J73&amp;Z73,'Citi Mapping'!H:J,2,0)</f>
        <v>Money Market Instruments</v>
      </c>
      <c r="B73" t="str">
        <f>VLOOKUP(J73&amp;Z73,'Citi Mapping'!H:J,3,0)</f>
        <v>MoneyMarketInstrument</v>
      </c>
      <c r="C73">
        <f t="shared" si="4"/>
        <v>1.0000156800000002</v>
      </c>
      <c r="D73" t="e">
        <f>IF(ISNUMBER(C73),C73*#REF!,"")</f>
        <v>#REF!</v>
      </c>
      <c r="E73">
        <f t="shared" si="5"/>
        <v>20728.769999999553</v>
      </c>
      <c r="F73">
        <f t="shared" si="6"/>
        <v>20728.769999999553</v>
      </c>
      <c r="G73" t="s">
        <v>394</v>
      </c>
      <c r="H73" t="s">
        <v>395</v>
      </c>
      <c r="I73" s="18">
        <v>43782</v>
      </c>
      <c r="J73" t="s">
        <v>7</v>
      </c>
      <c r="K73" t="s">
        <v>707</v>
      </c>
      <c r="L73">
        <v>10000000</v>
      </c>
      <c r="M73" t="s">
        <v>708</v>
      </c>
      <c r="N73" t="s">
        <v>709</v>
      </c>
      <c r="O73" t="s">
        <v>708</v>
      </c>
      <c r="P73" t="s">
        <v>710</v>
      </c>
      <c r="Q73" t="s">
        <v>711</v>
      </c>
      <c r="R73" t="s">
        <v>398</v>
      </c>
      <c r="S73">
        <v>10000156.800000001</v>
      </c>
      <c r="T73" s="12">
        <v>10000156.800000001</v>
      </c>
      <c r="U73">
        <v>10020885.57</v>
      </c>
      <c r="V73" s="208">
        <v>10020885.57</v>
      </c>
      <c r="W73">
        <v>1</v>
      </c>
      <c r="Y73" t="s">
        <v>399</v>
      </c>
      <c r="Z73" t="s">
        <v>14</v>
      </c>
      <c r="AA73" t="s">
        <v>14</v>
      </c>
      <c r="AC73" t="s">
        <v>411</v>
      </c>
      <c r="AD73" t="s">
        <v>412</v>
      </c>
      <c r="AE73">
        <v>10000000</v>
      </c>
      <c r="AF73">
        <v>10000000</v>
      </c>
    </row>
    <row r="74" spans="1:32">
      <c r="A74" t="str">
        <f>VLOOKUP(J74&amp;Z74,'Citi Mapping'!H:J,2,0)</f>
        <v>Money Market Instruments</v>
      </c>
      <c r="B74" t="str">
        <f>VLOOKUP(J74&amp;Z74,'Citi Mapping'!H:J,3,0)</f>
        <v>MoneyMarketInstrument</v>
      </c>
      <c r="C74">
        <f t="shared" si="4"/>
        <v>1.00001981</v>
      </c>
      <c r="D74" t="e">
        <f>IF(ISNUMBER(C74),C74*#REF!,"")</f>
        <v>#REF!</v>
      </c>
      <c r="E74">
        <f t="shared" si="5"/>
        <v>9809.589999999851</v>
      </c>
      <c r="F74">
        <f t="shared" si="6"/>
        <v>9809.589999999851</v>
      </c>
      <c r="G74" t="s">
        <v>394</v>
      </c>
      <c r="H74" t="s">
        <v>395</v>
      </c>
      <c r="I74" s="18">
        <v>43782</v>
      </c>
      <c r="J74" t="s">
        <v>7</v>
      </c>
      <c r="K74" t="s">
        <v>712</v>
      </c>
      <c r="L74">
        <v>5000000</v>
      </c>
      <c r="M74" t="s">
        <v>713</v>
      </c>
      <c r="N74" t="s">
        <v>714</v>
      </c>
      <c r="O74" t="s">
        <v>713</v>
      </c>
      <c r="Q74" t="s">
        <v>715</v>
      </c>
      <c r="R74" t="s">
        <v>398</v>
      </c>
      <c r="S74">
        <v>5000099.05</v>
      </c>
      <c r="T74" s="12">
        <v>5000099.05</v>
      </c>
      <c r="U74">
        <v>5009908.6399999997</v>
      </c>
      <c r="V74" s="208">
        <v>5009908.6399999997</v>
      </c>
      <c r="W74">
        <v>1</v>
      </c>
      <c r="Y74" t="s">
        <v>399</v>
      </c>
      <c r="Z74" t="s">
        <v>14</v>
      </c>
      <c r="AA74" t="s">
        <v>14</v>
      </c>
      <c r="AC74" t="s">
        <v>411</v>
      </c>
      <c r="AD74" t="s">
        <v>412</v>
      </c>
      <c r="AE74">
        <v>5000000</v>
      </c>
      <c r="AF74">
        <v>5000000</v>
      </c>
    </row>
    <row r="75" spans="1:32">
      <c r="A75" t="str">
        <f>VLOOKUP(J75&amp;Z75,'Citi Mapping'!H:J,2,0)</f>
        <v>Money Market Instruments</v>
      </c>
      <c r="B75" t="str">
        <f>VLOOKUP(J75&amp;Z75,'Citi Mapping'!H:J,3,0)</f>
        <v>MoneyMarketInstrument</v>
      </c>
      <c r="C75">
        <f t="shared" si="4"/>
        <v>0.99938066000000003</v>
      </c>
      <c r="D75" t="e">
        <f>IF(ISNUMBER(C75),C75*#REF!,"")</f>
        <v>#REF!</v>
      </c>
      <c r="E75">
        <f t="shared" si="5"/>
        <v>0</v>
      </c>
      <c r="F75">
        <f t="shared" si="6"/>
        <v>0</v>
      </c>
      <c r="G75" t="s">
        <v>394</v>
      </c>
      <c r="H75" t="s">
        <v>395</v>
      </c>
      <c r="I75" s="18">
        <v>43782</v>
      </c>
      <c r="J75" t="s">
        <v>7</v>
      </c>
      <c r="K75" t="s">
        <v>716</v>
      </c>
      <c r="L75">
        <v>7000000</v>
      </c>
      <c r="M75" t="s">
        <v>717</v>
      </c>
      <c r="N75" t="s">
        <v>718</v>
      </c>
      <c r="O75" t="s">
        <v>717</v>
      </c>
      <c r="Q75" t="s">
        <v>719</v>
      </c>
      <c r="R75" t="s">
        <v>398</v>
      </c>
      <c r="S75">
        <v>6995664.6200000001</v>
      </c>
      <c r="T75" s="12">
        <v>6995664.6200000001</v>
      </c>
      <c r="U75">
        <v>6995664.6200000001</v>
      </c>
      <c r="V75" s="208">
        <v>6995664.6200000001</v>
      </c>
      <c r="W75">
        <v>1</v>
      </c>
      <c r="Y75" t="s">
        <v>399</v>
      </c>
      <c r="Z75" t="s">
        <v>14</v>
      </c>
      <c r="AA75" t="s">
        <v>14</v>
      </c>
      <c r="AC75" t="s">
        <v>411</v>
      </c>
      <c r="AD75" t="s">
        <v>412</v>
      </c>
      <c r="AE75">
        <v>6982881.9800000004</v>
      </c>
      <c r="AF75">
        <v>6982881.9800000004</v>
      </c>
    </row>
    <row r="76" spans="1:32">
      <c r="A76" t="str">
        <f>VLOOKUP(J76&amp;Z76,'Citi Mapping'!H:J,2,0)</f>
        <v>Money Market Instruments</v>
      </c>
      <c r="B76" t="str">
        <f>VLOOKUP(J76&amp;Z76,'Citi Mapping'!H:J,3,0)</f>
        <v>MoneyMarketInstrument</v>
      </c>
      <c r="C76">
        <f t="shared" si="4"/>
        <v>0.99550979000000006</v>
      </c>
      <c r="D76" t="e">
        <f>IF(ISNUMBER(C76),C76*#REF!,"")</f>
        <v>#REF!</v>
      </c>
      <c r="E76">
        <f t="shared" si="5"/>
        <v>0</v>
      </c>
      <c r="F76">
        <f t="shared" si="6"/>
        <v>0</v>
      </c>
      <c r="G76" t="s">
        <v>394</v>
      </c>
      <c r="H76" t="s">
        <v>395</v>
      </c>
      <c r="I76" s="18">
        <v>43782</v>
      </c>
      <c r="J76" t="s">
        <v>7</v>
      </c>
      <c r="K76" t="s">
        <v>720</v>
      </c>
      <c r="L76">
        <v>8000000</v>
      </c>
      <c r="M76" t="s">
        <v>721</v>
      </c>
      <c r="N76" t="s">
        <v>722</v>
      </c>
      <c r="O76" t="s">
        <v>721</v>
      </c>
      <c r="Q76" t="s">
        <v>723</v>
      </c>
      <c r="R76" t="s">
        <v>398</v>
      </c>
      <c r="S76">
        <v>7964078.3200000003</v>
      </c>
      <c r="T76" s="12">
        <v>7964078.3200000003</v>
      </c>
      <c r="U76">
        <v>7964078.3200000003</v>
      </c>
      <c r="V76" s="208">
        <v>7964078.3200000003</v>
      </c>
      <c r="W76">
        <v>1</v>
      </c>
      <c r="Y76" t="s">
        <v>399</v>
      </c>
      <c r="Z76" t="s">
        <v>13</v>
      </c>
      <c r="AA76" t="s">
        <v>13</v>
      </c>
      <c r="AC76" t="s">
        <v>411</v>
      </c>
      <c r="AD76" t="s">
        <v>412</v>
      </c>
      <c r="AE76">
        <v>7951056.3499999996</v>
      </c>
      <c r="AF76">
        <v>7951056.3499999996</v>
      </c>
    </row>
    <row r="77" spans="1:32">
      <c r="A77" t="str">
        <f>VLOOKUP(J77&amp;Z77,'Citi Mapping'!H:J,2,0)</f>
        <v>Money Market Instruments</v>
      </c>
      <c r="B77" t="str">
        <f>VLOOKUP(J77&amp;Z77,'Citi Mapping'!H:J,3,0)</f>
        <v>MoneyMarketInstrument</v>
      </c>
      <c r="C77">
        <f t="shared" si="4"/>
        <v>0.99794995999999991</v>
      </c>
      <c r="D77" t="e">
        <f>IF(ISNUMBER(C77),C77*#REF!,"")</f>
        <v>#REF!</v>
      </c>
      <c r="E77">
        <f t="shared" si="5"/>
        <v>0</v>
      </c>
      <c r="F77">
        <f t="shared" si="6"/>
        <v>0</v>
      </c>
      <c r="G77" t="s">
        <v>394</v>
      </c>
      <c r="H77" t="s">
        <v>395</v>
      </c>
      <c r="I77" s="18">
        <v>43782</v>
      </c>
      <c r="J77" t="s">
        <v>7</v>
      </c>
      <c r="K77" t="s">
        <v>724</v>
      </c>
      <c r="L77">
        <v>5000000</v>
      </c>
      <c r="M77" t="s">
        <v>725</v>
      </c>
      <c r="N77" t="s">
        <v>726</v>
      </c>
      <c r="O77" t="s">
        <v>725</v>
      </c>
      <c r="Q77" t="s">
        <v>727</v>
      </c>
      <c r="R77" t="s">
        <v>398</v>
      </c>
      <c r="S77">
        <v>4989749.8</v>
      </c>
      <c r="T77" s="12">
        <v>4989749.8</v>
      </c>
      <c r="U77">
        <v>4989749.8</v>
      </c>
      <c r="V77" s="208">
        <v>4989749.8</v>
      </c>
      <c r="W77">
        <v>1</v>
      </c>
      <c r="Y77" t="s">
        <v>399</v>
      </c>
      <c r="Z77" t="s">
        <v>14</v>
      </c>
      <c r="AA77" t="s">
        <v>14</v>
      </c>
      <c r="AC77" t="s">
        <v>411</v>
      </c>
      <c r="AD77" t="s">
        <v>412</v>
      </c>
      <c r="AE77">
        <v>4981092.32</v>
      </c>
      <c r="AF77">
        <v>4981092.32</v>
      </c>
    </row>
    <row r="78" spans="1:32">
      <c r="A78" t="str">
        <f>VLOOKUP(J78&amp;Z78,'Citi Mapping'!H:J,2,0)</f>
        <v>Money Market Instruments</v>
      </c>
      <c r="B78" t="str">
        <f>VLOOKUP(J78&amp;Z78,'Citi Mapping'!H:J,3,0)</f>
        <v>MoneyMarketInstrument</v>
      </c>
      <c r="C78">
        <f t="shared" si="4"/>
        <v>0.99840583999999999</v>
      </c>
      <c r="D78" t="e">
        <f>IF(ISNUMBER(C78),C78*#REF!,"")</f>
        <v>#REF!</v>
      </c>
      <c r="E78">
        <f t="shared" si="5"/>
        <v>0</v>
      </c>
      <c r="F78">
        <f t="shared" si="6"/>
        <v>0</v>
      </c>
      <c r="G78" t="s">
        <v>394</v>
      </c>
      <c r="H78" t="s">
        <v>395</v>
      </c>
      <c r="I78" s="18">
        <v>43782</v>
      </c>
      <c r="J78" t="s">
        <v>7</v>
      </c>
      <c r="K78" t="s">
        <v>728</v>
      </c>
      <c r="L78">
        <v>5000000</v>
      </c>
      <c r="M78" t="s">
        <v>729</v>
      </c>
      <c r="N78" t="s">
        <v>730</v>
      </c>
      <c r="O78" t="s">
        <v>729</v>
      </c>
      <c r="Q78" t="s">
        <v>731</v>
      </c>
      <c r="R78" t="s">
        <v>398</v>
      </c>
      <c r="S78">
        <v>4992029.2</v>
      </c>
      <c r="T78" s="12">
        <v>4992029.2</v>
      </c>
      <c r="U78">
        <v>4992029.2</v>
      </c>
      <c r="V78" s="208">
        <v>4992029.2</v>
      </c>
      <c r="W78">
        <v>1</v>
      </c>
      <c r="Y78" t="s">
        <v>399</v>
      </c>
      <c r="Z78" t="s">
        <v>13</v>
      </c>
      <c r="AA78" t="s">
        <v>13</v>
      </c>
      <c r="AC78" t="s">
        <v>411</v>
      </c>
      <c r="AD78" t="s">
        <v>412</v>
      </c>
      <c r="AE78">
        <v>4983080.7300000004</v>
      </c>
      <c r="AF78">
        <v>4983080.7300000004</v>
      </c>
    </row>
    <row r="79" spans="1:32">
      <c r="A79" t="str">
        <f>VLOOKUP(J79&amp;Z79,'Citi Mapping'!H:J,2,0)</f>
        <v>Money Market Instruments</v>
      </c>
      <c r="B79" t="str">
        <f>VLOOKUP(J79&amp;Z79,'Citi Mapping'!H:J,3,0)</f>
        <v>MoneyMarketInstrument</v>
      </c>
      <c r="C79">
        <f t="shared" si="4"/>
        <v>0.99969708000000013</v>
      </c>
      <c r="D79" t="e">
        <f>IF(ISNUMBER(C79),C79*#REF!,"")</f>
        <v>#REF!</v>
      </c>
      <c r="E79">
        <f t="shared" si="5"/>
        <v>0</v>
      </c>
      <c r="F79">
        <f t="shared" si="6"/>
        <v>0</v>
      </c>
      <c r="G79" t="s">
        <v>394</v>
      </c>
      <c r="H79" t="s">
        <v>395</v>
      </c>
      <c r="I79" s="18">
        <v>43782</v>
      </c>
      <c r="J79" t="s">
        <v>7</v>
      </c>
      <c r="K79" t="s">
        <v>732</v>
      </c>
      <c r="L79">
        <v>5000000</v>
      </c>
      <c r="M79" t="s">
        <v>733</v>
      </c>
      <c r="N79" t="s">
        <v>734</v>
      </c>
      <c r="O79" t="s">
        <v>733</v>
      </c>
      <c r="Q79" t="s">
        <v>735</v>
      </c>
      <c r="R79" t="s">
        <v>398</v>
      </c>
      <c r="S79">
        <v>4998485.4000000004</v>
      </c>
      <c r="T79" s="12">
        <v>4998485.4000000004</v>
      </c>
      <c r="U79">
        <v>4998485.4000000004</v>
      </c>
      <c r="V79" s="208">
        <v>4998485.4000000004</v>
      </c>
      <c r="W79">
        <v>1</v>
      </c>
      <c r="Y79" t="s">
        <v>399</v>
      </c>
      <c r="Z79" t="s">
        <v>14</v>
      </c>
      <c r="AA79" t="s">
        <v>14</v>
      </c>
      <c r="AC79" t="s">
        <v>411</v>
      </c>
      <c r="AD79" t="s">
        <v>412</v>
      </c>
      <c r="AE79">
        <v>4990387.01</v>
      </c>
      <c r="AF79">
        <v>4990387.01</v>
      </c>
    </row>
    <row r="80" spans="1:32">
      <c r="A80" t="str">
        <f>VLOOKUP(J80&amp;Z80,'Citi Mapping'!H:J,2,0)</f>
        <v>Money Market Instruments</v>
      </c>
      <c r="B80" t="str">
        <f>VLOOKUP(J80&amp;Z80,'Citi Mapping'!H:J,3,0)</f>
        <v>MoneyMarketInstrument</v>
      </c>
      <c r="C80">
        <f t="shared" si="4"/>
        <v>1.00001099</v>
      </c>
      <c r="D80" t="e">
        <f>IF(ISNUMBER(C80),C80*#REF!,"")</f>
        <v>#REF!</v>
      </c>
      <c r="E80">
        <f t="shared" si="5"/>
        <v>15561.639999998733</v>
      </c>
      <c r="F80">
        <f t="shared" si="6"/>
        <v>15561.639999998733</v>
      </c>
      <c r="G80" t="s">
        <v>394</v>
      </c>
      <c r="H80" t="s">
        <v>395</v>
      </c>
      <c r="I80" s="18">
        <v>43782</v>
      </c>
      <c r="J80" t="s">
        <v>7</v>
      </c>
      <c r="K80" t="s">
        <v>736</v>
      </c>
      <c r="L80">
        <v>10000000</v>
      </c>
      <c r="M80" t="s">
        <v>737</v>
      </c>
      <c r="N80" t="s">
        <v>738</v>
      </c>
      <c r="O80" t="s">
        <v>737</v>
      </c>
      <c r="Q80" t="s">
        <v>739</v>
      </c>
      <c r="R80" t="s">
        <v>398</v>
      </c>
      <c r="S80">
        <v>10000109.9</v>
      </c>
      <c r="T80" s="12">
        <v>10000109.9</v>
      </c>
      <c r="U80">
        <v>10015671.539999999</v>
      </c>
      <c r="V80" s="208">
        <v>10015671.539999999</v>
      </c>
      <c r="W80">
        <v>1</v>
      </c>
      <c r="Y80" t="s">
        <v>399</v>
      </c>
      <c r="Z80" t="s">
        <v>14</v>
      </c>
      <c r="AA80" t="s">
        <v>14</v>
      </c>
      <c r="AC80" t="s">
        <v>411</v>
      </c>
      <c r="AD80" t="s">
        <v>412</v>
      </c>
      <c r="AE80">
        <v>10000000</v>
      </c>
      <c r="AF80">
        <v>10000000</v>
      </c>
    </row>
    <row r="81" spans="1:32">
      <c r="A81" t="str">
        <f>VLOOKUP(J81&amp;Z81,'Citi Mapping'!H:J,2,0)</f>
        <v>Money Market Instruments</v>
      </c>
      <c r="B81" t="str">
        <f>VLOOKUP(J81&amp;Z81,'Citi Mapping'!H:J,3,0)</f>
        <v>MoneyMarketInstrument</v>
      </c>
      <c r="C81">
        <f t="shared" si="4"/>
        <v>0.99794996999999996</v>
      </c>
      <c r="D81" t="e">
        <f>IF(ISNUMBER(C81),C81*#REF!,"")</f>
        <v>#REF!</v>
      </c>
      <c r="E81">
        <f t="shared" si="5"/>
        <v>0</v>
      </c>
      <c r="F81">
        <f t="shared" si="6"/>
        <v>0</v>
      </c>
      <c r="G81" t="s">
        <v>394</v>
      </c>
      <c r="H81" t="s">
        <v>395</v>
      </c>
      <c r="I81" s="18">
        <v>43782</v>
      </c>
      <c r="J81" t="s">
        <v>7</v>
      </c>
      <c r="K81" t="s">
        <v>740</v>
      </c>
      <c r="L81">
        <v>10000000</v>
      </c>
      <c r="M81" t="s">
        <v>741</v>
      </c>
      <c r="N81" t="s">
        <v>742</v>
      </c>
      <c r="O81" t="s">
        <v>741</v>
      </c>
      <c r="Q81" t="s">
        <v>743</v>
      </c>
      <c r="R81" t="s">
        <v>398</v>
      </c>
      <c r="S81">
        <v>9979499.6999999993</v>
      </c>
      <c r="T81" s="12">
        <v>9979499.6999999993</v>
      </c>
      <c r="U81">
        <v>9979499.6999999993</v>
      </c>
      <c r="V81" s="208">
        <v>9979499.6999999993</v>
      </c>
      <c r="W81">
        <v>1</v>
      </c>
      <c r="Y81" t="s">
        <v>399</v>
      </c>
      <c r="Z81" t="s">
        <v>14</v>
      </c>
      <c r="AA81" t="s">
        <v>14</v>
      </c>
      <c r="AC81" t="s">
        <v>411</v>
      </c>
      <c r="AD81" t="s">
        <v>412</v>
      </c>
      <c r="AE81">
        <v>9964179.4600000009</v>
      </c>
      <c r="AF81">
        <v>9964179.4600000009</v>
      </c>
    </row>
    <row r="82" spans="1:32">
      <c r="A82" t="str">
        <f>VLOOKUP(J82&amp;Z82,'Citi Mapping'!H:J,2,0)</f>
        <v>Money Market Instruments</v>
      </c>
      <c r="B82" t="str">
        <f>VLOOKUP(J82&amp;Z82,'Citi Mapping'!H:J,3,0)</f>
        <v>MoneyMarketInstrument</v>
      </c>
      <c r="C82">
        <f t="shared" si="4"/>
        <v>0.99947095999999991</v>
      </c>
      <c r="D82" t="e">
        <f>IF(ISNUMBER(C82),C82*#REF!,"")</f>
        <v>#REF!</v>
      </c>
      <c r="E82">
        <f t="shared" si="5"/>
        <v>0</v>
      </c>
      <c r="F82">
        <f t="shared" si="6"/>
        <v>0</v>
      </c>
      <c r="G82" t="s">
        <v>394</v>
      </c>
      <c r="H82" t="s">
        <v>395</v>
      </c>
      <c r="I82" s="18">
        <v>43782</v>
      </c>
      <c r="J82" t="s">
        <v>7</v>
      </c>
      <c r="K82" t="s">
        <v>744</v>
      </c>
      <c r="L82">
        <v>5000000</v>
      </c>
      <c r="M82" t="s">
        <v>745</v>
      </c>
      <c r="N82" t="s">
        <v>746</v>
      </c>
      <c r="O82" t="s">
        <v>745</v>
      </c>
      <c r="Q82" t="s">
        <v>747</v>
      </c>
      <c r="R82" t="s">
        <v>398</v>
      </c>
      <c r="S82">
        <v>4997354.8</v>
      </c>
      <c r="T82" s="12">
        <v>4997354.8</v>
      </c>
      <c r="U82">
        <v>4997354.8</v>
      </c>
      <c r="V82" s="208">
        <v>4997354.8</v>
      </c>
      <c r="W82">
        <v>1</v>
      </c>
      <c r="Y82" t="s">
        <v>399</v>
      </c>
      <c r="Z82" t="s">
        <v>14</v>
      </c>
      <c r="AA82" t="s">
        <v>14</v>
      </c>
      <c r="AC82" t="s">
        <v>411</v>
      </c>
      <c r="AD82" t="s">
        <v>412</v>
      </c>
      <c r="AE82">
        <v>4989550.6500000004</v>
      </c>
      <c r="AF82">
        <v>4989550.6500000004</v>
      </c>
    </row>
    <row r="83" spans="1:32">
      <c r="A83" t="str">
        <f>VLOOKUP(J83&amp;Z83,'Citi Mapping'!H:J,2,0)</f>
        <v>0. OUT-OF-SCOPE (Non-Asset)</v>
      </c>
      <c r="B83" t="str">
        <f>VLOOKUP(J83&amp;Z83,'Citi Mapping'!H:J,3,0)</f>
        <v/>
      </c>
      <c r="C83" t="str">
        <f t="shared" si="4"/>
        <v/>
      </c>
      <c r="D83" t="str">
        <f>IF(ISNUMBER(C83),C83*#REF!,"")</f>
        <v/>
      </c>
      <c r="E83">
        <f t="shared" si="5"/>
        <v>0</v>
      </c>
      <c r="F83">
        <f t="shared" si="6"/>
        <v>0</v>
      </c>
      <c r="G83" t="s">
        <v>394</v>
      </c>
      <c r="H83" t="s">
        <v>395</v>
      </c>
      <c r="I83" s="18">
        <v>43782</v>
      </c>
      <c r="J83" t="s">
        <v>8</v>
      </c>
      <c r="K83" t="s">
        <v>748</v>
      </c>
      <c r="L83">
        <v>0</v>
      </c>
      <c r="M83" t="s">
        <v>749</v>
      </c>
      <c r="Q83" t="s">
        <v>749</v>
      </c>
      <c r="R83" t="s">
        <v>398</v>
      </c>
      <c r="S83">
        <v>-81756.649999999994</v>
      </c>
      <c r="T83" s="12">
        <v>-81756.649999999994</v>
      </c>
      <c r="U83">
        <v>-81756.649999999994</v>
      </c>
      <c r="V83" s="208">
        <v>-81756.649999999994</v>
      </c>
      <c r="W83">
        <v>1</v>
      </c>
      <c r="Y83" t="s">
        <v>557</v>
      </c>
      <c r="Z83" t="s">
        <v>10</v>
      </c>
      <c r="AA83" t="s">
        <v>10</v>
      </c>
      <c r="AC83" t="s">
        <v>400</v>
      </c>
      <c r="AD83" t="s">
        <v>401</v>
      </c>
      <c r="AE83">
        <v>-81756.649999999994</v>
      </c>
      <c r="AF83">
        <v>-81756.649999999994</v>
      </c>
    </row>
    <row r="84" spans="1:32">
      <c r="A84" t="str">
        <f>VLOOKUP(J84&amp;Z84,'Citi Mapping'!H:J,2,0)</f>
        <v>0. OUT-OF-SCOPE (Non-Asset)</v>
      </c>
      <c r="B84" t="str">
        <f>VLOOKUP(J84&amp;Z84,'Citi Mapping'!H:J,3,0)</f>
        <v/>
      </c>
      <c r="C84" t="str">
        <f t="shared" si="4"/>
        <v/>
      </c>
      <c r="D84" t="str">
        <f>IF(ISNUMBER(C84),C84*#REF!,"")</f>
        <v/>
      </c>
      <c r="E84">
        <f t="shared" si="5"/>
        <v>0</v>
      </c>
      <c r="F84">
        <f t="shared" si="6"/>
        <v>0</v>
      </c>
      <c r="G84" t="s">
        <v>394</v>
      </c>
      <c r="H84" t="s">
        <v>395</v>
      </c>
      <c r="I84" s="18">
        <v>43782</v>
      </c>
      <c r="J84" t="s">
        <v>8</v>
      </c>
      <c r="K84" t="s">
        <v>750</v>
      </c>
      <c r="L84">
        <v>0</v>
      </c>
      <c r="M84" t="s">
        <v>751</v>
      </c>
      <c r="Q84" t="s">
        <v>751</v>
      </c>
      <c r="R84" t="s">
        <v>398</v>
      </c>
      <c r="S84">
        <v>15132.5</v>
      </c>
      <c r="T84" s="12">
        <v>15132.5</v>
      </c>
      <c r="U84">
        <v>15132.5</v>
      </c>
      <c r="V84" s="208">
        <v>15132.5</v>
      </c>
      <c r="W84">
        <v>1</v>
      </c>
      <c r="Y84" t="s">
        <v>557</v>
      </c>
      <c r="Z84" t="s">
        <v>10</v>
      </c>
      <c r="AA84" t="s">
        <v>10</v>
      </c>
      <c r="AC84" t="s">
        <v>400</v>
      </c>
      <c r="AD84" t="s">
        <v>401</v>
      </c>
      <c r="AE84">
        <v>15132.5</v>
      </c>
      <c r="AF84">
        <v>15132.5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DF9B-39D1-4AA9-9A84-A722712B469A}">
  <sheetPr>
    <tabColor theme="1"/>
  </sheetPr>
  <dimension ref="A1:AT263"/>
  <sheetViews>
    <sheetView topLeftCell="Y113" workbookViewId="0">
      <selection activeCell="A2" sqref="A2:AK124"/>
    </sheetView>
  </sheetViews>
  <sheetFormatPr defaultRowHeight="14.75"/>
  <cols>
    <col min="2" max="2" width="45.453125" bestFit="1" customWidth="1"/>
    <col min="3" max="3" width="38.04296875" bestFit="1" customWidth="1"/>
    <col min="4" max="8" width="38.04296875" customWidth="1"/>
    <col min="9" max="9" width="35.08984375" bestFit="1" customWidth="1"/>
    <col min="10" max="10" width="18" customWidth="1"/>
    <col min="11" max="11" width="18.54296875" customWidth="1"/>
    <col min="12" max="12" width="22.08984375" customWidth="1"/>
    <col min="13" max="13" width="43" bestFit="1" customWidth="1"/>
    <col min="15" max="15" width="17.31640625" style="216" customWidth="1"/>
    <col min="18" max="18" width="35.36328125" bestFit="1" customWidth="1"/>
    <col min="24" max="24" width="15.26953125" style="216" customWidth="1"/>
    <col min="32" max="32" width="16.40625" bestFit="1" customWidth="1"/>
    <col min="35" max="35" width="17.5" customWidth="1"/>
  </cols>
  <sheetData>
    <row r="1" spans="1:46">
      <c r="A1" s="6" t="s">
        <v>369</v>
      </c>
      <c r="B1" s="6" t="s">
        <v>370</v>
      </c>
      <c r="C1" s="6" t="s">
        <v>354</v>
      </c>
      <c r="D1" s="212" t="s">
        <v>1745</v>
      </c>
      <c r="E1" s="212" t="s">
        <v>1744</v>
      </c>
      <c r="F1" s="212" t="s">
        <v>1751</v>
      </c>
      <c r="G1" s="212" t="s">
        <v>1757</v>
      </c>
      <c r="H1" s="212" t="s">
        <v>1755</v>
      </c>
      <c r="I1" s="6" t="s">
        <v>110</v>
      </c>
      <c r="J1" s="6" t="s">
        <v>123</v>
      </c>
      <c r="K1" s="6" t="s">
        <v>288</v>
      </c>
      <c r="L1" s="6" t="s">
        <v>289</v>
      </c>
      <c r="M1" s="6" t="s">
        <v>287</v>
      </c>
      <c r="N1" s="66" t="s">
        <v>266</v>
      </c>
      <c r="O1" s="223" t="s">
        <v>198</v>
      </c>
      <c r="P1" s="6" t="s">
        <v>200</v>
      </c>
      <c r="Q1" s="22" t="s">
        <v>290</v>
      </c>
      <c r="R1" s="22" t="s">
        <v>291</v>
      </c>
      <c r="S1" s="22" t="s">
        <v>276</v>
      </c>
      <c r="T1" s="6" t="s">
        <v>116</v>
      </c>
      <c r="U1" s="66" t="s">
        <v>196</v>
      </c>
      <c r="V1" s="22" t="s">
        <v>210</v>
      </c>
      <c r="W1" s="6" t="s">
        <v>208</v>
      </c>
      <c r="X1" s="223" t="s">
        <v>212</v>
      </c>
      <c r="Y1" s="6" t="s">
        <v>217</v>
      </c>
      <c r="Z1" s="6" t="s">
        <v>277</v>
      </c>
      <c r="AA1" s="6" t="s">
        <v>292</v>
      </c>
      <c r="AB1" s="6" t="s">
        <v>280</v>
      </c>
      <c r="AC1" s="6" t="s">
        <v>278</v>
      </c>
      <c r="AD1" s="6" t="s">
        <v>293</v>
      </c>
      <c r="AE1" s="6" t="s">
        <v>281</v>
      </c>
      <c r="AF1" s="6" t="s">
        <v>279</v>
      </c>
      <c r="AG1" s="6" t="s">
        <v>294</v>
      </c>
      <c r="AH1" s="6" t="s">
        <v>282</v>
      </c>
      <c r="AI1" s="6" t="s">
        <v>283</v>
      </c>
      <c r="AJ1" s="6" t="s">
        <v>295</v>
      </c>
      <c r="AK1" s="6" t="s">
        <v>284</v>
      </c>
      <c r="AL1" s="22" t="s">
        <v>285</v>
      </c>
      <c r="AM1" s="22" t="s">
        <v>296</v>
      </c>
      <c r="AN1" s="22" t="s">
        <v>286</v>
      </c>
      <c r="AO1" s="6" t="s">
        <v>353</v>
      </c>
      <c r="AP1" s="6" t="s">
        <v>348</v>
      </c>
      <c r="AQ1" s="6" t="s">
        <v>349</v>
      </c>
      <c r="AR1" s="6" t="s">
        <v>350</v>
      </c>
      <c r="AS1" s="6" t="s">
        <v>351</v>
      </c>
      <c r="AT1" s="6" t="s">
        <v>352</v>
      </c>
    </row>
    <row r="2" spans="1:46" s="11" customFormat="1">
      <c r="A2" s="63" t="str">
        <f>'SS WAM data'!A3</f>
        <v>ABEK</v>
      </c>
      <c r="B2" s="11" t="s">
        <v>1424</v>
      </c>
      <c r="C2" s="11" t="str">
        <f>'SS Positions data'!IG2</f>
        <v>Other Assets - Deposit or ancillary liquid asset</v>
      </c>
      <c r="D2" s="11">
        <f>'SS Positions data'!IF2</f>
        <v>0</v>
      </c>
      <c r="F2" s="11" t="str">
        <f>VLOOKUP(C2,'Various Mappings'!A:B,2,0)</f>
        <v>A.6.38, A.6.72- A.6.81</v>
      </c>
      <c r="G2" s="11" t="s">
        <v>231</v>
      </c>
      <c r="H2" s="11">
        <f>VLOOKUP(G2,'Various Mappings'!F:H,3,0)</f>
        <v>1</v>
      </c>
      <c r="I2" s="11">
        <f>'SS Positions data'!IH2</f>
        <v>0</v>
      </c>
      <c r="J2" s="11" t="str">
        <f>_xlfn.IFNA(VLOOKUP(I2,'FincgUndrlygTp Mapping'!A:B,2,0),"")</f>
        <v/>
      </c>
      <c r="K2" s="27" t="str">
        <f>VLOOKUP(C2,'CFI Mapping'!A:B,2,0)</f>
        <v>DYXXXX</v>
      </c>
      <c r="L2" s="27">
        <f>'SS Positions data'!HW2</f>
        <v>0</v>
      </c>
      <c r="M2" s="27" t="str">
        <f>'SS Positions data'!GT2</f>
        <v>EURO CURRENCY</v>
      </c>
      <c r="O2" s="65" t="str">
        <f>IF(ISBLANK('SS Positions data'!FC2),"",'SS Positions data'!FC2)</f>
        <v/>
      </c>
      <c r="P2" s="27" t="str">
        <f>'SS Positions data'!EZ2</f>
        <v>EUR</v>
      </c>
      <c r="Q2" s="26"/>
      <c r="S2" s="25"/>
      <c r="T2" s="221">
        <f>'SS Positions data'!HZ2</f>
        <v>0</v>
      </c>
      <c r="W2" t="s">
        <v>237</v>
      </c>
      <c r="X2" s="222" t="str">
        <f>IF(ISBLANK('SS Positions data'!GI2),"",'SS Positions data'!GI2)</f>
        <v/>
      </c>
      <c r="Y2" s="11">
        <f>'SS Positions data'!GX2</f>
        <v>15099.92</v>
      </c>
      <c r="Z2" s="11">
        <f>'SS Positions data'!EY2</f>
        <v>1</v>
      </c>
      <c r="AA2" s="11">
        <f>Z2*$H2</f>
        <v>1</v>
      </c>
      <c r="AB2" s="11" t="str">
        <f>IF(LEN(Z2)=0,'General Pos Excel Structure'!$AC$3,"")</f>
        <v/>
      </c>
      <c r="AC2" s="11">
        <f>'SS Positions data'!H2</f>
        <v>0</v>
      </c>
      <c r="AD2" s="11">
        <f>VLOOKUP($P2,'Various Mappings'!$F:$H,3,0)*AC2</f>
        <v>0</v>
      </c>
      <c r="AE2" s="11" t="str">
        <f>IF(LEN(AC2)=0,'General Pos Excel Structure'!$AC$3,"")</f>
        <v/>
      </c>
      <c r="AF2" s="220">
        <f>'SS Positions data'!U2</f>
        <v>15099.92</v>
      </c>
      <c r="AG2" s="11">
        <f>AF2*$H2</f>
        <v>15099.92</v>
      </c>
      <c r="AH2" s="11" t="str">
        <f>IF(LEN(AF2)=0,'General Pos Excel Structure'!$AC$3,"")</f>
        <v/>
      </c>
      <c r="AI2" s="220">
        <f>AF2</f>
        <v>15099.92</v>
      </c>
      <c r="AJ2" s="11">
        <f>AI2*$H2</f>
        <v>15099.92</v>
      </c>
      <c r="AK2" s="220" t="str">
        <f>AH2</f>
        <v/>
      </c>
    </row>
    <row r="3" spans="1:46" s="11" customFormat="1">
      <c r="A3" s="63" t="str">
        <f>'SS WAM data'!A4</f>
        <v>ABEK</v>
      </c>
      <c r="B3" s="11" t="s">
        <v>1424</v>
      </c>
      <c r="C3" s="11" t="str">
        <f>'SS Positions data'!IG3</f>
        <v>Money Market Instruments</v>
      </c>
      <c r="D3" s="11" t="str">
        <f>'SS Positions data'!IF3</f>
        <v>Corporate Bonds</v>
      </c>
      <c r="F3" s="11" t="str">
        <f>VLOOKUP(C3,'Various Mappings'!A:B,2,0)</f>
        <v>A.6.1 - A.6.20</v>
      </c>
      <c r="G3" s="11" t="s">
        <v>231</v>
      </c>
      <c r="H3" s="11">
        <f>VLOOKUP(G3,'Various Mappings'!F:H,3,0)</f>
        <v>1</v>
      </c>
      <c r="I3" s="11" t="str">
        <f>'SS Positions data'!IH3</f>
        <v>MoneyMarketInstrument</v>
      </c>
      <c r="J3" s="11" t="str">
        <f>_xlfn.IFNA(VLOOKUP(I3,'FincgUndrlygTp Mapping'!A:B,2,0),"")</f>
        <v/>
      </c>
      <c r="K3" s="27" t="str">
        <f>VLOOKUP(C3,'CFI Mapping'!A:B,2,0)</f>
        <v>DYXXXX</v>
      </c>
      <c r="L3" s="27" t="str">
        <f>'SS Positions data'!HW3</f>
        <v>XS1244060486</v>
      </c>
      <c r="M3" s="27" t="str">
        <f>'SS Positions data'!GT3</f>
        <v>ABN AMRO BANK NV SR UNSECURED REGS 06/20 0.75</v>
      </c>
      <c r="O3" s="65">
        <f>IF(ISBLANK('SS Positions data'!FC3),"",'SS Positions data'!FC3)</f>
        <v>43991</v>
      </c>
      <c r="P3" s="27" t="str">
        <f>'SS Positions data'!EZ3</f>
        <v>EUR</v>
      </c>
      <c r="Q3" s="26"/>
      <c r="S3" s="25"/>
      <c r="T3" s="221" t="str">
        <f>'SS Positions data'!HZ3</f>
        <v>NL</v>
      </c>
      <c r="W3" t="s">
        <v>237</v>
      </c>
      <c r="X3" s="222" t="str">
        <f>IF(ISBLANK('SS Positions data'!GI3),"",'SS Positions data'!GI3)</f>
        <v/>
      </c>
      <c r="Y3" s="11">
        <f>'SS Positions data'!GX3</f>
        <v>2000000</v>
      </c>
      <c r="Z3" s="11">
        <f>'SS Positions data'!EY3</f>
        <v>100.5994</v>
      </c>
      <c r="AA3" s="11">
        <f t="shared" ref="AA3:AA66" si="0">Z3*$H3</f>
        <v>100.5994</v>
      </c>
      <c r="AB3" s="11" t="str">
        <f>IF(LEN(Z3)=0,'General Pos Excel Structure'!$AC$3,"")</f>
        <v/>
      </c>
      <c r="AC3" s="11">
        <f>'SS Positions data'!H3</f>
        <v>6475.41</v>
      </c>
      <c r="AD3" s="11">
        <f>VLOOKUP($P3,'Various Mappings'!$F:$H,3,0)*AC3</f>
        <v>6475.41</v>
      </c>
      <c r="AE3" s="11" t="str">
        <f>IF(LEN(AC3)=0,'General Pos Excel Structure'!$AC$3,"")</f>
        <v/>
      </c>
      <c r="AF3" s="220">
        <f>'SS Positions data'!U3</f>
        <v>2011988</v>
      </c>
      <c r="AG3" s="11">
        <f t="shared" ref="AG3:AG66" si="1">AF3*$H3</f>
        <v>2011988</v>
      </c>
      <c r="AH3" s="11" t="str">
        <f>IF(LEN(AF3)=0,'General Pos Excel Structure'!$AC$3,"")</f>
        <v/>
      </c>
      <c r="AI3" s="220">
        <f t="shared" ref="AI3:AI66" si="2">AF3</f>
        <v>2011988</v>
      </c>
      <c r="AJ3" s="11">
        <f t="shared" ref="AJ3:AJ66" si="3">AI3*$H3</f>
        <v>2011988</v>
      </c>
      <c r="AK3" s="220" t="str">
        <f t="shared" ref="AK3:AK66" si="4">AH3</f>
        <v/>
      </c>
    </row>
    <row r="4" spans="1:46" s="11" customFormat="1">
      <c r="A4" s="63" t="str">
        <f>'SS WAM data'!A5</f>
        <v>ABEK</v>
      </c>
      <c r="B4" s="11" t="s">
        <v>1424</v>
      </c>
      <c r="C4" s="11" t="str">
        <f>'SS Positions data'!IG4</f>
        <v>Money Market Instruments</v>
      </c>
      <c r="D4" s="11" t="str">
        <f>'SS Positions data'!IF4</f>
        <v>Floating Rate Note</v>
      </c>
      <c r="F4" s="11" t="str">
        <f>VLOOKUP(C4,'Various Mappings'!A:B,2,0)</f>
        <v>A.6.1 - A.6.20</v>
      </c>
      <c r="G4" s="11" t="s">
        <v>231</v>
      </c>
      <c r="H4" s="11">
        <f>VLOOKUP(G4,'Various Mappings'!F:H,3,0)</f>
        <v>1</v>
      </c>
      <c r="I4" s="11" t="str">
        <f>'SS Positions data'!IH4</f>
        <v>MoneyMarketInstrument</v>
      </c>
      <c r="J4" s="11" t="str">
        <f>_xlfn.IFNA(VLOOKUP(I4,'FincgUndrlygTp Mapping'!A:B,2,0),"")</f>
        <v/>
      </c>
      <c r="K4" s="27" t="str">
        <f>VLOOKUP(C4,'CFI Mapping'!A:B,2,0)</f>
        <v>DYXXXX</v>
      </c>
      <c r="L4" s="27" t="str">
        <f>'SS Positions data'!HW4</f>
        <v>FR0013062684</v>
      </c>
      <c r="M4" s="27" t="str">
        <f>'SS Positions data'!GT4</f>
        <v>HSBC FRANCE SR UNSECURED REGS 11/19 VAR</v>
      </c>
      <c r="O4" s="65">
        <f>IF(ISBLANK('SS Positions data'!FC4),"",'SS Positions data'!FC4)</f>
        <v>43796</v>
      </c>
      <c r="P4" s="27" t="str">
        <f>'SS Positions data'!EZ4</f>
        <v>EUR</v>
      </c>
      <c r="Q4" s="26"/>
      <c r="S4" s="25"/>
      <c r="T4" s="221" t="str">
        <f>'SS Positions data'!HZ4</f>
        <v>FR</v>
      </c>
      <c r="W4" t="s">
        <v>237</v>
      </c>
      <c r="X4" s="222">
        <f>IF(ISBLANK('SS Positions data'!GI4),"",'SS Positions data'!GI4)</f>
        <v>43796</v>
      </c>
      <c r="Y4" s="11">
        <f>'SS Positions data'!GX4</f>
        <v>22200000</v>
      </c>
      <c r="Z4" s="11">
        <f>'SS Positions data'!EY4</f>
        <v>100.0193</v>
      </c>
      <c r="AA4" s="11">
        <f t="shared" si="0"/>
        <v>100.0193</v>
      </c>
      <c r="AB4" s="11" t="str">
        <f>IF(LEN(Z4)=0,'General Pos Excel Structure'!$AC$3,"")</f>
        <v/>
      </c>
      <c r="AC4" s="11">
        <f>'SS Positions data'!H4</f>
        <v>6722.9</v>
      </c>
      <c r="AD4" s="11">
        <f>VLOOKUP($P4,'Various Mappings'!$F:$H,3,0)*AC4</f>
        <v>6722.9</v>
      </c>
      <c r="AE4" s="11" t="str">
        <f>IF(LEN(AC4)=0,'General Pos Excel Structure'!$AC$3,"")</f>
        <v/>
      </c>
      <c r="AF4" s="220">
        <f>'SS Positions data'!U4</f>
        <v>22204284.600000001</v>
      </c>
      <c r="AG4" s="11">
        <f t="shared" si="1"/>
        <v>22204284.600000001</v>
      </c>
      <c r="AH4" s="11" t="str">
        <f>IF(LEN(AF4)=0,'General Pos Excel Structure'!$AC$3,"")</f>
        <v/>
      </c>
      <c r="AI4" s="220">
        <f t="shared" si="2"/>
        <v>22204284.600000001</v>
      </c>
      <c r="AJ4" s="11">
        <f t="shared" si="3"/>
        <v>22204284.600000001</v>
      </c>
      <c r="AK4" s="220" t="str">
        <f t="shared" si="4"/>
        <v/>
      </c>
    </row>
    <row r="5" spans="1:46" s="11" customFormat="1">
      <c r="A5" s="63" t="str">
        <f>'SS WAM data'!A6</f>
        <v>ABEK</v>
      </c>
      <c r="B5" s="11" t="s">
        <v>1424</v>
      </c>
      <c r="C5" s="11" t="str">
        <f>'SS Positions data'!IG5</f>
        <v>Money Market Instruments</v>
      </c>
      <c r="D5" s="11" t="str">
        <f>'SS Positions data'!IF5</f>
        <v>Corporate Bonds</v>
      </c>
      <c r="F5" s="11" t="str">
        <f>VLOOKUP(C5,'Various Mappings'!A:B,2,0)</f>
        <v>A.6.1 - A.6.20</v>
      </c>
      <c r="G5" s="11" t="s">
        <v>231</v>
      </c>
      <c r="H5" s="11">
        <f>VLOOKUP(G5,'Various Mappings'!F:H,3,0)</f>
        <v>1</v>
      </c>
      <c r="I5" s="11" t="str">
        <f>'SS Positions data'!IH5</f>
        <v>MoneyMarketInstrument</v>
      </c>
      <c r="J5" s="11" t="str">
        <f>_xlfn.IFNA(VLOOKUP(I5,'FincgUndrlygTp Mapping'!A:B,2,0),"")</f>
        <v/>
      </c>
      <c r="K5" s="27" t="str">
        <f>VLOOKUP(C5,'CFI Mapping'!A:B,2,0)</f>
        <v>DYXXXX</v>
      </c>
      <c r="L5" s="27" t="str">
        <f>'SS Positions data'!HW5</f>
        <v>XS1423725172</v>
      </c>
      <c r="M5" s="27" t="str">
        <f>'SS Positions data'!GT5</f>
        <v>DEXIA CREDIT LOCAL GOVT LIQUID  REGS 12/19 0.04</v>
      </c>
      <c r="O5" s="65">
        <f>IF(ISBLANK('SS Positions data'!FC5),"",'SS Positions data'!FC5)</f>
        <v>43810</v>
      </c>
      <c r="P5" s="27" t="str">
        <f>'SS Positions data'!EZ5</f>
        <v>EUR</v>
      </c>
      <c r="Q5" s="26"/>
      <c r="S5" s="25"/>
      <c r="T5" s="221" t="str">
        <f>'SS Positions data'!HZ5</f>
        <v>FR</v>
      </c>
      <c r="W5" t="s">
        <v>237</v>
      </c>
      <c r="X5" s="222" t="str">
        <f>IF(ISBLANK('SS Positions data'!GI5),"",'SS Positions data'!GI5)</f>
        <v/>
      </c>
      <c r="Y5" s="11">
        <f>'SS Positions data'!GX5</f>
        <v>29300000</v>
      </c>
      <c r="Z5" s="11">
        <f>'SS Positions data'!EY5</f>
        <v>100.03319999999999</v>
      </c>
      <c r="AA5" s="11">
        <f t="shared" si="0"/>
        <v>100.03319999999999</v>
      </c>
      <c r="AB5" s="11" t="str">
        <f>IF(LEN(Z5)=0,'General Pos Excel Structure'!$AC$3,"")</f>
        <v/>
      </c>
      <c r="AC5" s="11">
        <f>'SS Positions data'!H5</f>
        <v>10853.03</v>
      </c>
      <c r="AD5" s="11">
        <f>VLOOKUP($P5,'Various Mappings'!$F:$H,3,0)*AC5</f>
        <v>10853.03</v>
      </c>
      <c r="AE5" s="11" t="str">
        <f>IF(LEN(AC5)=0,'General Pos Excel Structure'!$AC$3,"")</f>
        <v/>
      </c>
      <c r="AF5" s="220">
        <f>'SS Positions data'!U5</f>
        <v>29309727.600000001</v>
      </c>
      <c r="AG5" s="11">
        <f t="shared" si="1"/>
        <v>29309727.600000001</v>
      </c>
      <c r="AH5" s="11" t="str">
        <f>IF(LEN(AF5)=0,'General Pos Excel Structure'!$AC$3,"")</f>
        <v/>
      </c>
      <c r="AI5" s="220">
        <f t="shared" si="2"/>
        <v>29309727.600000001</v>
      </c>
      <c r="AJ5" s="11">
        <f t="shared" si="3"/>
        <v>29309727.600000001</v>
      </c>
      <c r="AK5" s="220" t="str">
        <f t="shared" si="4"/>
        <v/>
      </c>
    </row>
    <row r="6" spans="1:46" s="11" customFormat="1">
      <c r="A6" s="63" t="str">
        <f>'SS WAM data'!A7</f>
        <v>ABEK</v>
      </c>
      <c r="B6" s="11" t="s">
        <v>1424</v>
      </c>
      <c r="C6" s="11" t="str">
        <f>'SS Positions data'!IG6</f>
        <v>Money Market Instruments</v>
      </c>
      <c r="D6" s="11" t="str">
        <f>'SS Positions data'!IF6</f>
        <v>Corporate Bonds</v>
      </c>
      <c r="F6" s="11" t="str">
        <f>VLOOKUP(C6,'Various Mappings'!A:B,2,0)</f>
        <v>A.6.1 - A.6.20</v>
      </c>
      <c r="G6" s="11" t="s">
        <v>231</v>
      </c>
      <c r="H6" s="11">
        <f>VLOOKUP(G6,'Various Mappings'!F:H,3,0)</f>
        <v>1</v>
      </c>
      <c r="I6" s="11" t="str">
        <f>'SS Positions data'!IH6</f>
        <v>MoneyMarketInstrument</v>
      </c>
      <c r="J6" s="11" t="str">
        <f>_xlfn.IFNA(VLOOKUP(I6,'FincgUndrlygTp Mapping'!A:B,2,0),"")</f>
        <v/>
      </c>
      <c r="K6" s="27" t="str">
        <f>VLOOKUP(C6,'CFI Mapping'!A:B,2,0)</f>
        <v>DYXXXX</v>
      </c>
      <c r="L6" s="27" t="str">
        <f>'SS Positions data'!HW6</f>
        <v>FR0013201613</v>
      </c>
      <c r="M6" s="27" t="str">
        <f>'SS Positions data'!GT6</f>
        <v>SANOFI SR UNSECURED REGS 01/20 0.0000</v>
      </c>
      <c r="O6" s="65">
        <f>IF(ISBLANK('SS Positions data'!FC6),"",'SS Positions data'!FC6)</f>
        <v>43843</v>
      </c>
      <c r="P6" s="27" t="str">
        <f>'SS Positions data'!EZ6</f>
        <v>EUR</v>
      </c>
      <c r="Q6" s="26"/>
      <c r="S6" s="25"/>
      <c r="T6" s="221" t="str">
        <f>'SS Positions data'!HZ6</f>
        <v>FR</v>
      </c>
      <c r="W6" t="s">
        <v>237</v>
      </c>
      <c r="X6" s="222" t="str">
        <f>IF(ISBLANK('SS Positions data'!GI6),"",'SS Positions data'!GI6)</f>
        <v/>
      </c>
      <c r="Y6" s="11">
        <f>'SS Positions data'!GX6</f>
        <v>28300000</v>
      </c>
      <c r="Z6" s="11">
        <f>'SS Positions data'!EY6</f>
        <v>100.038</v>
      </c>
      <c r="AA6" s="11">
        <f t="shared" si="0"/>
        <v>100.038</v>
      </c>
      <c r="AB6" s="11" t="str">
        <f>IF(LEN(Z6)=0,'General Pos Excel Structure'!$AC$3,"")</f>
        <v/>
      </c>
      <c r="AC6" s="11">
        <f>'SS Positions data'!H6</f>
        <v>0</v>
      </c>
      <c r="AD6" s="11">
        <f>VLOOKUP($P6,'Various Mappings'!$F:$H,3,0)*AC6</f>
        <v>0</v>
      </c>
      <c r="AE6" s="11" t="str">
        <f>IF(LEN(AC6)=0,'General Pos Excel Structure'!$AC$3,"")</f>
        <v/>
      </c>
      <c r="AF6" s="220">
        <f>'SS Positions data'!U6</f>
        <v>28310754</v>
      </c>
      <c r="AG6" s="11">
        <f t="shared" si="1"/>
        <v>28310754</v>
      </c>
      <c r="AH6" s="11" t="str">
        <f>IF(LEN(AF6)=0,'General Pos Excel Structure'!$AC$3,"")</f>
        <v/>
      </c>
      <c r="AI6" s="220">
        <f t="shared" si="2"/>
        <v>28310754</v>
      </c>
      <c r="AJ6" s="11">
        <f t="shared" si="3"/>
        <v>28310754</v>
      </c>
      <c r="AK6" s="220" t="str">
        <f t="shared" si="4"/>
        <v/>
      </c>
    </row>
    <row r="7" spans="1:46" s="11" customFormat="1">
      <c r="A7" s="63" t="str">
        <f>'SS WAM data'!A8</f>
        <v>ABEK</v>
      </c>
      <c r="B7" s="11" t="s">
        <v>1424</v>
      </c>
      <c r="C7" s="11" t="str">
        <f>'SS Positions data'!IG7</f>
        <v>Money Market Instruments</v>
      </c>
      <c r="D7" s="11" t="str">
        <f>'SS Positions data'!IF7</f>
        <v>Floating Rate Note</v>
      </c>
      <c r="F7" s="11" t="str">
        <f>VLOOKUP(C7,'Various Mappings'!A:B,2,0)</f>
        <v>A.6.1 - A.6.20</v>
      </c>
      <c r="G7" s="11" t="s">
        <v>231</v>
      </c>
      <c r="H7" s="11">
        <f>VLOOKUP(G7,'Various Mappings'!F:H,3,0)</f>
        <v>1</v>
      </c>
      <c r="I7" s="11" t="str">
        <f>'SS Positions data'!IH7</f>
        <v>MoneyMarketInstrument</v>
      </c>
      <c r="J7" s="11" t="str">
        <f>_xlfn.IFNA(VLOOKUP(I7,'FincgUndrlygTp Mapping'!A:B,2,0),"")</f>
        <v/>
      </c>
      <c r="K7" s="27" t="str">
        <f>VLOOKUP(C7,'CFI Mapping'!A:B,2,0)</f>
        <v>DYXXXX</v>
      </c>
      <c r="L7" s="27" t="str">
        <f>'SS Positions data'!HW7</f>
        <v>XS1548503173</v>
      </c>
      <c r="M7" s="27" t="str">
        <f>'SS Positions data'!GT7</f>
        <v>SWEDBANK AB SR UNSECURED 01/20 VAR</v>
      </c>
      <c r="O7" s="65">
        <f>IF(ISBLANK('SS Positions data'!FC7),"",'SS Positions data'!FC7)</f>
        <v>43840</v>
      </c>
      <c r="P7" s="27" t="str">
        <f>'SS Positions data'!EZ7</f>
        <v>EUR</v>
      </c>
      <c r="Q7" s="26"/>
      <c r="S7" s="25"/>
      <c r="T7" s="221" t="str">
        <f>'SS Positions data'!HZ7</f>
        <v>SE</v>
      </c>
      <c r="W7" t="s">
        <v>237</v>
      </c>
      <c r="X7" s="222">
        <f>IF(ISBLANK('SS Positions data'!GI7),"",'SS Positions data'!GI7)</f>
        <v>43840</v>
      </c>
      <c r="Y7" s="11">
        <f>'SS Positions data'!GX7</f>
        <v>8500000</v>
      </c>
      <c r="Z7" s="11">
        <f>'SS Positions data'!EY7</f>
        <v>100.1405</v>
      </c>
      <c r="AA7" s="11">
        <f t="shared" si="0"/>
        <v>100.1405</v>
      </c>
      <c r="AB7" s="11" t="str">
        <f>IF(LEN(Z7)=0,'General Pos Excel Structure'!$AC$3,"")</f>
        <v/>
      </c>
      <c r="AC7" s="11">
        <f>'SS Positions data'!H7</f>
        <v>4404.6400000000003</v>
      </c>
      <c r="AD7" s="11">
        <f>VLOOKUP($P7,'Various Mappings'!$F:$H,3,0)*AC7</f>
        <v>4404.6400000000003</v>
      </c>
      <c r="AE7" s="11" t="str">
        <f>IF(LEN(AC7)=0,'General Pos Excel Structure'!$AC$3,"")</f>
        <v/>
      </c>
      <c r="AF7" s="220">
        <f>'SS Positions data'!U7</f>
        <v>8511942.5</v>
      </c>
      <c r="AG7" s="11">
        <f t="shared" si="1"/>
        <v>8511942.5</v>
      </c>
      <c r="AH7" s="11" t="str">
        <f>IF(LEN(AF7)=0,'General Pos Excel Structure'!$AC$3,"")</f>
        <v/>
      </c>
      <c r="AI7" s="220">
        <f t="shared" si="2"/>
        <v>8511942.5</v>
      </c>
      <c r="AJ7" s="11">
        <f t="shared" si="3"/>
        <v>8511942.5</v>
      </c>
      <c r="AK7" s="220" t="str">
        <f t="shared" si="4"/>
        <v/>
      </c>
    </row>
    <row r="8" spans="1:46" s="11" customFormat="1">
      <c r="A8" s="63" t="str">
        <f>'SS WAM data'!A9</f>
        <v>ABEK</v>
      </c>
      <c r="B8" s="11" t="s">
        <v>1424</v>
      </c>
      <c r="C8" s="11" t="str">
        <f>'SS Positions data'!IG8</f>
        <v>Money Market Instruments</v>
      </c>
      <c r="D8" s="11" t="str">
        <f>'SS Positions data'!IF8</f>
        <v>Corporate Bonds</v>
      </c>
      <c r="F8" s="11" t="str">
        <f>VLOOKUP(C8,'Various Mappings'!A:B,2,0)</f>
        <v>A.6.1 - A.6.20</v>
      </c>
      <c r="G8" s="11" t="s">
        <v>231</v>
      </c>
      <c r="H8" s="11">
        <f>VLOOKUP(G8,'Various Mappings'!F:H,3,0)</f>
        <v>1</v>
      </c>
      <c r="I8" s="11" t="str">
        <f>'SS Positions data'!IH8</f>
        <v>MoneyMarketInstrument</v>
      </c>
      <c r="J8" s="11" t="str">
        <f>_xlfn.IFNA(VLOOKUP(I8,'FincgUndrlygTp Mapping'!A:B,2,0),"")</f>
        <v/>
      </c>
      <c r="K8" s="27" t="str">
        <f>VLOOKUP(C8,'CFI Mapping'!A:B,2,0)</f>
        <v>DYXXXX</v>
      </c>
      <c r="L8" s="27" t="str">
        <f>'SS Positions data'!HW8</f>
        <v>XS1574156623</v>
      </c>
      <c r="M8" s="27" t="str">
        <f>'SS Positions data'!GT8</f>
        <v>PFIZER INC SR UNSECURED 03/20 0.00000</v>
      </c>
      <c r="O8" s="65">
        <f>IF(ISBLANK('SS Positions data'!FC8),"",'SS Positions data'!FC8)</f>
        <v>43896</v>
      </c>
      <c r="P8" s="27" t="str">
        <f>'SS Positions data'!EZ8</f>
        <v>EUR</v>
      </c>
      <c r="Q8" s="26"/>
      <c r="S8" s="25"/>
      <c r="T8" s="221" t="str">
        <f>'SS Positions data'!HZ8</f>
        <v>US</v>
      </c>
      <c r="W8" t="s">
        <v>237</v>
      </c>
      <c r="X8" s="222" t="str">
        <f>IF(ISBLANK('SS Positions data'!GI8),"",'SS Positions data'!GI8)</f>
        <v/>
      </c>
      <c r="Y8" s="11">
        <f>'SS Positions data'!GX8</f>
        <v>20213000</v>
      </c>
      <c r="Z8" s="11">
        <f>'SS Positions data'!EY8</f>
        <v>100.0697</v>
      </c>
      <c r="AA8" s="11">
        <f t="shared" si="0"/>
        <v>100.0697</v>
      </c>
      <c r="AB8" s="11" t="str">
        <f>IF(LEN(Z8)=0,'General Pos Excel Structure'!$AC$3,"")</f>
        <v/>
      </c>
      <c r="AC8" s="11">
        <f>'SS Positions data'!H8</f>
        <v>0</v>
      </c>
      <c r="AD8" s="11">
        <f>VLOOKUP($P8,'Various Mappings'!$F:$H,3,0)*AC8</f>
        <v>0</v>
      </c>
      <c r="AE8" s="11" t="str">
        <f>IF(LEN(AC8)=0,'General Pos Excel Structure'!$AC$3,"")</f>
        <v/>
      </c>
      <c r="AF8" s="220">
        <f>'SS Positions data'!U8</f>
        <v>20227088.460000001</v>
      </c>
      <c r="AG8" s="11">
        <f t="shared" si="1"/>
        <v>20227088.460000001</v>
      </c>
      <c r="AH8" s="11" t="str">
        <f>IF(LEN(AF8)=0,'General Pos Excel Structure'!$AC$3,"")</f>
        <v/>
      </c>
      <c r="AI8" s="220">
        <f t="shared" si="2"/>
        <v>20227088.460000001</v>
      </c>
      <c r="AJ8" s="11">
        <f t="shared" si="3"/>
        <v>20227088.460000001</v>
      </c>
      <c r="AK8" s="220" t="str">
        <f t="shared" si="4"/>
        <v/>
      </c>
    </row>
    <row r="9" spans="1:46" s="11" customFormat="1">
      <c r="A9" s="63" t="str">
        <f>'SS WAM data'!A10</f>
        <v>ABEK</v>
      </c>
      <c r="B9" s="11" t="s">
        <v>1424</v>
      </c>
      <c r="C9" s="11" t="str">
        <f>'SS Positions data'!IG9</f>
        <v>Money Market Instruments</v>
      </c>
      <c r="D9" s="11" t="str">
        <f>'SS Positions data'!IF9</f>
        <v>Corporate Bonds</v>
      </c>
      <c r="F9" s="11" t="str">
        <f>VLOOKUP(C9,'Various Mappings'!A:B,2,0)</f>
        <v>A.6.1 - A.6.20</v>
      </c>
      <c r="G9" s="11" t="s">
        <v>231</v>
      </c>
      <c r="H9" s="11">
        <f>VLOOKUP(G9,'Various Mappings'!F:H,3,0)</f>
        <v>1</v>
      </c>
      <c r="I9" s="11" t="str">
        <f>'SS Positions data'!IH9</f>
        <v>MoneyMarketInstrument</v>
      </c>
      <c r="J9" s="11" t="str">
        <f>_xlfn.IFNA(VLOOKUP(I9,'FincgUndrlygTp Mapping'!A:B,2,0),"")</f>
        <v/>
      </c>
      <c r="K9" s="27" t="str">
        <f>VLOOKUP(C9,'CFI Mapping'!A:B,2,0)</f>
        <v>DYXXXX</v>
      </c>
      <c r="L9" s="27" t="str">
        <f>'SS Positions data'!HW9</f>
        <v>XS1615067615</v>
      </c>
      <c r="M9" s="27" t="str">
        <f>'SS Positions data'!GT9</f>
        <v>PACCAR FINANCIAL EUROPE SR UNSECURED REGS 05/20 0.125</v>
      </c>
      <c r="O9" s="65">
        <f>IF(ISBLANK('SS Positions data'!FC9),"",'SS Positions data'!FC9)</f>
        <v>43970</v>
      </c>
      <c r="P9" s="27" t="str">
        <f>'SS Positions data'!EZ9</f>
        <v>EUR</v>
      </c>
      <c r="Q9" s="26"/>
      <c r="S9" s="25"/>
      <c r="T9" s="221" t="str">
        <f>'SS Positions data'!HZ9</f>
        <v>US</v>
      </c>
      <c r="W9" t="s">
        <v>237</v>
      </c>
      <c r="X9" s="222" t="str">
        <f>IF(ISBLANK('SS Positions data'!GI9),"",'SS Positions data'!GI9)</f>
        <v/>
      </c>
      <c r="Y9" s="11">
        <f>'SS Positions data'!GX9</f>
        <v>3500000</v>
      </c>
      <c r="Z9" s="11">
        <f>'SS Positions data'!EY9</f>
        <v>100.22799999999999</v>
      </c>
      <c r="AA9" s="11">
        <f t="shared" si="0"/>
        <v>100.22799999999999</v>
      </c>
      <c r="AB9" s="11" t="str">
        <f>IF(LEN(Z9)=0,'General Pos Excel Structure'!$AC$3,"")</f>
        <v/>
      </c>
      <c r="AC9" s="11">
        <f>'SS Positions data'!H9</f>
        <v>2141.4</v>
      </c>
      <c r="AD9" s="11">
        <f>VLOOKUP($P9,'Various Mappings'!$F:$H,3,0)*AC9</f>
        <v>2141.4</v>
      </c>
      <c r="AE9" s="11" t="str">
        <f>IF(LEN(AC9)=0,'General Pos Excel Structure'!$AC$3,"")</f>
        <v/>
      </c>
      <c r="AF9" s="220">
        <f>'SS Positions data'!U9</f>
        <v>3507980</v>
      </c>
      <c r="AG9" s="11">
        <f t="shared" si="1"/>
        <v>3507980</v>
      </c>
      <c r="AH9" s="11" t="str">
        <f>IF(LEN(AF9)=0,'General Pos Excel Structure'!$AC$3,"")</f>
        <v/>
      </c>
      <c r="AI9" s="220">
        <f t="shared" si="2"/>
        <v>3507980</v>
      </c>
      <c r="AJ9" s="11">
        <f t="shared" si="3"/>
        <v>3507980</v>
      </c>
      <c r="AK9" s="220" t="str">
        <f t="shared" si="4"/>
        <v/>
      </c>
    </row>
    <row r="10" spans="1:46" s="11" customFormat="1">
      <c r="A10" s="63" t="str">
        <f>'SS WAM data'!A11</f>
        <v>ABEK</v>
      </c>
      <c r="B10" s="11" t="s">
        <v>1424</v>
      </c>
      <c r="C10" s="11" t="str">
        <f>'SS Positions data'!IG10</f>
        <v>Money Market Instruments</v>
      </c>
      <c r="D10" s="11" t="str">
        <f>'SS Positions data'!IF10</f>
        <v>Floating Rate Note</v>
      </c>
      <c r="F10" s="11" t="str">
        <f>VLOOKUP(C10,'Various Mappings'!A:B,2,0)</f>
        <v>A.6.1 - A.6.20</v>
      </c>
      <c r="G10" s="11" t="s">
        <v>231</v>
      </c>
      <c r="H10" s="11">
        <f>VLOOKUP(G10,'Various Mappings'!F:H,3,0)</f>
        <v>1</v>
      </c>
      <c r="I10" s="11" t="str">
        <f>'SS Positions data'!IH10</f>
        <v>MoneyMarketInstrument</v>
      </c>
      <c r="J10" s="11" t="str">
        <f>_xlfn.IFNA(VLOOKUP(I10,'FincgUndrlygTp Mapping'!A:B,2,0),"")</f>
        <v/>
      </c>
      <c r="K10" s="27" t="str">
        <f>VLOOKUP(C10,'CFI Mapping'!A:B,2,0)</f>
        <v>DYXXXX</v>
      </c>
      <c r="L10" s="27" t="str">
        <f>'SS Positions data'!HW10</f>
        <v>XS1618349804</v>
      </c>
      <c r="M10" s="27" t="str">
        <f>'SS Positions data'!GT10</f>
        <v>BMW FINANCE NV COMPANY GUAR REGS 11/19 VAR</v>
      </c>
      <c r="O10" s="65">
        <f>IF(ISBLANK('SS Positions data'!FC10),"",'SS Positions data'!FC10)</f>
        <v>43791</v>
      </c>
      <c r="P10" s="27" t="str">
        <f>'SS Positions data'!EZ10</f>
        <v>EUR</v>
      </c>
      <c r="Q10" s="26"/>
      <c r="S10" s="25"/>
      <c r="T10" s="221" t="str">
        <f>'SS Positions data'!HZ10</f>
        <v>DE</v>
      </c>
      <c r="W10" t="s">
        <v>237</v>
      </c>
      <c r="X10" s="222">
        <f>IF(ISBLANK('SS Positions data'!GI10),"",'SS Positions data'!GI10)</f>
        <v>43791</v>
      </c>
      <c r="Y10" s="11">
        <f>'SS Positions data'!GX10</f>
        <v>18600000</v>
      </c>
      <c r="Z10" s="11">
        <f>'SS Positions data'!EY10</f>
        <v>100.00749999999999</v>
      </c>
      <c r="AA10" s="11">
        <f t="shared" si="0"/>
        <v>100.00749999999999</v>
      </c>
      <c r="AB10" s="11" t="str">
        <f>IF(LEN(Z10)=0,'General Pos Excel Structure'!$AC$3,"")</f>
        <v/>
      </c>
      <c r="AC10" s="11">
        <f>'SS Positions data'!H10</f>
        <v>0</v>
      </c>
      <c r="AD10" s="11">
        <f>VLOOKUP($P10,'Various Mappings'!$F:$H,3,0)*AC10</f>
        <v>0</v>
      </c>
      <c r="AE10" s="11" t="str">
        <f>IF(LEN(AC10)=0,'General Pos Excel Structure'!$AC$3,"")</f>
        <v/>
      </c>
      <c r="AF10" s="220">
        <f>'SS Positions data'!U10</f>
        <v>18601395</v>
      </c>
      <c r="AG10" s="11">
        <f t="shared" si="1"/>
        <v>18601395</v>
      </c>
      <c r="AH10" s="11" t="str">
        <f>IF(LEN(AF10)=0,'General Pos Excel Structure'!$AC$3,"")</f>
        <v/>
      </c>
      <c r="AI10" s="220">
        <f t="shared" si="2"/>
        <v>18601395</v>
      </c>
      <c r="AJ10" s="11">
        <f t="shared" si="3"/>
        <v>18601395</v>
      </c>
      <c r="AK10" s="220" t="str">
        <f t="shared" si="4"/>
        <v/>
      </c>
    </row>
    <row r="11" spans="1:46" s="11" customFormat="1">
      <c r="A11" s="63" t="str">
        <f>'SS WAM data'!A12</f>
        <v>ABEK</v>
      </c>
      <c r="B11" s="11" t="s">
        <v>1424</v>
      </c>
      <c r="C11" s="11" t="str">
        <f>'SS Positions data'!IG11</f>
        <v>Money Market Instruments</v>
      </c>
      <c r="D11" s="11" t="str">
        <f>'SS Positions data'!IF11</f>
        <v>Floating Rate Note</v>
      </c>
      <c r="F11" s="11" t="str">
        <f>VLOOKUP(C11,'Various Mappings'!A:B,2,0)</f>
        <v>A.6.1 - A.6.20</v>
      </c>
      <c r="G11" s="11" t="s">
        <v>231</v>
      </c>
      <c r="H11" s="11">
        <f>VLOOKUP(G11,'Various Mappings'!F:H,3,0)</f>
        <v>1</v>
      </c>
      <c r="I11" s="11" t="str">
        <f>'SS Positions data'!IH11</f>
        <v>MoneyMarketInstrument</v>
      </c>
      <c r="J11" s="11" t="str">
        <f>_xlfn.IFNA(VLOOKUP(I11,'FincgUndrlygTp Mapping'!A:B,2,0),"")</f>
        <v/>
      </c>
      <c r="K11" s="27" t="str">
        <f>VLOOKUP(C11,'CFI Mapping'!A:B,2,0)</f>
        <v>DYXXXX</v>
      </c>
      <c r="L11" s="27" t="str">
        <f>'SS Positions data'!HW11</f>
        <v>XS1718416586</v>
      </c>
      <c r="M11" s="27" t="str">
        <f>'SS Positions data'!GT11</f>
        <v>BASF SE SR UNSECURED REGS 11/19 VAR</v>
      </c>
      <c r="O11" s="65">
        <f>IF(ISBLANK('SS Positions data'!FC11),"",'SS Positions data'!FC11)</f>
        <v>43784</v>
      </c>
      <c r="P11" s="27" t="str">
        <f>'SS Positions data'!EZ11</f>
        <v>EUR</v>
      </c>
      <c r="Q11" s="26"/>
      <c r="S11" s="25"/>
      <c r="T11" s="221" t="str">
        <f>'SS Positions data'!HZ11</f>
        <v>DE</v>
      </c>
      <c r="W11" t="s">
        <v>237</v>
      </c>
      <c r="X11" s="222">
        <f>IF(ISBLANK('SS Positions data'!GI11),"",'SS Positions data'!GI11)</f>
        <v>43784</v>
      </c>
      <c r="Y11" s="11">
        <f>'SS Positions data'!GX11</f>
        <v>13737000</v>
      </c>
      <c r="Z11" s="11">
        <f>'SS Positions data'!EY11</f>
        <v>100</v>
      </c>
      <c r="AA11" s="11">
        <f t="shared" si="0"/>
        <v>100</v>
      </c>
      <c r="AB11" s="11" t="str">
        <f>IF(LEN(Z11)=0,'General Pos Excel Structure'!$AC$3,"")</f>
        <v/>
      </c>
      <c r="AC11" s="11">
        <f>'SS Positions data'!H11</f>
        <v>0</v>
      </c>
      <c r="AD11" s="11">
        <f>VLOOKUP($P11,'Various Mappings'!$F:$H,3,0)*AC11</f>
        <v>0</v>
      </c>
      <c r="AE11" s="11" t="str">
        <f>IF(LEN(AC11)=0,'General Pos Excel Structure'!$AC$3,"")</f>
        <v/>
      </c>
      <c r="AF11" s="220">
        <f>'SS Positions data'!U11</f>
        <v>13737000</v>
      </c>
      <c r="AG11" s="11">
        <f t="shared" si="1"/>
        <v>13737000</v>
      </c>
      <c r="AH11" s="11" t="str">
        <f>IF(LEN(AF11)=0,'General Pos Excel Structure'!$AC$3,"")</f>
        <v/>
      </c>
      <c r="AI11" s="220">
        <f t="shared" si="2"/>
        <v>13737000</v>
      </c>
      <c r="AJ11" s="11">
        <f t="shared" si="3"/>
        <v>13737000</v>
      </c>
      <c r="AK11" s="220" t="str">
        <f t="shared" si="4"/>
        <v/>
      </c>
    </row>
    <row r="12" spans="1:46" s="11" customFormat="1">
      <c r="A12" s="63" t="str">
        <f>'SS WAM data'!A13</f>
        <v>ABEK</v>
      </c>
      <c r="B12" s="11" t="s">
        <v>1424</v>
      </c>
      <c r="C12" s="11" t="str">
        <f>'SS Positions data'!IG12</f>
        <v>Money Market Instruments</v>
      </c>
      <c r="D12" s="11" t="str">
        <f>'SS Positions data'!IF12</f>
        <v>Floating Rate Note</v>
      </c>
      <c r="F12" s="11" t="str">
        <f>VLOOKUP(C12,'Various Mappings'!A:B,2,0)</f>
        <v>A.6.1 - A.6.20</v>
      </c>
      <c r="G12" s="11" t="s">
        <v>231</v>
      </c>
      <c r="H12" s="11">
        <f>VLOOKUP(G12,'Various Mappings'!F:H,3,0)</f>
        <v>1</v>
      </c>
      <c r="I12" s="11" t="str">
        <f>'SS Positions data'!IH12</f>
        <v>MoneyMarketInstrument</v>
      </c>
      <c r="J12" s="11" t="str">
        <f>_xlfn.IFNA(VLOOKUP(I12,'FincgUndrlygTp Mapping'!A:B,2,0),"")</f>
        <v/>
      </c>
      <c r="K12" s="27" t="str">
        <f>VLOOKUP(C12,'CFI Mapping'!A:B,2,0)</f>
        <v>DYXXXX</v>
      </c>
      <c r="L12" s="27" t="str">
        <f>'SS Positions data'!HW12</f>
        <v>XS1746116299</v>
      </c>
      <c r="M12" s="27" t="str">
        <f>'SS Positions data'!GT12</f>
        <v>UBS AG LONDON SR UNSECURED REGS 01/20 VAR</v>
      </c>
      <c r="O12" s="65">
        <f>IF(ISBLANK('SS Positions data'!FC12),"",'SS Positions data'!FC12)</f>
        <v>43840</v>
      </c>
      <c r="P12" s="27" t="str">
        <f>'SS Positions data'!EZ12</f>
        <v>EUR</v>
      </c>
      <c r="Q12" s="26"/>
      <c r="S12" s="25"/>
      <c r="T12" s="221" t="str">
        <f>'SS Positions data'!HZ12</f>
        <v>CH</v>
      </c>
      <c r="W12" t="s">
        <v>237</v>
      </c>
      <c r="X12" s="222">
        <f>IF(ISBLANK('SS Positions data'!GI12),"",'SS Positions data'!GI12)</f>
        <v>43840</v>
      </c>
      <c r="Y12" s="11">
        <f>'SS Positions data'!GX12</f>
        <v>21114000</v>
      </c>
      <c r="Z12" s="11">
        <f>'SS Positions data'!EY12</f>
        <v>100.035695</v>
      </c>
      <c r="AA12" s="11">
        <f t="shared" si="0"/>
        <v>100.035695</v>
      </c>
      <c r="AB12" s="11" t="str">
        <f>IF(LEN(Z12)=0,'General Pos Excel Structure'!$AC$3,"")</f>
        <v/>
      </c>
      <c r="AC12" s="11">
        <f>'SS Positions data'!H12</f>
        <v>1703.76</v>
      </c>
      <c r="AD12" s="11">
        <f>VLOOKUP($P12,'Various Mappings'!$F:$H,3,0)*AC12</f>
        <v>1703.76</v>
      </c>
      <c r="AE12" s="11" t="str">
        <f>IF(LEN(AC12)=0,'General Pos Excel Structure'!$AC$3,"")</f>
        <v/>
      </c>
      <c r="AF12" s="220">
        <f>'SS Positions data'!U12</f>
        <v>21121536.66</v>
      </c>
      <c r="AG12" s="11">
        <f t="shared" si="1"/>
        <v>21121536.66</v>
      </c>
      <c r="AH12" s="11" t="str">
        <f>IF(LEN(AF12)=0,'General Pos Excel Structure'!$AC$3,"")</f>
        <v/>
      </c>
      <c r="AI12" s="220">
        <f t="shared" si="2"/>
        <v>21121536.66</v>
      </c>
      <c r="AJ12" s="11">
        <f t="shared" si="3"/>
        <v>21121536.66</v>
      </c>
      <c r="AK12" s="220" t="str">
        <f t="shared" si="4"/>
        <v/>
      </c>
    </row>
    <row r="13" spans="1:46" s="11" customFormat="1">
      <c r="A13" s="63" t="str">
        <f>'SS WAM data'!A14</f>
        <v>ABEK</v>
      </c>
      <c r="B13" s="11" t="s">
        <v>1424</v>
      </c>
      <c r="C13" s="11" t="str">
        <f>'SS Positions data'!IG13</f>
        <v>Money Market Instruments</v>
      </c>
      <c r="D13" s="11" t="str">
        <f>'SS Positions data'!IF13</f>
        <v>Floating Rate Note</v>
      </c>
      <c r="F13" s="11" t="str">
        <f>VLOOKUP(C13,'Various Mappings'!A:B,2,0)</f>
        <v>A.6.1 - A.6.20</v>
      </c>
      <c r="G13" s="11" t="s">
        <v>231</v>
      </c>
      <c r="H13" s="11">
        <f>VLOOKUP(G13,'Various Mappings'!F:H,3,0)</f>
        <v>1</v>
      </c>
      <c r="I13" s="11" t="str">
        <f>'SS Positions data'!IH13</f>
        <v>MoneyMarketInstrument</v>
      </c>
      <c r="J13" s="11" t="str">
        <f>_xlfn.IFNA(VLOOKUP(I13,'FincgUndrlygTp Mapping'!A:B,2,0),"")</f>
        <v/>
      </c>
      <c r="K13" s="27" t="str">
        <f>VLOOKUP(C13,'CFI Mapping'!A:B,2,0)</f>
        <v>DYXXXX</v>
      </c>
      <c r="L13" s="27" t="str">
        <f>'SS Positions data'!HW13</f>
        <v>XS1789496244</v>
      </c>
      <c r="M13" s="27" t="str">
        <f>'SS Positions data'!GT13</f>
        <v>HSBC BANK PLC SR UNSECURED REGS 03/20 VAR</v>
      </c>
      <c r="O13" s="65">
        <f>IF(ISBLANK('SS Positions data'!FC13),"",'SS Positions data'!FC13)</f>
        <v>43899</v>
      </c>
      <c r="P13" s="27" t="str">
        <f>'SS Positions data'!EZ13</f>
        <v>EUR</v>
      </c>
      <c r="Q13" s="26"/>
      <c r="S13" s="25"/>
      <c r="T13" s="221" t="str">
        <f>'SS Positions data'!HZ13</f>
        <v>GB</v>
      </c>
      <c r="W13" t="s">
        <v>237</v>
      </c>
      <c r="X13" s="222">
        <f>IF(ISBLANK('SS Positions data'!GI13),"",'SS Positions data'!GI13)</f>
        <v>43808</v>
      </c>
      <c r="Y13" s="11">
        <f>'SS Positions data'!GX13</f>
        <v>31100000</v>
      </c>
      <c r="Z13" s="11">
        <f>'SS Positions data'!EY13</f>
        <v>100.1324</v>
      </c>
      <c r="AA13" s="11">
        <f t="shared" si="0"/>
        <v>100.1324</v>
      </c>
      <c r="AB13" s="11" t="str">
        <f>IF(LEN(Z13)=0,'General Pos Excel Structure'!$AC$3,"")</f>
        <v/>
      </c>
      <c r="AC13" s="11">
        <f>'SS Positions data'!H13</f>
        <v>969.29</v>
      </c>
      <c r="AD13" s="11">
        <f>VLOOKUP($P13,'Various Mappings'!$F:$H,3,0)*AC13</f>
        <v>969.29</v>
      </c>
      <c r="AE13" s="11" t="str">
        <f>IF(LEN(AC13)=0,'General Pos Excel Structure'!$AC$3,"")</f>
        <v/>
      </c>
      <c r="AF13" s="220">
        <f>'SS Positions data'!U13</f>
        <v>31141176.399999999</v>
      </c>
      <c r="AG13" s="11">
        <f t="shared" si="1"/>
        <v>31141176.399999999</v>
      </c>
      <c r="AH13" s="11" t="str">
        <f>IF(LEN(AF13)=0,'General Pos Excel Structure'!$AC$3,"")</f>
        <v/>
      </c>
      <c r="AI13" s="220">
        <f t="shared" si="2"/>
        <v>31141176.399999999</v>
      </c>
      <c r="AJ13" s="11">
        <f t="shared" si="3"/>
        <v>31141176.399999999</v>
      </c>
      <c r="AK13" s="220" t="str">
        <f t="shared" si="4"/>
        <v/>
      </c>
    </row>
    <row r="14" spans="1:46" s="11" customFormat="1">
      <c r="A14" s="63" t="str">
        <f>'SS WAM data'!A15</f>
        <v>ABEK</v>
      </c>
      <c r="B14" s="11" t="s">
        <v>1424</v>
      </c>
      <c r="C14" s="11" t="str">
        <f>'SS Positions data'!IG14</f>
        <v>Money Market Instruments</v>
      </c>
      <c r="D14" s="11" t="str">
        <f>'SS Positions data'!IF14</f>
        <v>Corporate Bonds</v>
      </c>
      <c r="F14" s="11" t="str">
        <f>VLOOKUP(C14,'Various Mappings'!A:B,2,0)</f>
        <v>A.6.1 - A.6.20</v>
      </c>
      <c r="G14" s="11" t="s">
        <v>231</v>
      </c>
      <c r="H14" s="11">
        <f>VLOOKUP(G14,'Various Mappings'!F:H,3,0)</f>
        <v>1</v>
      </c>
      <c r="I14" s="11" t="str">
        <f>'SS Positions data'!IH14</f>
        <v>MoneyMarketInstrument</v>
      </c>
      <c r="J14" s="11" t="str">
        <f>_xlfn.IFNA(VLOOKUP(I14,'FincgUndrlygTp Mapping'!A:B,2,0),"")</f>
        <v/>
      </c>
      <c r="K14" s="27" t="str">
        <f>VLOOKUP(C14,'CFI Mapping'!A:B,2,0)</f>
        <v>DYXXXX</v>
      </c>
      <c r="L14" s="27" t="str">
        <f>'SS Positions data'!HW14</f>
        <v>FR0013324324</v>
      </c>
      <c r="M14" s="27" t="str">
        <f>'SS Positions data'!GT14</f>
        <v>SANOFI SR UNSECURED REGS 03/20 0.0000</v>
      </c>
      <c r="O14" s="65">
        <f>IF(ISBLANK('SS Positions data'!FC14),"",'SS Positions data'!FC14)</f>
        <v>43911</v>
      </c>
      <c r="P14" s="27" t="str">
        <f>'SS Positions data'!EZ14</f>
        <v>EUR</v>
      </c>
      <c r="Q14" s="26"/>
      <c r="S14" s="25"/>
      <c r="T14" s="221" t="str">
        <f>'SS Positions data'!HZ14</f>
        <v>FR</v>
      </c>
      <c r="W14" t="s">
        <v>237</v>
      </c>
      <c r="X14" s="222" t="str">
        <f>IF(ISBLANK('SS Positions data'!GI14),"",'SS Positions data'!GI14)</f>
        <v/>
      </c>
      <c r="Y14" s="11">
        <f>'SS Positions data'!GX14</f>
        <v>7800000</v>
      </c>
      <c r="Z14" s="11">
        <f>'SS Positions data'!EY14</f>
        <v>100.11920000000001</v>
      </c>
      <c r="AA14" s="11">
        <f t="shared" si="0"/>
        <v>100.11920000000001</v>
      </c>
      <c r="AB14" s="11" t="str">
        <f>IF(LEN(Z14)=0,'General Pos Excel Structure'!$AC$3,"")</f>
        <v/>
      </c>
      <c r="AC14" s="11">
        <f>'SS Positions data'!H14</f>
        <v>0</v>
      </c>
      <c r="AD14" s="11">
        <f>VLOOKUP($P14,'Various Mappings'!$F:$H,3,0)*AC14</f>
        <v>0</v>
      </c>
      <c r="AE14" s="11" t="str">
        <f>IF(LEN(AC14)=0,'General Pos Excel Structure'!$AC$3,"")</f>
        <v/>
      </c>
      <c r="AF14" s="220">
        <f>'SS Positions data'!U14</f>
        <v>7809297.5999999996</v>
      </c>
      <c r="AG14" s="11">
        <f t="shared" si="1"/>
        <v>7809297.5999999996</v>
      </c>
      <c r="AH14" s="11" t="str">
        <f>IF(LEN(AF14)=0,'General Pos Excel Structure'!$AC$3,"")</f>
        <v/>
      </c>
      <c r="AI14" s="220">
        <f t="shared" si="2"/>
        <v>7809297.5999999996</v>
      </c>
      <c r="AJ14" s="11">
        <f t="shared" si="3"/>
        <v>7809297.5999999996</v>
      </c>
      <c r="AK14" s="220" t="str">
        <f t="shared" si="4"/>
        <v/>
      </c>
    </row>
    <row r="15" spans="1:46" s="11" customFormat="1">
      <c r="A15" s="63" t="str">
        <f>'SS WAM data'!A16</f>
        <v>ABEK</v>
      </c>
      <c r="B15" s="11" t="s">
        <v>1424</v>
      </c>
      <c r="C15" s="11" t="str">
        <f>'SS Positions data'!IG15</f>
        <v>Money Market Instruments</v>
      </c>
      <c r="D15" s="11" t="str">
        <f>'SS Positions data'!IF15</f>
        <v>Covered Bonds</v>
      </c>
      <c r="F15" s="11" t="str">
        <f>VLOOKUP(C15,'Various Mappings'!A:B,2,0)</f>
        <v>A.6.1 - A.6.20</v>
      </c>
      <c r="G15" s="11" t="s">
        <v>231</v>
      </c>
      <c r="H15" s="11">
        <f>VLOOKUP(G15,'Various Mappings'!F:H,3,0)</f>
        <v>1</v>
      </c>
      <c r="I15" s="11" t="str">
        <f>'SS Positions data'!IH15</f>
        <v>MoneyMarketInstrument</v>
      </c>
      <c r="J15" s="11" t="str">
        <f>_xlfn.IFNA(VLOOKUP(I15,'FincgUndrlygTp Mapping'!A:B,2,0),"")</f>
        <v/>
      </c>
      <c r="K15" s="27" t="str">
        <f>VLOOKUP(C15,'CFI Mapping'!A:B,2,0)</f>
        <v>DYXXXX</v>
      </c>
      <c r="L15" s="27" t="str">
        <f>'SS Positions data'!HW15</f>
        <v>XS0212074388</v>
      </c>
      <c r="M15" s="27" t="str">
        <f>'SS Positions data'!GT15</f>
        <v>BANK OF SCOTLAND PLC COVERED 02/20 3.875</v>
      </c>
      <c r="O15" s="65">
        <f>IF(ISBLANK('SS Positions data'!FC15),"",'SS Positions data'!FC15)</f>
        <v>43868</v>
      </c>
      <c r="P15" s="27" t="str">
        <f>'SS Positions data'!EZ15</f>
        <v>EUR</v>
      </c>
      <c r="Q15" s="26"/>
      <c r="S15" s="25"/>
      <c r="T15" s="221" t="str">
        <f>'SS Positions data'!HZ15</f>
        <v>GB</v>
      </c>
      <c r="W15" t="s">
        <v>237</v>
      </c>
      <c r="X15" s="222" t="str">
        <f>IF(ISBLANK('SS Positions data'!GI15),"",'SS Positions data'!GI15)</f>
        <v/>
      </c>
      <c r="Y15" s="11">
        <f>'SS Positions data'!GX15</f>
        <v>17550000</v>
      </c>
      <c r="Z15" s="11">
        <f>'SS Positions data'!EY15</f>
        <v>100.9836</v>
      </c>
      <c r="AA15" s="11">
        <f t="shared" si="0"/>
        <v>100.9836</v>
      </c>
      <c r="AB15" s="11" t="str">
        <f>IF(LEN(Z15)=0,'General Pos Excel Structure'!$AC$3,"")</f>
        <v/>
      </c>
      <c r="AC15" s="11">
        <f>'SS Positions data'!H15</f>
        <v>521691.77</v>
      </c>
      <c r="AD15" s="11">
        <f>VLOOKUP($P15,'Various Mappings'!$F:$H,3,0)*AC15</f>
        <v>521691.77</v>
      </c>
      <c r="AE15" s="11" t="str">
        <f>IF(LEN(AC15)=0,'General Pos Excel Structure'!$AC$3,"")</f>
        <v/>
      </c>
      <c r="AF15" s="220">
        <f>'SS Positions data'!U15</f>
        <v>17722621.800000001</v>
      </c>
      <c r="AG15" s="11">
        <f t="shared" si="1"/>
        <v>17722621.800000001</v>
      </c>
      <c r="AH15" s="11" t="str">
        <f>IF(LEN(AF15)=0,'General Pos Excel Structure'!$AC$3,"")</f>
        <v/>
      </c>
      <c r="AI15" s="220">
        <f t="shared" si="2"/>
        <v>17722621.800000001</v>
      </c>
      <c r="AJ15" s="11">
        <f t="shared" si="3"/>
        <v>17722621.800000001</v>
      </c>
      <c r="AK15" s="220" t="str">
        <f t="shared" si="4"/>
        <v/>
      </c>
    </row>
    <row r="16" spans="1:46" s="11" customFormat="1">
      <c r="A16" s="63" t="str">
        <f>'SS WAM data'!A17</f>
        <v>ABEK</v>
      </c>
      <c r="B16" s="11" t="s">
        <v>1424</v>
      </c>
      <c r="C16" s="11" t="str">
        <f>'SS Positions data'!IG16</f>
        <v>Money Market Instruments</v>
      </c>
      <c r="D16" s="11" t="str">
        <f>'SS Positions data'!IF16</f>
        <v>Corporate Bonds</v>
      </c>
      <c r="F16" s="11" t="str">
        <f>VLOOKUP(C16,'Various Mappings'!A:B,2,0)</f>
        <v>A.6.1 - A.6.20</v>
      </c>
      <c r="G16" s="11" t="s">
        <v>231</v>
      </c>
      <c r="H16" s="11">
        <f>VLOOKUP(G16,'Various Mappings'!F:H,3,0)</f>
        <v>1</v>
      </c>
      <c r="I16" s="11" t="str">
        <f>'SS Positions data'!IH16</f>
        <v>MoneyMarketInstrument</v>
      </c>
      <c r="J16" s="11" t="str">
        <f>_xlfn.IFNA(VLOOKUP(I16,'FincgUndrlygTp Mapping'!A:B,2,0),"")</f>
        <v/>
      </c>
      <c r="K16" s="27" t="str">
        <f>VLOOKUP(C16,'CFI Mapping'!A:B,2,0)</f>
        <v>DYXXXX</v>
      </c>
      <c r="L16" s="27" t="str">
        <f>'SS Positions data'!HW16</f>
        <v>XS0478074924</v>
      </c>
      <c r="M16" s="27" t="str">
        <f>'SS Positions data'!GT16</f>
        <v>COOPERATIEVE RABOBANK UA SR UNSECURED 01/20 4.125</v>
      </c>
      <c r="O16" s="65">
        <f>IF(ISBLANK('SS Positions data'!FC16),"",'SS Positions data'!FC16)</f>
        <v>43844</v>
      </c>
      <c r="P16" s="27" t="str">
        <f>'SS Positions data'!EZ16</f>
        <v>EUR</v>
      </c>
      <c r="Q16" s="26"/>
      <c r="S16" s="25"/>
      <c r="T16" s="221" t="str">
        <f>'SS Positions data'!HZ16</f>
        <v>NL</v>
      </c>
      <c r="W16" t="s">
        <v>237</v>
      </c>
      <c r="X16" s="222" t="str">
        <f>IF(ISBLANK('SS Positions data'!GI16),"",'SS Positions data'!GI16)</f>
        <v/>
      </c>
      <c r="Y16" s="11">
        <f>'SS Positions data'!GX16</f>
        <v>31363000</v>
      </c>
      <c r="Z16" s="11">
        <f>'SS Positions data'!EY16</f>
        <v>100.7435</v>
      </c>
      <c r="AA16" s="11">
        <f t="shared" si="0"/>
        <v>100.7435</v>
      </c>
      <c r="AB16" s="11" t="str">
        <f>IF(LEN(Z16)=0,'General Pos Excel Structure'!$AC$3,"")</f>
        <v/>
      </c>
      <c r="AC16" s="11">
        <f>'SS Positions data'!H16</f>
        <v>1077512.4099999999</v>
      </c>
      <c r="AD16" s="11">
        <f>VLOOKUP($P16,'Various Mappings'!$F:$H,3,0)*AC16</f>
        <v>1077512.4099999999</v>
      </c>
      <c r="AE16" s="11" t="str">
        <f>IF(LEN(AC16)=0,'General Pos Excel Structure'!$AC$3,"")</f>
        <v/>
      </c>
      <c r="AF16" s="220">
        <f>'SS Positions data'!U16</f>
        <v>31596183.920000002</v>
      </c>
      <c r="AG16" s="11">
        <f t="shared" si="1"/>
        <v>31596183.920000002</v>
      </c>
      <c r="AH16" s="11" t="str">
        <f>IF(LEN(AF16)=0,'General Pos Excel Structure'!$AC$3,"")</f>
        <v/>
      </c>
      <c r="AI16" s="220">
        <f t="shared" si="2"/>
        <v>31596183.920000002</v>
      </c>
      <c r="AJ16" s="11">
        <f t="shared" si="3"/>
        <v>31596183.920000002</v>
      </c>
      <c r="AK16" s="220" t="str">
        <f t="shared" si="4"/>
        <v/>
      </c>
    </row>
    <row r="17" spans="1:37" s="11" customFormat="1">
      <c r="A17" s="63" t="str">
        <f>'SS WAM data'!A18</f>
        <v>ABEK</v>
      </c>
      <c r="B17" s="11" t="s">
        <v>1424</v>
      </c>
      <c r="C17" s="11" t="str">
        <f>'SS Positions data'!IG17</f>
        <v>Money Market Instruments</v>
      </c>
      <c r="D17" s="11" t="str">
        <f>'SS Positions data'!IF17</f>
        <v>Corporate Bonds</v>
      </c>
      <c r="F17" s="11" t="str">
        <f>VLOOKUP(C17,'Various Mappings'!A:B,2,0)</f>
        <v>A.6.1 - A.6.20</v>
      </c>
      <c r="G17" s="11" t="s">
        <v>231</v>
      </c>
      <c r="H17" s="11">
        <f>VLOOKUP(G17,'Various Mappings'!F:H,3,0)</f>
        <v>1</v>
      </c>
      <c r="I17" s="11" t="str">
        <f>'SS Positions data'!IH17</f>
        <v>MoneyMarketInstrument</v>
      </c>
      <c r="J17" s="11" t="str">
        <f>_xlfn.IFNA(VLOOKUP(I17,'FincgUndrlygTp Mapping'!A:B,2,0),"")</f>
        <v/>
      </c>
      <c r="K17" s="27" t="str">
        <f>VLOOKUP(C17,'CFI Mapping'!A:B,2,0)</f>
        <v>DYXXXX</v>
      </c>
      <c r="L17" s="27" t="str">
        <f>'SS Positions data'!HW17</f>
        <v>XS0490013801</v>
      </c>
      <c r="M17" s="27" t="str">
        <f>'SS Positions data'!GT17</f>
        <v>COMMONWEALTH BANK AUST SR UNSECURED 02/20 4.375</v>
      </c>
      <c r="O17" s="65">
        <f>IF(ISBLANK('SS Positions data'!FC17),"",'SS Positions data'!FC17)</f>
        <v>43886</v>
      </c>
      <c r="P17" s="27" t="str">
        <f>'SS Positions data'!EZ17</f>
        <v>EUR</v>
      </c>
      <c r="Q17" s="26"/>
      <c r="S17" s="25"/>
      <c r="T17" s="221" t="str">
        <f>'SS Positions data'!HZ17</f>
        <v>AU</v>
      </c>
      <c r="W17" t="s">
        <v>237</v>
      </c>
      <c r="X17" s="222" t="str">
        <f>IF(ISBLANK('SS Positions data'!GI17),"",'SS Positions data'!GI17)</f>
        <v/>
      </c>
      <c r="Y17" s="11">
        <f>'SS Positions data'!GX17</f>
        <v>3400000</v>
      </c>
      <c r="Z17" s="11">
        <f>'SS Positions data'!EY17</f>
        <v>101.3314</v>
      </c>
      <c r="AA17" s="11">
        <f t="shared" si="0"/>
        <v>101.3314</v>
      </c>
      <c r="AB17" s="11" t="str">
        <f>IF(LEN(Z17)=0,'General Pos Excel Structure'!$AC$3,"")</f>
        <v/>
      </c>
      <c r="AC17" s="11">
        <f>'SS Positions data'!H17</f>
        <v>106773.97</v>
      </c>
      <c r="AD17" s="11">
        <f>VLOOKUP($P17,'Various Mappings'!$F:$H,3,0)*AC17</f>
        <v>106773.97</v>
      </c>
      <c r="AE17" s="11" t="str">
        <f>IF(LEN(AC17)=0,'General Pos Excel Structure'!$AC$3,"")</f>
        <v/>
      </c>
      <c r="AF17" s="220">
        <f>'SS Positions data'!U17</f>
        <v>3445267.6</v>
      </c>
      <c r="AG17" s="11">
        <f t="shared" si="1"/>
        <v>3445267.6</v>
      </c>
      <c r="AH17" s="11" t="str">
        <f>IF(LEN(AF17)=0,'General Pos Excel Structure'!$AC$3,"")</f>
        <v/>
      </c>
      <c r="AI17" s="220">
        <f t="shared" si="2"/>
        <v>3445267.6</v>
      </c>
      <c r="AJ17" s="11">
        <f t="shared" si="3"/>
        <v>3445267.6</v>
      </c>
      <c r="AK17" s="220" t="str">
        <f t="shared" si="4"/>
        <v/>
      </c>
    </row>
    <row r="18" spans="1:37" s="11" customFormat="1">
      <c r="A18" s="63" t="str">
        <f>'SS WAM data'!A19</f>
        <v>ABEK</v>
      </c>
      <c r="B18" s="11" t="s">
        <v>1424</v>
      </c>
      <c r="C18" s="11" t="str">
        <f>'SS Positions data'!IG18</f>
        <v>Money Market Instruments</v>
      </c>
      <c r="D18" s="11" t="str">
        <f>'SS Positions data'!IF18</f>
        <v>Corporate Bonds</v>
      </c>
      <c r="F18" s="11" t="str">
        <f>VLOOKUP(C18,'Various Mappings'!A:B,2,0)</f>
        <v>A.6.1 - A.6.20</v>
      </c>
      <c r="G18" s="11" t="s">
        <v>231</v>
      </c>
      <c r="H18" s="11">
        <f>VLOOKUP(G18,'Various Mappings'!F:H,3,0)</f>
        <v>1</v>
      </c>
      <c r="I18" s="11" t="str">
        <f>'SS Positions data'!IH18</f>
        <v>MoneyMarketInstrument</v>
      </c>
      <c r="J18" s="11" t="str">
        <f>_xlfn.IFNA(VLOOKUP(I18,'FincgUndrlygTp Mapping'!A:B,2,0),"")</f>
        <v/>
      </c>
      <c r="K18" s="27" t="str">
        <f>VLOOKUP(C18,'CFI Mapping'!A:B,2,0)</f>
        <v>DYXXXX</v>
      </c>
      <c r="L18" s="27" t="str">
        <f>'SS Positions data'!HW18</f>
        <v>DE000A1G85B4</v>
      </c>
      <c r="M18" s="27" t="str">
        <f>'SS Positions data'!GT18</f>
        <v>SIEMENS FINANCIERINGSMAT COMPANY GUAR REGS 03/20 1.5</v>
      </c>
      <c r="O18" s="65">
        <f>IF(ISBLANK('SS Positions data'!FC18),"",'SS Positions data'!FC18)</f>
        <v>43900</v>
      </c>
      <c r="P18" s="27" t="str">
        <f>'SS Positions data'!EZ18</f>
        <v>EUR</v>
      </c>
      <c r="Q18" s="26"/>
      <c r="S18" s="25"/>
      <c r="T18" s="221" t="str">
        <f>'SS Positions data'!HZ18</f>
        <v>DE</v>
      </c>
      <c r="W18" t="s">
        <v>237</v>
      </c>
      <c r="X18" s="222" t="str">
        <f>IF(ISBLANK('SS Positions data'!GI18),"",'SS Positions data'!GI18)</f>
        <v/>
      </c>
      <c r="Y18" s="11">
        <f>'SS Positions data'!GX18</f>
        <v>4320000</v>
      </c>
      <c r="Z18" s="11">
        <f>'SS Positions data'!EY18</f>
        <v>100.58110000000001</v>
      </c>
      <c r="AA18" s="11">
        <f t="shared" si="0"/>
        <v>100.58110000000001</v>
      </c>
      <c r="AB18" s="11" t="str">
        <f>IF(LEN(Z18)=0,'General Pos Excel Structure'!$AC$3,"")</f>
        <v/>
      </c>
      <c r="AC18" s="11">
        <f>'SS Positions data'!H18</f>
        <v>44085.24</v>
      </c>
      <c r="AD18" s="11">
        <f>VLOOKUP($P18,'Various Mappings'!$F:$H,3,0)*AC18</f>
        <v>44085.24</v>
      </c>
      <c r="AE18" s="11" t="str">
        <f>IF(LEN(AC18)=0,'General Pos Excel Structure'!$AC$3,"")</f>
        <v/>
      </c>
      <c r="AF18" s="220">
        <f>'SS Positions data'!U18</f>
        <v>4345103.5199999996</v>
      </c>
      <c r="AG18" s="11">
        <f t="shared" si="1"/>
        <v>4345103.5199999996</v>
      </c>
      <c r="AH18" s="11" t="str">
        <f>IF(LEN(AF18)=0,'General Pos Excel Structure'!$AC$3,"")</f>
        <v/>
      </c>
      <c r="AI18" s="220">
        <f t="shared" si="2"/>
        <v>4345103.5199999996</v>
      </c>
      <c r="AJ18" s="11">
        <f t="shared" si="3"/>
        <v>4345103.5199999996</v>
      </c>
      <c r="AK18" s="220" t="str">
        <f t="shared" si="4"/>
        <v/>
      </c>
    </row>
    <row r="19" spans="1:37" s="11" customFormat="1">
      <c r="A19" s="63" t="str">
        <f>'SS WAM data'!A20</f>
        <v>ABEK</v>
      </c>
      <c r="B19" s="11" t="s">
        <v>1424</v>
      </c>
      <c r="C19" s="11" t="str">
        <f>'SS Positions data'!IG19</f>
        <v>Money Market Instruments</v>
      </c>
      <c r="D19" s="11" t="str">
        <f>'SS Positions data'!IF19</f>
        <v>Corporate Bonds</v>
      </c>
      <c r="F19" s="11" t="str">
        <f>VLOOKUP(C19,'Various Mappings'!A:B,2,0)</f>
        <v>A.6.1 - A.6.20</v>
      </c>
      <c r="G19" s="11" t="s">
        <v>231</v>
      </c>
      <c r="H19" s="11">
        <f>VLOOKUP(G19,'Various Mappings'!F:H,3,0)</f>
        <v>1</v>
      </c>
      <c r="I19" s="11" t="str">
        <f>'SS Positions data'!IH19</f>
        <v>MoneyMarketInstrument</v>
      </c>
      <c r="J19" s="11" t="str">
        <f>_xlfn.IFNA(VLOOKUP(I19,'FincgUndrlygTp Mapping'!A:B,2,0),"")</f>
        <v/>
      </c>
      <c r="K19" s="27" t="str">
        <f>VLOOKUP(C19,'CFI Mapping'!A:B,2,0)</f>
        <v>DYXXXX</v>
      </c>
      <c r="L19" s="27" t="str">
        <f>'SS Positions data'!HW19</f>
        <v>XS0854425625</v>
      </c>
      <c r="M19" s="27" t="str">
        <f>'SS Positions data'!GT19</f>
        <v>SKANDINAVISKA ENSKILDA SR UNSECURED REGS 11/19 1.875</v>
      </c>
      <c r="O19" s="65">
        <f>IF(ISBLANK('SS Positions data'!FC19),"",'SS Positions data'!FC19)</f>
        <v>43783</v>
      </c>
      <c r="P19" s="27" t="str">
        <f>'SS Positions data'!EZ19</f>
        <v>EUR</v>
      </c>
      <c r="Q19" s="26"/>
      <c r="S19" s="25"/>
      <c r="T19" s="221" t="str">
        <f>'SS Positions data'!HZ19</f>
        <v>SE</v>
      </c>
      <c r="W19" t="s">
        <v>237</v>
      </c>
      <c r="X19" s="222" t="str">
        <f>IF(ISBLANK('SS Positions data'!GI19),"",'SS Positions data'!GI19)</f>
        <v/>
      </c>
      <c r="Y19" s="11">
        <f>'SS Positions data'!GX19</f>
        <v>2500000</v>
      </c>
      <c r="Z19" s="11">
        <f>'SS Positions data'!EY19</f>
        <v>100</v>
      </c>
      <c r="AA19" s="11">
        <f t="shared" si="0"/>
        <v>100</v>
      </c>
      <c r="AB19" s="11" t="str">
        <f>IF(LEN(Z19)=0,'General Pos Excel Structure'!$AC$3,"")</f>
        <v/>
      </c>
      <c r="AC19" s="11">
        <f>'SS Positions data'!H19</f>
        <v>46875</v>
      </c>
      <c r="AD19" s="11">
        <f>VLOOKUP($P19,'Various Mappings'!$F:$H,3,0)*AC19</f>
        <v>46875</v>
      </c>
      <c r="AE19" s="11" t="str">
        <f>IF(LEN(AC19)=0,'General Pos Excel Structure'!$AC$3,"")</f>
        <v/>
      </c>
      <c r="AF19" s="220">
        <f>'SS Positions data'!U19</f>
        <v>2500000</v>
      </c>
      <c r="AG19" s="11">
        <f t="shared" si="1"/>
        <v>2500000</v>
      </c>
      <c r="AH19" s="11" t="str">
        <f>IF(LEN(AF19)=0,'General Pos Excel Structure'!$AC$3,"")</f>
        <v/>
      </c>
      <c r="AI19" s="220">
        <f t="shared" si="2"/>
        <v>2500000</v>
      </c>
      <c r="AJ19" s="11">
        <f t="shared" si="3"/>
        <v>2500000</v>
      </c>
      <c r="AK19" s="220" t="str">
        <f t="shared" si="4"/>
        <v/>
      </c>
    </row>
    <row r="20" spans="1:37" s="11" customFormat="1">
      <c r="A20" s="63" t="str">
        <f>'SS WAM data'!A21</f>
        <v>ABEK</v>
      </c>
      <c r="B20" s="11" t="s">
        <v>1424</v>
      </c>
      <c r="C20" s="11" t="str">
        <f>'SS Positions data'!IG20</f>
        <v>Money Market Instruments</v>
      </c>
      <c r="D20" s="11" t="str">
        <f>'SS Positions data'!IF20</f>
        <v>Corporate Bonds</v>
      </c>
      <c r="F20" s="11" t="str">
        <f>VLOOKUP(C20,'Various Mappings'!A:B,2,0)</f>
        <v>A.6.1 - A.6.20</v>
      </c>
      <c r="G20" s="11" t="s">
        <v>231</v>
      </c>
      <c r="H20" s="11">
        <f>VLOOKUP(G20,'Various Mappings'!F:H,3,0)</f>
        <v>1</v>
      </c>
      <c r="I20" s="11" t="str">
        <f>'SS Positions data'!IH20</f>
        <v>MoneyMarketInstrument</v>
      </c>
      <c r="J20" s="11" t="str">
        <f>_xlfn.IFNA(VLOOKUP(I20,'FincgUndrlygTp Mapping'!A:B,2,0),"")</f>
        <v/>
      </c>
      <c r="K20" s="27" t="str">
        <f>VLOOKUP(C20,'CFI Mapping'!A:B,2,0)</f>
        <v>DYXXXX</v>
      </c>
      <c r="L20" s="27" t="str">
        <f>'SS Positions data'!HW20</f>
        <v>FR0011391580</v>
      </c>
      <c r="M20" s="27" t="str">
        <f>'SS Positions data'!GT20</f>
        <v>HSBC FRANCE SR UNSECURED REGS 01/20 1.875</v>
      </c>
      <c r="O20" s="65">
        <f>IF(ISBLANK('SS Positions data'!FC20),"",'SS Positions data'!FC20)</f>
        <v>43846</v>
      </c>
      <c r="P20" s="27" t="str">
        <f>'SS Positions data'!EZ20</f>
        <v>EUR</v>
      </c>
      <c r="Q20" s="26"/>
      <c r="S20" s="25"/>
      <c r="T20" s="221" t="str">
        <f>'SS Positions data'!HZ20</f>
        <v>FR</v>
      </c>
      <c r="W20" t="s">
        <v>237</v>
      </c>
      <c r="X20" s="222" t="str">
        <f>IF(ISBLANK('SS Positions data'!GI20),"",'SS Positions data'!GI20)</f>
        <v/>
      </c>
      <c r="Y20" s="11">
        <f>'SS Positions data'!GX20</f>
        <v>2500000</v>
      </c>
      <c r="Z20" s="11">
        <f>'SS Positions data'!EY20</f>
        <v>100.3801</v>
      </c>
      <c r="AA20" s="11">
        <f t="shared" si="0"/>
        <v>100.3801</v>
      </c>
      <c r="AB20" s="11" t="str">
        <f>IF(LEN(Z20)=0,'General Pos Excel Structure'!$AC$3,"")</f>
        <v/>
      </c>
      <c r="AC20" s="11">
        <f>'SS Positions data'!H20</f>
        <v>38788.6</v>
      </c>
      <c r="AD20" s="11">
        <f>VLOOKUP($P20,'Various Mappings'!$F:$H,3,0)*AC20</f>
        <v>38788.6</v>
      </c>
      <c r="AE20" s="11" t="str">
        <f>IF(LEN(AC20)=0,'General Pos Excel Structure'!$AC$3,"")</f>
        <v/>
      </c>
      <c r="AF20" s="220">
        <f>'SS Positions data'!U20</f>
        <v>2509502.5</v>
      </c>
      <c r="AG20" s="11">
        <f t="shared" si="1"/>
        <v>2509502.5</v>
      </c>
      <c r="AH20" s="11" t="str">
        <f>IF(LEN(AF20)=0,'General Pos Excel Structure'!$AC$3,"")</f>
        <v/>
      </c>
      <c r="AI20" s="220">
        <f t="shared" si="2"/>
        <v>2509502.5</v>
      </c>
      <c r="AJ20" s="11">
        <f t="shared" si="3"/>
        <v>2509502.5</v>
      </c>
      <c r="AK20" s="220" t="str">
        <f t="shared" si="4"/>
        <v/>
      </c>
    </row>
    <row r="21" spans="1:37" s="11" customFormat="1">
      <c r="A21" s="63" t="str">
        <f>'SS WAM data'!A22</f>
        <v>ABEK</v>
      </c>
      <c r="B21" s="11" t="s">
        <v>1424</v>
      </c>
      <c r="C21" s="11" t="str">
        <f>'SS Positions data'!IG21</f>
        <v>Money Market Instruments</v>
      </c>
      <c r="D21" s="11" t="str">
        <f>'SS Positions data'!IF21</f>
        <v>Corporate Bonds</v>
      </c>
      <c r="F21" s="11" t="str">
        <f>VLOOKUP(C21,'Various Mappings'!A:B,2,0)</f>
        <v>A.6.1 - A.6.20</v>
      </c>
      <c r="G21" s="11" t="s">
        <v>231</v>
      </c>
      <c r="H21" s="11">
        <f>VLOOKUP(G21,'Various Mappings'!F:H,3,0)</f>
        <v>1</v>
      </c>
      <c r="I21" s="11" t="str">
        <f>'SS Positions data'!IH21</f>
        <v>MoneyMarketInstrument</v>
      </c>
      <c r="J21" s="11" t="str">
        <f>_xlfn.IFNA(VLOOKUP(I21,'FincgUndrlygTp Mapping'!A:B,2,0),"")</f>
        <v/>
      </c>
      <c r="K21" s="27" t="str">
        <f>VLOOKUP(C21,'CFI Mapping'!A:B,2,0)</f>
        <v>DYXXXX</v>
      </c>
      <c r="L21" s="27" t="str">
        <f>'SS Positions data'!HW21</f>
        <v>XS0925003732</v>
      </c>
      <c r="M21" s="27" t="str">
        <f>'SS Positions data'!GT21</f>
        <v>EXPORT IMPORT BANK KOREA SR UNSECURED REGS 04/20 2</v>
      </c>
      <c r="O21" s="65">
        <f>IF(ISBLANK('SS Positions data'!FC21),"",'SS Positions data'!FC21)</f>
        <v>43951</v>
      </c>
      <c r="P21" s="27" t="str">
        <f>'SS Positions data'!EZ21</f>
        <v>EUR</v>
      </c>
      <c r="Q21" s="26"/>
      <c r="S21" s="25"/>
      <c r="T21" s="221" t="str">
        <f>'SS Positions data'!HZ21</f>
        <v>KR</v>
      </c>
      <c r="W21" t="s">
        <v>237</v>
      </c>
      <c r="X21" s="222" t="str">
        <f>IF(ISBLANK('SS Positions data'!GI21),"",'SS Positions data'!GI21)</f>
        <v/>
      </c>
      <c r="Y21" s="11">
        <f>'SS Positions data'!GX21</f>
        <v>8282000</v>
      </c>
      <c r="Z21" s="11">
        <f>'SS Positions data'!EY21</f>
        <v>100.99979999999999</v>
      </c>
      <c r="AA21" s="11">
        <f t="shared" si="0"/>
        <v>100.99979999999999</v>
      </c>
      <c r="AB21" s="11" t="str">
        <f>IF(LEN(Z21)=0,'General Pos Excel Structure'!$AC$3,"")</f>
        <v/>
      </c>
      <c r="AC21" s="11">
        <f>'SS Positions data'!H21</f>
        <v>89608.52</v>
      </c>
      <c r="AD21" s="11">
        <f>VLOOKUP($P21,'Various Mappings'!$F:$H,3,0)*AC21</f>
        <v>89608.52</v>
      </c>
      <c r="AE21" s="11" t="str">
        <f>IF(LEN(AC21)=0,'General Pos Excel Structure'!$AC$3,"")</f>
        <v/>
      </c>
      <c r="AF21" s="220">
        <f>'SS Positions data'!U21</f>
        <v>8364803.4400000004</v>
      </c>
      <c r="AG21" s="11">
        <f t="shared" si="1"/>
        <v>8364803.4400000004</v>
      </c>
      <c r="AH21" s="11" t="str">
        <f>IF(LEN(AF21)=0,'General Pos Excel Structure'!$AC$3,"")</f>
        <v/>
      </c>
      <c r="AI21" s="220">
        <f t="shared" si="2"/>
        <v>8364803.4400000004</v>
      </c>
      <c r="AJ21" s="11">
        <f t="shared" si="3"/>
        <v>8364803.4400000004</v>
      </c>
      <c r="AK21" s="220" t="str">
        <f t="shared" si="4"/>
        <v/>
      </c>
    </row>
    <row r="22" spans="1:37" s="11" customFormat="1">
      <c r="A22" s="63" t="str">
        <f>'SS WAM data'!A23</f>
        <v>ABEK</v>
      </c>
      <c r="B22" s="11" t="s">
        <v>1424</v>
      </c>
      <c r="C22" s="11" t="str">
        <f>'SS Positions data'!IG22</f>
        <v>Money Market Instruments</v>
      </c>
      <c r="D22" s="11" t="str">
        <f>'SS Positions data'!IF22</f>
        <v>Corporate Bonds</v>
      </c>
      <c r="F22" s="11" t="str">
        <f>VLOOKUP(C22,'Various Mappings'!A:B,2,0)</f>
        <v>A.6.1 - A.6.20</v>
      </c>
      <c r="G22" s="11" t="s">
        <v>231</v>
      </c>
      <c r="H22" s="11">
        <f>VLOOKUP(G22,'Various Mappings'!F:H,3,0)</f>
        <v>1</v>
      </c>
      <c r="I22" s="11" t="str">
        <f>'SS Positions data'!IH22</f>
        <v>MoneyMarketInstrument</v>
      </c>
      <c r="J22" s="11" t="str">
        <f>_xlfn.IFNA(VLOOKUP(I22,'FincgUndrlygTp Mapping'!A:B,2,0),"")</f>
        <v/>
      </c>
      <c r="K22" s="27" t="str">
        <f>VLOOKUP(C22,'CFI Mapping'!A:B,2,0)</f>
        <v>DYXXXX</v>
      </c>
      <c r="L22" s="27" t="str">
        <f>'SS Positions data'!HW22</f>
        <v>XS1080078428</v>
      </c>
      <c r="M22" s="27" t="str">
        <f>'SS Positions data'!GT22</f>
        <v>ING BANK NV SR UNSECURED REGS 12/19 1.25</v>
      </c>
      <c r="O22" s="65">
        <f>IF(ISBLANK('SS Positions data'!FC22),"",'SS Positions data'!FC22)</f>
        <v>43812</v>
      </c>
      <c r="P22" s="27" t="str">
        <f>'SS Positions data'!EZ22</f>
        <v>EUR</v>
      </c>
      <c r="Q22" s="26"/>
      <c r="S22" s="25"/>
      <c r="T22" s="221" t="str">
        <f>'SS Positions data'!HZ22</f>
        <v>NL</v>
      </c>
      <c r="W22" t="s">
        <v>237</v>
      </c>
      <c r="X22" s="222" t="str">
        <f>IF(ISBLANK('SS Positions data'!GI22),"",'SS Positions data'!GI22)</f>
        <v/>
      </c>
      <c r="Y22" s="11">
        <f>'SS Positions data'!GX22</f>
        <v>6200000</v>
      </c>
      <c r="Z22" s="11">
        <f>'SS Positions data'!EY22</f>
        <v>100.1341</v>
      </c>
      <c r="AA22" s="11">
        <f t="shared" si="0"/>
        <v>100.1341</v>
      </c>
      <c r="AB22" s="11" t="str">
        <f>IF(LEN(Z22)=0,'General Pos Excel Structure'!$AC$3,"")</f>
        <v/>
      </c>
      <c r="AC22" s="11">
        <f>'SS Positions data'!H22</f>
        <v>71342.460000000006</v>
      </c>
      <c r="AD22" s="11">
        <f>VLOOKUP($P22,'Various Mappings'!$F:$H,3,0)*AC22</f>
        <v>71342.460000000006</v>
      </c>
      <c r="AE22" s="11" t="str">
        <f>IF(LEN(AC22)=0,'General Pos Excel Structure'!$AC$3,"")</f>
        <v/>
      </c>
      <c r="AF22" s="220">
        <f>'SS Positions data'!U22</f>
        <v>6208314.2000000002</v>
      </c>
      <c r="AG22" s="11">
        <f t="shared" si="1"/>
        <v>6208314.2000000002</v>
      </c>
      <c r="AH22" s="11" t="str">
        <f>IF(LEN(AF22)=0,'General Pos Excel Structure'!$AC$3,"")</f>
        <v/>
      </c>
      <c r="AI22" s="220">
        <f t="shared" si="2"/>
        <v>6208314.2000000002</v>
      </c>
      <c r="AJ22" s="11">
        <f t="shared" si="3"/>
        <v>6208314.2000000002</v>
      </c>
      <c r="AK22" s="220" t="str">
        <f t="shared" si="4"/>
        <v/>
      </c>
    </row>
    <row r="23" spans="1:37" s="11" customFormat="1">
      <c r="A23" s="63" t="str">
        <f>'SS WAM data'!A24</f>
        <v>ABEK</v>
      </c>
      <c r="B23" s="11" t="s">
        <v>1424</v>
      </c>
      <c r="C23" s="11" t="str">
        <f>'SS Positions data'!IG23</f>
        <v>Money Market Instruments</v>
      </c>
      <c r="D23" s="11" t="str">
        <f>'SS Positions data'!IF23</f>
        <v>Corporate Bonds</v>
      </c>
      <c r="F23" s="11" t="str">
        <f>VLOOKUP(C23,'Various Mappings'!A:B,2,0)</f>
        <v>A.6.1 - A.6.20</v>
      </c>
      <c r="G23" s="11" t="s">
        <v>231</v>
      </c>
      <c r="H23" s="11">
        <f>VLOOKUP(G23,'Various Mappings'!F:H,3,0)</f>
        <v>1</v>
      </c>
      <c r="I23" s="11" t="str">
        <f>'SS Positions data'!IH23</f>
        <v>MoneyMarketInstrument</v>
      </c>
      <c r="J23" s="11" t="str">
        <f>_xlfn.IFNA(VLOOKUP(I23,'FincgUndrlygTp Mapping'!A:B,2,0),"")</f>
        <v/>
      </c>
      <c r="K23" s="27" t="str">
        <f>VLOOKUP(C23,'CFI Mapping'!A:B,2,0)</f>
        <v>DYXXXX</v>
      </c>
      <c r="L23" s="27" t="str">
        <f>'SS Positions data'!HW23</f>
        <v>XS1136183537</v>
      </c>
      <c r="M23" s="27" t="str">
        <f>'SS Positions data'!GT23</f>
        <v>SANTANDER UK PLC SR UNSECURED REGS 01/20 0.875</v>
      </c>
      <c r="O23" s="65">
        <f>IF(ISBLANK('SS Positions data'!FC23),"",'SS Positions data'!FC23)</f>
        <v>43843</v>
      </c>
      <c r="P23" s="27" t="str">
        <f>'SS Positions data'!EZ23</f>
        <v>EUR</v>
      </c>
      <c r="Q23" s="26"/>
      <c r="S23" s="25"/>
      <c r="T23" s="221" t="str">
        <f>'SS Positions data'!HZ23</f>
        <v>GB</v>
      </c>
      <c r="W23" t="s">
        <v>237</v>
      </c>
      <c r="X23" s="222" t="str">
        <f>IF(ISBLANK('SS Positions data'!GI23),"",'SS Positions data'!GI23)</f>
        <v/>
      </c>
      <c r="Y23" s="11">
        <f>'SS Positions data'!GX23</f>
        <v>20500000</v>
      </c>
      <c r="Z23" s="11">
        <f>'SS Positions data'!EY23</f>
        <v>100.19629999999999</v>
      </c>
      <c r="AA23" s="11">
        <f t="shared" si="0"/>
        <v>100.19629999999999</v>
      </c>
      <c r="AB23" s="11" t="str">
        <f>IF(LEN(Z23)=0,'General Pos Excel Structure'!$AC$3,"")</f>
        <v/>
      </c>
      <c r="AC23" s="11">
        <f>'SS Positions data'!H23</f>
        <v>149888.70000000001</v>
      </c>
      <c r="AD23" s="11">
        <f>VLOOKUP($P23,'Various Mappings'!$F:$H,3,0)*AC23</f>
        <v>149888.70000000001</v>
      </c>
      <c r="AE23" s="11" t="str">
        <f>IF(LEN(AC23)=0,'General Pos Excel Structure'!$AC$3,"")</f>
        <v/>
      </c>
      <c r="AF23" s="220">
        <f>'SS Positions data'!U23</f>
        <v>20540241.5</v>
      </c>
      <c r="AG23" s="11">
        <f t="shared" si="1"/>
        <v>20540241.5</v>
      </c>
      <c r="AH23" s="11" t="str">
        <f>IF(LEN(AF23)=0,'General Pos Excel Structure'!$AC$3,"")</f>
        <v/>
      </c>
      <c r="AI23" s="220">
        <f t="shared" si="2"/>
        <v>20540241.5</v>
      </c>
      <c r="AJ23" s="11">
        <f t="shared" si="3"/>
        <v>20540241.5</v>
      </c>
      <c r="AK23" s="220" t="str">
        <f t="shared" si="4"/>
        <v/>
      </c>
    </row>
    <row r="24" spans="1:37" s="11" customFormat="1">
      <c r="A24" s="63" t="str">
        <f>'SS WAM data'!A25</f>
        <v>ABEK</v>
      </c>
      <c r="B24" s="11" t="s">
        <v>1424</v>
      </c>
      <c r="C24" s="11" t="str">
        <f>'SS Positions data'!IG24</f>
        <v>Money Market Instruments</v>
      </c>
      <c r="D24" s="11" t="str">
        <f>'SS Positions data'!IF24</f>
        <v>Floating Rate Note</v>
      </c>
      <c r="F24" s="11" t="str">
        <f>VLOOKUP(C24,'Various Mappings'!A:B,2,0)</f>
        <v>A.6.1 - A.6.20</v>
      </c>
      <c r="G24" s="11" t="s">
        <v>231</v>
      </c>
      <c r="H24" s="11">
        <f>VLOOKUP(G24,'Various Mappings'!F:H,3,0)</f>
        <v>1</v>
      </c>
      <c r="I24" s="11" t="str">
        <f>'SS Positions data'!IH24</f>
        <v>MoneyMarketInstrument</v>
      </c>
      <c r="J24" s="11" t="str">
        <f>_xlfn.IFNA(VLOOKUP(I24,'FincgUndrlygTp Mapping'!A:B,2,0),"")</f>
        <v/>
      </c>
      <c r="K24" s="27" t="str">
        <f>VLOOKUP(C24,'CFI Mapping'!A:B,2,0)</f>
        <v>DYXXXX</v>
      </c>
      <c r="L24" s="27" t="str">
        <f>'SS Positions data'!HW24</f>
        <v>XS1166454915</v>
      </c>
      <c r="M24" s="27" t="str">
        <f>'SS Positions data'!GT24</f>
        <v>BANK OF NOVA SCOTIA DEPOSIT NOTE REGS 01/20 VAR</v>
      </c>
      <c r="O24" s="65">
        <f>IF(ISBLANK('SS Positions data'!FC24),"",'SS Positions data'!FC24)</f>
        <v>43844</v>
      </c>
      <c r="P24" s="27" t="str">
        <f>'SS Positions data'!EZ24</f>
        <v>EUR</v>
      </c>
      <c r="Q24" s="26"/>
      <c r="S24" s="25"/>
      <c r="T24" s="221" t="str">
        <f>'SS Positions data'!HZ24</f>
        <v>CA</v>
      </c>
      <c r="W24" t="s">
        <v>237</v>
      </c>
      <c r="X24" s="222">
        <f>IF(ISBLANK('SS Positions data'!GI24),"",'SS Positions data'!GI24)</f>
        <v>43844</v>
      </c>
      <c r="Y24" s="11">
        <f>'SS Positions data'!GX24</f>
        <v>6800000</v>
      </c>
      <c r="Z24" s="11">
        <f>'SS Positions data'!EY24</f>
        <v>100.068</v>
      </c>
      <c r="AA24" s="11">
        <f t="shared" si="0"/>
        <v>100.068</v>
      </c>
      <c r="AB24" s="11" t="str">
        <f>IF(LEN(Z24)=0,'General Pos Excel Structure'!$AC$3,"")</f>
        <v/>
      </c>
      <c r="AC24" s="11">
        <f>'SS Positions data'!H24</f>
        <v>0</v>
      </c>
      <c r="AD24" s="11">
        <f>VLOOKUP($P24,'Various Mappings'!$F:$H,3,0)*AC24</f>
        <v>0</v>
      </c>
      <c r="AE24" s="11" t="str">
        <f>IF(LEN(AC24)=0,'General Pos Excel Structure'!$AC$3,"")</f>
        <v/>
      </c>
      <c r="AF24" s="220">
        <f>'SS Positions data'!U24</f>
        <v>6804624</v>
      </c>
      <c r="AG24" s="11">
        <f t="shared" si="1"/>
        <v>6804624</v>
      </c>
      <c r="AH24" s="11" t="str">
        <f>IF(LEN(AF24)=0,'General Pos Excel Structure'!$AC$3,"")</f>
        <v/>
      </c>
      <c r="AI24" s="220">
        <f t="shared" si="2"/>
        <v>6804624</v>
      </c>
      <c r="AJ24" s="11">
        <f t="shared" si="3"/>
        <v>6804624</v>
      </c>
      <c r="AK24" s="220" t="str">
        <f t="shared" si="4"/>
        <v/>
      </c>
    </row>
    <row r="25" spans="1:37" s="11" customFormat="1">
      <c r="A25" s="63" t="str">
        <f>'SS WAM data'!A26</f>
        <v>ABEK</v>
      </c>
      <c r="B25" s="11" t="s">
        <v>1424</v>
      </c>
      <c r="C25" s="11" t="str">
        <f>'SS Positions data'!IG25</f>
        <v>Money Market Instruments</v>
      </c>
      <c r="D25" s="11" t="str">
        <f>'SS Positions data'!IF25</f>
        <v>Floating Rate Note</v>
      </c>
      <c r="F25" s="11" t="str">
        <f>VLOOKUP(C25,'Various Mappings'!A:B,2,0)</f>
        <v>A.6.1 - A.6.20</v>
      </c>
      <c r="G25" s="11" t="s">
        <v>231</v>
      </c>
      <c r="H25" s="11">
        <f>VLOOKUP(G25,'Various Mappings'!F:H,3,0)</f>
        <v>1</v>
      </c>
      <c r="I25" s="11" t="str">
        <f>'SS Positions data'!IH25</f>
        <v>MoneyMarketInstrument</v>
      </c>
      <c r="J25" s="11" t="str">
        <f>_xlfn.IFNA(VLOOKUP(I25,'FincgUndrlygTp Mapping'!A:B,2,0),"")</f>
        <v/>
      </c>
      <c r="K25" s="27" t="str">
        <f>VLOOKUP(C25,'CFI Mapping'!A:B,2,0)</f>
        <v>DYXXXX</v>
      </c>
      <c r="L25" s="27" t="str">
        <f>'SS Positions data'!HW25</f>
        <v>XS1167154654</v>
      </c>
      <c r="M25" s="27" t="str">
        <f>'SS Positions data'!GT25</f>
        <v>BNP PARIBAS SR UNSECURED REGS 01/20 VAR</v>
      </c>
      <c r="O25" s="65">
        <f>IF(ISBLANK('SS Positions data'!FC25),"",'SS Positions data'!FC25)</f>
        <v>43845</v>
      </c>
      <c r="P25" s="27" t="str">
        <f>'SS Positions data'!EZ25</f>
        <v>EUR</v>
      </c>
      <c r="Q25" s="26"/>
      <c r="S25" s="25"/>
      <c r="T25" s="221" t="str">
        <f>'SS Positions data'!HZ25</f>
        <v>FR</v>
      </c>
      <c r="W25" t="s">
        <v>237</v>
      </c>
      <c r="X25" s="222">
        <f>IF(ISBLANK('SS Positions data'!GI25),"",'SS Positions data'!GI25)</f>
        <v>43845</v>
      </c>
      <c r="Y25" s="11">
        <f>'SS Positions data'!GX25</f>
        <v>1380000</v>
      </c>
      <c r="Z25" s="11">
        <f>'SS Positions data'!EY25</f>
        <v>100.06984199999999</v>
      </c>
      <c r="AA25" s="11">
        <f t="shared" si="0"/>
        <v>100.06984199999999</v>
      </c>
      <c r="AB25" s="11" t="str">
        <f>IF(LEN(Z25)=0,'General Pos Excel Structure'!$AC$3,"")</f>
        <v/>
      </c>
      <c r="AC25" s="11">
        <f>'SS Positions data'!H25</f>
        <v>0</v>
      </c>
      <c r="AD25" s="11">
        <f>VLOOKUP($P25,'Various Mappings'!$F:$H,3,0)*AC25</f>
        <v>0</v>
      </c>
      <c r="AE25" s="11" t="str">
        <f>IF(LEN(AC25)=0,'General Pos Excel Structure'!$AC$3,"")</f>
        <v/>
      </c>
      <c r="AF25" s="220">
        <f>'SS Positions data'!U25</f>
        <v>1380963.82</v>
      </c>
      <c r="AG25" s="11">
        <f t="shared" si="1"/>
        <v>1380963.82</v>
      </c>
      <c r="AH25" s="11" t="str">
        <f>IF(LEN(AF25)=0,'General Pos Excel Structure'!$AC$3,"")</f>
        <v/>
      </c>
      <c r="AI25" s="220">
        <f t="shared" si="2"/>
        <v>1380963.82</v>
      </c>
      <c r="AJ25" s="11">
        <f t="shared" si="3"/>
        <v>1380963.82</v>
      </c>
      <c r="AK25" s="220" t="str">
        <f t="shared" si="4"/>
        <v/>
      </c>
    </row>
    <row r="26" spans="1:37" s="11" customFormat="1">
      <c r="A26" s="63" t="str">
        <f>'SS WAM data'!A27</f>
        <v>ABEK</v>
      </c>
      <c r="B26" s="11" t="s">
        <v>1424</v>
      </c>
      <c r="C26" s="11" t="str">
        <f>'SS Positions data'!IG26</f>
        <v>Money Market Instruments</v>
      </c>
      <c r="D26" s="11" t="str">
        <f>'SS Positions data'!IF26</f>
        <v>Corporate Bonds</v>
      </c>
      <c r="F26" s="11" t="str">
        <f>VLOOKUP(C26,'Various Mappings'!A:B,2,0)</f>
        <v>A.6.1 - A.6.20</v>
      </c>
      <c r="G26" s="11" t="s">
        <v>231</v>
      </c>
      <c r="H26" s="11">
        <f>VLOOKUP(G26,'Various Mappings'!F:H,3,0)</f>
        <v>1</v>
      </c>
      <c r="I26" s="11" t="str">
        <f>'SS Positions data'!IH26</f>
        <v>MoneyMarketInstrument</v>
      </c>
      <c r="J26" s="11" t="str">
        <f>_xlfn.IFNA(VLOOKUP(I26,'FincgUndrlygTp Mapping'!A:B,2,0),"")</f>
        <v/>
      </c>
      <c r="K26" s="27" t="str">
        <f>VLOOKUP(C26,'CFI Mapping'!A:B,2,0)</f>
        <v>DYXXXX</v>
      </c>
      <c r="L26" s="27" t="str">
        <f>'SS Positions data'!HW26</f>
        <v>XS1168971213</v>
      </c>
      <c r="M26" s="27" t="str">
        <f>'SS Positions data'!GT26</f>
        <v>BMW FINANCE NV COMPANY GUAR REGS 01/20 0.5</v>
      </c>
      <c r="O26" s="65">
        <f>IF(ISBLANK('SS Positions data'!FC26),"",'SS Positions data'!FC26)</f>
        <v>43851</v>
      </c>
      <c r="P26" s="27" t="str">
        <f>'SS Positions data'!EZ26</f>
        <v>EUR</v>
      </c>
      <c r="Q26" s="26"/>
      <c r="S26" s="25"/>
      <c r="T26" s="221" t="str">
        <f>'SS Positions data'!HZ26</f>
        <v>DE</v>
      </c>
      <c r="W26" t="s">
        <v>237</v>
      </c>
      <c r="X26" s="222" t="str">
        <f>IF(ISBLANK('SS Positions data'!GI26),"",'SS Positions data'!GI26)</f>
        <v/>
      </c>
      <c r="Y26" s="11">
        <f>'SS Positions data'!GX26</f>
        <v>6960000</v>
      </c>
      <c r="Z26" s="11">
        <f>'SS Positions data'!EY26</f>
        <v>100.1405</v>
      </c>
      <c r="AA26" s="11">
        <f t="shared" si="0"/>
        <v>100.1405</v>
      </c>
      <c r="AB26" s="11" t="str">
        <f>IF(LEN(Z26)=0,'General Pos Excel Structure'!$AC$3,"")</f>
        <v/>
      </c>
      <c r="AC26" s="11">
        <f>'SS Positions data'!H26</f>
        <v>28318.5</v>
      </c>
      <c r="AD26" s="11">
        <f>VLOOKUP($P26,'Various Mappings'!$F:$H,3,0)*AC26</f>
        <v>28318.5</v>
      </c>
      <c r="AE26" s="11" t="str">
        <f>IF(LEN(AC26)=0,'General Pos Excel Structure'!$AC$3,"")</f>
        <v/>
      </c>
      <c r="AF26" s="220">
        <f>'SS Positions data'!U26</f>
        <v>6969778.7999999998</v>
      </c>
      <c r="AG26" s="11">
        <f t="shared" si="1"/>
        <v>6969778.7999999998</v>
      </c>
      <c r="AH26" s="11" t="str">
        <f>IF(LEN(AF26)=0,'General Pos Excel Structure'!$AC$3,"")</f>
        <v/>
      </c>
      <c r="AI26" s="220">
        <f t="shared" si="2"/>
        <v>6969778.7999999998</v>
      </c>
      <c r="AJ26" s="11">
        <f t="shared" si="3"/>
        <v>6969778.7999999998</v>
      </c>
      <c r="AK26" s="220" t="str">
        <f t="shared" si="4"/>
        <v/>
      </c>
    </row>
    <row r="27" spans="1:37" s="11" customFormat="1">
      <c r="A27" s="63" t="str">
        <f>'SS WAM data'!A28</f>
        <v>ABEK</v>
      </c>
      <c r="B27" s="11" t="s">
        <v>1424</v>
      </c>
      <c r="C27" s="11" t="str">
        <f>'SS Positions data'!IG27</f>
        <v>Money Market Instruments</v>
      </c>
      <c r="D27" s="11" t="str">
        <f>'SS Positions data'!IF27</f>
        <v>Corporate Bonds</v>
      </c>
      <c r="F27" s="11" t="str">
        <f>VLOOKUP(C27,'Various Mappings'!A:B,2,0)</f>
        <v>A.6.1 - A.6.20</v>
      </c>
      <c r="G27" s="11" t="s">
        <v>231</v>
      </c>
      <c r="H27" s="11">
        <f>VLOOKUP(G27,'Various Mappings'!F:H,3,0)</f>
        <v>1</v>
      </c>
      <c r="I27" s="11" t="str">
        <f>'SS Positions data'!IH27</f>
        <v>MoneyMarketInstrument</v>
      </c>
      <c r="J27" s="11" t="str">
        <f>_xlfn.IFNA(VLOOKUP(I27,'FincgUndrlygTp Mapping'!A:B,2,0),"")</f>
        <v/>
      </c>
      <c r="K27" s="27" t="str">
        <f>VLOOKUP(C27,'CFI Mapping'!A:B,2,0)</f>
        <v>DYXXXX</v>
      </c>
      <c r="L27" s="27" t="str">
        <f>'SS Positions data'!HW27</f>
        <v>XS1169586606</v>
      </c>
      <c r="M27" s="27" t="str">
        <f>'SS Positions data'!GT27</f>
        <v>ING BANK NV SR UNSECURED REGS 04/20 0.7</v>
      </c>
      <c r="O27" s="65">
        <f>IF(ISBLANK('SS Positions data'!FC27),"",'SS Positions data'!FC27)</f>
        <v>43937</v>
      </c>
      <c r="P27" s="27" t="str">
        <f>'SS Positions data'!EZ27</f>
        <v>EUR</v>
      </c>
      <c r="Q27" s="26"/>
      <c r="S27" s="25"/>
      <c r="T27" s="221" t="str">
        <f>'SS Positions data'!HZ27</f>
        <v>NL</v>
      </c>
      <c r="W27" t="s">
        <v>237</v>
      </c>
      <c r="X27" s="222" t="str">
        <f>IF(ISBLANK('SS Positions data'!GI27),"",'SS Positions data'!GI27)</f>
        <v/>
      </c>
      <c r="Y27" s="11">
        <f>'SS Positions data'!GX27</f>
        <v>38150000</v>
      </c>
      <c r="Z27" s="11">
        <f>'SS Positions data'!EY27</f>
        <v>100.4406</v>
      </c>
      <c r="AA27" s="11">
        <f t="shared" si="0"/>
        <v>100.4406</v>
      </c>
      <c r="AB27" s="11" t="str">
        <f>IF(LEN(Z27)=0,'General Pos Excel Structure'!$AC$3,"")</f>
        <v/>
      </c>
      <c r="AC27" s="11">
        <f>'SS Positions data'!H27</f>
        <v>154684.69</v>
      </c>
      <c r="AD27" s="11">
        <f>VLOOKUP($P27,'Various Mappings'!$F:$H,3,0)*AC27</f>
        <v>154684.69</v>
      </c>
      <c r="AE27" s="11" t="str">
        <f>IF(LEN(AC27)=0,'General Pos Excel Structure'!$AC$3,"")</f>
        <v/>
      </c>
      <c r="AF27" s="220">
        <f>'SS Positions data'!U27</f>
        <v>38318088.899999999</v>
      </c>
      <c r="AG27" s="11">
        <f t="shared" si="1"/>
        <v>38318088.899999999</v>
      </c>
      <c r="AH27" s="11" t="str">
        <f>IF(LEN(AF27)=0,'General Pos Excel Structure'!$AC$3,"")</f>
        <v/>
      </c>
      <c r="AI27" s="220">
        <f t="shared" si="2"/>
        <v>38318088.899999999</v>
      </c>
      <c r="AJ27" s="11">
        <f t="shared" si="3"/>
        <v>38318088.899999999</v>
      </c>
      <c r="AK27" s="220" t="str">
        <f t="shared" si="4"/>
        <v/>
      </c>
    </row>
    <row r="28" spans="1:37" s="11" customFormat="1">
      <c r="A28" s="63" t="str">
        <f>'SS WAM data'!A29</f>
        <v>ABEK</v>
      </c>
      <c r="B28" s="11" t="s">
        <v>1424</v>
      </c>
      <c r="C28" s="11" t="str">
        <f>'SS Positions data'!IG28</f>
        <v>Money Market Instruments</v>
      </c>
      <c r="D28" s="11" t="str">
        <f>'SS Positions data'!IF28</f>
        <v>Floating Rate Note</v>
      </c>
      <c r="F28" s="11" t="str">
        <f>VLOOKUP(C28,'Various Mappings'!A:B,2,0)</f>
        <v>A.6.1 - A.6.20</v>
      </c>
      <c r="G28" s="11" t="s">
        <v>231</v>
      </c>
      <c r="H28" s="11">
        <f>VLOOKUP(G28,'Various Mappings'!F:H,3,0)</f>
        <v>1</v>
      </c>
      <c r="I28" s="11" t="str">
        <f>'SS Positions data'!IH28</f>
        <v>MoneyMarketInstrument</v>
      </c>
      <c r="J28" s="11" t="str">
        <f>_xlfn.IFNA(VLOOKUP(I28,'FincgUndrlygTp Mapping'!A:B,2,0),"")</f>
        <v/>
      </c>
      <c r="K28" s="27" t="str">
        <f>VLOOKUP(C28,'CFI Mapping'!A:B,2,0)</f>
        <v>DYXXXX</v>
      </c>
      <c r="L28" s="27" t="str">
        <f>'SS Positions data'!HW28</f>
        <v>XS1170317645</v>
      </c>
      <c r="M28" s="27" t="str">
        <f>'SS Positions data'!GT28</f>
        <v>COMMONWEALTH BANK AUST SR UNSECURED REGS 01/20 VAR</v>
      </c>
      <c r="O28" s="65">
        <f>IF(ISBLANK('SS Positions data'!FC28),"",'SS Positions data'!FC28)</f>
        <v>43851</v>
      </c>
      <c r="P28" s="27" t="str">
        <f>'SS Positions data'!EZ28</f>
        <v>EUR</v>
      </c>
      <c r="Q28" s="26"/>
      <c r="S28" s="25"/>
      <c r="T28" s="221" t="str">
        <f>'SS Positions data'!HZ28</f>
        <v>AU</v>
      </c>
      <c r="W28" t="s">
        <v>237</v>
      </c>
      <c r="X28" s="222">
        <f>IF(ISBLANK('SS Positions data'!GI28),"",'SS Positions data'!GI28)</f>
        <v>43851</v>
      </c>
      <c r="Y28" s="11">
        <f>'SS Positions data'!GX28</f>
        <v>8500000</v>
      </c>
      <c r="Z28" s="11">
        <f>'SS Positions data'!EY28</f>
        <v>100.0763</v>
      </c>
      <c r="AA28" s="11">
        <f t="shared" si="0"/>
        <v>100.0763</v>
      </c>
      <c r="AB28" s="11" t="str">
        <f>IF(LEN(Z28)=0,'General Pos Excel Structure'!$AC$3,"")</f>
        <v/>
      </c>
      <c r="AC28" s="11">
        <f>'SS Positions data'!H28</f>
        <v>0</v>
      </c>
      <c r="AD28" s="11">
        <f>VLOOKUP($P28,'Various Mappings'!$F:$H,3,0)*AC28</f>
        <v>0</v>
      </c>
      <c r="AE28" s="11" t="str">
        <f>IF(LEN(AC28)=0,'General Pos Excel Structure'!$AC$3,"")</f>
        <v/>
      </c>
      <c r="AF28" s="220">
        <f>'SS Positions data'!U28</f>
        <v>8506485.5</v>
      </c>
      <c r="AG28" s="11">
        <f t="shared" si="1"/>
        <v>8506485.5</v>
      </c>
      <c r="AH28" s="11" t="str">
        <f>IF(LEN(AF28)=0,'General Pos Excel Structure'!$AC$3,"")</f>
        <v/>
      </c>
      <c r="AI28" s="220">
        <f t="shared" si="2"/>
        <v>8506485.5</v>
      </c>
      <c r="AJ28" s="11">
        <f t="shared" si="3"/>
        <v>8506485.5</v>
      </c>
      <c r="AK28" s="220" t="str">
        <f t="shared" si="4"/>
        <v/>
      </c>
    </row>
    <row r="29" spans="1:37" s="11" customFormat="1">
      <c r="A29" s="63" t="str">
        <f>'SS WAM data'!A30</f>
        <v>ABEK</v>
      </c>
      <c r="B29" s="11" t="s">
        <v>1424</v>
      </c>
      <c r="C29" s="11" t="str">
        <f>'SS Positions data'!IG29</f>
        <v>Money Market Instruments</v>
      </c>
      <c r="D29" s="11" t="str">
        <f>'SS Positions data'!IF29</f>
        <v>Corporate Bonds</v>
      </c>
      <c r="F29" s="11" t="str">
        <f>VLOOKUP(C29,'Various Mappings'!A:B,2,0)</f>
        <v>A.6.1 - A.6.20</v>
      </c>
      <c r="G29" s="11" t="s">
        <v>231</v>
      </c>
      <c r="H29" s="11">
        <f>VLOOKUP(G29,'Various Mappings'!F:H,3,0)</f>
        <v>1</v>
      </c>
      <c r="I29" s="11" t="str">
        <f>'SS Positions data'!IH29</f>
        <v>MoneyMarketInstrument</v>
      </c>
      <c r="J29" s="11" t="str">
        <f>_xlfn.IFNA(VLOOKUP(I29,'FincgUndrlygTp Mapping'!A:B,2,0),"")</f>
        <v/>
      </c>
      <c r="K29" s="27" t="str">
        <f>VLOOKUP(C29,'CFI Mapping'!A:B,2,0)</f>
        <v>DYXXXX</v>
      </c>
      <c r="L29" s="27" t="str">
        <f>'SS Positions data'!HW29</f>
        <v>XS1204255522</v>
      </c>
      <c r="M29" s="27" t="str">
        <f>'SS Positions data'!GT29</f>
        <v>DEXIA CREDIT LOCAL GOVT LIQUID  REGS 03/20 0.25</v>
      </c>
      <c r="O29" s="65">
        <f>IF(ISBLANK('SS Positions data'!FC29),"",'SS Positions data'!FC29)</f>
        <v>43909</v>
      </c>
      <c r="P29" s="27" t="str">
        <f>'SS Positions data'!EZ29</f>
        <v>EUR</v>
      </c>
      <c r="Q29" s="26"/>
      <c r="S29" s="25"/>
      <c r="T29" s="221" t="str">
        <f>'SS Positions data'!HZ29</f>
        <v>BE</v>
      </c>
      <c r="W29" t="s">
        <v>237</v>
      </c>
      <c r="X29" s="222" t="str">
        <f>IF(ISBLANK('SS Positions data'!GI29),"",'SS Positions data'!GI29)</f>
        <v/>
      </c>
      <c r="Y29" s="11">
        <f>'SS Positions data'!GX29</f>
        <v>4350000</v>
      </c>
      <c r="Z29" s="11">
        <f>'SS Positions data'!EY29</f>
        <v>100.2256</v>
      </c>
      <c r="AA29" s="11">
        <f t="shared" si="0"/>
        <v>100.2256</v>
      </c>
      <c r="AB29" s="11" t="str">
        <f>IF(LEN(Z29)=0,'General Pos Excel Structure'!$AC$3,"")</f>
        <v/>
      </c>
      <c r="AC29" s="11">
        <f>'SS Positions data'!H29</f>
        <v>7131.15</v>
      </c>
      <c r="AD29" s="11">
        <f>VLOOKUP($P29,'Various Mappings'!$F:$H,3,0)*AC29</f>
        <v>7131.15</v>
      </c>
      <c r="AE29" s="11" t="str">
        <f>IF(LEN(AC29)=0,'General Pos Excel Structure'!$AC$3,"")</f>
        <v/>
      </c>
      <c r="AF29" s="220">
        <f>'SS Positions data'!U29</f>
        <v>4359813.5999999996</v>
      </c>
      <c r="AG29" s="11">
        <f t="shared" si="1"/>
        <v>4359813.5999999996</v>
      </c>
      <c r="AH29" s="11" t="str">
        <f>IF(LEN(AF29)=0,'General Pos Excel Structure'!$AC$3,"")</f>
        <v/>
      </c>
      <c r="AI29" s="220">
        <f t="shared" si="2"/>
        <v>4359813.5999999996</v>
      </c>
      <c r="AJ29" s="11">
        <f t="shared" si="3"/>
        <v>4359813.5999999996</v>
      </c>
      <c r="AK29" s="220" t="str">
        <f t="shared" si="4"/>
        <v/>
      </c>
    </row>
    <row r="30" spans="1:37" s="11" customFormat="1">
      <c r="A30" s="63" t="str">
        <f>'SS WAM data'!A31</f>
        <v>ABEK</v>
      </c>
      <c r="B30" s="11" t="s">
        <v>1424</v>
      </c>
      <c r="C30" s="11" t="str">
        <f>'SS Positions data'!IG30</f>
        <v>Money Market Instruments</v>
      </c>
      <c r="D30" s="11" t="str">
        <f>'SS Positions data'!IF30</f>
        <v>Corporate Bonds</v>
      </c>
      <c r="F30" s="11" t="str">
        <f>VLOOKUP(C30,'Various Mappings'!A:B,2,0)</f>
        <v>A.6.1 - A.6.20</v>
      </c>
      <c r="G30" s="11" t="s">
        <v>231</v>
      </c>
      <c r="H30" s="11">
        <f>VLOOKUP(G30,'Various Mappings'!F:H,3,0)</f>
        <v>1</v>
      </c>
      <c r="I30" s="11" t="str">
        <f>'SS Positions data'!IH30</f>
        <v>MoneyMarketInstrument</v>
      </c>
      <c r="J30" s="11" t="str">
        <f>_xlfn.IFNA(VLOOKUP(I30,'FincgUndrlygTp Mapping'!A:B,2,0),"")</f>
        <v/>
      </c>
      <c r="K30" s="27" t="str">
        <f>VLOOKUP(C30,'CFI Mapping'!A:B,2,0)</f>
        <v>DYXXXX</v>
      </c>
      <c r="L30" s="27" t="str">
        <f>'SS Positions data'!HW30</f>
        <v>XS1219428957</v>
      </c>
      <c r="M30" s="27" t="str">
        <f>'SS Positions data'!GT30</f>
        <v>LLOYDS BANK PLC SR UNSECURED REGS 04/20 0.625</v>
      </c>
      <c r="O30" s="65">
        <f>IF(ISBLANK('SS Positions data'!FC30),"",'SS Positions data'!FC30)</f>
        <v>43941</v>
      </c>
      <c r="P30" s="27" t="str">
        <f>'SS Positions data'!EZ30</f>
        <v>EUR</v>
      </c>
      <c r="Q30" s="26"/>
      <c r="S30" s="25"/>
      <c r="T30" s="221" t="str">
        <f>'SS Positions data'!HZ30</f>
        <v>GB</v>
      </c>
      <c r="W30" t="s">
        <v>237</v>
      </c>
      <c r="X30" s="222" t="str">
        <f>IF(ISBLANK('SS Positions data'!GI30),"",'SS Positions data'!GI30)</f>
        <v/>
      </c>
      <c r="Y30" s="11">
        <f>'SS Positions data'!GX30</f>
        <v>5309000</v>
      </c>
      <c r="Z30" s="11">
        <f>'SS Positions data'!EY30</f>
        <v>100.3946</v>
      </c>
      <c r="AA30" s="11">
        <f t="shared" si="0"/>
        <v>100.3946</v>
      </c>
      <c r="AB30" s="11" t="str">
        <f>IF(LEN(Z30)=0,'General Pos Excel Structure'!$AC$3,"")</f>
        <v/>
      </c>
      <c r="AC30" s="11">
        <f>'SS Positions data'!H30</f>
        <v>18857.099999999999</v>
      </c>
      <c r="AD30" s="11">
        <f>VLOOKUP($P30,'Various Mappings'!$F:$H,3,0)*AC30</f>
        <v>18857.099999999999</v>
      </c>
      <c r="AE30" s="11" t="str">
        <f>IF(LEN(AC30)=0,'General Pos Excel Structure'!$AC$3,"")</f>
        <v/>
      </c>
      <c r="AF30" s="220">
        <f>'SS Positions data'!U30</f>
        <v>5329949.3099999996</v>
      </c>
      <c r="AG30" s="11">
        <f t="shared" si="1"/>
        <v>5329949.3099999996</v>
      </c>
      <c r="AH30" s="11" t="str">
        <f>IF(LEN(AF30)=0,'General Pos Excel Structure'!$AC$3,"")</f>
        <v/>
      </c>
      <c r="AI30" s="220">
        <f t="shared" si="2"/>
        <v>5329949.3099999996</v>
      </c>
      <c r="AJ30" s="11">
        <f t="shared" si="3"/>
        <v>5329949.3099999996</v>
      </c>
      <c r="AK30" s="220" t="str">
        <f t="shared" si="4"/>
        <v/>
      </c>
    </row>
    <row r="31" spans="1:37" s="11" customFormat="1">
      <c r="A31" s="63" t="str">
        <f>'SS WAM data'!A32</f>
        <v>ABEK</v>
      </c>
      <c r="B31" s="11" t="s">
        <v>1424</v>
      </c>
      <c r="C31" s="11" t="str">
        <f>'SS Positions data'!IG31</f>
        <v>ABCP</v>
      </c>
      <c r="D31" s="11" t="str">
        <f>'SS Positions data'!IF31</f>
        <v>ABCP</v>
      </c>
      <c r="F31" s="11" t="str">
        <f>VLOOKUP(C31,'Various Mappings'!A:B,2,0)</f>
        <v>A.6.1, A.6.21- A.6.37</v>
      </c>
      <c r="G31" s="11" t="s">
        <v>231</v>
      </c>
      <c r="H31" s="11">
        <f>VLOOKUP(G31,'Various Mappings'!F:H,3,0)</f>
        <v>1</v>
      </c>
      <c r="I31" s="11" t="str">
        <f>'SS Positions data'!IH31</f>
        <v>AssetBackedCommercialPaper</v>
      </c>
      <c r="J31" s="11" t="str">
        <f>_xlfn.IFNA(VLOOKUP(I31,'FincgUndrlygTp Mapping'!A:B,2,0),"")</f>
        <v>OtherAsset</v>
      </c>
      <c r="K31" s="27" t="e">
        <f>VLOOKUP(C31,'CFI Mapping'!A:B,2,0)</f>
        <v>#N/A</v>
      </c>
      <c r="L31" s="27" t="str">
        <f>'SS Positions data'!HW31</f>
        <v>XS2053859752</v>
      </c>
      <c r="M31" s="27" t="str">
        <f>'SS Positions data'!GT31</f>
        <v>LMA SA 12/19 ZCP</v>
      </c>
      <c r="O31" s="65">
        <f>IF(ISBLANK('SS Positions data'!FC31),"",'SS Positions data'!FC31)</f>
        <v>43815</v>
      </c>
      <c r="P31" s="27" t="str">
        <f>'SS Positions data'!EZ31</f>
        <v>EUR</v>
      </c>
      <c r="Q31" s="26"/>
      <c r="S31" s="25"/>
      <c r="T31" s="221" t="str">
        <f>'SS Positions data'!HZ31</f>
        <v>FR</v>
      </c>
      <c r="W31" t="s">
        <v>237</v>
      </c>
      <c r="X31" s="222" t="str">
        <f>IF(ISBLANK('SS Positions data'!GI31),"",'SS Positions data'!GI31)</f>
        <v/>
      </c>
      <c r="Y31" s="11">
        <f>'SS Positions data'!GX31</f>
        <v>10000000</v>
      </c>
      <c r="Z31" s="11">
        <f>'SS Positions data'!EY31</f>
        <v>100.0415</v>
      </c>
      <c r="AA31" s="11">
        <f t="shared" si="0"/>
        <v>100.0415</v>
      </c>
      <c r="AB31" s="11" t="str">
        <f>IF(LEN(Z31)=0,'General Pos Excel Structure'!$AC$3,"")</f>
        <v/>
      </c>
      <c r="AC31" s="11">
        <f>'SS Positions data'!H31</f>
        <v>0</v>
      </c>
      <c r="AD31" s="11">
        <f>VLOOKUP($P31,'Various Mappings'!$F:$H,3,0)*AC31</f>
        <v>0</v>
      </c>
      <c r="AE31" s="11" t="str">
        <f>IF(LEN(AC31)=0,'General Pos Excel Structure'!$AC$3,"")</f>
        <v/>
      </c>
      <c r="AF31" s="220">
        <f>'SS Positions data'!U31</f>
        <v>10004150</v>
      </c>
      <c r="AG31" s="11">
        <f t="shared" si="1"/>
        <v>10004150</v>
      </c>
      <c r="AH31" s="11" t="str">
        <f>IF(LEN(AF31)=0,'General Pos Excel Structure'!$AC$3,"")</f>
        <v/>
      </c>
      <c r="AI31" s="220">
        <f t="shared" si="2"/>
        <v>10004150</v>
      </c>
      <c r="AJ31" s="11">
        <f t="shared" si="3"/>
        <v>10004150</v>
      </c>
      <c r="AK31" s="220" t="str">
        <f t="shared" si="4"/>
        <v/>
      </c>
    </row>
    <row r="32" spans="1:37" s="11" customFormat="1">
      <c r="A32" s="63" t="str">
        <f>'SS WAM data'!A33</f>
        <v>ABEK</v>
      </c>
      <c r="B32" s="11" t="s">
        <v>1424</v>
      </c>
      <c r="C32" s="11" t="str">
        <f>'SS Positions data'!IG32</f>
        <v>Money Market Instruments</v>
      </c>
      <c r="D32" s="11" t="str">
        <f>'SS Positions data'!IF32</f>
        <v>Certificate of Deposit</v>
      </c>
      <c r="F32" s="11" t="str">
        <f>VLOOKUP(C32,'Various Mappings'!A:B,2,0)</f>
        <v>A.6.1 - A.6.20</v>
      </c>
      <c r="G32" s="11" t="s">
        <v>231</v>
      </c>
      <c r="H32" s="11">
        <f>VLOOKUP(G32,'Various Mappings'!F:H,3,0)</f>
        <v>1</v>
      </c>
      <c r="I32" s="11" t="str">
        <f>'SS Positions data'!IH32</f>
        <v>MoneyMarketInstrument</v>
      </c>
      <c r="J32" s="11" t="str">
        <f>_xlfn.IFNA(VLOOKUP(I32,'FincgUndrlygTp Mapping'!A:B,2,0),"")</f>
        <v/>
      </c>
      <c r="K32" s="27" t="str">
        <f>VLOOKUP(C32,'CFI Mapping'!A:B,2,0)</f>
        <v>DYXXXX</v>
      </c>
      <c r="L32" s="27" t="str">
        <f>'SS Positions data'!HW32</f>
        <v>XS2054558338</v>
      </c>
      <c r="M32" s="27" t="str">
        <f>'SS Positions data'!GT32</f>
        <v>IND. AND COM. BK OF CHINA LDN 11/19 0</v>
      </c>
      <c r="O32" s="65">
        <f>IF(ISBLANK('SS Positions data'!FC32),"",'SS Positions data'!FC32)</f>
        <v>43789</v>
      </c>
      <c r="P32" s="27" t="str">
        <f>'SS Positions data'!EZ32</f>
        <v>EUR</v>
      </c>
      <c r="Q32" s="26"/>
      <c r="S32" s="25"/>
      <c r="T32" s="221" t="str">
        <f>'SS Positions data'!HZ32</f>
        <v>CN</v>
      </c>
      <c r="W32" t="s">
        <v>237</v>
      </c>
      <c r="X32" s="222" t="str">
        <f>IF(ISBLANK('SS Positions data'!GI32),"",'SS Positions data'!GI32)</f>
        <v/>
      </c>
      <c r="Y32" s="11">
        <f>'SS Positions data'!GX32</f>
        <v>5000000</v>
      </c>
      <c r="Z32" s="11">
        <f>'SS Positions data'!EY32</f>
        <v>100.007876</v>
      </c>
      <c r="AA32" s="11">
        <f t="shared" si="0"/>
        <v>100.007876</v>
      </c>
      <c r="AB32" s="11" t="str">
        <f>IF(LEN(Z32)=0,'General Pos Excel Structure'!$AC$3,"")</f>
        <v/>
      </c>
      <c r="AC32" s="11">
        <f>'SS Positions data'!H32</f>
        <v>0</v>
      </c>
      <c r="AD32" s="11">
        <f>VLOOKUP($P32,'Various Mappings'!$F:$H,3,0)*AC32</f>
        <v>0</v>
      </c>
      <c r="AE32" s="11" t="str">
        <f>IF(LEN(AC32)=0,'General Pos Excel Structure'!$AC$3,"")</f>
        <v/>
      </c>
      <c r="AF32" s="220">
        <f>'SS Positions data'!U32</f>
        <v>5000393.8</v>
      </c>
      <c r="AG32" s="11">
        <f t="shared" si="1"/>
        <v>5000393.8</v>
      </c>
      <c r="AH32" s="11" t="str">
        <f>IF(LEN(AF32)=0,'General Pos Excel Structure'!$AC$3,"")</f>
        <v/>
      </c>
      <c r="AI32" s="220">
        <f t="shared" si="2"/>
        <v>5000393.8</v>
      </c>
      <c r="AJ32" s="11">
        <f t="shared" si="3"/>
        <v>5000393.8</v>
      </c>
      <c r="AK32" s="220" t="str">
        <f t="shared" si="4"/>
        <v/>
      </c>
    </row>
    <row r="33" spans="1:37" s="11" customFormat="1">
      <c r="A33" s="63" t="str">
        <f>'SS WAM data'!A34</f>
        <v>ABEK</v>
      </c>
      <c r="B33" s="11" t="s">
        <v>1424</v>
      </c>
      <c r="C33" s="11" t="str">
        <f>'SS Positions data'!IG33</f>
        <v>ABCP</v>
      </c>
      <c r="D33" s="11" t="str">
        <f>'SS Positions data'!IF33</f>
        <v>ABCP</v>
      </c>
      <c r="F33" s="11" t="str">
        <f>VLOOKUP(C33,'Various Mappings'!A:B,2,0)</f>
        <v>A.6.1, A.6.21- A.6.37</v>
      </c>
      <c r="G33" s="11" t="s">
        <v>231</v>
      </c>
      <c r="H33" s="11">
        <f>VLOOKUP(G33,'Various Mappings'!F:H,3,0)</f>
        <v>1</v>
      </c>
      <c r="I33" s="11" t="str">
        <f>'SS Positions data'!IH33</f>
        <v>AssetBackedCommercialPaper</v>
      </c>
      <c r="J33" s="11" t="str">
        <f>_xlfn.IFNA(VLOOKUP(I33,'FincgUndrlygTp Mapping'!A:B,2,0),"")</f>
        <v>OtherAsset</v>
      </c>
      <c r="K33" s="27" t="e">
        <f>VLOOKUP(C33,'CFI Mapping'!A:B,2,0)</f>
        <v>#N/A</v>
      </c>
      <c r="L33" s="27" t="str">
        <f>'SS Positions data'!HW33</f>
        <v>XS2056365104</v>
      </c>
      <c r="M33" s="27" t="str">
        <f>'SS Positions data'!GT33</f>
        <v>LMA SA 11/19 ZCP</v>
      </c>
      <c r="O33" s="65">
        <f>IF(ISBLANK('SS Positions data'!FC33),"",'SS Positions data'!FC33)</f>
        <v>43789</v>
      </c>
      <c r="P33" s="27" t="str">
        <f>'SS Positions data'!EZ33</f>
        <v>EUR</v>
      </c>
      <c r="Q33" s="26"/>
      <c r="S33" s="25"/>
      <c r="T33" s="221" t="str">
        <f>'SS Positions data'!HZ33</f>
        <v>FR</v>
      </c>
      <c r="W33" t="s">
        <v>237</v>
      </c>
      <c r="X33" s="222" t="str">
        <f>IF(ISBLANK('SS Positions data'!GI33),"",'SS Positions data'!GI33)</f>
        <v/>
      </c>
      <c r="Y33" s="11">
        <f>'SS Positions data'!GX33</f>
        <v>25000000</v>
      </c>
      <c r="Z33" s="11">
        <f>'SS Positions data'!EY33</f>
        <v>100.0085</v>
      </c>
      <c r="AA33" s="11">
        <f t="shared" si="0"/>
        <v>100.0085</v>
      </c>
      <c r="AB33" s="11" t="str">
        <f>IF(LEN(Z33)=0,'General Pos Excel Structure'!$AC$3,"")</f>
        <v/>
      </c>
      <c r="AC33" s="11">
        <f>'SS Positions data'!H33</f>
        <v>0</v>
      </c>
      <c r="AD33" s="11">
        <f>VLOOKUP($P33,'Various Mappings'!$F:$H,3,0)*AC33</f>
        <v>0</v>
      </c>
      <c r="AE33" s="11" t="str">
        <f>IF(LEN(AC33)=0,'General Pos Excel Structure'!$AC$3,"")</f>
        <v/>
      </c>
      <c r="AF33" s="220">
        <f>'SS Positions data'!U33</f>
        <v>25002125</v>
      </c>
      <c r="AG33" s="11">
        <f t="shared" si="1"/>
        <v>25002125</v>
      </c>
      <c r="AH33" s="11" t="str">
        <f>IF(LEN(AF33)=0,'General Pos Excel Structure'!$AC$3,"")</f>
        <v/>
      </c>
      <c r="AI33" s="220">
        <f t="shared" si="2"/>
        <v>25002125</v>
      </c>
      <c r="AJ33" s="11">
        <f t="shared" si="3"/>
        <v>25002125</v>
      </c>
      <c r="AK33" s="220" t="str">
        <f t="shared" si="4"/>
        <v/>
      </c>
    </row>
    <row r="34" spans="1:37" s="11" customFormat="1">
      <c r="A34" s="63" t="str">
        <f>'SS WAM data'!A35</f>
        <v>ABEK</v>
      </c>
      <c r="B34" s="11" t="s">
        <v>1424</v>
      </c>
      <c r="C34" s="11" t="str">
        <f>'SS Positions data'!IG34</f>
        <v>Money Market Instruments</v>
      </c>
      <c r="D34" s="11" t="str">
        <f>'SS Positions data'!IF34</f>
        <v>Certificate of Deposit</v>
      </c>
      <c r="F34" s="11" t="str">
        <f>VLOOKUP(C34,'Various Mappings'!A:B,2,0)</f>
        <v>A.6.1 - A.6.20</v>
      </c>
      <c r="G34" s="11" t="s">
        <v>231</v>
      </c>
      <c r="H34" s="11">
        <f>VLOOKUP(G34,'Various Mappings'!F:H,3,0)</f>
        <v>1</v>
      </c>
      <c r="I34" s="11" t="str">
        <f>'SS Positions data'!IH34</f>
        <v>MoneyMarketInstrument</v>
      </c>
      <c r="J34" s="11" t="str">
        <f>_xlfn.IFNA(VLOOKUP(I34,'FincgUndrlygTp Mapping'!A:B,2,0),"")</f>
        <v/>
      </c>
      <c r="K34" s="27" t="str">
        <f>VLOOKUP(C34,'CFI Mapping'!A:B,2,0)</f>
        <v>DYXXXX</v>
      </c>
      <c r="L34" s="27" t="str">
        <f>'SS Positions data'!HW34</f>
        <v>XS2056572238</v>
      </c>
      <c r="M34" s="27" t="str">
        <f>'SS Positions data'!GT34</f>
        <v>MIZUHO BANK LTD 01/20 0</v>
      </c>
      <c r="O34" s="65">
        <f>IF(ISBLANK('SS Positions data'!FC34),"",'SS Positions data'!FC34)</f>
        <v>43853</v>
      </c>
      <c r="P34" s="27" t="str">
        <f>'SS Positions data'!EZ34</f>
        <v>EUR</v>
      </c>
      <c r="Q34" s="26"/>
      <c r="S34" s="25"/>
      <c r="T34" s="221" t="str">
        <f>'SS Positions data'!HZ34</f>
        <v>JP</v>
      </c>
      <c r="W34" t="s">
        <v>237</v>
      </c>
      <c r="X34" s="222" t="str">
        <f>IF(ISBLANK('SS Positions data'!GI34),"",'SS Positions data'!GI34)</f>
        <v/>
      </c>
      <c r="Y34" s="11">
        <f>'SS Positions data'!GX34</f>
        <v>25000000</v>
      </c>
      <c r="Z34" s="11">
        <f>'SS Positions data'!EY34</f>
        <v>100.08150000000001</v>
      </c>
      <c r="AA34" s="11">
        <f t="shared" si="0"/>
        <v>100.08150000000001</v>
      </c>
      <c r="AB34" s="11" t="str">
        <f>IF(LEN(Z34)=0,'General Pos Excel Structure'!$AC$3,"")</f>
        <v/>
      </c>
      <c r="AC34" s="11">
        <f>'SS Positions data'!H34</f>
        <v>0</v>
      </c>
      <c r="AD34" s="11">
        <f>VLOOKUP($P34,'Various Mappings'!$F:$H,3,0)*AC34</f>
        <v>0</v>
      </c>
      <c r="AE34" s="11" t="str">
        <f>IF(LEN(AC34)=0,'General Pos Excel Structure'!$AC$3,"")</f>
        <v/>
      </c>
      <c r="AF34" s="220">
        <f>'SS Positions data'!U34</f>
        <v>25020375</v>
      </c>
      <c r="AG34" s="11">
        <f t="shared" si="1"/>
        <v>25020375</v>
      </c>
      <c r="AH34" s="11" t="str">
        <f>IF(LEN(AF34)=0,'General Pos Excel Structure'!$AC$3,"")</f>
        <v/>
      </c>
      <c r="AI34" s="220">
        <f t="shared" si="2"/>
        <v>25020375</v>
      </c>
      <c r="AJ34" s="11">
        <f t="shared" si="3"/>
        <v>25020375</v>
      </c>
      <c r="AK34" s="220" t="str">
        <f t="shared" si="4"/>
        <v/>
      </c>
    </row>
    <row r="35" spans="1:37" s="11" customFormat="1">
      <c r="A35" s="63" t="str">
        <f>'SS WAM data'!A36</f>
        <v>ABEK</v>
      </c>
      <c r="B35" s="11" t="s">
        <v>1424</v>
      </c>
      <c r="C35" s="11" t="str">
        <f>'SS Positions data'!IG35</f>
        <v>Money Market Instruments</v>
      </c>
      <c r="D35" s="11" t="str">
        <f>'SS Positions data'!IF35</f>
        <v>Certificate of Deposit</v>
      </c>
      <c r="F35" s="11" t="str">
        <f>VLOOKUP(C35,'Various Mappings'!A:B,2,0)</f>
        <v>A.6.1 - A.6.20</v>
      </c>
      <c r="G35" s="11" t="s">
        <v>231</v>
      </c>
      <c r="H35" s="11">
        <f>VLOOKUP(G35,'Various Mappings'!F:H,3,0)</f>
        <v>1</v>
      </c>
      <c r="I35" s="11" t="str">
        <f>'SS Positions data'!IH35</f>
        <v>MoneyMarketInstrument</v>
      </c>
      <c r="J35" s="11" t="str">
        <f>_xlfn.IFNA(VLOOKUP(I35,'FincgUndrlygTp Mapping'!A:B,2,0),"")</f>
        <v/>
      </c>
      <c r="K35" s="27" t="str">
        <f>VLOOKUP(C35,'CFI Mapping'!A:B,2,0)</f>
        <v>DYXXXX</v>
      </c>
      <c r="L35" s="27" t="str">
        <f>'SS Positions data'!HW35</f>
        <v>XS2056574283</v>
      </c>
      <c r="M35" s="27" t="str">
        <f>'SS Positions data'!GT35</f>
        <v>MITSUBISHI UFJ TRUST AND BANKI 01/20 0</v>
      </c>
      <c r="O35" s="65">
        <f>IF(ISBLANK('SS Positions data'!FC35),"",'SS Positions data'!FC35)</f>
        <v>43836</v>
      </c>
      <c r="P35" s="27" t="str">
        <f>'SS Positions data'!EZ35</f>
        <v>EUR</v>
      </c>
      <c r="Q35" s="26"/>
      <c r="S35" s="25"/>
      <c r="T35" s="221" t="str">
        <f>'SS Positions data'!HZ35</f>
        <v>JP</v>
      </c>
      <c r="W35" t="s">
        <v>237</v>
      </c>
      <c r="X35" s="222" t="str">
        <f>IF(ISBLANK('SS Positions data'!GI35),"",'SS Positions data'!GI35)</f>
        <v/>
      </c>
      <c r="Y35" s="11">
        <f>'SS Positions data'!GX35</f>
        <v>30000000</v>
      </c>
      <c r="Z35" s="11">
        <f>'SS Positions data'!EY35</f>
        <v>100.0605</v>
      </c>
      <c r="AA35" s="11">
        <f t="shared" si="0"/>
        <v>100.0605</v>
      </c>
      <c r="AB35" s="11" t="str">
        <f>IF(LEN(Z35)=0,'General Pos Excel Structure'!$AC$3,"")</f>
        <v/>
      </c>
      <c r="AC35" s="11">
        <f>'SS Positions data'!H35</f>
        <v>0</v>
      </c>
      <c r="AD35" s="11">
        <f>VLOOKUP($P35,'Various Mappings'!$F:$H,3,0)*AC35</f>
        <v>0</v>
      </c>
      <c r="AE35" s="11" t="str">
        <f>IF(LEN(AC35)=0,'General Pos Excel Structure'!$AC$3,"")</f>
        <v/>
      </c>
      <c r="AF35" s="220">
        <f>'SS Positions data'!U35</f>
        <v>30018150</v>
      </c>
      <c r="AG35" s="11">
        <f t="shared" si="1"/>
        <v>30018150</v>
      </c>
      <c r="AH35" s="11" t="str">
        <f>IF(LEN(AF35)=0,'General Pos Excel Structure'!$AC$3,"")</f>
        <v/>
      </c>
      <c r="AI35" s="220">
        <f t="shared" si="2"/>
        <v>30018150</v>
      </c>
      <c r="AJ35" s="11">
        <f t="shared" si="3"/>
        <v>30018150</v>
      </c>
      <c r="AK35" s="220" t="str">
        <f t="shared" si="4"/>
        <v/>
      </c>
    </row>
    <row r="36" spans="1:37" s="11" customFormat="1">
      <c r="A36" s="63" t="str">
        <f>'SS WAM data'!A37</f>
        <v>ABEK</v>
      </c>
      <c r="B36" s="11" t="s">
        <v>1424</v>
      </c>
      <c r="C36" s="11" t="str">
        <f>'SS Positions data'!IG36</f>
        <v>Money Market Instruments</v>
      </c>
      <c r="D36" s="11" t="str">
        <f>'SS Positions data'!IF36</f>
        <v>Floating Rate Note</v>
      </c>
      <c r="F36" s="11" t="str">
        <f>VLOOKUP(C36,'Various Mappings'!A:B,2,0)</f>
        <v>A.6.1 - A.6.20</v>
      </c>
      <c r="G36" s="11" t="s">
        <v>231</v>
      </c>
      <c r="H36" s="11">
        <f>VLOOKUP(G36,'Various Mappings'!F:H,3,0)</f>
        <v>1</v>
      </c>
      <c r="I36" s="11" t="str">
        <f>'SS Positions data'!IH36</f>
        <v>MoneyMarketInstrument</v>
      </c>
      <c r="J36" s="11" t="str">
        <f>_xlfn.IFNA(VLOOKUP(I36,'FincgUndrlygTp Mapping'!A:B,2,0),"")</f>
        <v/>
      </c>
      <c r="K36" s="27" t="str">
        <f>VLOOKUP(C36,'CFI Mapping'!A:B,2,0)</f>
        <v>DYXXXX</v>
      </c>
      <c r="L36" s="27" t="str">
        <f>'SS Positions data'!HW36</f>
        <v>FR0013324316</v>
      </c>
      <c r="M36" s="27" t="str">
        <f>'SS Positions data'!GT36</f>
        <v>SANOFI SR UNSECURED REGS 03/20 VAR</v>
      </c>
      <c r="O36" s="65">
        <f>IF(ISBLANK('SS Positions data'!FC36),"",'SS Positions data'!FC36)</f>
        <v>43911</v>
      </c>
      <c r="P36" s="27" t="str">
        <f>'SS Positions data'!EZ36</f>
        <v>EUR</v>
      </c>
      <c r="Q36" s="26"/>
      <c r="S36" s="25"/>
      <c r="T36" s="221" t="str">
        <f>'SS Positions data'!HZ36</f>
        <v>FR</v>
      </c>
      <c r="W36" t="s">
        <v>237</v>
      </c>
      <c r="X36" s="222">
        <f>IF(ISBLANK('SS Positions data'!GI36),"",'SS Positions data'!GI36)</f>
        <v>43820</v>
      </c>
      <c r="Y36" s="11">
        <f>'SS Positions data'!GX36</f>
        <v>2100000</v>
      </c>
      <c r="Z36" s="11">
        <f>'SS Positions data'!EY36</f>
        <v>100.145</v>
      </c>
      <c r="AA36" s="11">
        <f t="shared" si="0"/>
        <v>100.145</v>
      </c>
      <c r="AB36" s="11" t="str">
        <f>IF(LEN(Z36)=0,'General Pos Excel Structure'!$AC$3,"")</f>
        <v/>
      </c>
      <c r="AC36" s="11">
        <f>'SS Positions data'!H36</f>
        <v>0</v>
      </c>
      <c r="AD36" s="11">
        <f>VLOOKUP($P36,'Various Mappings'!$F:$H,3,0)*AC36</f>
        <v>0</v>
      </c>
      <c r="AE36" s="11" t="str">
        <f>IF(LEN(AC36)=0,'General Pos Excel Structure'!$AC$3,"")</f>
        <v/>
      </c>
      <c r="AF36" s="220">
        <f>'SS Positions data'!U36</f>
        <v>2103045</v>
      </c>
      <c r="AG36" s="11">
        <f t="shared" si="1"/>
        <v>2103045</v>
      </c>
      <c r="AH36" s="11" t="str">
        <f>IF(LEN(AF36)=0,'General Pos Excel Structure'!$AC$3,"")</f>
        <v/>
      </c>
      <c r="AI36" s="220">
        <f t="shared" si="2"/>
        <v>2103045</v>
      </c>
      <c r="AJ36" s="11">
        <f t="shared" si="3"/>
        <v>2103045</v>
      </c>
      <c r="AK36" s="220" t="str">
        <f t="shared" si="4"/>
        <v/>
      </c>
    </row>
    <row r="37" spans="1:37" s="11" customFormat="1">
      <c r="A37" s="63" t="str">
        <f>'SS WAM data'!A38</f>
        <v>ABEK</v>
      </c>
      <c r="B37" s="11" t="s">
        <v>1424</v>
      </c>
      <c r="C37" s="11" t="str">
        <f>'SS Positions data'!IG37</f>
        <v>Money Market Instruments</v>
      </c>
      <c r="D37" s="11" t="str">
        <f>'SS Positions data'!IF37</f>
        <v>Floating Rate Note</v>
      </c>
      <c r="F37" s="11" t="str">
        <f>VLOOKUP(C37,'Various Mappings'!A:B,2,0)</f>
        <v>A.6.1 - A.6.20</v>
      </c>
      <c r="G37" s="11" t="s">
        <v>231</v>
      </c>
      <c r="H37" s="11">
        <f>VLOOKUP(G37,'Various Mappings'!F:H,3,0)</f>
        <v>1</v>
      </c>
      <c r="I37" s="11" t="str">
        <f>'SS Positions data'!IH37</f>
        <v>MoneyMarketInstrument</v>
      </c>
      <c r="J37" s="11" t="str">
        <f>_xlfn.IFNA(VLOOKUP(I37,'FincgUndrlygTp Mapping'!A:B,2,0),"")</f>
        <v/>
      </c>
      <c r="K37" s="27" t="str">
        <f>VLOOKUP(C37,'CFI Mapping'!A:B,2,0)</f>
        <v>DYXXXX</v>
      </c>
      <c r="L37" s="27" t="str">
        <f>'SS Positions data'!HW37</f>
        <v>XS1802463718</v>
      </c>
      <c r="M37" s="27" t="str">
        <f>'SS Positions data'!GT37</f>
        <v>NATIONAL BANK OF CANADA SR UNSECURED REGS 04/20 VAR</v>
      </c>
      <c r="O37" s="65">
        <f>IF(ISBLANK('SS Positions data'!FC37),"",'SS Positions data'!FC37)</f>
        <v>43927</v>
      </c>
      <c r="P37" s="27" t="str">
        <f>'SS Positions data'!EZ37</f>
        <v>EUR</v>
      </c>
      <c r="Q37" s="26"/>
      <c r="S37" s="25"/>
      <c r="T37" s="221" t="str">
        <f>'SS Positions data'!HZ37</f>
        <v>CA</v>
      </c>
      <c r="W37" t="s">
        <v>237</v>
      </c>
      <c r="X37" s="222">
        <f>IF(ISBLANK('SS Positions data'!GI37),"",'SS Positions data'!GI37)</f>
        <v>43836</v>
      </c>
      <c r="Y37" s="11">
        <f>'SS Positions data'!GX37</f>
        <v>13000000</v>
      </c>
      <c r="Z37" s="11">
        <f>'SS Positions data'!EY37</f>
        <v>100.139364</v>
      </c>
      <c r="AA37" s="11">
        <f t="shared" si="0"/>
        <v>100.139364</v>
      </c>
      <c r="AB37" s="11" t="str">
        <f>IF(LEN(Z37)=0,'General Pos Excel Structure'!$AC$3,"")</f>
        <v/>
      </c>
      <c r="AC37" s="11">
        <f>'SS Positions data'!H37</f>
        <v>1029.1600000000001</v>
      </c>
      <c r="AD37" s="11">
        <f>VLOOKUP($P37,'Various Mappings'!$F:$H,3,0)*AC37</f>
        <v>1029.1600000000001</v>
      </c>
      <c r="AE37" s="11" t="str">
        <f>IF(LEN(AC37)=0,'General Pos Excel Structure'!$AC$3,"")</f>
        <v/>
      </c>
      <c r="AF37" s="220">
        <f>'SS Positions data'!U37</f>
        <v>13018117.32</v>
      </c>
      <c r="AG37" s="11">
        <f t="shared" si="1"/>
        <v>13018117.32</v>
      </c>
      <c r="AH37" s="11" t="str">
        <f>IF(LEN(AF37)=0,'General Pos Excel Structure'!$AC$3,"")</f>
        <v/>
      </c>
      <c r="AI37" s="220">
        <f t="shared" si="2"/>
        <v>13018117.32</v>
      </c>
      <c r="AJ37" s="11">
        <f t="shared" si="3"/>
        <v>13018117.32</v>
      </c>
      <c r="AK37" s="220" t="str">
        <f t="shared" si="4"/>
        <v/>
      </c>
    </row>
    <row r="38" spans="1:37" s="11" customFormat="1">
      <c r="A38" s="63" t="str">
        <f>'SS WAM data'!A39</f>
        <v>ABEK</v>
      </c>
      <c r="B38" s="11" t="s">
        <v>1424</v>
      </c>
      <c r="C38" s="11" t="str">
        <f>'SS Positions data'!IG38</f>
        <v>Money Market Instruments</v>
      </c>
      <c r="D38" s="11" t="str">
        <f>'SS Positions data'!IF38</f>
        <v>Floating Rate Note</v>
      </c>
      <c r="F38" s="11" t="str">
        <f>VLOOKUP(C38,'Various Mappings'!A:B,2,0)</f>
        <v>A.6.1 - A.6.20</v>
      </c>
      <c r="G38" s="11" t="s">
        <v>231</v>
      </c>
      <c r="H38" s="11">
        <f>VLOOKUP(G38,'Various Mappings'!F:H,3,0)</f>
        <v>1</v>
      </c>
      <c r="I38" s="11" t="str">
        <f>'SS Positions data'!IH38</f>
        <v>MoneyMarketInstrument</v>
      </c>
      <c r="J38" s="11" t="str">
        <f>_xlfn.IFNA(VLOOKUP(I38,'FincgUndrlygTp Mapping'!A:B,2,0),"")</f>
        <v/>
      </c>
      <c r="K38" s="27" t="str">
        <f>VLOOKUP(C38,'CFI Mapping'!A:B,2,0)</f>
        <v>DYXXXX</v>
      </c>
      <c r="L38" s="27" t="str">
        <f>'SS Positions data'!HW38</f>
        <v>XS1205526608</v>
      </c>
      <c r="M38" s="27" t="str">
        <f>'SS Positions data'!GT38</f>
        <v>BANQUE FED CRED MUTUEL SR UNSECURED REGS 03/20 VAR</v>
      </c>
      <c r="O38" s="65">
        <f>IF(ISBLANK('SS Positions data'!FC38),"",'SS Positions data'!FC38)</f>
        <v>43910</v>
      </c>
      <c r="P38" s="27" t="str">
        <f>'SS Positions data'!EZ38</f>
        <v>EUR</v>
      </c>
      <c r="Q38" s="26"/>
      <c r="S38" s="25"/>
      <c r="T38" s="221" t="str">
        <f>'SS Positions data'!HZ38</f>
        <v>FR</v>
      </c>
      <c r="W38" t="s">
        <v>237</v>
      </c>
      <c r="X38" s="222">
        <f>IF(ISBLANK('SS Positions data'!GI38),"",'SS Positions data'!GI38)</f>
        <v>43819</v>
      </c>
      <c r="Y38" s="11">
        <f>'SS Positions data'!GX38</f>
        <v>3000000</v>
      </c>
      <c r="Z38" s="11">
        <f>'SS Positions data'!EY38</f>
        <v>100.105497</v>
      </c>
      <c r="AA38" s="11">
        <f t="shared" si="0"/>
        <v>100.105497</v>
      </c>
      <c r="AB38" s="11" t="str">
        <f>IF(LEN(Z38)=0,'General Pos Excel Structure'!$AC$3,"")</f>
        <v/>
      </c>
      <c r="AC38" s="11">
        <f>'SS Positions data'!H38</f>
        <v>0</v>
      </c>
      <c r="AD38" s="11">
        <f>VLOOKUP($P38,'Various Mappings'!$F:$H,3,0)*AC38</f>
        <v>0</v>
      </c>
      <c r="AE38" s="11" t="str">
        <f>IF(LEN(AC38)=0,'General Pos Excel Structure'!$AC$3,"")</f>
        <v/>
      </c>
      <c r="AF38" s="220">
        <f>'SS Positions data'!U38</f>
        <v>3003164.91</v>
      </c>
      <c r="AG38" s="11">
        <f t="shared" si="1"/>
        <v>3003164.91</v>
      </c>
      <c r="AH38" s="11" t="str">
        <f>IF(LEN(AF38)=0,'General Pos Excel Structure'!$AC$3,"")</f>
        <v/>
      </c>
      <c r="AI38" s="220">
        <f t="shared" si="2"/>
        <v>3003164.91</v>
      </c>
      <c r="AJ38" s="11">
        <f t="shared" si="3"/>
        <v>3003164.91</v>
      </c>
      <c r="AK38" s="220" t="str">
        <f t="shared" si="4"/>
        <v/>
      </c>
    </row>
    <row r="39" spans="1:37" s="11" customFormat="1">
      <c r="A39" s="63" t="str">
        <f>'SS WAM data'!A40</f>
        <v>ABEK</v>
      </c>
      <c r="B39" s="11" t="s">
        <v>1424</v>
      </c>
      <c r="C39" s="11" t="str">
        <f>'SS Positions data'!IG39</f>
        <v>Money Market Instruments</v>
      </c>
      <c r="D39" s="11" t="str">
        <f>'SS Positions data'!IF39</f>
        <v>Floating Rate Note</v>
      </c>
      <c r="F39" s="11" t="str">
        <f>VLOOKUP(C39,'Various Mappings'!A:B,2,0)</f>
        <v>A.6.1 - A.6.20</v>
      </c>
      <c r="G39" s="11" t="s">
        <v>231</v>
      </c>
      <c r="H39" s="11">
        <f>VLOOKUP(G39,'Various Mappings'!F:H,3,0)</f>
        <v>1</v>
      </c>
      <c r="I39" s="11" t="str">
        <f>'SS Positions data'!IH39</f>
        <v>MoneyMarketInstrument</v>
      </c>
      <c r="J39" s="11" t="str">
        <f>_xlfn.IFNA(VLOOKUP(I39,'FincgUndrlygTp Mapping'!A:B,2,0),"")</f>
        <v/>
      </c>
      <c r="K39" s="27" t="str">
        <f>VLOOKUP(C39,'CFI Mapping'!A:B,2,0)</f>
        <v>DYXXXX</v>
      </c>
      <c r="L39" s="27" t="str">
        <f>'SS Positions data'!HW39</f>
        <v>BE6305976068</v>
      </c>
      <c r="M39" s="27" t="str">
        <f>'SS Positions data'!GT39</f>
        <v>EUROCLEAR BANK SA SR UNSECURED REGS 07/20 VAR</v>
      </c>
      <c r="O39" s="65">
        <f>IF(ISBLANK('SS Positions data'!FC39),"",'SS Positions data'!FC39)</f>
        <v>44022</v>
      </c>
      <c r="P39" s="27" t="str">
        <f>'SS Positions data'!EZ39</f>
        <v>EUR</v>
      </c>
      <c r="Q39" s="26"/>
      <c r="S39" s="25"/>
      <c r="T39" s="221" t="str">
        <f>'SS Positions data'!HZ39</f>
        <v>BE</v>
      </c>
      <c r="W39" t="s">
        <v>237</v>
      </c>
      <c r="X39" s="222">
        <f>IF(ISBLANK('SS Positions data'!GI39),"",'SS Positions data'!GI39)</f>
        <v>43840</v>
      </c>
      <c r="Y39" s="11">
        <f>'SS Positions data'!GX39</f>
        <v>2500000</v>
      </c>
      <c r="Z39" s="11">
        <f>'SS Positions data'!EY39</f>
        <v>100.2266</v>
      </c>
      <c r="AA39" s="11">
        <f t="shared" si="0"/>
        <v>100.2266</v>
      </c>
      <c r="AB39" s="11" t="str">
        <f>IF(LEN(Z39)=0,'General Pos Excel Structure'!$AC$3,"")</f>
        <v/>
      </c>
      <c r="AC39" s="11">
        <f>'SS Positions data'!H39</f>
        <v>0</v>
      </c>
      <c r="AD39" s="11">
        <f>VLOOKUP($P39,'Various Mappings'!$F:$H,3,0)*AC39</f>
        <v>0</v>
      </c>
      <c r="AE39" s="11" t="str">
        <f>IF(LEN(AC39)=0,'General Pos Excel Structure'!$AC$3,"")</f>
        <v/>
      </c>
      <c r="AF39" s="220">
        <f>'SS Positions data'!U39</f>
        <v>2505665</v>
      </c>
      <c r="AG39" s="11">
        <f t="shared" si="1"/>
        <v>2505665</v>
      </c>
      <c r="AH39" s="11" t="str">
        <f>IF(LEN(AF39)=0,'General Pos Excel Structure'!$AC$3,"")</f>
        <v/>
      </c>
      <c r="AI39" s="220">
        <f t="shared" si="2"/>
        <v>2505665</v>
      </c>
      <c r="AJ39" s="11">
        <f t="shared" si="3"/>
        <v>2505665</v>
      </c>
      <c r="AK39" s="220" t="str">
        <f t="shared" si="4"/>
        <v/>
      </c>
    </row>
    <row r="40" spans="1:37" s="11" customFormat="1">
      <c r="A40" s="63" t="str">
        <f>'SS WAM data'!A41</f>
        <v>ABEK</v>
      </c>
      <c r="B40" s="11" t="s">
        <v>1424</v>
      </c>
      <c r="C40" s="11" t="str">
        <f>'SS Positions data'!IG40</f>
        <v>Money Market Instruments</v>
      </c>
      <c r="D40" s="11" t="str">
        <f>'SS Positions data'!IF40</f>
        <v>Floating Rate Note</v>
      </c>
      <c r="F40" s="11" t="str">
        <f>VLOOKUP(C40,'Various Mappings'!A:B,2,0)</f>
        <v>A.6.1 - A.6.20</v>
      </c>
      <c r="G40" s="11" t="s">
        <v>231</v>
      </c>
      <c r="H40" s="11">
        <f>VLOOKUP(G40,'Various Mappings'!F:H,3,0)</f>
        <v>1</v>
      </c>
      <c r="I40" s="11" t="str">
        <f>'SS Positions data'!IH40</f>
        <v>MoneyMarketInstrument</v>
      </c>
      <c r="J40" s="11" t="str">
        <f>_xlfn.IFNA(VLOOKUP(I40,'FincgUndrlygTp Mapping'!A:B,2,0),"")</f>
        <v/>
      </c>
      <c r="K40" s="27" t="str">
        <f>VLOOKUP(C40,'CFI Mapping'!A:B,2,0)</f>
        <v>DYXXXX</v>
      </c>
      <c r="L40" s="27" t="str">
        <f>'SS Positions data'!HW40</f>
        <v>XS1748409627</v>
      </c>
      <c r="M40" s="27" t="str">
        <f>'SS Positions data'!GT40</f>
        <v>COOPERATIEVE RABOBANK UA SR UNSECURED REGS 01/20 VAR</v>
      </c>
      <c r="O40" s="65">
        <f>IF(ISBLANK('SS Positions data'!FC40),"",'SS Positions data'!FC40)</f>
        <v>43845</v>
      </c>
      <c r="P40" s="27" t="str">
        <f>'SS Positions data'!EZ40</f>
        <v>EUR</v>
      </c>
      <c r="Q40" s="26"/>
      <c r="S40" s="25"/>
      <c r="T40" s="221" t="str">
        <f>'SS Positions data'!HZ40</f>
        <v>NL</v>
      </c>
      <c r="W40" t="s">
        <v>237</v>
      </c>
      <c r="X40" s="222">
        <f>IF(ISBLANK('SS Positions data'!GI40),"",'SS Positions data'!GI40)</f>
        <v>43845</v>
      </c>
      <c r="Y40" s="11">
        <f>'SS Positions data'!GX40</f>
        <v>20000000</v>
      </c>
      <c r="Z40" s="11">
        <f>'SS Positions data'!EY40</f>
        <v>100.0865</v>
      </c>
      <c r="AA40" s="11">
        <f t="shared" si="0"/>
        <v>100.0865</v>
      </c>
      <c r="AB40" s="11" t="str">
        <f>IF(LEN(Z40)=0,'General Pos Excel Structure'!$AC$3,"")</f>
        <v/>
      </c>
      <c r="AC40" s="11">
        <f>'SS Positions data'!H40</f>
        <v>1366.67</v>
      </c>
      <c r="AD40" s="11">
        <f>VLOOKUP($P40,'Various Mappings'!$F:$H,3,0)*AC40</f>
        <v>1366.67</v>
      </c>
      <c r="AE40" s="11" t="str">
        <f>IF(LEN(AC40)=0,'General Pos Excel Structure'!$AC$3,"")</f>
        <v/>
      </c>
      <c r="AF40" s="220">
        <f>'SS Positions data'!U40</f>
        <v>20017300</v>
      </c>
      <c r="AG40" s="11">
        <f t="shared" si="1"/>
        <v>20017300</v>
      </c>
      <c r="AH40" s="11" t="str">
        <f>IF(LEN(AF40)=0,'General Pos Excel Structure'!$AC$3,"")</f>
        <v/>
      </c>
      <c r="AI40" s="220">
        <f t="shared" si="2"/>
        <v>20017300</v>
      </c>
      <c r="AJ40" s="11">
        <f t="shared" si="3"/>
        <v>20017300</v>
      </c>
      <c r="AK40" s="220" t="str">
        <f t="shared" si="4"/>
        <v/>
      </c>
    </row>
    <row r="41" spans="1:37" s="11" customFormat="1">
      <c r="A41" s="63" t="str">
        <f>'SS WAM data'!A42</f>
        <v>ABEK</v>
      </c>
      <c r="B41" s="11" t="s">
        <v>1424</v>
      </c>
      <c r="C41" s="11" t="str">
        <f>'SS Positions data'!IG41</f>
        <v>Money Market Instruments</v>
      </c>
      <c r="D41" s="11" t="str">
        <f>'SS Positions data'!IF41</f>
        <v>Certificate of Deposit</v>
      </c>
      <c r="F41" s="11" t="str">
        <f>VLOOKUP(C41,'Various Mappings'!A:B,2,0)</f>
        <v>A.6.1 - A.6.20</v>
      </c>
      <c r="G41" s="11" t="s">
        <v>231</v>
      </c>
      <c r="H41" s="11">
        <f>VLOOKUP(G41,'Various Mappings'!F:H,3,0)</f>
        <v>1</v>
      </c>
      <c r="I41" s="11" t="str">
        <f>'SS Positions data'!IH41</f>
        <v>MoneyMarketInstrument</v>
      </c>
      <c r="J41" s="11" t="str">
        <f>_xlfn.IFNA(VLOOKUP(I41,'FincgUndrlygTp Mapping'!A:B,2,0),"")</f>
        <v/>
      </c>
      <c r="K41" s="27" t="str">
        <f>VLOOKUP(C41,'CFI Mapping'!A:B,2,0)</f>
        <v>DYXXXX</v>
      </c>
      <c r="L41" s="27" t="str">
        <f>'SS Positions data'!HW41</f>
        <v>XS1912657340</v>
      </c>
      <c r="M41" s="27" t="str">
        <f>'SS Positions data'!GT41</f>
        <v>THE TORONTO DOMINION BANK 11/19 0</v>
      </c>
      <c r="O41" s="65">
        <f>IF(ISBLANK('SS Positions data'!FC41),"",'SS Positions data'!FC41)</f>
        <v>43783</v>
      </c>
      <c r="P41" s="27" t="str">
        <f>'SS Positions data'!EZ41</f>
        <v>EUR</v>
      </c>
      <c r="Q41" s="26"/>
      <c r="S41" s="25"/>
      <c r="T41" s="221" t="str">
        <f>'SS Positions data'!HZ41</f>
        <v>CA</v>
      </c>
      <c r="W41" t="s">
        <v>237</v>
      </c>
      <c r="X41" s="222" t="str">
        <f>IF(ISBLANK('SS Positions data'!GI41),"",'SS Positions data'!GI41)</f>
        <v/>
      </c>
      <c r="Y41" s="11">
        <f>'SS Positions data'!GX41</f>
        <v>30000000</v>
      </c>
      <c r="Z41" s="11">
        <f>'SS Positions data'!EY41</f>
        <v>100.001767</v>
      </c>
      <c r="AA41" s="11">
        <f t="shared" si="0"/>
        <v>100.001767</v>
      </c>
      <c r="AB41" s="11" t="str">
        <f>IF(LEN(Z41)=0,'General Pos Excel Structure'!$AC$3,"")</f>
        <v/>
      </c>
      <c r="AC41" s="11">
        <f>'SS Positions data'!H41</f>
        <v>0</v>
      </c>
      <c r="AD41" s="11">
        <f>VLOOKUP($P41,'Various Mappings'!$F:$H,3,0)*AC41</f>
        <v>0</v>
      </c>
      <c r="AE41" s="11" t="str">
        <f>IF(LEN(AC41)=0,'General Pos Excel Structure'!$AC$3,"")</f>
        <v/>
      </c>
      <c r="AF41" s="220">
        <f>'SS Positions data'!U41</f>
        <v>30000530.100000001</v>
      </c>
      <c r="AG41" s="11">
        <f t="shared" si="1"/>
        <v>30000530.100000001</v>
      </c>
      <c r="AH41" s="11" t="str">
        <f>IF(LEN(AF41)=0,'General Pos Excel Structure'!$AC$3,"")</f>
        <v/>
      </c>
      <c r="AI41" s="220">
        <f t="shared" si="2"/>
        <v>30000530.100000001</v>
      </c>
      <c r="AJ41" s="11">
        <f t="shared" si="3"/>
        <v>30000530.100000001</v>
      </c>
      <c r="AK41" s="220" t="str">
        <f t="shared" si="4"/>
        <v/>
      </c>
    </row>
    <row r="42" spans="1:37" s="11" customFormat="1">
      <c r="A42" s="63" t="str">
        <f>'SS WAM data'!A43</f>
        <v>ABEK</v>
      </c>
      <c r="B42" s="11" t="s">
        <v>1424</v>
      </c>
      <c r="C42" s="11" t="str">
        <f>'SS Positions data'!IG42</f>
        <v>Money Market Instruments</v>
      </c>
      <c r="D42" s="11" t="str">
        <f>'SS Positions data'!IF42</f>
        <v>Certificate of Deposit</v>
      </c>
      <c r="F42" s="11" t="str">
        <f>VLOOKUP(C42,'Various Mappings'!A:B,2,0)</f>
        <v>A.6.1 - A.6.20</v>
      </c>
      <c r="G42" s="11" t="s">
        <v>231</v>
      </c>
      <c r="H42" s="11">
        <f>VLOOKUP(G42,'Various Mappings'!F:H,3,0)</f>
        <v>1</v>
      </c>
      <c r="I42" s="11" t="str">
        <f>'SS Positions data'!IH42</f>
        <v>MoneyMarketInstrument</v>
      </c>
      <c r="J42" s="11" t="str">
        <f>_xlfn.IFNA(VLOOKUP(I42,'FincgUndrlygTp Mapping'!A:B,2,0),"")</f>
        <v/>
      </c>
      <c r="K42" s="27" t="str">
        <f>VLOOKUP(C42,'CFI Mapping'!A:B,2,0)</f>
        <v>DYXXXX</v>
      </c>
      <c r="L42" s="27" t="str">
        <f>'SS Positions data'!HW42</f>
        <v>XS2010451347</v>
      </c>
      <c r="M42" s="27" t="str">
        <f>'SS Positions data'!GT42</f>
        <v>ING BANK 05/20 0</v>
      </c>
      <c r="O42" s="65">
        <f>IF(ISBLANK('SS Positions data'!FC42),"",'SS Positions data'!FC42)</f>
        <v>43958</v>
      </c>
      <c r="P42" s="27" t="str">
        <f>'SS Positions data'!EZ42</f>
        <v>EUR</v>
      </c>
      <c r="Q42" s="26"/>
      <c r="S42" s="25"/>
      <c r="T42" s="221" t="str">
        <f>'SS Positions data'!HZ42</f>
        <v>NL</v>
      </c>
      <c r="W42" t="s">
        <v>237</v>
      </c>
      <c r="X42" s="222" t="str">
        <f>IF(ISBLANK('SS Positions data'!GI42),"",'SS Positions data'!GI42)</f>
        <v/>
      </c>
      <c r="Y42" s="11">
        <f>'SS Positions data'!GX42</f>
        <v>27000000</v>
      </c>
      <c r="Z42" s="11">
        <f>'SS Positions data'!EY42</f>
        <v>100.185142</v>
      </c>
      <c r="AA42" s="11">
        <f t="shared" si="0"/>
        <v>100.185142</v>
      </c>
      <c r="AB42" s="11" t="str">
        <f>IF(LEN(Z42)=0,'General Pos Excel Structure'!$AC$3,"")</f>
        <v/>
      </c>
      <c r="AC42" s="11">
        <f>'SS Positions data'!H42</f>
        <v>0</v>
      </c>
      <c r="AD42" s="11">
        <f>VLOOKUP($P42,'Various Mappings'!$F:$H,3,0)*AC42</f>
        <v>0</v>
      </c>
      <c r="AE42" s="11" t="str">
        <f>IF(LEN(AC42)=0,'General Pos Excel Structure'!$AC$3,"")</f>
        <v/>
      </c>
      <c r="AF42" s="220">
        <f>'SS Positions data'!U42</f>
        <v>27049988.34</v>
      </c>
      <c r="AG42" s="11">
        <f t="shared" si="1"/>
        <v>27049988.34</v>
      </c>
      <c r="AH42" s="11" t="str">
        <f>IF(LEN(AF42)=0,'General Pos Excel Structure'!$AC$3,"")</f>
        <v/>
      </c>
      <c r="AI42" s="220">
        <f t="shared" si="2"/>
        <v>27049988.34</v>
      </c>
      <c r="AJ42" s="11">
        <f t="shared" si="3"/>
        <v>27049988.34</v>
      </c>
      <c r="AK42" s="220" t="str">
        <f t="shared" si="4"/>
        <v/>
      </c>
    </row>
    <row r="43" spans="1:37" s="11" customFormat="1">
      <c r="A43" s="63" t="str">
        <f>'SS WAM data'!A44</f>
        <v>ABEK</v>
      </c>
      <c r="B43" s="11" t="s">
        <v>1424</v>
      </c>
      <c r="C43" s="11" t="str">
        <f>'SS Positions data'!IG43</f>
        <v>Money Market Instruments</v>
      </c>
      <c r="D43" s="11" t="str">
        <f>'SS Positions data'!IF43</f>
        <v>Commercial Paper</v>
      </c>
      <c r="F43" s="11" t="str">
        <f>VLOOKUP(C43,'Various Mappings'!A:B,2,0)</f>
        <v>A.6.1 - A.6.20</v>
      </c>
      <c r="G43" s="11" t="s">
        <v>231</v>
      </c>
      <c r="H43" s="11">
        <f>VLOOKUP(G43,'Various Mappings'!F:H,3,0)</f>
        <v>1</v>
      </c>
      <c r="I43" s="11" t="str">
        <f>'SS Positions data'!IH43</f>
        <v>MoneyMarketInstrument</v>
      </c>
      <c r="J43" s="11" t="str">
        <f>_xlfn.IFNA(VLOOKUP(I43,'FincgUndrlygTp Mapping'!A:B,2,0),"")</f>
        <v/>
      </c>
      <c r="K43" s="27" t="str">
        <f>VLOOKUP(C43,'CFI Mapping'!A:B,2,0)</f>
        <v>DYXXXX</v>
      </c>
      <c r="L43" s="27" t="str">
        <f>'SS Positions data'!HW43</f>
        <v>XS1994588173</v>
      </c>
      <c r="M43" s="27" t="str">
        <f>'SS Positions data'!GT43</f>
        <v>SKANDINAVISKA ENSKILDA BANKEN 05/20 ZCP</v>
      </c>
      <c r="O43" s="65">
        <f>IF(ISBLANK('SS Positions data'!FC43),"",'SS Positions data'!FC43)</f>
        <v>43957</v>
      </c>
      <c r="P43" s="27" t="str">
        <f>'SS Positions data'!EZ43</f>
        <v>EUR</v>
      </c>
      <c r="Q43" s="26"/>
      <c r="S43" s="25"/>
      <c r="T43" s="221" t="str">
        <f>'SS Positions data'!HZ43</f>
        <v>SE</v>
      </c>
      <c r="W43" t="s">
        <v>237</v>
      </c>
      <c r="X43" s="222" t="str">
        <f>IF(ISBLANK('SS Positions data'!GI43),"",'SS Positions data'!GI43)</f>
        <v/>
      </c>
      <c r="Y43" s="11">
        <f>'SS Positions data'!GX43</f>
        <v>1500000</v>
      </c>
      <c r="Z43" s="11">
        <f>'SS Positions data'!EY43</f>
        <v>100.196775</v>
      </c>
      <c r="AA43" s="11">
        <f t="shared" si="0"/>
        <v>100.196775</v>
      </c>
      <c r="AB43" s="11" t="str">
        <f>IF(LEN(Z43)=0,'General Pos Excel Structure'!$AC$3,"")</f>
        <v/>
      </c>
      <c r="AC43" s="11">
        <f>'SS Positions data'!H43</f>
        <v>0</v>
      </c>
      <c r="AD43" s="11">
        <f>VLOOKUP($P43,'Various Mappings'!$F:$H,3,0)*AC43</f>
        <v>0</v>
      </c>
      <c r="AE43" s="11" t="str">
        <f>IF(LEN(AC43)=0,'General Pos Excel Structure'!$AC$3,"")</f>
        <v/>
      </c>
      <c r="AF43" s="220">
        <f>'SS Positions data'!U43</f>
        <v>1502951.63</v>
      </c>
      <c r="AG43" s="11">
        <f t="shared" si="1"/>
        <v>1502951.63</v>
      </c>
      <c r="AH43" s="11" t="str">
        <f>IF(LEN(AF43)=0,'General Pos Excel Structure'!$AC$3,"")</f>
        <v/>
      </c>
      <c r="AI43" s="220">
        <f t="shared" si="2"/>
        <v>1502951.63</v>
      </c>
      <c r="AJ43" s="11">
        <f t="shared" si="3"/>
        <v>1502951.63</v>
      </c>
      <c r="AK43" s="220" t="str">
        <f t="shared" si="4"/>
        <v/>
      </c>
    </row>
    <row r="44" spans="1:37" s="11" customFormat="1">
      <c r="A44" s="63" t="str">
        <f>'SS WAM data'!A45</f>
        <v>ABEK</v>
      </c>
      <c r="B44" s="11" t="s">
        <v>1424</v>
      </c>
      <c r="C44" s="11" t="str">
        <f>'SS Positions data'!IG44</f>
        <v>Money Market Instruments</v>
      </c>
      <c r="D44" s="11" t="str">
        <f>'SS Positions data'!IF44</f>
        <v>Commercial Paper</v>
      </c>
      <c r="F44" s="11" t="str">
        <f>VLOOKUP(C44,'Various Mappings'!A:B,2,0)</f>
        <v>A.6.1 - A.6.20</v>
      </c>
      <c r="G44" s="11" t="s">
        <v>231</v>
      </c>
      <c r="H44" s="11">
        <f>VLOOKUP(G44,'Various Mappings'!F:H,3,0)</f>
        <v>1</v>
      </c>
      <c r="I44" s="11" t="str">
        <f>'SS Positions data'!IH44</f>
        <v>MoneyMarketInstrument</v>
      </c>
      <c r="J44" s="11" t="str">
        <f>_xlfn.IFNA(VLOOKUP(I44,'FincgUndrlygTp Mapping'!A:B,2,0),"")</f>
        <v/>
      </c>
      <c r="K44" s="27" t="str">
        <f>VLOOKUP(C44,'CFI Mapping'!A:B,2,0)</f>
        <v>DYXXXX</v>
      </c>
      <c r="L44" s="27" t="str">
        <f>'SS Positions data'!HW44</f>
        <v>XS2039969428</v>
      </c>
      <c r="M44" s="27" t="str">
        <f>'SS Positions data'!GT44</f>
        <v>SVENSKA HANDELSBANKEN AB 02/20 ZCP</v>
      </c>
      <c r="O44" s="65">
        <f>IF(ISBLANK('SS Positions data'!FC44),"",'SS Positions data'!FC44)</f>
        <v>43871</v>
      </c>
      <c r="P44" s="27" t="str">
        <f>'SS Positions data'!EZ44</f>
        <v>EUR</v>
      </c>
      <c r="Q44" s="26"/>
      <c r="S44" s="25"/>
      <c r="T44" s="221" t="str">
        <f>'SS Positions data'!HZ44</f>
        <v>SE</v>
      </c>
      <c r="W44" t="s">
        <v>237</v>
      </c>
      <c r="X44" s="222" t="str">
        <f>IF(ISBLANK('SS Positions data'!GI44),"",'SS Positions data'!GI44)</f>
        <v/>
      </c>
      <c r="Y44" s="11">
        <f>'SS Positions data'!GX44</f>
        <v>23500000</v>
      </c>
      <c r="Z44" s="11">
        <f>'SS Positions data'!EY44</f>
        <v>100.14756199999999</v>
      </c>
      <c r="AA44" s="11">
        <f t="shared" si="0"/>
        <v>100.14756199999999</v>
      </c>
      <c r="AB44" s="11" t="str">
        <f>IF(LEN(Z44)=0,'General Pos Excel Structure'!$AC$3,"")</f>
        <v/>
      </c>
      <c r="AC44" s="11">
        <f>'SS Positions data'!H44</f>
        <v>0</v>
      </c>
      <c r="AD44" s="11">
        <f>VLOOKUP($P44,'Various Mappings'!$F:$H,3,0)*AC44</f>
        <v>0</v>
      </c>
      <c r="AE44" s="11" t="str">
        <f>IF(LEN(AC44)=0,'General Pos Excel Structure'!$AC$3,"")</f>
        <v/>
      </c>
      <c r="AF44" s="220">
        <f>'SS Positions data'!U44</f>
        <v>23534677.07</v>
      </c>
      <c r="AG44" s="11">
        <f t="shared" si="1"/>
        <v>23534677.07</v>
      </c>
      <c r="AH44" s="11" t="str">
        <f>IF(LEN(AF44)=0,'General Pos Excel Structure'!$AC$3,"")</f>
        <v/>
      </c>
      <c r="AI44" s="220">
        <f t="shared" si="2"/>
        <v>23534677.07</v>
      </c>
      <c r="AJ44" s="11">
        <f t="shared" si="3"/>
        <v>23534677.07</v>
      </c>
      <c r="AK44" s="220" t="str">
        <f t="shared" si="4"/>
        <v/>
      </c>
    </row>
    <row r="45" spans="1:37" s="11" customFormat="1">
      <c r="A45" s="63" t="str">
        <f>'SS WAM data'!A46</f>
        <v>ABEK</v>
      </c>
      <c r="B45" s="11" t="s">
        <v>1424</v>
      </c>
      <c r="C45" s="11" t="str">
        <f>'SS Positions data'!IG45</f>
        <v>Money Market Instruments</v>
      </c>
      <c r="D45" s="11" t="str">
        <f>'SS Positions data'!IF45</f>
        <v>Certificate of Deposit</v>
      </c>
      <c r="F45" s="11" t="str">
        <f>VLOOKUP(C45,'Various Mappings'!A:B,2,0)</f>
        <v>A.6.1 - A.6.20</v>
      </c>
      <c r="G45" s="11" t="s">
        <v>231</v>
      </c>
      <c r="H45" s="11">
        <f>VLOOKUP(G45,'Various Mappings'!F:H,3,0)</f>
        <v>1</v>
      </c>
      <c r="I45" s="11" t="str">
        <f>'SS Positions data'!IH45</f>
        <v>MoneyMarketInstrument</v>
      </c>
      <c r="J45" s="11" t="str">
        <f>_xlfn.IFNA(VLOOKUP(I45,'FincgUndrlygTp Mapping'!A:B,2,0),"")</f>
        <v/>
      </c>
      <c r="K45" s="27" t="str">
        <f>VLOOKUP(C45,'CFI Mapping'!A:B,2,0)</f>
        <v>DYXXXX</v>
      </c>
      <c r="L45" s="27" t="str">
        <f>'SS Positions data'!HW45</f>
        <v>BE6315592194</v>
      </c>
      <c r="M45" s="27" t="str">
        <f>'SS Positions data'!GT45</f>
        <v>BNP PARIBAS FORTIS SA/NV 11/19 0</v>
      </c>
      <c r="O45" s="65">
        <f>IF(ISBLANK('SS Positions data'!FC45),"",'SS Positions data'!FC45)</f>
        <v>43783</v>
      </c>
      <c r="P45" s="27" t="str">
        <f>'SS Positions data'!EZ45</f>
        <v>EUR</v>
      </c>
      <c r="Q45" s="26"/>
      <c r="S45" s="25"/>
      <c r="T45" s="221" t="str">
        <f>'SS Positions data'!HZ45</f>
        <v>BE</v>
      </c>
      <c r="W45" t="s">
        <v>237</v>
      </c>
      <c r="X45" s="222" t="str">
        <f>IF(ISBLANK('SS Positions data'!GI45),"",'SS Positions data'!GI45)</f>
        <v/>
      </c>
      <c r="Y45" s="11">
        <f>'SS Positions data'!GX45</f>
        <v>30000000</v>
      </c>
      <c r="Z45" s="11">
        <f>'SS Positions data'!EY45</f>
        <v>100.00149999999999</v>
      </c>
      <c r="AA45" s="11">
        <f t="shared" si="0"/>
        <v>100.00149999999999</v>
      </c>
      <c r="AB45" s="11" t="str">
        <f>IF(LEN(Z45)=0,'General Pos Excel Structure'!$AC$3,"")</f>
        <v/>
      </c>
      <c r="AC45" s="11">
        <f>'SS Positions data'!H45</f>
        <v>0</v>
      </c>
      <c r="AD45" s="11">
        <f>VLOOKUP($P45,'Various Mappings'!$F:$H,3,0)*AC45</f>
        <v>0</v>
      </c>
      <c r="AE45" s="11" t="str">
        <f>IF(LEN(AC45)=0,'General Pos Excel Structure'!$AC$3,"")</f>
        <v/>
      </c>
      <c r="AF45" s="220">
        <f>'SS Positions data'!U45</f>
        <v>30000450</v>
      </c>
      <c r="AG45" s="11">
        <f t="shared" si="1"/>
        <v>30000450</v>
      </c>
      <c r="AH45" s="11" t="str">
        <f>IF(LEN(AF45)=0,'General Pos Excel Structure'!$AC$3,"")</f>
        <v/>
      </c>
      <c r="AI45" s="220">
        <f t="shared" si="2"/>
        <v>30000450</v>
      </c>
      <c r="AJ45" s="11">
        <f t="shared" si="3"/>
        <v>30000450</v>
      </c>
      <c r="AK45" s="220" t="str">
        <f t="shared" si="4"/>
        <v/>
      </c>
    </row>
    <row r="46" spans="1:37" s="11" customFormat="1">
      <c r="A46" s="63" t="str">
        <f>'SS WAM data'!A47</f>
        <v>ABEK</v>
      </c>
      <c r="B46" s="11" t="s">
        <v>1424</v>
      </c>
      <c r="C46" s="11" t="str">
        <f>'SS Positions data'!IG46</f>
        <v>Money Market Instruments</v>
      </c>
      <c r="D46" s="11" t="str">
        <f>'SS Positions data'!IF46</f>
        <v>Certificate of Deposit</v>
      </c>
      <c r="F46" s="11" t="str">
        <f>VLOOKUP(C46,'Various Mappings'!A:B,2,0)</f>
        <v>A.6.1 - A.6.20</v>
      </c>
      <c r="G46" s="11" t="s">
        <v>231</v>
      </c>
      <c r="H46" s="11">
        <f>VLOOKUP(G46,'Various Mappings'!F:H,3,0)</f>
        <v>1</v>
      </c>
      <c r="I46" s="11" t="str">
        <f>'SS Positions data'!IH46</f>
        <v>MoneyMarketInstrument</v>
      </c>
      <c r="J46" s="11" t="str">
        <f>_xlfn.IFNA(VLOOKUP(I46,'FincgUndrlygTp Mapping'!A:B,2,0),"")</f>
        <v/>
      </c>
      <c r="K46" s="27" t="str">
        <f>VLOOKUP(C46,'CFI Mapping'!A:B,2,0)</f>
        <v>DYXXXX</v>
      </c>
      <c r="L46" s="27" t="str">
        <f>'SS Positions data'!HW46</f>
        <v>XS2046618554</v>
      </c>
      <c r="M46" s="27" t="str">
        <f>'SS Positions data'!GT46</f>
        <v>MIZUHO BANK LTD 02/20 0</v>
      </c>
      <c r="O46" s="65">
        <f>IF(ISBLANK('SS Positions data'!FC46),"",'SS Positions data'!FC46)</f>
        <v>43882</v>
      </c>
      <c r="P46" s="27" t="str">
        <f>'SS Positions data'!EZ46</f>
        <v>EUR</v>
      </c>
      <c r="Q46" s="26"/>
      <c r="S46" s="25"/>
      <c r="T46" s="221" t="str">
        <f>'SS Positions data'!HZ46</f>
        <v>JP</v>
      </c>
      <c r="W46" t="s">
        <v>237</v>
      </c>
      <c r="X46" s="222" t="str">
        <f>IF(ISBLANK('SS Positions data'!GI46),"",'SS Positions data'!GI46)</f>
        <v/>
      </c>
      <c r="Y46" s="11">
        <f>'SS Positions data'!GX46</f>
        <v>30000000</v>
      </c>
      <c r="Z46" s="11">
        <f>'SS Positions data'!EY46</f>
        <v>100.09350000000001</v>
      </c>
      <c r="AA46" s="11">
        <f t="shared" si="0"/>
        <v>100.09350000000001</v>
      </c>
      <c r="AB46" s="11" t="str">
        <f>IF(LEN(Z46)=0,'General Pos Excel Structure'!$AC$3,"")</f>
        <v/>
      </c>
      <c r="AC46" s="11">
        <f>'SS Positions data'!H46</f>
        <v>0</v>
      </c>
      <c r="AD46" s="11">
        <f>VLOOKUP($P46,'Various Mappings'!$F:$H,3,0)*AC46</f>
        <v>0</v>
      </c>
      <c r="AE46" s="11" t="str">
        <f>IF(LEN(AC46)=0,'General Pos Excel Structure'!$AC$3,"")</f>
        <v/>
      </c>
      <c r="AF46" s="220">
        <f>'SS Positions data'!U46</f>
        <v>30028050</v>
      </c>
      <c r="AG46" s="11">
        <f t="shared" si="1"/>
        <v>30028050</v>
      </c>
      <c r="AH46" s="11" t="str">
        <f>IF(LEN(AF46)=0,'General Pos Excel Structure'!$AC$3,"")</f>
        <v/>
      </c>
      <c r="AI46" s="220">
        <f t="shared" si="2"/>
        <v>30028050</v>
      </c>
      <c r="AJ46" s="11">
        <f t="shared" si="3"/>
        <v>30028050</v>
      </c>
      <c r="AK46" s="220" t="str">
        <f t="shared" si="4"/>
        <v/>
      </c>
    </row>
    <row r="47" spans="1:37" s="11" customFormat="1">
      <c r="A47" s="63" t="str">
        <f>'SS WAM data'!A48</f>
        <v>ABEK</v>
      </c>
      <c r="B47" s="11" t="s">
        <v>1424</v>
      </c>
      <c r="C47" s="11" t="str">
        <f>'SS Positions data'!IG47</f>
        <v>Money Market Instruments</v>
      </c>
      <c r="D47" s="11" t="str">
        <f>'SS Positions data'!IF47</f>
        <v>Commercial Paper</v>
      </c>
      <c r="F47" s="11" t="str">
        <f>VLOOKUP(C47,'Various Mappings'!A:B,2,0)</f>
        <v>A.6.1 - A.6.20</v>
      </c>
      <c r="G47" s="11" t="s">
        <v>231</v>
      </c>
      <c r="H47" s="11">
        <f>VLOOKUP(G47,'Various Mappings'!F:H,3,0)</f>
        <v>1</v>
      </c>
      <c r="I47" s="11" t="str">
        <f>'SS Positions data'!IH47</f>
        <v>MoneyMarketInstrument</v>
      </c>
      <c r="J47" s="11" t="str">
        <f>_xlfn.IFNA(VLOOKUP(I47,'FincgUndrlygTp Mapping'!A:B,2,0),"")</f>
        <v/>
      </c>
      <c r="K47" s="27" t="str">
        <f>VLOOKUP(C47,'CFI Mapping'!A:B,2,0)</f>
        <v>DYXXXX</v>
      </c>
      <c r="L47" s="27" t="str">
        <f>'SS Positions data'!HW47</f>
        <v>XS2049477750</v>
      </c>
      <c r="M47" s="27" t="str">
        <f>'SS Positions data'!GT47</f>
        <v>PROCTER AND GAMBLE COMPANY 12/19 ZCP</v>
      </c>
      <c r="O47" s="65">
        <f>IF(ISBLANK('SS Positions data'!FC47),"",'SS Positions data'!FC47)</f>
        <v>43801</v>
      </c>
      <c r="P47" s="27" t="str">
        <f>'SS Positions data'!EZ47</f>
        <v>EUR</v>
      </c>
      <c r="Q47" s="26"/>
      <c r="S47" s="25"/>
      <c r="T47" s="221" t="str">
        <f>'SS Positions data'!HZ47</f>
        <v>US</v>
      </c>
      <c r="W47" t="s">
        <v>237</v>
      </c>
      <c r="X47" s="222" t="str">
        <f>IF(ISBLANK('SS Positions data'!GI47),"",'SS Positions data'!GI47)</f>
        <v/>
      </c>
      <c r="Y47" s="11">
        <f>'SS Positions data'!GX47</f>
        <v>12000000</v>
      </c>
      <c r="Z47" s="11">
        <f>'SS Positions data'!EY47</f>
        <v>100.027716</v>
      </c>
      <c r="AA47" s="11">
        <f t="shared" si="0"/>
        <v>100.027716</v>
      </c>
      <c r="AB47" s="11" t="str">
        <f>IF(LEN(Z47)=0,'General Pos Excel Structure'!$AC$3,"")</f>
        <v/>
      </c>
      <c r="AC47" s="11">
        <f>'SS Positions data'!H47</f>
        <v>0</v>
      </c>
      <c r="AD47" s="11">
        <f>VLOOKUP($P47,'Various Mappings'!$F:$H,3,0)*AC47</f>
        <v>0</v>
      </c>
      <c r="AE47" s="11" t="str">
        <f>IF(LEN(AC47)=0,'General Pos Excel Structure'!$AC$3,"")</f>
        <v/>
      </c>
      <c r="AF47" s="220">
        <f>'SS Positions data'!U47</f>
        <v>12003325.92</v>
      </c>
      <c r="AG47" s="11">
        <f t="shared" si="1"/>
        <v>12003325.92</v>
      </c>
      <c r="AH47" s="11" t="str">
        <f>IF(LEN(AF47)=0,'General Pos Excel Structure'!$AC$3,"")</f>
        <v/>
      </c>
      <c r="AI47" s="220">
        <f t="shared" si="2"/>
        <v>12003325.92</v>
      </c>
      <c r="AJ47" s="11">
        <f t="shared" si="3"/>
        <v>12003325.92</v>
      </c>
      <c r="AK47" s="220" t="str">
        <f t="shared" si="4"/>
        <v/>
      </c>
    </row>
    <row r="48" spans="1:37" s="11" customFormat="1">
      <c r="A48" s="63" t="str">
        <f>'SS WAM data'!A49</f>
        <v>ABEK</v>
      </c>
      <c r="B48" s="11" t="s">
        <v>1424</v>
      </c>
      <c r="C48" s="11" t="str">
        <f>'SS Positions data'!IG48</f>
        <v>Money Market Instruments</v>
      </c>
      <c r="D48" s="11" t="str">
        <f>'SS Positions data'!IF48</f>
        <v>Commercial Paper</v>
      </c>
      <c r="F48" s="11" t="str">
        <f>VLOOKUP(C48,'Various Mappings'!A:B,2,0)</f>
        <v>A.6.1 - A.6.20</v>
      </c>
      <c r="G48" s="11" t="s">
        <v>231</v>
      </c>
      <c r="H48" s="11">
        <f>VLOOKUP(G48,'Various Mappings'!F:H,3,0)</f>
        <v>1</v>
      </c>
      <c r="I48" s="11" t="str">
        <f>'SS Positions data'!IH48</f>
        <v>MoneyMarketInstrument</v>
      </c>
      <c r="J48" s="11" t="str">
        <f>_xlfn.IFNA(VLOOKUP(I48,'FincgUndrlygTp Mapping'!A:B,2,0),"")</f>
        <v/>
      </c>
      <c r="K48" s="27" t="str">
        <f>VLOOKUP(C48,'CFI Mapping'!A:B,2,0)</f>
        <v>DYXXXX</v>
      </c>
      <c r="L48" s="27" t="str">
        <f>'SS Positions data'!HW48</f>
        <v>XS2050599468</v>
      </c>
      <c r="M48" s="27" t="str">
        <f>'SS Positions data'!GT48</f>
        <v>PROCTER AND GAMBLE COMPANY 12/19 ZCP</v>
      </c>
      <c r="O48" s="65">
        <f>IF(ISBLANK('SS Positions data'!FC48),"",'SS Positions data'!FC48)</f>
        <v>43804</v>
      </c>
      <c r="P48" s="27" t="str">
        <f>'SS Positions data'!EZ48</f>
        <v>EUR</v>
      </c>
      <c r="Q48" s="26"/>
      <c r="S48" s="25"/>
      <c r="T48" s="221" t="str">
        <f>'SS Positions data'!HZ48</f>
        <v>US</v>
      </c>
      <c r="W48" t="s">
        <v>237</v>
      </c>
      <c r="X48" s="222" t="str">
        <f>IF(ISBLANK('SS Positions data'!GI48),"",'SS Positions data'!GI48)</f>
        <v/>
      </c>
      <c r="Y48" s="11">
        <f>'SS Positions data'!GX48</f>
        <v>7000000</v>
      </c>
      <c r="Z48" s="11">
        <f>'SS Positions data'!EY48</f>
        <v>100.032094</v>
      </c>
      <c r="AA48" s="11">
        <f t="shared" si="0"/>
        <v>100.032094</v>
      </c>
      <c r="AB48" s="11" t="str">
        <f>IF(LEN(Z48)=0,'General Pos Excel Structure'!$AC$3,"")</f>
        <v/>
      </c>
      <c r="AC48" s="11">
        <f>'SS Positions data'!H48</f>
        <v>0</v>
      </c>
      <c r="AD48" s="11">
        <f>VLOOKUP($P48,'Various Mappings'!$F:$H,3,0)*AC48</f>
        <v>0</v>
      </c>
      <c r="AE48" s="11" t="str">
        <f>IF(LEN(AC48)=0,'General Pos Excel Structure'!$AC$3,"")</f>
        <v/>
      </c>
      <c r="AF48" s="220">
        <f>'SS Positions data'!U48</f>
        <v>7002246.5800000001</v>
      </c>
      <c r="AG48" s="11">
        <f t="shared" si="1"/>
        <v>7002246.5800000001</v>
      </c>
      <c r="AH48" s="11" t="str">
        <f>IF(LEN(AF48)=0,'General Pos Excel Structure'!$AC$3,"")</f>
        <v/>
      </c>
      <c r="AI48" s="220">
        <f t="shared" si="2"/>
        <v>7002246.5800000001</v>
      </c>
      <c r="AJ48" s="11">
        <f t="shared" si="3"/>
        <v>7002246.5800000001</v>
      </c>
      <c r="AK48" s="220" t="str">
        <f t="shared" si="4"/>
        <v/>
      </c>
    </row>
    <row r="49" spans="1:37" s="11" customFormat="1">
      <c r="A49" s="63" t="str">
        <f>'SS WAM data'!A50</f>
        <v>ABEK</v>
      </c>
      <c r="B49" s="11" t="s">
        <v>1424</v>
      </c>
      <c r="C49" s="11" t="str">
        <f>'SS Positions data'!IG49</f>
        <v>Money Market Instruments</v>
      </c>
      <c r="D49" s="11" t="str">
        <f>'SS Positions data'!IF49</f>
        <v>Commercial Paper</v>
      </c>
      <c r="F49" s="11" t="str">
        <f>VLOOKUP(C49,'Various Mappings'!A:B,2,0)</f>
        <v>A.6.1 - A.6.20</v>
      </c>
      <c r="G49" s="11" t="s">
        <v>231</v>
      </c>
      <c r="H49" s="11">
        <f>VLOOKUP(G49,'Various Mappings'!F:H,3,0)</f>
        <v>1</v>
      </c>
      <c r="I49" s="11" t="str">
        <f>'SS Positions data'!IH49</f>
        <v>MoneyMarketInstrument</v>
      </c>
      <c r="J49" s="11" t="str">
        <f>_xlfn.IFNA(VLOOKUP(I49,'FincgUndrlygTp Mapping'!A:B,2,0),"")</f>
        <v/>
      </c>
      <c r="K49" s="27" t="str">
        <f>VLOOKUP(C49,'CFI Mapping'!A:B,2,0)</f>
        <v>DYXXXX</v>
      </c>
      <c r="L49" s="27" t="str">
        <f>'SS Positions data'!HW49</f>
        <v>DE000DK0TRJ7</v>
      </c>
      <c r="M49" s="27" t="str">
        <f>'SS Positions data'!GT49</f>
        <v>DEKABANK DT.GIROZENTRALE 03/20 ZCP</v>
      </c>
      <c r="O49" s="65">
        <f>IF(ISBLANK('SS Positions data'!FC49),"",'SS Positions data'!FC49)</f>
        <v>43896</v>
      </c>
      <c r="P49" s="27" t="str">
        <f>'SS Positions data'!EZ49</f>
        <v>EUR</v>
      </c>
      <c r="Q49" s="26"/>
      <c r="S49" s="25"/>
      <c r="T49" s="221" t="str">
        <f>'SS Positions data'!HZ49</f>
        <v>DE</v>
      </c>
      <c r="W49" t="s">
        <v>237</v>
      </c>
      <c r="X49" s="222" t="str">
        <f>IF(ISBLANK('SS Positions data'!GI49),"",'SS Positions data'!GI49)</f>
        <v/>
      </c>
      <c r="Y49" s="11">
        <f>'SS Positions data'!GX49</f>
        <v>28000000</v>
      </c>
      <c r="Z49" s="11">
        <f>'SS Positions data'!EY49</f>
        <v>100.12651</v>
      </c>
      <c r="AA49" s="11">
        <f t="shared" si="0"/>
        <v>100.12651</v>
      </c>
      <c r="AB49" s="11" t="str">
        <f>IF(LEN(Z49)=0,'General Pos Excel Structure'!$AC$3,"")</f>
        <v/>
      </c>
      <c r="AC49" s="11">
        <f>'SS Positions data'!H49</f>
        <v>0</v>
      </c>
      <c r="AD49" s="11">
        <f>VLOOKUP($P49,'Various Mappings'!$F:$H,3,0)*AC49</f>
        <v>0</v>
      </c>
      <c r="AE49" s="11" t="str">
        <f>IF(LEN(AC49)=0,'General Pos Excel Structure'!$AC$3,"")</f>
        <v/>
      </c>
      <c r="AF49" s="220">
        <f>'SS Positions data'!U49</f>
        <v>28035422.800000001</v>
      </c>
      <c r="AG49" s="11">
        <f t="shared" si="1"/>
        <v>28035422.800000001</v>
      </c>
      <c r="AH49" s="11" t="str">
        <f>IF(LEN(AF49)=0,'General Pos Excel Structure'!$AC$3,"")</f>
        <v/>
      </c>
      <c r="AI49" s="220">
        <f t="shared" si="2"/>
        <v>28035422.800000001</v>
      </c>
      <c r="AJ49" s="11">
        <f t="shared" si="3"/>
        <v>28035422.800000001</v>
      </c>
      <c r="AK49" s="220" t="str">
        <f t="shared" si="4"/>
        <v/>
      </c>
    </row>
    <row r="50" spans="1:37" s="11" customFormat="1">
      <c r="A50" s="63" t="str">
        <f>'SS WAM data'!A51</f>
        <v>ABEK</v>
      </c>
      <c r="B50" s="11" t="s">
        <v>1424</v>
      </c>
      <c r="C50" s="11" t="str">
        <f>'SS Positions data'!IG50</f>
        <v>Money Market Instruments</v>
      </c>
      <c r="D50" s="11" t="str">
        <f>'SS Positions data'!IF50</f>
        <v>Certificate of Deposit</v>
      </c>
      <c r="F50" s="11" t="str">
        <f>VLOOKUP(C50,'Various Mappings'!A:B,2,0)</f>
        <v>A.6.1 - A.6.20</v>
      </c>
      <c r="G50" s="11" t="s">
        <v>231</v>
      </c>
      <c r="H50" s="11">
        <f>VLOOKUP(G50,'Various Mappings'!F:H,3,0)</f>
        <v>1</v>
      </c>
      <c r="I50" s="11" t="str">
        <f>'SS Positions data'!IH50</f>
        <v>MoneyMarketInstrument</v>
      </c>
      <c r="J50" s="11" t="str">
        <f>_xlfn.IFNA(VLOOKUP(I50,'FincgUndrlygTp Mapping'!A:B,2,0),"")</f>
        <v/>
      </c>
      <c r="K50" s="27" t="str">
        <f>VLOOKUP(C50,'CFI Mapping'!A:B,2,0)</f>
        <v>DYXXXX</v>
      </c>
      <c r="L50" s="27" t="str">
        <f>'SS Positions data'!HW50</f>
        <v>XS2052484123</v>
      </c>
      <c r="M50" s="27" t="str">
        <f>'SS Positions data'!GT50</f>
        <v>NATIONWIDE BUILDING SOCIETY 03/20 0</v>
      </c>
      <c r="O50" s="65">
        <f>IF(ISBLANK('SS Positions data'!FC50),"",'SS Positions data'!FC50)</f>
        <v>43901</v>
      </c>
      <c r="P50" s="27" t="str">
        <f>'SS Positions data'!EZ50</f>
        <v>EUR</v>
      </c>
      <c r="Q50" s="26"/>
      <c r="S50" s="25"/>
      <c r="T50" s="221" t="str">
        <f>'SS Positions data'!HZ50</f>
        <v>GB</v>
      </c>
      <c r="W50" t="s">
        <v>237</v>
      </c>
      <c r="X50" s="222" t="str">
        <f>IF(ISBLANK('SS Positions data'!GI50),"",'SS Positions data'!GI50)</f>
        <v/>
      </c>
      <c r="Y50" s="11">
        <f>'SS Positions data'!GX50</f>
        <v>30000000</v>
      </c>
      <c r="Z50" s="11">
        <f>'SS Positions data'!EY50</f>
        <v>100.1692</v>
      </c>
      <c r="AA50" s="11">
        <f t="shared" si="0"/>
        <v>100.1692</v>
      </c>
      <c r="AB50" s="11" t="str">
        <f>IF(LEN(Z50)=0,'General Pos Excel Structure'!$AC$3,"")</f>
        <v/>
      </c>
      <c r="AC50" s="11">
        <f>'SS Positions data'!H50</f>
        <v>0</v>
      </c>
      <c r="AD50" s="11">
        <f>VLOOKUP($P50,'Various Mappings'!$F:$H,3,0)*AC50</f>
        <v>0</v>
      </c>
      <c r="AE50" s="11" t="str">
        <f>IF(LEN(AC50)=0,'General Pos Excel Structure'!$AC$3,"")</f>
        <v/>
      </c>
      <c r="AF50" s="220">
        <f>'SS Positions data'!U50</f>
        <v>30050760</v>
      </c>
      <c r="AG50" s="11">
        <f t="shared" si="1"/>
        <v>30050760</v>
      </c>
      <c r="AH50" s="11" t="str">
        <f>IF(LEN(AF50)=0,'General Pos Excel Structure'!$AC$3,"")</f>
        <v/>
      </c>
      <c r="AI50" s="220">
        <f t="shared" si="2"/>
        <v>30050760</v>
      </c>
      <c r="AJ50" s="11">
        <f t="shared" si="3"/>
        <v>30050760</v>
      </c>
      <c r="AK50" s="220" t="str">
        <f t="shared" si="4"/>
        <v/>
      </c>
    </row>
    <row r="51" spans="1:37" s="11" customFormat="1">
      <c r="A51" s="63" t="str">
        <f>'SS WAM data'!A52</f>
        <v>ABEK</v>
      </c>
      <c r="B51" s="11" t="s">
        <v>1424</v>
      </c>
      <c r="C51" s="11" t="str">
        <f>'SS Positions data'!IG51</f>
        <v>Money Market Instruments</v>
      </c>
      <c r="D51" s="11" t="str">
        <f>'SS Positions data'!IF51</f>
        <v>Commercial Paper</v>
      </c>
      <c r="F51" s="11" t="str">
        <f>VLOOKUP(C51,'Various Mappings'!A:B,2,0)</f>
        <v>A.6.1 - A.6.20</v>
      </c>
      <c r="G51" s="11" t="s">
        <v>231</v>
      </c>
      <c r="H51" s="11">
        <f>VLOOKUP(G51,'Various Mappings'!F:H,3,0)</f>
        <v>1</v>
      </c>
      <c r="I51" s="11" t="str">
        <f>'SS Positions data'!IH51</f>
        <v>MoneyMarketInstrument</v>
      </c>
      <c r="J51" s="11" t="str">
        <f>_xlfn.IFNA(VLOOKUP(I51,'FincgUndrlygTp Mapping'!A:B,2,0),"")</f>
        <v/>
      </c>
      <c r="K51" s="27" t="str">
        <f>VLOOKUP(C51,'CFI Mapping'!A:B,2,0)</f>
        <v>DYXXXX</v>
      </c>
      <c r="L51" s="27" t="str">
        <f>'SS Positions data'!HW51</f>
        <v>XS2052335390</v>
      </c>
      <c r="M51" s="27" t="str">
        <f>'SS Positions data'!GT51</f>
        <v>NORINCHUKIN BANK LDN 01/20 0</v>
      </c>
      <c r="O51" s="65">
        <f>IF(ISBLANK('SS Positions data'!FC51),"",'SS Positions data'!FC51)</f>
        <v>43844</v>
      </c>
      <c r="P51" s="27" t="str">
        <f>'SS Positions data'!EZ51</f>
        <v>EUR</v>
      </c>
      <c r="Q51" s="26"/>
      <c r="S51" s="25"/>
      <c r="T51" s="221" t="str">
        <f>'SS Positions data'!HZ51</f>
        <v>JP</v>
      </c>
      <c r="W51" t="s">
        <v>237</v>
      </c>
      <c r="X51" s="222" t="str">
        <f>IF(ISBLANK('SS Positions data'!GI51),"",'SS Positions data'!GI51)</f>
        <v/>
      </c>
      <c r="Y51" s="11">
        <f>'SS Positions data'!GX51</f>
        <v>30000000</v>
      </c>
      <c r="Z51" s="11">
        <f>'SS Positions data'!EY51</f>
        <v>100.090326</v>
      </c>
      <c r="AA51" s="11">
        <f t="shared" si="0"/>
        <v>100.090326</v>
      </c>
      <c r="AB51" s="11" t="str">
        <f>IF(LEN(Z51)=0,'General Pos Excel Structure'!$AC$3,"")</f>
        <v/>
      </c>
      <c r="AC51" s="11">
        <f>'SS Positions data'!H51</f>
        <v>0</v>
      </c>
      <c r="AD51" s="11">
        <f>VLOOKUP($P51,'Various Mappings'!$F:$H,3,0)*AC51</f>
        <v>0</v>
      </c>
      <c r="AE51" s="11" t="str">
        <f>IF(LEN(AC51)=0,'General Pos Excel Structure'!$AC$3,"")</f>
        <v/>
      </c>
      <c r="AF51" s="220">
        <f>'SS Positions data'!U51</f>
        <v>30027097.800000001</v>
      </c>
      <c r="AG51" s="11">
        <f t="shared" si="1"/>
        <v>30027097.800000001</v>
      </c>
      <c r="AH51" s="11" t="str">
        <f>IF(LEN(AF51)=0,'General Pos Excel Structure'!$AC$3,"")</f>
        <v/>
      </c>
      <c r="AI51" s="220">
        <f t="shared" si="2"/>
        <v>30027097.800000001</v>
      </c>
      <c r="AJ51" s="11">
        <f t="shared" si="3"/>
        <v>30027097.800000001</v>
      </c>
      <c r="AK51" s="220" t="str">
        <f t="shared" si="4"/>
        <v/>
      </c>
    </row>
    <row r="52" spans="1:37" s="11" customFormat="1">
      <c r="A52" s="63" t="str">
        <f>'SS WAM data'!A53</f>
        <v>ABEK</v>
      </c>
      <c r="B52" s="11" t="s">
        <v>1424</v>
      </c>
      <c r="C52" s="11" t="str">
        <f>'SS Positions data'!IG52</f>
        <v>Money Market Instruments</v>
      </c>
      <c r="D52" s="11" t="str">
        <f>'SS Positions data'!IF52</f>
        <v>Commercial Paper</v>
      </c>
      <c r="F52" s="11" t="str">
        <f>VLOOKUP(C52,'Various Mappings'!A:B,2,0)</f>
        <v>A.6.1 - A.6.20</v>
      </c>
      <c r="G52" s="11" t="s">
        <v>231</v>
      </c>
      <c r="H52" s="11">
        <f>VLOOKUP(G52,'Various Mappings'!F:H,3,0)</f>
        <v>1</v>
      </c>
      <c r="I52" s="11" t="str">
        <f>'SS Positions data'!IH52</f>
        <v>MoneyMarketInstrument</v>
      </c>
      <c r="J52" s="11" t="str">
        <f>_xlfn.IFNA(VLOOKUP(I52,'FincgUndrlygTp Mapping'!A:B,2,0),"")</f>
        <v/>
      </c>
      <c r="K52" s="27" t="str">
        <f>VLOOKUP(C52,'CFI Mapping'!A:B,2,0)</f>
        <v>DYXXXX</v>
      </c>
      <c r="L52" s="27" t="str">
        <f>'SS Positions data'!HW52</f>
        <v>XS2052927212</v>
      </c>
      <c r="M52" s="27" t="str">
        <f>'SS Positions data'!GT52</f>
        <v>SKANDINAVISKA ENSKILDA BANKEN 03/20 ZCP</v>
      </c>
      <c r="O52" s="65">
        <f>IF(ISBLANK('SS Positions data'!FC52),"",'SS Positions data'!FC52)</f>
        <v>43899</v>
      </c>
      <c r="P52" s="27" t="str">
        <f>'SS Positions data'!EZ52</f>
        <v>EUR</v>
      </c>
      <c r="Q52" s="26"/>
      <c r="S52" s="25"/>
      <c r="T52" s="221" t="str">
        <f>'SS Positions data'!HZ52</f>
        <v>SE</v>
      </c>
      <c r="W52" t="s">
        <v>237</v>
      </c>
      <c r="X52" s="222" t="str">
        <f>IF(ISBLANK('SS Positions data'!GI52),"",'SS Positions data'!GI52)</f>
        <v/>
      </c>
      <c r="Y52" s="11">
        <f>'SS Positions data'!GX52</f>
        <v>30000000</v>
      </c>
      <c r="Z52" s="11">
        <f>'SS Positions data'!EY52</f>
        <v>100.165373</v>
      </c>
      <c r="AA52" s="11">
        <f t="shared" si="0"/>
        <v>100.165373</v>
      </c>
      <c r="AB52" s="11" t="str">
        <f>IF(LEN(Z52)=0,'General Pos Excel Structure'!$AC$3,"")</f>
        <v/>
      </c>
      <c r="AC52" s="11">
        <f>'SS Positions data'!H52</f>
        <v>0</v>
      </c>
      <c r="AD52" s="11">
        <f>VLOOKUP($P52,'Various Mappings'!$F:$H,3,0)*AC52</f>
        <v>0</v>
      </c>
      <c r="AE52" s="11" t="str">
        <f>IF(LEN(AC52)=0,'General Pos Excel Structure'!$AC$3,"")</f>
        <v/>
      </c>
      <c r="AF52" s="220">
        <f>'SS Positions data'!U52</f>
        <v>30049611.899999999</v>
      </c>
      <c r="AG52" s="11">
        <f t="shared" si="1"/>
        <v>30049611.899999999</v>
      </c>
      <c r="AH52" s="11" t="str">
        <f>IF(LEN(AF52)=0,'General Pos Excel Structure'!$AC$3,"")</f>
        <v/>
      </c>
      <c r="AI52" s="220">
        <f t="shared" si="2"/>
        <v>30049611.899999999</v>
      </c>
      <c r="AJ52" s="11">
        <f t="shared" si="3"/>
        <v>30049611.899999999</v>
      </c>
      <c r="AK52" s="220" t="str">
        <f t="shared" si="4"/>
        <v/>
      </c>
    </row>
    <row r="53" spans="1:37" s="11" customFormat="1">
      <c r="A53" s="63" t="str">
        <f>'SS WAM data'!A54</f>
        <v>ABEK</v>
      </c>
      <c r="B53" s="11" t="s">
        <v>1424</v>
      </c>
      <c r="C53" s="11" t="str">
        <f>'SS Positions data'!IG53</f>
        <v>Money Market Instruments</v>
      </c>
      <c r="D53" s="11" t="str">
        <f>'SS Positions data'!IF53</f>
        <v>Commercial Paper</v>
      </c>
      <c r="F53" s="11" t="str">
        <f>VLOOKUP(C53,'Various Mappings'!A:B,2,0)</f>
        <v>A.6.1 - A.6.20</v>
      </c>
      <c r="G53" s="11" t="s">
        <v>231</v>
      </c>
      <c r="H53" s="11">
        <f>VLOOKUP(G53,'Various Mappings'!F:H,3,0)</f>
        <v>1</v>
      </c>
      <c r="I53" s="11" t="str">
        <f>'SS Positions data'!IH53</f>
        <v>MoneyMarketInstrument</v>
      </c>
      <c r="J53" s="11" t="str">
        <f>_xlfn.IFNA(VLOOKUP(I53,'FincgUndrlygTp Mapping'!A:B,2,0),"")</f>
        <v/>
      </c>
      <c r="K53" s="27" t="str">
        <f>VLOOKUP(C53,'CFI Mapping'!A:B,2,0)</f>
        <v>DYXXXX</v>
      </c>
      <c r="L53" s="27" t="str">
        <f>'SS Positions data'!HW53</f>
        <v>XS2069295967</v>
      </c>
      <c r="M53" s="27" t="str">
        <f>'SS Positions data'!GT53</f>
        <v>KOREA DEVELOPMENT BANK 4/20 ZCP</v>
      </c>
      <c r="O53" s="65">
        <f>IF(ISBLANK('SS Positions data'!FC53),"",'SS Positions data'!FC53)</f>
        <v>43942</v>
      </c>
      <c r="P53" s="27" t="str">
        <f>'SS Positions data'!EZ53</f>
        <v>EUR</v>
      </c>
      <c r="Q53" s="26"/>
      <c r="S53" s="25"/>
      <c r="T53" s="221" t="str">
        <f>'SS Positions data'!HZ53</f>
        <v>KR</v>
      </c>
      <c r="W53" t="s">
        <v>237</v>
      </c>
      <c r="X53" s="222" t="str">
        <f>IF(ISBLANK('SS Positions data'!GI53),"",'SS Positions data'!GI53)</f>
        <v/>
      </c>
      <c r="Y53" s="11">
        <f>'SS Positions data'!GX53</f>
        <v>10000000</v>
      </c>
      <c r="Z53" s="11">
        <f>'SS Positions data'!EY53</f>
        <v>100.191</v>
      </c>
      <c r="AA53" s="11">
        <f t="shared" si="0"/>
        <v>100.191</v>
      </c>
      <c r="AB53" s="11" t="str">
        <f>IF(LEN(Z53)=0,'General Pos Excel Structure'!$AC$3,"")</f>
        <v/>
      </c>
      <c r="AC53" s="11">
        <f>'SS Positions data'!H53</f>
        <v>0</v>
      </c>
      <c r="AD53" s="11">
        <f>VLOOKUP($P53,'Various Mappings'!$F:$H,3,0)*AC53</f>
        <v>0</v>
      </c>
      <c r="AE53" s="11" t="str">
        <f>IF(LEN(AC53)=0,'General Pos Excel Structure'!$AC$3,"")</f>
        <v/>
      </c>
      <c r="AF53" s="220">
        <f>'SS Positions data'!U53</f>
        <v>10019100</v>
      </c>
      <c r="AG53" s="11">
        <f t="shared" si="1"/>
        <v>10019100</v>
      </c>
      <c r="AH53" s="11" t="str">
        <f>IF(LEN(AF53)=0,'General Pos Excel Structure'!$AC$3,"")</f>
        <v/>
      </c>
      <c r="AI53" s="220">
        <f t="shared" si="2"/>
        <v>10019100</v>
      </c>
      <c r="AJ53" s="11">
        <f t="shared" si="3"/>
        <v>10019100</v>
      </c>
      <c r="AK53" s="220" t="str">
        <f t="shared" si="4"/>
        <v/>
      </c>
    </row>
    <row r="54" spans="1:37" s="11" customFormat="1">
      <c r="A54" s="63" t="str">
        <f>'SS WAM data'!A55</f>
        <v>ABEK</v>
      </c>
      <c r="B54" s="11" t="s">
        <v>1424</v>
      </c>
      <c r="C54" s="11" t="str">
        <f>'SS Positions data'!IG54</f>
        <v>Money Market Instruments</v>
      </c>
      <c r="D54" s="11" t="str">
        <f>'SS Positions data'!IF54</f>
        <v>Commercial Paper</v>
      </c>
      <c r="F54" s="11" t="str">
        <f>VLOOKUP(C54,'Various Mappings'!A:B,2,0)</f>
        <v>A.6.1 - A.6.20</v>
      </c>
      <c r="G54" s="11" t="s">
        <v>231</v>
      </c>
      <c r="H54" s="11">
        <f>VLOOKUP(G54,'Various Mappings'!F:H,3,0)</f>
        <v>1</v>
      </c>
      <c r="I54" s="11" t="str">
        <f>'SS Positions data'!IH54</f>
        <v>MoneyMarketInstrument</v>
      </c>
      <c r="J54" s="11" t="str">
        <f>_xlfn.IFNA(VLOOKUP(I54,'FincgUndrlygTp Mapping'!A:B,2,0),"")</f>
        <v/>
      </c>
      <c r="K54" s="27" t="str">
        <f>VLOOKUP(C54,'CFI Mapping'!A:B,2,0)</f>
        <v>DYXXXX</v>
      </c>
      <c r="L54" s="27" t="str">
        <f>'SS Positions data'!HW54</f>
        <v>XS2074534475</v>
      </c>
      <c r="M54" s="27" t="str">
        <f>'SS Positions data'!GT54</f>
        <v>LINDE AG 12/19 ZCP</v>
      </c>
      <c r="O54" s="65">
        <f>IF(ISBLANK('SS Positions data'!FC54),"",'SS Positions data'!FC54)</f>
        <v>43803</v>
      </c>
      <c r="P54" s="27" t="str">
        <f>'SS Positions data'!EZ54</f>
        <v>EUR</v>
      </c>
      <c r="Q54" s="26"/>
      <c r="S54" s="25"/>
      <c r="T54" s="221" t="str">
        <f>'SS Positions data'!HZ54</f>
        <v>DE</v>
      </c>
      <c r="W54" t="s">
        <v>237</v>
      </c>
      <c r="X54" s="222" t="str">
        <f>IF(ISBLANK('SS Positions data'!GI54),"",'SS Positions data'!GI54)</f>
        <v/>
      </c>
      <c r="Y54" s="11">
        <f>'SS Positions data'!GX54</f>
        <v>25000000</v>
      </c>
      <c r="Z54" s="11">
        <f>'SS Positions data'!EY54</f>
        <v>100.030401</v>
      </c>
      <c r="AA54" s="11">
        <f t="shared" si="0"/>
        <v>100.030401</v>
      </c>
      <c r="AB54" s="11" t="str">
        <f>IF(LEN(Z54)=0,'General Pos Excel Structure'!$AC$3,"")</f>
        <v/>
      </c>
      <c r="AC54" s="11">
        <f>'SS Positions data'!H54</f>
        <v>0</v>
      </c>
      <c r="AD54" s="11">
        <f>VLOOKUP($P54,'Various Mappings'!$F:$H,3,0)*AC54</f>
        <v>0</v>
      </c>
      <c r="AE54" s="11" t="str">
        <f>IF(LEN(AC54)=0,'General Pos Excel Structure'!$AC$3,"")</f>
        <v/>
      </c>
      <c r="AF54" s="220">
        <f>'SS Positions data'!U54</f>
        <v>25007600.25</v>
      </c>
      <c r="AG54" s="11">
        <f t="shared" si="1"/>
        <v>25007600.25</v>
      </c>
      <c r="AH54" s="11" t="str">
        <f>IF(LEN(AF54)=0,'General Pos Excel Structure'!$AC$3,"")</f>
        <v/>
      </c>
      <c r="AI54" s="220">
        <f t="shared" si="2"/>
        <v>25007600.25</v>
      </c>
      <c r="AJ54" s="11">
        <f t="shared" si="3"/>
        <v>25007600.25</v>
      </c>
      <c r="AK54" s="220" t="str">
        <f t="shared" si="4"/>
        <v/>
      </c>
    </row>
    <row r="55" spans="1:37" s="11" customFormat="1">
      <c r="A55" s="63" t="str">
        <f>'SS WAM data'!A56</f>
        <v>ABEK</v>
      </c>
      <c r="B55" s="11" t="s">
        <v>1424</v>
      </c>
      <c r="C55" s="11" t="str">
        <f>'SS Positions data'!IG55</f>
        <v>ABCP</v>
      </c>
      <c r="D55" s="11" t="str">
        <f>'SS Positions data'!IF55</f>
        <v>ABCP</v>
      </c>
      <c r="F55" s="11" t="str">
        <f>VLOOKUP(C55,'Various Mappings'!A:B,2,0)</f>
        <v>A.6.1, A.6.21- A.6.37</v>
      </c>
      <c r="G55" s="11" t="s">
        <v>231</v>
      </c>
      <c r="H55" s="11">
        <f>VLOOKUP(G55,'Various Mappings'!F:H,3,0)</f>
        <v>1</v>
      </c>
      <c r="I55" s="11" t="str">
        <f>'SS Positions data'!IH55</f>
        <v>AssetBackedCommercialPaper</v>
      </c>
      <c r="J55" s="11" t="str">
        <f>_xlfn.IFNA(VLOOKUP(I55,'FincgUndrlygTp Mapping'!A:B,2,0),"")</f>
        <v>OtherAsset</v>
      </c>
      <c r="K55" s="27" t="e">
        <f>VLOOKUP(C55,'CFI Mapping'!A:B,2,0)</f>
        <v>#N/A</v>
      </c>
      <c r="L55" s="27" t="str">
        <f>'SS Positions data'!HW55</f>
        <v>XS2076101273</v>
      </c>
      <c r="M55" s="27" t="str">
        <f>'SS Positions data'!GT55</f>
        <v>SHEFFIELD RECEIVABLES CORP 01/20 ZCP</v>
      </c>
      <c r="O55" s="65">
        <f>IF(ISBLANK('SS Positions data'!FC55),"",'SS Positions data'!FC55)</f>
        <v>43836</v>
      </c>
      <c r="P55" s="27" t="str">
        <f>'SS Positions data'!EZ55</f>
        <v>EUR</v>
      </c>
      <c r="Q55" s="26"/>
      <c r="S55" s="25"/>
      <c r="T55" s="221" t="str">
        <f>'SS Positions data'!HZ55</f>
        <v>GB</v>
      </c>
      <c r="W55" t="s">
        <v>237</v>
      </c>
      <c r="X55" s="222" t="str">
        <f>IF(ISBLANK('SS Positions data'!GI55),"",'SS Positions data'!GI55)</f>
        <v/>
      </c>
      <c r="Y55" s="11">
        <f>'SS Positions data'!GX55</f>
        <v>25000000</v>
      </c>
      <c r="Z55" s="11">
        <f>'SS Positions data'!EY55</f>
        <v>100.0645</v>
      </c>
      <c r="AA55" s="11">
        <f t="shared" si="0"/>
        <v>100.0645</v>
      </c>
      <c r="AB55" s="11" t="str">
        <f>IF(LEN(Z55)=0,'General Pos Excel Structure'!$AC$3,"")</f>
        <v/>
      </c>
      <c r="AC55" s="11">
        <f>'SS Positions data'!H55</f>
        <v>0</v>
      </c>
      <c r="AD55" s="11">
        <f>VLOOKUP($P55,'Various Mappings'!$F:$H,3,0)*AC55</f>
        <v>0</v>
      </c>
      <c r="AE55" s="11" t="str">
        <f>IF(LEN(AC55)=0,'General Pos Excel Structure'!$AC$3,"")</f>
        <v/>
      </c>
      <c r="AF55" s="220">
        <f>'SS Positions data'!U55</f>
        <v>25016125</v>
      </c>
      <c r="AG55" s="11">
        <f t="shared" si="1"/>
        <v>25016125</v>
      </c>
      <c r="AH55" s="11" t="str">
        <f>IF(LEN(AF55)=0,'General Pos Excel Structure'!$AC$3,"")</f>
        <v/>
      </c>
      <c r="AI55" s="220">
        <f t="shared" si="2"/>
        <v>25016125</v>
      </c>
      <c r="AJ55" s="11">
        <f t="shared" si="3"/>
        <v>25016125</v>
      </c>
      <c r="AK55" s="220" t="str">
        <f t="shared" si="4"/>
        <v/>
      </c>
    </row>
    <row r="56" spans="1:37" s="11" customFormat="1">
      <c r="A56" s="63" t="str">
        <f>'SS WAM data'!A57</f>
        <v>ABEK</v>
      </c>
      <c r="B56" s="11" t="s">
        <v>1424</v>
      </c>
      <c r="C56" s="11" t="str">
        <f>'SS Positions data'!IG56</f>
        <v>Other Assets - Deposit or ancillary liquid asset</v>
      </c>
      <c r="D56" s="11" t="str">
        <f>'SS Positions data'!IF56</f>
        <v>Call Account</v>
      </c>
      <c r="F56" s="11" t="str">
        <f>VLOOKUP(C56,'Various Mappings'!A:B,2,0)</f>
        <v>A.6.38, A.6.72- A.6.81</v>
      </c>
      <c r="G56" s="11" t="s">
        <v>231</v>
      </c>
      <c r="H56" s="11">
        <f>VLOOKUP(G56,'Various Mappings'!F:H,3,0)</f>
        <v>1</v>
      </c>
      <c r="I56" s="11" t="str">
        <f>'SS Positions data'!IH56</f>
        <v>DepositsWithCreditInstitution</v>
      </c>
      <c r="J56" s="11" t="str">
        <f>_xlfn.IFNA(VLOOKUP(I56,'FincgUndrlygTp Mapping'!A:B,2,0),"")</f>
        <v/>
      </c>
      <c r="K56" s="27" t="str">
        <f>VLOOKUP(C56,'CFI Mapping'!A:B,2,0)</f>
        <v>DYXXXX</v>
      </c>
      <c r="L56" s="27">
        <f>'SS Positions data'!HW56</f>
        <v>0</v>
      </c>
      <c r="M56" s="27" t="str">
        <f>'SS Positions data'!GT56</f>
        <v>STANDARD CHARTERED CALL EUR</v>
      </c>
      <c r="O56" s="65">
        <f>IF(ISBLANK('SS Positions data'!FC56),"",'SS Positions data'!FC56)</f>
        <v>43801</v>
      </c>
      <c r="P56" s="27" t="str">
        <f>'SS Positions data'!EZ56</f>
        <v>EUR</v>
      </c>
      <c r="Q56" s="26"/>
      <c r="S56" s="25"/>
      <c r="T56" s="221" t="str">
        <f>'SS Positions data'!HZ56</f>
        <v>GB</v>
      </c>
      <c r="W56" t="s">
        <v>237</v>
      </c>
      <c r="X56" s="222" t="str">
        <f>IF(ISBLANK('SS Positions data'!GI56),"",'SS Positions data'!GI56)</f>
        <v/>
      </c>
      <c r="Y56" s="11">
        <f>'SS Positions data'!GX56</f>
        <v>228788540.16</v>
      </c>
      <c r="Z56" s="11">
        <f>'SS Positions data'!EY56</f>
        <v>100</v>
      </c>
      <c r="AA56" s="11">
        <f t="shared" si="0"/>
        <v>100</v>
      </c>
      <c r="AB56" s="11" t="str">
        <f>IF(LEN(Z56)=0,'General Pos Excel Structure'!$AC$3,"")</f>
        <v/>
      </c>
      <c r="AC56" s="11">
        <f>'SS Positions data'!H56</f>
        <v>0</v>
      </c>
      <c r="AD56" s="11">
        <f>VLOOKUP($P56,'Various Mappings'!$F:$H,3,0)*AC56</f>
        <v>0</v>
      </c>
      <c r="AE56" s="11" t="str">
        <f>IF(LEN(AC56)=0,'General Pos Excel Structure'!$AC$3,"")</f>
        <v/>
      </c>
      <c r="AF56" s="220">
        <f>'SS Positions data'!U56</f>
        <v>228788540.16</v>
      </c>
      <c r="AG56" s="11">
        <f t="shared" si="1"/>
        <v>228788540.16</v>
      </c>
      <c r="AH56" s="11" t="str">
        <f>IF(LEN(AF56)=0,'General Pos Excel Structure'!$AC$3,"")</f>
        <v/>
      </c>
      <c r="AI56" s="220">
        <f t="shared" si="2"/>
        <v>228788540.16</v>
      </c>
      <c r="AJ56" s="11">
        <f t="shared" si="3"/>
        <v>228788540.16</v>
      </c>
      <c r="AK56" s="220" t="str">
        <f t="shared" si="4"/>
        <v/>
      </c>
    </row>
    <row r="57" spans="1:37" s="11" customFormat="1">
      <c r="A57" s="63" t="str">
        <f>'SS WAM data'!A58</f>
        <v>ABEK</v>
      </c>
      <c r="B57" s="11" t="s">
        <v>1424</v>
      </c>
      <c r="C57" s="11" t="str">
        <f>'SS Positions data'!IG57</f>
        <v>Other Assets - Deposit or ancillary liquid asset</v>
      </c>
      <c r="D57" s="11" t="str">
        <f>'SS Positions data'!IF57</f>
        <v>Call Account</v>
      </c>
      <c r="F57" s="11" t="str">
        <f>VLOOKUP(C57,'Various Mappings'!A:B,2,0)</f>
        <v>A.6.38, A.6.72- A.6.81</v>
      </c>
      <c r="G57" s="11" t="s">
        <v>231</v>
      </c>
      <c r="H57" s="11">
        <f>VLOOKUP(G57,'Various Mappings'!F:H,3,0)</f>
        <v>1</v>
      </c>
      <c r="I57" s="11" t="str">
        <f>'SS Positions data'!IH57</f>
        <v>DepositsWithCreditInstitution</v>
      </c>
      <c r="J57" s="11" t="str">
        <f>_xlfn.IFNA(VLOOKUP(I57,'FincgUndrlygTp Mapping'!A:B,2,0),"")</f>
        <v/>
      </c>
      <c r="K57" s="27" t="str">
        <f>VLOOKUP(C57,'CFI Mapping'!A:B,2,0)</f>
        <v>DYXXXX</v>
      </c>
      <c r="L57" s="27">
        <f>'SS Positions data'!HW57</f>
        <v>0</v>
      </c>
      <c r="M57" s="27" t="str">
        <f>'SS Positions data'!GT57</f>
        <v>CALL ACC QATAR NATIONAL BANK</v>
      </c>
      <c r="O57" s="65">
        <f>IF(ISBLANK('SS Positions data'!FC57),"",'SS Positions data'!FC57)</f>
        <v>43801</v>
      </c>
      <c r="P57" s="27" t="str">
        <f>'SS Positions data'!EZ57</f>
        <v>EUR</v>
      </c>
      <c r="Q57" s="26"/>
      <c r="S57" s="25"/>
      <c r="T57" s="221" t="str">
        <f>'SS Positions data'!HZ57</f>
        <v>QA</v>
      </c>
      <c r="W57" t="s">
        <v>237</v>
      </c>
      <c r="X57" s="222" t="str">
        <f>IF(ISBLANK('SS Positions data'!GI57),"",'SS Positions data'!GI57)</f>
        <v/>
      </c>
      <c r="Y57" s="11">
        <f>'SS Positions data'!GX57</f>
        <v>96965084.659999996</v>
      </c>
      <c r="Z57" s="11">
        <f>'SS Positions data'!EY57</f>
        <v>100</v>
      </c>
      <c r="AA57" s="11">
        <f t="shared" si="0"/>
        <v>100</v>
      </c>
      <c r="AB57" s="11" t="str">
        <f>IF(LEN(Z57)=0,'General Pos Excel Structure'!$AC$3,"")</f>
        <v/>
      </c>
      <c r="AC57" s="11">
        <f>'SS Positions data'!H57</f>
        <v>0</v>
      </c>
      <c r="AD57" s="11">
        <f>VLOOKUP($P57,'Various Mappings'!$F:$H,3,0)*AC57</f>
        <v>0</v>
      </c>
      <c r="AE57" s="11" t="str">
        <f>IF(LEN(AC57)=0,'General Pos Excel Structure'!$AC$3,"")</f>
        <v/>
      </c>
      <c r="AF57" s="220">
        <f>'SS Positions data'!U57</f>
        <v>96965084.659999996</v>
      </c>
      <c r="AG57" s="11">
        <f t="shared" si="1"/>
        <v>96965084.659999996</v>
      </c>
      <c r="AH57" s="11" t="str">
        <f>IF(LEN(AF57)=0,'General Pos Excel Structure'!$AC$3,"")</f>
        <v/>
      </c>
      <c r="AI57" s="220">
        <f t="shared" si="2"/>
        <v>96965084.659999996</v>
      </c>
      <c r="AJ57" s="11">
        <f t="shared" si="3"/>
        <v>96965084.659999996</v>
      </c>
      <c r="AK57" s="220" t="str">
        <f t="shared" si="4"/>
        <v/>
      </c>
    </row>
    <row r="58" spans="1:37" s="11" customFormat="1">
      <c r="A58" s="63" t="str">
        <f>'SS WAM data'!A59</f>
        <v>ABEK</v>
      </c>
      <c r="B58" s="11" t="s">
        <v>1424</v>
      </c>
      <c r="C58" s="11" t="str">
        <f>'SS Positions data'!IG58</f>
        <v>Money Market Instruments</v>
      </c>
      <c r="D58" s="11" t="str">
        <f>'SS Positions data'!IF58</f>
        <v>Commercial Paper</v>
      </c>
      <c r="F58" s="11" t="str">
        <f>VLOOKUP(C58,'Various Mappings'!A:B,2,0)</f>
        <v>A.6.1 - A.6.20</v>
      </c>
      <c r="G58" s="11" t="s">
        <v>231</v>
      </c>
      <c r="H58" s="11">
        <f>VLOOKUP(G58,'Various Mappings'!F:H,3,0)</f>
        <v>1</v>
      </c>
      <c r="I58" s="11" t="str">
        <f>'SS Positions data'!IH58</f>
        <v>MoneyMarketInstrument</v>
      </c>
      <c r="J58" s="11" t="str">
        <f>_xlfn.IFNA(VLOOKUP(I58,'FincgUndrlygTp Mapping'!A:B,2,0),"")</f>
        <v/>
      </c>
      <c r="K58" s="27" t="str">
        <f>VLOOKUP(C58,'CFI Mapping'!A:B,2,0)</f>
        <v>DYXXXX</v>
      </c>
      <c r="L58" s="27" t="str">
        <f>'SS Positions data'!HW58</f>
        <v>XS2076780316</v>
      </c>
      <c r="M58" s="27" t="str">
        <f>'SS Positions data'!GT58</f>
        <v>PROCTER AND GAMBLE COMPANY 02/20 ZCP</v>
      </c>
      <c r="O58" s="65">
        <f>IF(ISBLANK('SS Positions data'!FC58),"",'SS Positions data'!FC58)</f>
        <v>43864</v>
      </c>
      <c r="P58" s="27" t="str">
        <f>'SS Positions data'!EZ58</f>
        <v>EUR</v>
      </c>
      <c r="Q58" s="26"/>
      <c r="S58" s="25"/>
      <c r="T58" s="221" t="str">
        <f>'SS Positions data'!HZ58</f>
        <v>US</v>
      </c>
      <c r="W58" t="s">
        <v>237</v>
      </c>
      <c r="X58" s="222" t="str">
        <f>IF(ISBLANK('SS Positions data'!GI58),"",'SS Positions data'!GI58)</f>
        <v/>
      </c>
      <c r="Y58" s="11">
        <f>'SS Positions data'!GX58</f>
        <v>9000000</v>
      </c>
      <c r="Z58" s="11">
        <f>'SS Positions data'!EY58</f>
        <v>100.117672</v>
      </c>
      <c r="AA58" s="11">
        <f t="shared" si="0"/>
        <v>100.117672</v>
      </c>
      <c r="AB58" s="11" t="str">
        <f>IF(LEN(Z58)=0,'General Pos Excel Structure'!$AC$3,"")</f>
        <v/>
      </c>
      <c r="AC58" s="11">
        <f>'SS Positions data'!H58</f>
        <v>0</v>
      </c>
      <c r="AD58" s="11">
        <f>VLOOKUP($P58,'Various Mappings'!$F:$H,3,0)*AC58</f>
        <v>0</v>
      </c>
      <c r="AE58" s="11" t="str">
        <f>IF(LEN(AC58)=0,'General Pos Excel Structure'!$AC$3,"")</f>
        <v/>
      </c>
      <c r="AF58" s="220">
        <f>'SS Positions data'!U58</f>
        <v>9010590.4800000004</v>
      </c>
      <c r="AG58" s="11">
        <f t="shared" si="1"/>
        <v>9010590.4800000004</v>
      </c>
      <c r="AH58" s="11" t="str">
        <f>IF(LEN(AF58)=0,'General Pos Excel Structure'!$AC$3,"")</f>
        <v/>
      </c>
      <c r="AI58" s="220">
        <f t="shared" si="2"/>
        <v>9010590.4800000004</v>
      </c>
      <c r="AJ58" s="11">
        <f t="shared" si="3"/>
        <v>9010590.4800000004</v>
      </c>
      <c r="AK58" s="220" t="str">
        <f t="shared" si="4"/>
        <v/>
      </c>
    </row>
    <row r="59" spans="1:37" s="11" customFormat="1">
      <c r="A59" s="63" t="str">
        <f>'SS WAM data'!A60</f>
        <v>ABEK</v>
      </c>
      <c r="B59" s="11" t="s">
        <v>1424</v>
      </c>
      <c r="C59" s="11" t="str">
        <f>'SS Positions data'!IG59</f>
        <v>Money Market Instruments</v>
      </c>
      <c r="D59" s="11" t="str">
        <f>'SS Positions data'!IF59</f>
        <v>Commercial Paper</v>
      </c>
      <c r="F59" s="11" t="str">
        <f>VLOOKUP(C59,'Various Mappings'!A:B,2,0)</f>
        <v>A.6.1 - A.6.20</v>
      </c>
      <c r="G59" s="11" t="s">
        <v>231</v>
      </c>
      <c r="H59" s="11">
        <f>VLOOKUP(G59,'Various Mappings'!F:H,3,0)</f>
        <v>1</v>
      </c>
      <c r="I59" s="11" t="str">
        <f>'SS Positions data'!IH59</f>
        <v>MoneyMarketInstrument</v>
      </c>
      <c r="J59" s="11" t="str">
        <f>_xlfn.IFNA(VLOOKUP(I59,'FincgUndrlygTp Mapping'!A:B,2,0),"")</f>
        <v/>
      </c>
      <c r="K59" s="27" t="str">
        <f>VLOOKUP(C59,'CFI Mapping'!A:B,2,0)</f>
        <v>DYXXXX</v>
      </c>
      <c r="L59" s="27" t="str">
        <f>'SS Positions data'!HW59</f>
        <v>XS2077532625</v>
      </c>
      <c r="M59" s="27" t="str">
        <f>'SS Positions data'!GT59</f>
        <v>OP CORPORATE BANK PLC CP/CD 08/20 ZCP</v>
      </c>
      <c r="O59" s="65">
        <f>IF(ISBLANK('SS Positions data'!FC59),"",'SS Positions data'!FC59)</f>
        <v>44047</v>
      </c>
      <c r="P59" s="27" t="str">
        <f>'SS Positions data'!EZ59</f>
        <v>EUR</v>
      </c>
      <c r="Q59" s="26"/>
      <c r="S59" s="25"/>
      <c r="T59" s="221" t="str">
        <f>'SS Positions data'!HZ59</f>
        <v>FI</v>
      </c>
      <c r="W59" t="s">
        <v>237</v>
      </c>
      <c r="X59" s="222" t="str">
        <f>IF(ISBLANK('SS Positions data'!GI59),"",'SS Positions data'!GI59)</f>
        <v/>
      </c>
      <c r="Y59" s="11">
        <f>'SS Positions data'!GX59</f>
        <v>8000000</v>
      </c>
      <c r="Z59" s="11">
        <f>'SS Positions data'!EY59</f>
        <v>100.366449</v>
      </c>
      <c r="AA59" s="11">
        <f t="shared" si="0"/>
        <v>100.366449</v>
      </c>
      <c r="AB59" s="11" t="str">
        <f>IF(LEN(Z59)=0,'General Pos Excel Structure'!$AC$3,"")</f>
        <v/>
      </c>
      <c r="AC59" s="11">
        <f>'SS Positions data'!H59</f>
        <v>0</v>
      </c>
      <c r="AD59" s="11">
        <f>VLOOKUP($P59,'Various Mappings'!$F:$H,3,0)*AC59</f>
        <v>0</v>
      </c>
      <c r="AE59" s="11" t="str">
        <f>IF(LEN(AC59)=0,'General Pos Excel Structure'!$AC$3,"")</f>
        <v/>
      </c>
      <c r="AF59" s="220">
        <f>'SS Positions data'!U59</f>
        <v>8029315.9199999999</v>
      </c>
      <c r="AG59" s="11">
        <f t="shared" si="1"/>
        <v>8029315.9199999999</v>
      </c>
      <c r="AH59" s="11" t="str">
        <f>IF(LEN(AF59)=0,'General Pos Excel Structure'!$AC$3,"")</f>
        <v/>
      </c>
      <c r="AI59" s="220">
        <f t="shared" si="2"/>
        <v>8029315.9199999999</v>
      </c>
      <c r="AJ59" s="11">
        <f t="shared" si="3"/>
        <v>8029315.9199999999</v>
      </c>
      <c r="AK59" s="220" t="str">
        <f t="shared" si="4"/>
        <v/>
      </c>
    </row>
    <row r="60" spans="1:37" s="11" customFormat="1">
      <c r="A60" s="63" t="str">
        <f>'SS WAM data'!A61</f>
        <v>ABEK</v>
      </c>
      <c r="B60" s="11" t="s">
        <v>1424</v>
      </c>
      <c r="C60" s="11" t="str">
        <f>'SS Positions data'!IG60</f>
        <v>Money Market Instruments</v>
      </c>
      <c r="D60" s="11" t="str">
        <f>'SS Positions data'!IF60</f>
        <v>Commercial Paper</v>
      </c>
      <c r="F60" s="11" t="str">
        <f>VLOOKUP(C60,'Various Mappings'!A:B,2,0)</f>
        <v>A.6.1 - A.6.20</v>
      </c>
      <c r="G60" s="11" t="s">
        <v>231</v>
      </c>
      <c r="H60" s="11">
        <f>VLOOKUP(G60,'Various Mappings'!F:H,3,0)</f>
        <v>1</v>
      </c>
      <c r="I60" s="11" t="str">
        <f>'SS Positions data'!IH60</f>
        <v>MoneyMarketInstrument</v>
      </c>
      <c r="J60" s="11" t="str">
        <f>_xlfn.IFNA(VLOOKUP(I60,'FincgUndrlygTp Mapping'!A:B,2,0),"")</f>
        <v/>
      </c>
      <c r="K60" s="27" t="str">
        <f>VLOOKUP(C60,'CFI Mapping'!A:B,2,0)</f>
        <v>DYXXXX</v>
      </c>
      <c r="L60" s="27" t="str">
        <f>'SS Positions data'!HW60</f>
        <v>XS2078067225</v>
      </c>
      <c r="M60" s="27" t="str">
        <f>'SS Positions data'!GT60</f>
        <v>PROCTER AND GAMBLE COMPANY 02/20 ZCP</v>
      </c>
      <c r="O60" s="65">
        <f>IF(ISBLANK('SS Positions data'!FC60),"",'SS Positions data'!FC60)</f>
        <v>43865</v>
      </c>
      <c r="P60" s="27" t="str">
        <f>'SS Positions data'!EZ60</f>
        <v>EUR</v>
      </c>
      <c r="Q60" s="26"/>
      <c r="S60" s="25"/>
      <c r="T60" s="221" t="str">
        <f>'SS Positions data'!HZ60</f>
        <v>US</v>
      </c>
      <c r="W60" t="s">
        <v>237</v>
      </c>
      <c r="X60" s="222" t="str">
        <f>IF(ISBLANK('SS Positions data'!GI60),"",'SS Positions data'!GI60)</f>
        <v/>
      </c>
      <c r="Y60" s="11">
        <f>'SS Positions data'!GX60</f>
        <v>6000000</v>
      </c>
      <c r="Z60" s="11">
        <f>'SS Positions data'!EY60</f>
        <v>100.119108</v>
      </c>
      <c r="AA60" s="11">
        <f t="shared" si="0"/>
        <v>100.119108</v>
      </c>
      <c r="AB60" s="11" t="str">
        <f>IF(LEN(Z60)=0,'General Pos Excel Structure'!$AC$3,"")</f>
        <v/>
      </c>
      <c r="AC60" s="11">
        <f>'SS Positions data'!H60</f>
        <v>0</v>
      </c>
      <c r="AD60" s="11">
        <f>VLOOKUP($P60,'Various Mappings'!$F:$H,3,0)*AC60</f>
        <v>0</v>
      </c>
      <c r="AE60" s="11" t="str">
        <f>IF(LEN(AC60)=0,'General Pos Excel Structure'!$AC$3,"")</f>
        <v/>
      </c>
      <c r="AF60" s="220">
        <f>'SS Positions data'!U60</f>
        <v>6007146.4800000004</v>
      </c>
      <c r="AG60" s="11">
        <f t="shared" si="1"/>
        <v>6007146.4800000004</v>
      </c>
      <c r="AH60" s="11" t="str">
        <f>IF(LEN(AF60)=0,'General Pos Excel Structure'!$AC$3,"")</f>
        <v/>
      </c>
      <c r="AI60" s="220">
        <f t="shared" si="2"/>
        <v>6007146.4800000004</v>
      </c>
      <c r="AJ60" s="11">
        <f t="shared" si="3"/>
        <v>6007146.4800000004</v>
      </c>
      <c r="AK60" s="220" t="str">
        <f t="shared" si="4"/>
        <v/>
      </c>
    </row>
    <row r="61" spans="1:37" s="11" customFormat="1">
      <c r="A61" s="63" t="str">
        <f>'SS WAM data'!A62</f>
        <v>ABEK</v>
      </c>
      <c r="B61" s="11" t="s">
        <v>1424</v>
      </c>
      <c r="C61" s="11" t="str">
        <f>'SS Positions data'!IG61</f>
        <v>Money Market Instruments</v>
      </c>
      <c r="D61" s="11" t="str">
        <f>'SS Positions data'!IF61</f>
        <v>Certificate of Deposit</v>
      </c>
      <c r="F61" s="11" t="str">
        <f>VLOOKUP(C61,'Various Mappings'!A:B,2,0)</f>
        <v>A.6.1 - A.6.20</v>
      </c>
      <c r="G61" s="11" t="s">
        <v>231</v>
      </c>
      <c r="H61" s="11">
        <f>VLOOKUP(G61,'Various Mappings'!F:H,3,0)</f>
        <v>1</v>
      </c>
      <c r="I61" s="11" t="str">
        <f>'SS Positions data'!IH61</f>
        <v>MoneyMarketInstrument</v>
      </c>
      <c r="J61" s="11" t="str">
        <f>_xlfn.IFNA(VLOOKUP(I61,'FincgUndrlygTp Mapping'!A:B,2,0),"")</f>
        <v/>
      </c>
      <c r="K61" s="27" t="str">
        <f>VLOOKUP(C61,'CFI Mapping'!A:B,2,0)</f>
        <v>DYXXXX</v>
      </c>
      <c r="L61" s="27" t="str">
        <f>'SS Positions data'!HW61</f>
        <v>BE6313712794</v>
      </c>
      <c r="M61" s="27" t="str">
        <f>'SS Positions data'!GT61</f>
        <v>BNP PARIBAS FORTIS 04/20 0</v>
      </c>
      <c r="O61" s="65">
        <f>IF(ISBLANK('SS Positions data'!FC61),"",'SS Positions data'!FC61)</f>
        <v>43949</v>
      </c>
      <c r="P61" s="27" t="str">
        <f>'SS Positions data'!EZ61</f>
        <v>EUR</v>
      </c>
      <c r="Q61" s="26"/>
      <c r="S61" s="25"/>
      <c r="T61" s="221" t="str">
        <f>'SS Positions data'!HZ61</f>
        <v>BE</v>
      </c>
      <c r="W61" t="s">
        <v>237</v>
      </c>
      <c r="X61" s="222" t="str">
        <f>IF(ISBLANK('SS Positions data'!GI61),"",'SS Positions data'!GI61)</f>
        <v/>
      </c>
      <c r="Y61" s="11">
        <f>'SS Positions data'!GX61</f>
        <v>30000000</v>
      </c>
      <c r="Z61" s="11">
        <f>'SS Positions data'!EY61</f>
        <v>100.18636600000001</v>
      </c>
      <c r="AA61" s="11">
        <f t="shared" si="0"/>
        <v>100.18636600000001</v>
      </c>
      <c r="AB61" s="11" t="str">
        <f>IF(LEN(Z61)=0,'General Pos Excel Structure'!$AC$3,"")</f>
        <v/>
      </c>
      <c r="AC61" s="11">
        <f>'SS Positions data'!H61</f>
        <v>0</v>
      </c>
      <c r="AD61" s="11">
        <f>VLOOKUP($P61,'Various Mappings'!$F:$H,3,0)*AC61</f>
        <v>0</v>
      </c>
      <c r="AE61" s="11" t="str">
        <f>IF(LEN(AC61)=0,'General Pos Excel Structure'!$AC$3,"")</f>
        <v/>
      </c>
      <c r="AF61" s="220">
        <f>'SS Positions data'!U61</f>
        <v>30055909.800000001</v>
      </c>
      <c r="AG61" s="11">
        <f t="shared" si="1"/>
        <v>30055909.800000001</v>
      </c>
      <c r="AH61" s="11" t="str">
        <f>IF(LEN(AF61)=0,'General Pos Excel Structure'!$AC$3,"")</f>
        <v/>
      </c>
      <c r="AI61" s="220">
        <f t="shared" si="2"/>
        <v>30055909.800000001</v>
      </c>
      <c r="AJ61" s="11">
        <f t="shared" si="3"/>
        <v>30055909.800000001</v>
      </c>
      <c r="AK61" s="220" t="str">
        <f t="shared" si="4"/>
        <v/>
      </c>
    </row>
    <row r="62" spans="1:37" s="11" customFormat="1">
      <c r="A62" s="63" t="str">
        <f>'SS WAM data'!A63</f>
        <v>ABEK</v>
      </c>
      <c r="B62" s="11" t="s">
        <v>1424</v>
      </c>
      <c r="C62" s="11" t="str">
        <f>'SS Positions data'!IG62</f>
        <v>Money Market Instruments</v>
      </c>
      <c r="D62" s="11" t="str">
        <f>'SS Positions data'!IF62</f>
        <v>Commercial Paper</v>
      </c>
      <c r="F62" s="11" t="str">
        <f>VLOOKUP(C62,'Various Mappings'!A:B,2,0)</f>
        <v>A.6.1 - A.6.20</v>
      </c>
      <c r="G62" s="11" t="s">
        <v>231</v>
      </c>
      <c r="H62" s="11">
        <f>VLOOKUP(G62,'Various Mappings'!F:H,3,0)</f>
        <v>1</v>
      </c>
      <c r="I62" s="11" t="str">
        <f>'SS Positions data'!IH62</f>
        <v>MoneyMarketInstrument</v>
      </c>
      <c r="J62" s="11" t="str">
        <f>_xlfn.IFNA(VLOOKUP(I62,'FincgUndrlygTp Mapping'!A:B,2,0),"")</f>
        <v/>
      </c>
      <c r="K62" s="27" t="str">
        <f>VLOOKUP(C62,'CFI Mapping'!A:B,2,0)</f>
        <v>DYXXXX</v>
      </c>
      <c r="L62" s="27" t="str">
        <f>'SS Positions data'!HW62</f>
        <v>XS1921396518</v>
      </c>
      <c r="M62" s="27" t="str">
        <f>'SS Positions data'!GT62</f>
        <v>BANK OF MONTREAL 12/19 ZCP</v>
      </c>
      <c r="O62" s="65">
        <f>IF(ISBLANK('SS Positions data'!FC62),"",'SS Positions data'!FC62)</f>
        <v>43808</v>
      </c>
      <c r="P62" s="27" t="str">
        <f>'SS Positions data'!EZ62</f>
        <v>EUR</v>
      </c>
      <c r="Q62" s="26"/>
      <c r="S62" s="25"/>
      <c r="T62" s="221" t="str">
        <f>'SS Positions data'!HZ62</f>
        <v>CA</v>
      </c>
      <c r="W62" t="s">
        <v>237</v>
      </c>
      <c r="X62" s="222" t="str">
        <f>IF(ISBLANK('SS Positions data'!GI62),"",'SS Positions data'!GI62)</f>
        <v/>
      </c>
      <c r="Y62" s="11">
        <f>'SS Positions data'!GX62</f>
        <v>25000000</v>
      </c>
      <c r="Z62" s="11">
        <f>'SS Positions data'!EY62</f>
        <v>100.04732799999999</v>
      </c>
      <c r="AA62" s="11">
        <f t="shared" si="0"/>
        <v>100.04732799999999</v>
      </c>
      <c r="AB62" s="11" t="str">
        <f>IF(LEN(Z62)=0,'General Pos Excel Structure'!$AC$3,"")</f>
        <v/>
      </c>
      <c r="AC62" s="11">
        <f>'SS Positions data'!H62</f>
        <v>0</v>
      </c>
      <c r="AD62" s="11">
        <f>VLOOKUP($P62,'Various Mappings'!$F:$H,3,0)*AC62</f>
        <v>0</v>
      </c>
      <c r="AE62" s="11" t="str">
        <f>IF(LEN(AC62)=0,'General Pos Excel Structure'!$AC$3,"")</f>
        <v/>
      </c>
      <c r="AF62" s="220">
        <f>'SS Positions data'!U62</f>
        <v>25011832</v>
      </c>
      <c r="AG62" s="11">
        <f t="shared" si="1"/>
        <v>25011832</v>
      </c>
      <c r="AH62" s="11" t="str">
        <f>IF(LEN(AF62)=0,'General Pos Excel Structure'!$AC$3,"")</f>
        <v/>
      </c>
      <c r="AI62" s="220">
        <f t="shared" si="2"/>
        <v>25011832</v>
      </c>
      <c r="AJ62" s="11">
        <f t="shared" si="3"/>
        <v>25011832</v>
      </c>
      <c r="AK62" s="220" t="str">
        <f t="shared" si="4"/>
        <v/>
      </c>
    </row>
    <row r="63" spans="1:37" s="11" customFormat="1">
      <c r="A63" s="63" t="str">
        <f>'SS WAM data'!A64</f>
        <v>ABEK</v>
      </c>
      <c r="B63" s="11" t="s">
        <v>1424</v>
      </c>
      <c r="C63" s="11" t="str">
        <f>'SS Positions data'!IG63</f>
        <v>Money Market Instruments</v>
      </c>
      <c r="D63" s="11" t="str">
        <f>'SS Positions data'!IF63</f>
        <v>Certificate of Deposit</v>
      </c>
      <c r="F63" s="11" t="str">
        <f>VLOOKUP(C63,'Various Mappings'!A:B,2,0)</f>
        <v>A.6.1 - A.6.20</v>
      </c>
      <c r="G63" s="11" t="s">
        <v>231</v>
      </c>
      <c r="H63" s="11">
        <f>VLOOKUP(G63,'Various Mappings'!F:H,3,0)</f>
        <v>1</v>
      </c>
      <c r="I63" s="11" t="str">
        <f>'SS Positions data'!IH63</f>
        <v>MoneyMarketInstrument</v>
      </c>
      <c r="J63" s="11" t="str">
        <f>_xlfn.IFNA(VLOOKUP(I63,'FincgUndrlygTp Mapping'!A:B,2,0),"")</f>
        <v/>
      </c>
      <c r="K63" s="27" t="str">
        <f>VLOOKUP(C63,'CFI Mapping'!A:B,2,0)</f>
        <v>DYXXXX</v>
      </c>
      <c r="L63" s="27" t="str">
        <f>'SS Positions data'!HW63</f>
        <v>XS2058533089</v>
      </c>
      <c r="M63" s="27" t="str">
        <f>'SS Positions data'!GT63</f>
        <v>CHINA CONSTRUCTION BANK CORP 01/20 0</v>
      </c>
      <c r="O63" s="65">
        <f>IF(ISBLANK('SS Positions data'!FC63),"",'SS Positions data'!FC63)</f>
        <v>43833</v>
      </c>
      <c r="P63" s="27" t="str">
        <f>'SS Positions data'!EZ63</f>
        <v>EUR</v>
      </c>
      <c r="Q63" s="26"/>
      <c r="S63" s="25"/>
      <c r="T63" s="221" t="str">
        <f>'SS Positions data'!HZ63</f>
        <v>CN</v>
      </c>
      <c r="W63" t="s">
        <v>237</v>
      </c>
      <c r="X63" s="222" t="str">
        <f>IF(ISBLANK('SS Positions data'!GI63),"",'SS Positions data'!GI63)</f>
        <v/>
      </c>
      <c r="Y63" s="11">
        <f>'SS Positions data'!GX63</f>
        <v>8000000</v>
      </c>
      <c r="Z63" s="11">
        <f>'SS Positions data'!EY63</f>
        <v>100.033</v>
      </c>
      <c r="AA63" s="11">
        <f t="shared" si="0"/>
        <v>100.033</v>
      </c>
      <c r="AB63" s="11" t="str">
        <f>IF(LEN(Z63)=0,'General Pos Excel Structure'!$AC$3,"")</f>
        <v/>
      </c>
      <c r="AC63" s="11">
        <f>'SS Positions data'!H63</f>
        <v>0</v>
      </c>
      <c r="AD63" s="11">
        <f>VLOOKUP($P63,'Various Mappings'!$F:$H,3,0)*AC63</f>
        <v>0</v>
      </c>
      <c r="AE63" s="11" t="str">
        <f>IF(LEN(AC63)=0,'General Pos Excel Structure'!$AC$3,"")</f>
        <v/>
      </c>
      <c r="AF63" s="220">
        <f>'SS Positions data'!U63</f>
        <v>8002640</v>
      </c>
      <c r="AG63" s="11">
        <f t="shared" si="1"/>
        <v>8002640</v>
      </c>
      <c r="AH63" s="11" t="str">
        <f>IF(LEN(AF63)=0,'General Pos Excel Structure'!$AC$3,"")</f>
        <v/>
      </c>
      <c r="AI63" s="220">
        <f t="shared" si="2"/>
        <v>8002640</v>
      </c>
      <c r="AJ63" s="11">
        <f t="shared" si="3"/>
        <v>8002640</v>
      </c>
      <c r="AK63" s="220" t="str">
        <f t="shared" si="4"/>
        <v/>
      </c>
    </row>
    <row r="64" spans="1:37" s="11" customFormat="1">
      <c r="A64" s="63" t="str">
        <f>'SS WAM data'!A65</f>
        <v>ABEK</v>
      </c>
      <c r="B64" s="11" t="s">
        <v>1424</v>
      </c>
      <c r="C64" s="11" t="str">
        <f>'SS Positions data'!IG64</f>
        <v>Money Market Instruments</v>
      </c>
      <c r="D64" s="11" t="str">
        <f>'SS Positions data'!IF64</f>
        <v>Commercial Paper</v>
      </c>
      <c r="F64" s="11" t="str">
        <f>VLOOKUP(C64,'Various Mappings'!A:B,2,0)</f>
        <v>A.6.1 - A.6.20</v>
      </c>
      <c r="G64" s="11" t="s">
        <v>231</v>
      </c>
      <c r="H64" s="11">
        <f>VLOOKUP(G64,'Various Mappings'!F:H,3,0)</f>
        <v>1</v>
      </c>
      <c r="I64" s="11" t="str">
        <f>'SS Positions data'!IH64</f>
        <v>MoneyMarketInstrument</v>
      </c>
      <c r="J64" s="11" t="str">
        <f>_xlfn.IFNA(VLOOKUP(I64,'FincgUndrlygTp Mapping'!A:B,2,0),"")</f>
        <v/>
      </c>
      <c r="K64" s="27" t="str">
        <f>VLOOKUP(C64,'CFI Mapping'!A:B,2,0)</f>
        <v>DYXXXX</v>
      </c>
      <c r="L64" s="27" t="str">
        <f>'SS Positions data'!HW64</f>
        <v>XS2060609133</v>
      </c>
      <c r="M64" s="27" t="str">
        <f>'SS Positions data'!GT64</f>
        <v>OP CORPORATE BANK PLC CP/CD 01/20 ZCP</v>
      </c>
      <c r="O64" s="65">
        <f>IF(ISBLANK('SS Positions data'!FC64),"",'SS Positions data'!FC64)</f>
        <v>43833</v>
      </c>
      <c r="P64" s="27" t="str">
        <f>'SS Positions data'!EZ64</f>
        <v>EUR</v>
      </c>
      <c r="Q64" s="26"/>
      <c r="S64" s="25"/>
      <c r="T64" s="221" t="str">
        <f>'SS Positions data'!HZ64</f>
        <v>FI</v>
      </c>
      <c r="W64" t="s">
        <v>237</v>
      </c>
      <c r="X64" s="222" t="str">
        <f>IF(ISBLANK('SS Positions data'!GI64),"",'SS Positions data'!GI64)</f>
        <v/>
      </c>
      <c r="Y64" s="11">
        <f>'SS Positions data'!GX64</f>
        <v>10000000</v>
      </c>
      <c r="Z64" s="11">
        <f>'SS Positions data'!EY64</f>
        <v>100.08499999999999</v>
      </c>
      <c r="AA64" s="11">
        <f t="shared" si="0"/>
        <v>100.08499999999999</v>
      </c>
      <c r="AB64" s="11" t="str">
        <f>IF(LEN(Z64)=0,'General Pos Excel Structure'!$AC$3,"")</f>
        <v/>
      </c>
      <c r="AC64" s="11">
        <f>'SS Positions data'!H64</f>
        <v>0</v>
      </c>
      <c r="AD64" s="11">
        <f>VLOOKUP($P64,'Various Mappings'!$F:$H,3,0)*AC64</f>
        <v>0</v>
      </c>
      <c r="AE64" s="11" t="str">
        <f>IF(LEN(AC64)=0,'General Pos Excel Structure'!$AC$3,"")</f>
        <v/>
      </c>
      <c r="AF64" s="220">
        <f>'SS Positions data'!U64</f>
        <v>10008500</v>
      </c>
      <c r="AG64" s="11">
        <f t="shared" si="1"/>
        <v>10008500</v>
      </c>
      <c r="AH64" s="11" t="str">
        <f>IF(LEN(AF64)=0,'General Pos Excel Structure'!$AC$3,"")</f>
        <v/>
      </c>
      <c r="AI64" s="220">
        <f t="shared" si="2"/>
        <v>10008500</v>
      </c>
      <c r="AJ64" s="11">
        <f t="shared" si="3"/>
        <v>10008500</v>
      </c>
      <c r="AK64" s="220" t="str">
        <f t="shared" si="4"/>
        <v/>
      </c>
    </row>
    <row r="65" spans="1:37" s="11" customFormat="1">
      <c r="A65" s="63" t="str">
        <f>'SS WAM data'!A66</f>
        <v>ABEK</v>
      </c>
      <c r="B65" s="11" t="s">
        <v>1424</v>
      </c>
      <c r="C65" s="11" t="str">
        <f>'SS Positions data'!IG65</f>
        <v>ABCP</v>
      </c>
      <c r="D65" s="11" t="str">
        <f>'SS Positions data'!IF65</f>
        <v>ABCP</v>
      </c>
      <c r="F65" s="11" t="str">
        <f>VLOOKUP(C65,'Various Mappings'!A:B,2,0)</f>
        <v>A.6.1, A.6.21- A.6.37</v>
      </c>
      <c r="G65" s="11" t="s">
        <v>231</v>
      </c>
      <c r="H65" s="11">
        <f>VLOOKUP(G65,'Various Mappings'!F:H,3,0)</f>
        <v>1</v>
      </c>
      <c r="I65" s="11" t="str">
        <f>'SS Positions data'!IH65</f>
        <v>AssetBackedCommercialPaper</v>
      </c>
      <c r="J65" s="11" t="str">
        <f>_xlfn.IFNA(VLOOKUP(I65,'FincgUndrlygTp Mapping'!A:B,2,0),"")</f>
        <v>OtherAsset</v>
      </c>
      <c r="K65" s="27" t="e">
        <f>VLOOKUP(C65,'CFI Mapping'!A:B,2,0)</f>
        <v>#N/A</v>
      </c>
      <c r="L65" s="27" t="str">
        <f>'SS Positions data'!HW65</f>
        <v>XS2063348606</v>
      </c>
      <c r="M65" s="27" t="str">
        <f>'SS Positions data'!GT65</f>
        <v>LMA SA 01/20 ZCP</v>
      </c>
      <c r="O65" s="65">
        <f>IF(ISBLANK('SS Positions data'!FC65),"",'SS Positions data'!FC65)</f>
        <v>43833</v>
      </c>
      <c r="P65" s="27" t="str">
        <f>'SS Positions data'!EZ65</f>
        <v>EUR</v>
      </c>
      <c r="Q65" s="26"/>
      <c r="S65" s="25"/>
      <c r="T65" s="221" t="str">
        <f>'SS Positions data'!HZ65</f>
        <v>FR</v>
      </c>
      <c r="W65" t="s">
        <v>237</v>
      </c>
      <c r="X65" s="222" t="str">
        <f>IF(ISBLANK('SS Positions data'!GI65),"",'SS Positions data'!GI65)</f>
        <v/>
      </c>
      <c r="Y65" s="11">
        <f>'SS Positions data'!GX65</f>
        <v>5000000</v>
      </c>
      <c r="Z65" s="11">
        <f>'SS Positions data'!EY65</f>
        <v>100.068</v>
      </c>
      <c r="AA65" s="11">
        <f t="shared" si="0"/>
        <v>100.068</v>
      </c>
      <c r="AB65" s="11" t="str">
        <f>IF(LEN(Z65)=0,'General Pos Excel Structure'!$AC$3,"")</f>
        <v/>
      </c>
      <c r="AC65" s="11">
        <f>'SS Positions data'!H65</f>
        <v>0</v>
      </c>
      <c r="AD65" s="11">
        <f>VLOOKUP($P65,'Various Mappings'!$F:$H,3,0)*AC65</f>
        <v>0</v>
      </c>
      <c r="AE65" s="11" t="str">
        <f>IF(LEN(AC65)=0,'General Pos Excel Structure'!$AC$3,"")</f>
        <v/>
      </c>
      <c r="AF65" s="220">
        <f>'SS Positions data'!U65</f>
        <v>5003400</v>
      </c>
      <c r="AG65" s="11">
        <f t="shared" si="1"/>
        <v>5003400</v>
      </c>
      <c r="AH65" s="11" t="str">
        <f>IF(LEN(AF65)=0,'General Pos Excel Structure'!$AC$3,"")</f>
        <v/>
      </c>
      <c r="AI65" s="220">
        <f t="shared" si="2"/>
        <v>5003400</v>
      </c>
      <c r="AJ65" s="11">
        <f t="shared" si="3"/>
        <v>5003400</v>
      </c>
      <c r="AK65" s="220" t="str">
        <f t="shared" si="4"/>
        <v/>
      </c>
    </row>
    <row r="66" spans="1:37" s="11" customFormat="1">
      <c r="A66" s="63" t="str">
        <f>'SS WAM data'!A67</f>
        <v>ABEK</v>
      </c>
      <c r="B66" s="11" t="s">
        <v>1424</v>
      </c>
      <c r="C66" s="11" t="str">
        <f>'SS Positions data'!IG66</f>
        <v>Money Market Instruments</v>
      </c>
      <c r="D66" s="11" t="str">
        <f>'SS Positions data'!IF66</f>
        <v>Commercial Paper</v>
      </c>
      <c r="F66" s="11" t="str">
        <f>VLOOKUP(C66,'Various Mappings'!A:B,2,0)</f>
        <v>A.6.1 - A.6.20</v>
      </c>
      <c r="G66" s="11" t="s">
        <v>231</v>
      </c>
      <c r="H66" s="11">
        <f>VLOOKUP(G66,'Various Mappings'!F:H,3,0)</f>
        <v>1</v>
      </c>
      <c r="I66" s="11" t="str">
        <f>'SS Positions data'!IH66</f>
        <v>MoneyMarketInstrument</v>
      </c>
      <c r="J66" s="11" t="str">
        <f>_xlfn.IFNA(VLOOKUP(I66,'FincgUndrlygTp Mapping'!A:B,2,0),"")</f>
        <v/>
      </c>
      <c r="K66" s="27" t="str">
        <f>VLOOKUP(C66,'CFI Mapping'!A:B,2,0)</f>
        <v>DYXXXX</v>
      </c>
      <c r="L66" s="27" t="str">
        <f>'SS Positions data'!HW66</f>
        <v>XS2064293991</v>
      </c>
      <c r="M66" s="27" t="str">
        <f>'SS Positions data'!GT66</f>
        <v>HONEYWELL INTERNATIONAL INC. 01/20 ZCP</v>
      </c>
      <c r="O66" s="65">
        <f>IF(ISBLANK('SS Positions data'!FC66),"",'SS Positions data'!FC66)</f>
        <v>43840</v>
      </c>
      <c r="P66" s="27" t="str">
        <f>'SS Positions data'!EZ66</f>
        <v>EUR</v>
      </c>
      <c r="Q66" s="26"/>
      <c r="S66" s="25"/>
      <c r="T66" s="221" t="str">
        <f>'SS Positions data'!HZ66</f>
        <v>US</v>
      </c>
      <c r="W66" t="s">
        <v>237</v>
      </c>
      <c r="X66" s="222" t="str">
        <f>IF(ISBLANK('SS Positions data'!GI66),"",'SS Positions data'!GI66)</f>
        <v/>
      </c>
      <c r="Y66" s="11">
        <f>'SS Positions data'!GX66</f>
        <v>5000000</v>
      </c>
      <c r="Z66" s="11">
        <f>'SS Positions data'!EY66</f>
        <v>100.073037</v>
      </c>
      <c r="AA66" s="11">
        <f t="shared" si="0"/>
        <v>100.073037</v>
      </c>
      <c r="AB66" s="11" t="str">
        <f>IF(LEN(Z66)=0,'General Pos Excel Structure'!$AC$3,"")</f>
        <v/>
      </c>
      <c r="AC66" s="11">
        <f>'SS Positions data'!H66</f>
        <v>0</v>
      </c>
      <c r="AD66" s="11">
        <f>VLOOKUP($P66,'Various Mappings'!$F:$H,3,0)*AC66</f>
        <v>0</v>
      </c>
      <c r="AE66" s="11" t="str">
        <f>IF(LEN(AC66)=0,'General Pos Excel Structure'!$AC$3,"")</f>
        <v/>
      </c>
      <c r="AF66" s="220">
        <f>'SS Positions data'!U66</f>
        <v>5003651.8499999996</v>
      </c>
      <c r="AG66" s="11">
        <f t="shared" si="1"/>
        <v>5003651.8499999996</v>
      </c>
      <c r="AH66" s="11" t="str">
        <f>IF(LEN(AF66)=0,'General Pos Excel Structure'!$AC$3,"")</f>
        <v/>
      </c>
      <c r="AI66" s="220">
        <f t="shared" si="2"/>
        <v>5003651.8499999996</v>
      </c>
      <c r="AJ66" s="11">
        <f t="shared" si="3"/>
        <v>5003651.8499999996</v>
      </c>
      <c r="AK66" s="220" t="str">
        <f t="shared" si="4"/>
        <v/>
      </c>
    </row>
    <row r="67" spans="1:37" s="11" customFormat="1">
      <c r="A67" s="63" t="str">
        <f>'SS WAM data'!A68</f>
        <v>ABEK</v>
      </c>
      <c r="B67" s="11" t="s">
        <v>1424</v>
      </c>
      <c r="C67" s="11" t="str">
        <f>'SS Positions data'!IG67</f>
        <v>Money Market Instruments</v>
      </c>
      <c r="D67" s="11" t="str">
        <f>'SS Positions data'!IF67</f>
        <v>Commercial Paper</v>
      </c>
      <c r="F67" s="11" t="str">
        <f>VLOOKUP(C67,'Various Mappings'!A:B,2,0)</f>
        <v>A.6.1 - A.6.20</v>
      </c>
      <c r="G67" s="11" t="s">
        <v>231</v>
      </c>
      <c r="H67" s="11">
        <f>VLOOKUP(G67,'Various Mappings'!F:H,3,0)</f>
        <v>1</v>
      </c>
      <c r="I67" s="11" t="str">
        <f>'SS Positions data'!IH67</f>
        <v>MoneyMarketInstrument</v>
      </c>
      <c r="J67" s="11" t="str">
        <f>_xlfn.IFNA(VLOOKUP(I67,'FincgUndrlygTp Mapping'!A:B,2,0),"")</f>
        <v/>
      </c>
      <c r="K67" s="27" t="str">
        <f>VLOOKUP(C67,'CFI Mapping'!A:B,2,0)</f>
        <v>DYXXXX</v>
      </c>
      <c r="L67" s="27" t="str">
        <f>'SS Positions data'!HW67</f>
        <v>FR0125439606</v>
      </c>
      <c r="M67" s="27" t="str">
        <f>'SS Positions data'!GT67</f>
        <v>AXA BANQUE 01/20 ZCP</v>
      </c>
      <c r="O67" s="65">
        <f>IF(ISBLANK('SS Positions data'!FC67),"",'SS Positions data'!FC67)</f>
        <v>43838</v>
      </c>
      <c r="P67" s="27" t="str">
        <f>'SS Positions data'!EZ67</f>
        <v>EUR</v>
      </c>
      <c r="Q67" s="26"/>
      <c r="S67" s="25"/>
      <c r="T67" s="221" t="str">
        <f>'SS Positions data'!HZ67</f>
        <v>FR</v>
      </c>
      <c r="W67" t="s">
        <v>237</v>
      </c>
      <c r="X67" s="222" t="str">
        <f>IF(ISBLANK('SS Positions data'!GI67),"",'SS Positions data'!GI67)</f>
        <v/>
      </c>
      <c r="Y67" s="11">
        <f>'SS Positions data'!GX67</f>
        <v>25000000</v>
      </c>
      <c r="Z67" s="11">
        <f>'SS Positions data'!EY67</f>
        <v>100.07129500000001</v>
      </c>
      <c r="AA67" s="11">
        <f t="shared" ref="AA67:AA124" si="5">Z67*$H67</f>
        <v>100.07129500000001</v>
      </c>
      <c r="AB67" s="11" t="str">
        <f>IF(LEN(Z67)=0,'General Pos Excel Structure'!$AC$3,"")</f>
        <v/>
      </c>
      <c r="AC67" s="11">
        <f>'SS Positions data'!H67</f>
        <v>0</v>
      </c>
      <c r="AD67" s="11">
        <f>VLOOKUP($P67,'Various Mappings'!$F:$H,3,0)*AC67</f>
        <v>0</v>
      </c>
      <c r="AE67" s="11" t="str">
        <f>IF(LEN(AC67)=0,'General Pos Excel Structure'!$AC$3,"")</f>
        <v/>
      </c>
      <c r="AF67" s="220">
        <f>'SS Positions data'!U67</f>
        <v>25017823.75</v>
      </c>
      <c r="AG67" s="11">
        <f t="shared" ref="AG67:AG124" si="6">AF67*$H67</f>
        <v>25017823.75</v>
      </c>
      <c r="AH67" s="11" t="str">
        <f>IF(LEN(AF67)=0,'General Pos Excel Structure'!$AC$3,"")</f>
        <v/>
      </c>
      <c r="AI67" s="220">
        <f t="shared" ref="AI67:AI124" si="7">AF67</f>
        <v>25017823.75</v>
      </c>
      <c r="AJ67" s="11">
        <f t="shared" ref="AJ67:AJ124" si="8">AI67*$H67</f>
        <v>25017823.75</v>
      </c>
      <c r="AK67" s="220" t="str">
        <f t="shared" ref="AK67:AK124" si="9">AH67</f>
        <v/>
      </c>
    </row>
    <row r="68" spans="1:37" s="11" customFormat="1">
      <c r="A68" s="63" t="str">
        <f>'SS WAM data'!A69</f>
        <v>ABEK</v>
      </c>
      <c r="B68" s="11" t="s">
        <v>1424</v>
      </c>
      <c r="C68" s="11" t="str">
        <f>'SS Positions data'!IG68</f>
        <v>ABCP</v>
      </c>
      <c r="D68" s="11" t="str">
        <f>'SS Positions data'!IF68</f>
        <v>ABCP</v>
      </c>
      <c r="F68" s="11" t="str">
        <f>VLOOKUP(C68,'Various Mappings'!A:B,2,0)</f>
        <v>A.6.1, A.6.21- A.6.37</v>
      </c>
      <c r="G68" s="11" t="s">
        <v>231</v>
      </c>
      <c r="H68" s="11">
        <f>VLOOKUP(G68,'Various Mappings'!F:H,3,0)</f>
        <v>1</v>
      </c>
      <c r="I68" s="11" t="str">
        <f>'SS Positions data'!IH68</f>
        <v>AssetBackedCommercialPaper</v>
      </c>
      <c r="J68" s="11" t="str">
        <f>_xlfn.IFNA(VLOOKUP(I68,'FincgUndrlygTp Mapping'!A:B,2,0),"")</f>
        <v>OtherAsset</v>
      </c>
      <c r="K68" s="27" t="e">
        <f>VLOOKUP(C68,'CFI Mapping'!A:B,2,0)</f>
        <v>#N/A</v>
      </c>
      <c r="L68" s="27" t="str">
        <f>'SS Positions data'!HW68</f>
        <v>XS2067134291</v>
      </c>
      <c r="M68" s="27" t="str">
        <f>'SS Positions data'!GT68</f>
        <v>ANTALIS SA(CP)CALL PUT EXTD 11/19 ZCP</v>
      </c>
      <c r="O68" s="65">
        <f>IF(ISBLANK('SS Positions data'!FC68),"",'SS Positions data'!FC68)</f>
        <v>43787</v>
      </c>
      <c r="P68" s="27" t="str">
        <f>'SS Positions data'!EZ68</f>
        <v>EUR</v>
      </c>
      <c r="Q68" s="26"/>
      <c r="S68" s="25"/>
      <c r="T68" s="221" t="str">
        <f>'SS Positions data'!HZ68</f>
        <v>FR</v>
      </c>
      <c r="W68" t="s">
        <v>237</v>
      </c>
      <c r="X68" s="222" t="str">
        <f>IF(ISBLANK('SS Positions data'!GI68),"",'SS Positions data'!GI68)</f>
        <v/>
      </c>
      <c r="Y68" s="11">
        <f>'SS Positions data'!GX68</f>
        <v>20000000</v>
      </c>
      <c r="Z68" s="11">
        <f>'SS Positions data'!EY68</f>
        <v>100.00729200000001</v>
      </c>
      <c r="AA68" s="11">
        <f t="shared" si="5"/>
        <v>100.00729200000001</v>
      </c>
      <c r="AB68" s="11" t="str">
        <f>IF(LEN(Z68)=0,'General Pos Excel Structure'!$AC$3,"")</f>
        <v/>
      </c>
      <c r="AC68" s="11">
        <f>'SS Positions data'!H68</f>
        <v>0</v>
      </c>
      <c r="AD68" s="11">
        <f>VLOOKUP($P68,'Various Mappings'!$F:$H,3,0)*AC68</f>
        <v>0</v>
      </c>
      <c r="AE68" s="11" t="str">
        <f>IF(LEN(AC68)=0,'General Pos Excel Structure'!$AC$3,"")</f>
        <v/>
      </c>
      <c r="AF68" s="220">
        <f>'SS Positions data'!U68</f>
        <v>20001458.399999999</v>
      </c>
      <c r="AG68" s="11">
        <f t="shared" si="6"/>
        <v>20001458.399999999</v>
      </c>
      <c r="AH68" s="11" t="str">
        <f>IF(LEN(AF68)=0,'General Pos Excel Structure'!$AC$3,"")</f>
        <v/>
      </c>
      <c r="AI68" s="220">
        <f t="shared" si="7"/>
        <v>20001458.399999999</v>
      </c>
      <c r="AJ68" s="11">
        <f t="shared" si="8"/>
        <v>20001458.399999999</v>
      </c>
      <c r="AK68" s="220" t="str">
        <f t="shared" si="9"/>
        <v/>
      </c>
    </row>
    <row r="69" spans="1:37" s="11" customFormat="1">
      <c r="A69" s="63" t="str">
        <f>'SS WAM data'!A70</f>
        <v>ABEK</v>
      </c>
      <c r="B69" s="11" t="s">
        <v>1424</v>
      </c>
      <c r="C69" s="11" t="str">
        <f>'SS Positions data'!IG69</f>
        <v>Money Market Instruments</v>
      </c>
      <c r="D69" s="11" t="str">
        <f>'SS Positions data'!IF69</f>
        <v>Commercial Paper</v>
      </c>
      <c r="F69" s="11" t="str">
        <f>VLOOKUP(C69,'Various Mappings'!A:B,2,0)</f>
        <v>A.6.1 - A.6.20</v>
      </c>
      <c r="G69" s="11" t="s">
        <v>231</v>
      </c>
      <c r="H69" s="11">
        <f>VLOOKUP(G69,'Various Mappings'!F:H,3,0)</f>
        <v>1</v>
      </c>
      <c r="I69" s="11" t="str">
        <f>'SS Positions data'!IH69</f>
        <v>MoneyMarketInstrument</v>
      </c>
      <c r="J69" s="11" t="str">
        <f>_xlfn.IFNA(VLOOKUP(I69,'FincgUndrlygTp Mapping'!A:B,2,0),"")</f>
        <v/>
      </c>
      <c r="K69" s="27" t="str">
        <f>VLOOKUP(C69,'CFI Mapping'!A:B,2,0)</f>
        <v>DYXXXX</v>
      </c>
      <c r="L69" s="27" t="str">
        <f>'SS Positions data'!HW69</f>
        <v>BE6316950193</v>
      </c>
      <c r="M69" s="27" t="str">
        <f>'SS Positions data'!GT69</f>
        <v>LVMH FINANCE BELGIQUE 01/20 ZCP</v>
      </c>
      <c r="O69" s="65">
        <f>IF(ISBLANK('SS Positions data'!FC69),"",'SS Positions data'!FC69)</f>
        <v>43852</v>
      </c>
      <c r="P69" s="27" t="str">
        <f>'SS Positions data'!EZ69</f>
        <v>EUR</v>
      </c>
      <c r="Q69" s="26"/>
      <c r="S69" s="25"/>
      <c r="T69" s="221" t="str">
        <f>'SS Positions data'!HZ69</f>
        <v>FR</v>
      </c>
      <c r="W69" t="s">
        <v>237</v>
      </c>
      <c r="X69" s="222" t="str">
        <f>IF(ISBLANK('SS Positions data'!GI69),"",'SS Positions data'!GI69)</f>
        <v/>
      </c>
      <c r="Y69" s="11">
        <f>'SS Positions data'!GX69</f>
        <v>10000000</v>
      </c>
      <c r="Z69" s="11">
        <f>'SS Positions data'!EY69</f>
        <v>100.098</v>
      </c>
      <c r="AA69" s="11">
        <f t="shared" si="5"/>
        <v>100.098</v>
      </c>
      <c r="AB69" s="11" t="str">
        <f>IF(LEN(Z69)=0,'General Pos Excel Structure'!$AC$3,"")</f>
        <v/>
      </c>
      <c r="AC69" s="11">
        <f>'SS Positions data'!H69</f>
        <v>0</v>
      </c>
      <c r="AD69" s="11">
        <f>VLOOKUP($P69,'Various Mappings'!$F:$H,3,0)*AC69</f>
        <v>0</v>
      </c>
      <c r="AE69" s="11" t="str">
        <f>IF(LEN(AC69)=0,'General Pos Excel Structure'!$AC$3,"")</f>
        <v/>
      </c>
      <c r="AF69" s="220">
        <f>'SS Positions data'!U69</f>
        <v>10009800</v>
      </c>
      <c r="AG69" s="11">
        <f t="shared" si="6"/>
        <v>10009800</v>
      </c>
      <c r="AH69" s="11" t="str">
        <f>IF(LEN(AF69)=0,'General Pos Excel Structure'!$AC$3,"")</f>
        <v/>
      </c>
      <c r="AI69" s="220">
        <f t="shared" si="7"/>
        <v>10009800</v>
      </c>
      <c r="AJ69" s="11">
        <f t="shared" si="8"/>
        <v>10009800</v>
      </c>
      <c r="AK69" s="220" t="str">
        <f t="shared" si="9"/>
        <v/>
      </c>
    </row>
    <row r="70" spans="1:37" s="11" customFormat="1">
      <c r="A70" s="63" t="str">
        <f>'SS WAM data'!A71</f>
        <v>ABEK</v>
      </c>
      <c r="B70" s="11" t="s">
        <v>1424</v>
      </c>
      <c r="C70" s="11" t="str">
        <f>'SS Positions data'!IG70</f>
        <v>Money Market Instruments</v>
      </c>
      <c r="D70" s="11" t="str">
        <f>'SS Positions data'!IF70</f>
        <v>Commercial Paper</v>
      </c>
      <c r="F70" s="11" t="str">
        <f>VLOOKUP(C70,'Various Mappings'!A:B,2,0)</f>
        <v>A.6.1 - A.6.20</v>
      </c>
      <c r="G70" s="11" t="s">
        <v>231</v>
      </c>
      <c r="H70" s="11">
        <f>VLOOKUP(G70,'Various Mappings'!F:H,3,0)</f>
        <v>1</v>
      </c>
      <c r="I70" s="11" t="str">
        <f>'SS Positions data'!IH70</f>
        <v>MoneyMarketInstrument</v>
      </c>
      <c r="J70" s="11" t="str">
        <f>_xlfn.IFNA(VLOOKUP(I70,'FincgUndrlygTp Mapping'!A:B,2,0),"")</f>
        <v/>
      </c>
      <c r="K70" s="27" t="str">
        <f>VLOOKUP(C70,'CFI Mapping'!A:B,2,0)</f>
        <v>DYXXXX</v>
      </c>
      <c r="L70" s="27" t="str">
        <f>'SS Positions data'!HW70</f>
        <v>XS2073766557</v>
      </c>
      <c r="M70" s="27" t="str">
        <f>'SS Positions data'!GT70</f>
        <v>OP CORPORATE BANK PLC 03/20 ZCP</v>
      </c>
      <c r="O70" s="65">
        <f>IF(ISBLANK('SS Positions data'!FC70),"",'SS Positions data'!FC70)</f>
        <v>43915</v>
      </c>
      <c r="P70" s="27" t="str">
        <f>'SS Positions data'!EZ70</f>
        <v>EUR</v>
      </c>
      <c r="Q70" s="26"/>
      <c r="S70" s="25"/>
      <c r="T70" s="221" t="str">
        <f>'SS Positions data'!HZ70</f>
        <v>FI</v>
      </c>
      <c r="W70" t="s">
        <v>237</v>
      </c>
      <c r="X70" s="222" t="str">
        <f>IF(ISBLANK('SS Positions data'!GI70),"",'SS Positions data'!GI70)</f>
        <v/>
      </c>
      <c r="Y70" s="11">
        <f>'SS Positions data'!GX70</f>
        <v>19000000</v>
      </c>
      <c r="Z70" s="11">
        <f>'SS Positions data'!EY70</f>
        <v>100.188772</v>
      </c>
      <c r="AA70" s="11">
        <f t="shared" si="5"/>
        <v>100.188772</v>
      </c>
      <c r="AB70" s="11" t="str">
        <f>IF(LEN(Z70)=0,'General Pos Excel Structure'!$AC$3,"")</f>
        <v/>
      </c>
      <c r="AC70" s="11">
        <f>'SS Positions data'!H70</f>
        <v>0</v>
      </c>
      <c r="AD70" s="11">
        <f>VLOOKUP($P70,'Various Mappings'!$F:$H,3,0)*AC70</f>
        <v>0</v>
      </c>
      <c r="AE70" s="11" t="str">
        <f>IF(LEN(AC70)=0,'General Pos Excel Structure'!$AC$3,"")</f>
        <v/>
      </c>
      <c r="AF70" s="220">
        <f>'SS Positions data'!U70</f>
        <v>19035866.68</v>
      </c>
      <c r="AG70" s="11">
        <f t="shared" si="6"/>
        <v>19035866.68</v>
      </c>
      <c r="AH70" s="11" t="str">
        <f>IF(LEN(AF70)=0,'General Pos Excel Structure'!$AC$3,"")</f>
        <v/>
      </c>
      <c r="AI70" s="220">
        <f t="shared" si="7"/>
        <v>19035866.68</v>
      </c>
      <c r="AJ70" s="11">
        <f t="shared" si="8"/>
        <v>19035866.68</v>
      </c>
      <c r="AK70" s="220" t="str">
        <f t="shared" si="9"/>
        <v/>
      </c>
    </row>
    <row r="71" spans="1:37" s="11" customFormat="1">
      <c r="A71" s="63" t="str">
        <f>'SS WAM data'!A72</f>
        <v>ABEK</v>
      </c>
      <c r="B71" s="11" t="s">
        <v>1424</v>
      </c>
      <c r="C71" s="11" t="str">
        <f>'SS Positions data'!IG71</f>
        <v>Money Market Instruments</v>
      </c>
      <c r="D71" s="11" t="str">
        <f>'SS Positions data'!IF71</f>
        <v>Certificate of Deposit</v>
      </c>
      <c r="F71" s="11" t="str">
        <f>VLOOKUP(C71,'Various Mappings'!A:B,2,0)</f>
        <v>A.6.1 - A.6.20</v>
      </c>
      <c r="G71" s="11" t="s">
        <v>231</v>
      </c>
      <c r="H71" s="11">
        <f>VLOOKUP(G71,'Various Mappings'!F:H,3,0)</f>
        <v>1</v>
      </c>
      <c r="I71" s="11" t="str">
        <f>'SS Positions data'!IH71</f>
        <v>MoneyMarketInstrument</v>
      </c>
      <c r="J71" s="11" t="str">
        <f>_xlfn.IFNA(VLOOKUP(I71,'FincgUndrlygTp Mapping'!A:B,2,0),"")</f>
        <v/>
      </c>
      <c r="K71" s="27" t="str">
        <f>VLOOKUP(C71,'CFI Mapping'!A:B,2,0)</f>
        <v>DYXXXX</v>
      </c>
      <c r="L71" s="27" t="str">
        <f>'SS Positions data'!HW71</f>
        <v>FR0125913055</v>
      </c>
      <c r="M71" s="27" t="str">
        <f>'SS Positions data'!GT71</f>
        <v>HSBC FRANCE 12/19 ZCP</v>
      </c>
      <c r="O71" s="65">
        <f>IF(ISBLANK('SS Positions data'!FC71),"",'SS Positions data'!FC71)</f>
        <v>43810</v>
      </c>
      <c r="P71" s="27" t="str">
        <f>'SS Positions data'!EZ71</f>
        <v>EUR</v>
      </c>
      <c r="Q71" s="26"/>
      <c r="S71" s="25"/>
      <c r="T71" s="221" t="str">
        <f>'SS Positions data'!HZ71</f>
        <v>FR</v>
      </c>
      <c r="W71" t="s">
        <v>237</v>
      </c>
      <c r="X71" s="222" t="str">
        <f>IF(ISBLANK('SS Positions data'!GI71),"",'SS Positions data'!GI71)</f>
        <v/>
      </c>
      <c r="Y71" s="11">
        <f>'SS Positions data'!GX71</f>
        <v>14500000</v>
      </c>
      <c r="Z71" s="11">
        <f>'SS Positions data'!EY71</f>
        <v>100.04085000000001</v>
      </c>
      <c r="AA71" s="11">
        <f t="shared" si="5"/>
        <v>100.04085000000001</v>
      </c>
      <c r="AB71" s="11" t="str">
        <f>IF(LEN(Z71)=0,'General Pos Excel Structure'!$AC$3,"")</f>
        <v/>
      </c>
      <c r="AC71" s="11">
        <f>'SS Positions data'!H71</f>
        <v>0</v>
      </c>
      <c r="AD71" s="11">
        <f>VLOOKUP($P71,'Various Mappings'!$F:$H,3,0)*AC71</f>
        <v>0</v>
      </c>
      <c r="AE71" s="11" t="str">
        <f>IF(LEN(AC71)=0,'General Pos Excel Structure'!$AC$3,"")</f>
        <v/>
      </c>
      <c r="AF71" s="220">
        <f>'SS Positions data'!U71</f>
        <v>14505923.25</v>
      </c>
      <c r="AG71" s="11">
        <f t="shared" si="6"/>
        <v>14505923.25</v>
      </c>
      <c r="AH71" s="11" t="str">
        <f>IF(LEN(AF71)=0,'General Pos Excel Structure'!$AC$3,"")</f>
        <v/>
      </c>
      <c r="AI71" s="220">
        <f t="shared" si="7"/>
        <v>14505923.25</v>
      </c>
      <c r="AJ71" s="11">
        <f t="shared" si="8"/>
        <v>14505923.25</v>
      </c>
      <c r="AK71" s="220" t="str">
        <f t="shared" si="9"/>
        <v/>
      </c>
    </row>
    <row r="72" spans="1:37" s="11" customFormat="1">
      <c r="A72" s="63" t="str">
        <f>'SS WAM data'!A73</f>
        <v>ABEK</v>
      </c>
      <c r="B72" s="11" t="s">
        <v>1424</v>
      </c>
      <c r="C72" s="11" t="str">
        <f>'SS Positions data'!IG72</f>
        <v>Money Market Instruments</v>
      </c>
      <c r="D72" s="11" t="str">
        <f>'SS Positions data'!IF72</f>
        <v>Commercial Paper</v>
      </c>
      <c r="F72" s="11" t="str">
        <f>VLOOKUP(C72,'Various Mappings'!A:B,2,0)</f>
        <v>A.6.1 - A.6.20</v>
      </c>
      <c r="G72" s="11" t="s">
        <v>231</v>
      </c>
      <c r="H72" s="11">
        <f>VLOOKUP(G72,'Various Mappings'!F:H,3,0)</f>
        <v>1</v>
      </c>
      <c r="I72" s="11" t="str">
        <f>'SS Positions data'!IH72</f>
        <v>MoneyMarketInstrument</v>
      </c>
      <c r="J72" s="11" t="str">
        <f>_xlfn.IFNA(VLOOKUP(I72,'FincgUndrlygTp Mapping'!A:B,2,0),"")</f>
        <v/>
      </c>
      <c r="K72" s="27" t="str">
        <f>VLOOKUP(C72,'CFI Mapping'!A:B,2,0)</f>
        <v>DYXXXX</v>
      </c>
      <c r="L72" s="27" t="str">
        <f>'SS Positions data'!HW72</f>
        <v>XS2073877628</v>
      </c>
      <c r="M72" s="27" t="str">
        <f>'SS Positions data'!GT72</f>
        <v>PROCTER AND GAMBLE COMPANY 01/20 ZCP</v>
      </c>
      <c r="O72" s="65">
        <f>IF(ISBLANK('SS Positions data'!FC72),"",'SS Positions data'!FC72)</f>
        <v>43857</v>
      </c>
      <c r="P72" s="27" t="str">
        <f>'SS Positions data'!EZ72</f>
        <v>EUR</v>
      </c>
      <c r="Q72" s="26"/>
      <c r="S72" s="25"/>
      <c r="T72" s="221" t="str">
        <f>'SS Positions data'!HZ72</f>
        <v>US</v>
      </c>
      <c r="W72" t="s">
        <v>237</v>
      </c>
      <c r="X72" s="222" t="str">
        <f>IF(ISBLANK('SS Positions data'!GI72),"",'SS Positions data'!GI72)</f>
        <v/>
      </c>
      <c r="Y72" s="11">
        <f>'SS Positions data'!GX72</f>
        <v>20000000</v>
      </c>
      <c r="Z72" s="11">
        <f>'SS Positions data'!EY72</f>
        <v>100.108242</v>
      </c>
      <c r="AA72" s="11">
        <f t="shared" si="5"/>
        <v>100.108242</v>
      </c>
      <c r="AB72" s="11" t="str">
        <f>IF(LEN(Z72)=0,'General Pos Excel Structure'!$AC$3,"")</f>
        <v/>
      </c>
      <c r="AC72" s="11">
        <f>'SS Positions data'!H72</f>
        <v>0</v>
      </c>
      <c r="AD72" s="11">
        <f>VLOOKUP($P72,'Various Mappings'!$F:$H,3,0)*AC72</f>
        <v>0</v>
      </c>
      <c r="AE72" s="11" t="str">
        <f>IF(LEN(AC72)=0,'General Pos Excel Structure'!$AC$3,"")</f>
        <v/>
      </c>
      <c r="AF72" s="220">
        <f>'SS Positions data'!U72</f>
        <v>20021648.399999999</v>
      </c>
      <c r="AG72" s="11">
        <f t="shared" si="6"/>
        <v>20021648.399999999</v>
      </c>
      <c r="AH72" s="11" t="str">
        <f>IF(LEN(AF72)=0,'General Pos Excel Structure'!$AC$3,"")</f>
        <v/>
      </c>
      <c r="AI72" s="220">
        <f t="shared" si="7"/>
        <v>20021648.399999999</v>
      </c>
      <c r="AJ72" s="11">
        <f t="shared" si="8"/>
        <v>20021648.399999999</v>
      </c>
      <c r="AK72" s="220" t="str">
        <f t="shared" si="9"/>
        <v/>
      </c>
    </row>
    <row r="73" spans="1:37" s="11" customFormat="1">
      <c r="A73" s="63" t="str">
        <f>'SS WAM data'!A74</f>
        <v>ABEK</v>
      </c>
      <c r="B73" s="11" t="s">
        <v>1424</v>
      </c>
      <c r="C73" s="11" t="str">
        <f>'SS Positions data'!IG73</f>
        <v>Money Market Instruments</v>
      </c>
      <c r="D73" s="11" t="str">
        <f>'SS Positions data'!IF73</f>
        <v>Floating Rate Note</v>
      </c>
      <c r="F73" s="11" t="str">
        <f>VLOOKUP(C73,'Various Mappings'!A:B,2,0)</f>
        <v>A.6.1 - A.6.20</v>
      </c>
      <c r="G73" s="11" t="s">
        <v>231</v>
      </c>
      <c r="H73" s="11">
        <f>VLOOKUP(G73,'Various Mappings'!F:H,3,0)</f>
        <v>1</v>
      </c>
      <c r="I73" s="11" t="str">
        <f>'SS Positions data'!IH73</f>
        <v>MoneyMarketInstrument</v>
      </c>
      <c r="J73" s="11" t="str">
        <f>_xlfn.IFNA(VLOOKUP(I73,'FincgUndrlygTp Mapping'!A:B,2,0),"")</f>
        <v/>
      </c>
      <c r="K73" s="27" t="str">
        <f>VLOOKUP(C73,'CFI Mapping'!A:B,2,0)</f>
        <v>DYXXXX</v>
      </c>
      <c r="L73" s="27" t="str">
        <f>'SS Positions data'!HW73</f>
        <v>XS1753042313</v>
      </c>
      <c r="M73" s="27" t="str">
        <f>'SS Positions data'!GT73</f>
        <v>COOPERATIEVE RABOBANK UA SR UNSECURED REGS 01/20 VAR</v>
      </c>
      <c r="O73" s="65">
        <f>IF(ISBLANK('SS Positions data'!FC73),"",'SS Positions data'!FC73)</f>
        <v>43847</v>
      </c>
      <c r="P73" s="27" t="str">
        <f>'SS Positions data'!EZ73</f>
        <v>EUR</v>
      </c>
      <c r="Q73" s="26"/>
      <c r="S73" s="25"/>
      <c r="T73" s="221" t="str">
        <f>'SS Positions data'!HZ73</f>
        <v>NL</v>
      </c>
      <c r="W73" t="s">
        <v>237</v>
      </c>
      <c r="X73" s="222">
        <f>IF(ISBLANK('SS Positions data'!GI73),"",'SS Positions data'!GI73)</f>
        <v>43847</v>
      </c>
      <c r="Y73" s="11">
        <f>'SS Positions data'!GX73</f>
        <v>10000000</v>
      </c>
      <c r="Z73" s="11">
        <f>'SS Positions data'!EY73</f>
        <v>100.088713</v>
      </c>
      <c r="AA73" s="11">
        <f t="shared" si="5"/>
        <v>100.088713</v>
      </c>
      <c r="AB73" s="11" t="str">
        <f>IF(LEN(Z73)=0,'General Pos Excel Structure'!$AC$3,"")</f>
        <v/>
      </c>
      <c r="AC73" s="11">
        <f>'SS Positions data'!H73</f>
        <v>637.78</v>
      </c>
      <c r="AD73" s="11">
        <f>VLOOKUP($P73,'Various Mappings'!$F:$H,3,0)*AC73</f>
        <v>637.78</v>
      </c>
      <c r="AE73" s="11" t="str">
        <f>IF(LEN(AC73)=0,'General Pos Excel Structure'!$AC$3,"")</f>
        <v/>
      </c>
      <c r="AF73" s="220">
        <f>'SS Positions data'!U73</f>
        <v>10008871.300000001</v>
      </c>
      <c r="AG73" s="11">
        <f t="shared" si="6"/>
        <v>10008871.300000001</v>
      </c>
      <c r="AH73" s="11" t="str">
        <f>IF(LEN(AF73)=0,'General Pos Excel Structure'!$AC$3,"")</f>
        <v/>
      </c>
      <c r="AI73" s="220">
        <f t="shared" si="7"/>
        <v>10008871.300000001</v>
      </c>
      <c r="AJ73" s="11">
        <f t="shared" si="8"/>
        <v>10008871.300000001</v>
      </c>
      <c r="AK73" s="220" t="str">
        <f t="shared" si="9"/>
        <v/>
      </c>
    </row>
    <row r="74" spans="1:37" s="11" customFormat="1">
      <c r="A74" s="63" t="str">
        <f>'SS WAM data'!A75</f>
        <v>ABEK</v>
      </c>
      <c r="B74" s="11" t="s">
        <v>1424</v>
      </c>
      <c r="C74" s="11" t="str">
        <f>'SS Positions data'!IG74</f>
        <v>Money Market Instruments</v>
      </c>
      <c r="D74" s="11" t="str">
        <f>'SS Positions data'!IF74</f>
        <v>Certificate of Deposit</v>
      </c>
      <c r="F74" s="11" t="str">
        <f>VLOOKUP(C74,'Various Mappings'!A:B,2,0)</f>
        <v>A.6.1 - A.6.20</v>
      </c>
      <c r="G74" s="11" t="s">
        <v>231</v>
      </c>
      <c r="H74" s="11">
        <f>VLOOKUP(G74,'Various Mappings'!F:H,3,0)</f>
        <v>1</v>
      </c>
      <c r="I74" s="11" t="str">
        <f>'SS Positions data'!IH74</f>
        <v>MoneyMarketInstrument</v>
      </c>
      <c r="J74" s="11" t="str">
        <f>_xlfn.IFNA(VLOOKUP(I74,'FincgUndrlygTp Mapping'!A:B,2,0),"")</f>
        <v/>
      </c>
      <c r="K74" s="27" t="str">
        <f>VLOOKUP(C74,'CFI Mapping'!A:B,2,0)</f>
        <v>DYXXXX</v>
      </c>
      <c r="L74" s="27" t="str">
        <f>'SS Positions data'!HW74</f>
        <v>FR0125714560</v>
      </c>
      <c r="M74" s="27" t="str">
        <f>'SS Positions data'!GT74</f>
        <v>NATIXIS SA 01/ZCP</v>
      </c>
      <c r="O74" s="65">
        <f>IF(ISBLANK('SS Positions data'!FC74),"",'SS Positions data'!FC74)</f>
        <v>43832</v>
      </c>
      <c r="P74" s="27" t="str">
        <f>'SS Positions data'!EZ74</f>
        <v>EUR</v>
      </c>
      <c r="Q74" s="26"/>
      <c r="S74" s="25"/>
      <c r="T74" s="221" t="str">
        <f>'SS Positions data'!HZ74</f>
        <v>FR</v>
      </c>
      <c r="W74" t="s">
        <v>237</v>
      </c>
      <c r="X74" s="222" t="str">
        <f>IF(ISBLANK('SS Positions data'!GI74),"",'SS Positions data'!GI74)</f>
        <v/>
      </c>
      <c r="Y74" s="11">
        <f>'SS Positions data'!GX74</f>
        <v>28000000</v>
      </c>
      <c r="Z74" s="11">
        <f>'SS Positions data'!EY74</f>
        <v>100.06559900000001</v>
      </c>
      <c r="AA74" s="11">
        <f t="shared" si="5"/>
        <v>100.06559900000001</v>
      </c>
      <c r="AB74" s="11" t="str">
        <f>IF(LEN(Z74)=0,'General Pos Excel Structure'!$AC$3,"")</f>
        <v/>
      </c>
      <c r="AC74" s="11">
        <f>'SS Positions data'!H74</f>
        <v>0</v>
      </c>
      <c r="AD74" s="11">
        <f>VLOOKUP($P74,'Various Mappings'!$F:$H,3,0)*AC74</f>
        <v>0</v>
      </c>
      <c r="AE74" s="11" t="str">
        <f>IF(LEN(AC74)=0,'General Pos Excel Structure'!$AC$3,"")</f>
        <v/>
      </c>
      <c r="AF74" s="220">
        <f>'SS Positions data'!U74</f>
        <v>28018367.719999999</v>
      </c>
      <c r="AG74" s="11">
        <f t="shared" si="6"/>
        <v>28018367.719999999</v>
      </c>
      <c r="AH74" s="11" t="str">
        <f>IF(LEN(AF74)=0,'General Pos Excel Structure'!$AC$3,"")</f>
        <v/>
      </c>
      <c r="AI74" s="220">
        <f t="shared" si="7"/>
        <v>28018367.719999999</v>
      </c>
      <c r="AJ74" s="11">
        <f t="shared" si="8"/>
        <v>28018367.719999999</v>
      </c>
      <c r="AK74" s="220" t="str">
        <f t="shared" si="9"/>
        <v/>
      </c>
    </row>
    <row r="75" spans="1:37" s="11" customFormat="1">
      <c r="A75" s="63" t="str">
        <f>'SS WAM data'!A76</f>
        <v>ABEK</v>
      </c>
      <c r="B75" s="11" t="s">
        <v>1424</v>
      </c>
      <c r="C75" s="11" t="str">
        <f>'SS Positions data'!IG75</f>
        <v>Money Market Instruments</v>
      </c>
      <c r="D75" s="11" t="str">
        <f>'SS Positions data'!IF75</f>
        <v>Certificate of Deposit</v>
      </c>
      <c r="F75" s="11" t="str">
        <f>VLOOKUP(C75,'Various Mappings'!A:B,2,0)</f>
        <v>A.6.1 - A.6.20</v>
      </c>
      <c r="G75" s="11" t="s">
        <v>231</v>
      </c>
      <c r="H75" s="11">
        <f>VLOOKUP(G75,'Various Mappings'!F:H,3,0)</f>
        <v>1</v>
      </c>
      <c r="I75" s="11" t="str">
        <f>'SS Positions data'!IH75</f>
        <v>MoneyMarketInstrument</v>
      </c>
      <c r="J75" s="11" t="str">
        <f>_xlfn.IFNA(VLOOKUP(I75,'FincgUndrlygTp Mapping'!A:B,2,0),"")</f>
        <v/>
      </c>
      <c r="K75" s="27" t="str">
        <f>VLOOKUP(C75,'CFI Mapping'!A:B,2,0)</f>
        <v>DYXXXX</v>
      </c>
      <c r="L75" s="27" t="str">
        <f>'SS Positions data'!HW75</f>
        <v>XS2038873969</v>
      </c>
      <c r="M75" s="27" t="str">
        <f>'SS Positions data'!GT75</f>
        <v>MIZUHO BANK LTD 12/19 0</v>
      </c>
      <c r="O75" s="65">
        <f>IF(ISBLANK('SS Positions data'!FC75),"",'SS Positions data'!FC75)</f>
        <v>43805</v>
      </c>
      <c r="P75" s="27" t="str">
        <f>'SS Positions data'!EZ75</f>
        <v>EUR</v>
      </c>
      <c r="Q75" s="26"/>
      <c r="S75" s="25"/>
      <c r="T75" s="221" t="str">
        <f>'SS Positions data'!HZ75</f>
        <v>JP</v>
      </c>
      <c r="W75" t="s">
        <v>237</v>
      </c>
      <c r="X75" s="222" t="str">
        <f>IF(ISBLANK('SS Positions data'!GI75),"",'SS Positions data'!GI75)</f>
        <v/>
      </c>
      <c r="Y75" s="11">
        <f>'SS Positions data'!GX75</f>
        <v>29000000</v>
      </c>
      <c r="Z75" s="11">
        <f>'SS Positions data'!EY75</f>
        <v>100.033553</v>
      </c>
      <c r="AA75" s="11">
        <f t="shared" si="5"/>
        <v>100.033553</v>
      </c>
      <c r="AB75" s="11" t="str">
        <f>IF(LEN(Z75)=0,'General Pos Excel Structure'!$AC$3,"")</f>
        <v/>
      </c>
      <c r="AC75" s="11">
        <f>'SS Positions data'!H75</f>
        <v>0</v>
      </c>
      <c r="AD75" s="11">
        <f>VLOOKUP($P75,'Various Mappings'!$F:$H,3,0)*AC75</f>
        <v>0</v>
      </c>
      <c r="AE75" s="11" t="str">
        <f>IF(LEN(AC75)=0,'General Pos Excel Structure'!$AC$3,"")</f>
        <v/>
      </c>
      <c r="AF75" s="220">
        <f>'SS Positions data'!U75</f>
        <v>29009730.370000001</v>
      </c>
      <c r="AG75" s="11">
        <f t="shared" si="6"/>
        <v>29009730.370000001</v>
      </c>
      <c r="AH75" s="11" t="str">
        <f>IF(LEN(AF75)=0,'General Pos Excel Structure'!$AC$3,"")</f>
        <v/>
      </c>
      <c r="AI75" s="220">
        <f t="shared" si="7"/>
        <v>29009730.370000001</v>
      </c>
      <c r="AJ75" s="11">
        <f t="shared" si="8"/>
        <v>29009730.370000001</v>
      </c>
      <c r="AK75" s="220" t="str">
        <f t="shared" si="9"/>
        <v/>
      </c>
    </row>
    <row r="76" spans="1:37" s="11" customFormat="1">
      <c r="A76" s="63" t="str">
        <f>'SS WAM data'!A77</f>
        <v>ABEK</v>
      </c>
      <c r="B76" s="11" t="s">
        <v>1424</v>
      </c>
      <c r="C76" s="11" t="str">
        <f>'SS Positions data'!IG76</f>
        <v>Money Market Instruments</v>
      </c>
      <c r="D76" s="11" t="str">
        <f>'SS Positions data'!IF76</f>
        <v>Commercial Paper</v>
      </c>
      <c r="F76" s="11" t="str">
        <f>VLOOKUP(C76,'Various Mappings'!A:B,2,0)</f>
        <v>A.6.1 - A.6.20</v>
      </c>
      <c r="G76" s="11" t="s">
        <v>231</v>
      </c>
      <c r="H76" s="11">
        <f>VLOOKUP(G76,'Various Mappings'!F:H,3,0)</f>
        <v>1</v>
      </c>
      <c r="I76" s="11" t="str">
        <f>'SS Positions data'!IH76</f>
        <v>MoneyMarketInstrument</v>
      </c>
      <c r="J76" s="11" t="str">
        <f>_xlfn.IFNA(VLOOKUP(I76,'FincgUndrlygTp Mapping'!A:B,2,0),"")</f>
        <v/>
      </c>
      <c r="K76" s="27" t="str">
        <f>VLOOKUP(C76,'CFI Mapping'!A:B,2,0)</f>
        <v>DYXXXX</v>
      </c>
      <c r="L76" s="27" t="str">
        <f>'SS Positions data'!HW76</f>
        <v>FR0125819492</v>
      </c>
      <c r="M76" s="27" t="str">
        <f>'SS Positions data'!GT76</f>
        <v>AXA BANQUE 02/20 ZCP</v>
      </c>
      <c r="O76" s="65">
        <f>IF(ISBLANK('SS Positions data'!FC76),"",'SS Positions data'!FC76)</f>
        <v>43875</v>
      </c>
      <c r="P76" s="27" t="str">
        <f>'SS Positions data'!EZ76</f>
        <v>EUR</v>
      </c>
      <c r="Q76" s="26"/>
      <c r="S76" s="25"/>
      <c r="T76" s="221" t="str">
        <f>'SS Positions data'!HZ76</f>
        <v>FR</v>
      </c>
      <c r="W76" t="s">
        <v>237</v>
      </c>
      <c r="X76" s="222" t="str">
        <f>IF(ISBLANK('SS Positions data'!GI76),"",'SS Positions data'!GI76)</f>
        <v/>
      </c>
      <c r="Y76" s="11">
        <f>'SS Positions data'!GX76</f>
        <v>21000000</v>
      </c>
      <c r="Z76" s="11">
        <f>'SS Positions data'!EY76</f>
        <v>100.12949999999999</v>
      </c>
      <c r="AA76" s="11">
        <f t="shared" si="5"/>
        <v>100.12949999999999</v>
      </c>
      <c r="AB76" s="11" t="str">
        <f>IF(LEN(Z76)=0,'General Pos Excel Structure'!$AC$3,"")</f>
        <v/>
      </c>
      <c r="AC76" s="11">
        <f>'SS Positions data'!H76</f>
        <v>0</v>
      </c>
      <c r="AD76" s="11">
        <f>VLOOKUP($P76,'Various Mappings'!$F:$H,3,0)*AC76</f>
        <v>0</v>
      </c>
      <c r="AE76" s="11" t="str">
        <f>IF(LEN(AC76)=0,'General Pos Excel Structure'!$AC$3,"")</f>
        <v/>
      </c>
      <c r="AF76" s="220">
        <f>'SS Positions data'!U76</f>
        <v>21027195</v>
      </c>
      <c r="AG76" s="11">
        <f t="shared" si="6"/>
        <v>21027195</v>
      </c>
      <c r="AH76" s="11" t="str">
        <f>IF(LEN(AF76)=0,'General Pos Excel Structure'!$AC$3,"")</f>
        <v/>
      </c>
      <c r="AI76" s="220">
        <f t="shared" si="7"/>
        <v>21027195</v>
      </c>
      <c r="AJ76" s="11">
        <f t="shared" si="8"/>
        <v>21027195</v>
      </c>
      <c r="AK76" s="220" t="str">
        <f t="shared" si="9"/>
        <v/>
      </c>
    </row>
    <row r="77" spans="1:37" s="11" customFormat="1">
      <c r="A77" s="63" t="str">
        <f>'SS WAM data'!A78</f>
        <v>ABEK</v>
      </c>
      <c r="B77" s="11" t="s">
        <v>1424</v>
      </c>
      <c r="C77" s="11" t="str">
        <f>'SS Positions data'!IG77</f>
        <v>Money Market Instruments</v>
      </c>
      <c r="D77" s="11" t="str">
        <f>'SS Positions data'!IF77</f>
        <v>Commercial Paper</v>
      </c>
      <c r="F77" s="11" t="str">
        <f>VLOOKUP(C77,'Various Mappings'!A:B,2,0)</f>
        <v>A.6.1 - A.6.20</v>
      </c>
      <c r="G77" s="11" t="s">
        <v>231</v>
      </c>
      <c r="H77" s="11">
        <f>VLOOKUP(G77,'Various Mappings'!F:H,3,0)</f>
        <v>1</v>
      </c>
      <c r="I77" s="11" t="str">
        <f>'SS Positions data'!IH77</f>
        <v>MoneyMarketInstrument</v>
      </c>
      <c r="J77" s="11" t="str">
        <f>_xlfn.IFNA(VLOOKUP(I77,'FincgUndrlygTp Mapping'!A:B,2,0),"")</f>
        <v/>
      </c>
      <c r="K77" s="27" t="str">
        <f>VLOOKUP(C77,'CFI Mapping'!A:B,2,0)</f>
        <v>DYXXXX</v>
      </c>
      <c r="L77" s="27" t="str">
        <f>'SS Positions data'!HW77</f>
        <v>XS2044295371</v>
      </c>
      <c r="M77" s="27" t="str">
        <f>'SS Positions data'!GT77</f>
        <v>OP CORPORATE BANK PLC 01/20 ZCP</v>
      </c>
      <c r="O77" s="65">
        <f>IF(ISBLANK('SS Positions data'!FC77),"",'SS Positions data'!FC77)</f>
        <v>43850</v>
      </c>
      <c r="P77" s="27" t="str">
        <f>'SS Positions data'!EZ77</f>
        <v>EUR</v>
      </c>
      <c r="Q77" s="26"/>
      <c r="S77" s="25"/>
      <c r="T77" s="221" t="str">
        <f>'SS Positions data'!HZ77</f>
        <v>FI</v>
      </c>
      <c r="W77" t="s">
        <v>237</v>
      </c>
      <c r="X77" s="222" t="str">
        <f>IF(ISBLANK('SS Positions data'!GI77),"",'SS Positions data'!GI77)</f>
        <v/>
      </c>
      <c r="Y77" s="11">
        <f>'SS Positions data'!GX77</f>
        <v>10000000</v>
      </c>
      <c r="Z77" s="11">
        <f>'SS Positions data'!EY77</f>
        <v>100.107</v>
      </c>
      <c r="AA77" s="11">
        <f t="shared" si="5"/>
        <v>100.107</v>
      </c>
      <c r="AB77" s="11" t="str">
        <f>IF(LEN(Z77)=0,'General Pos Excel Structure'!$AC$3,"")</f>
        <v/>
      </c>
      <c r="AC77" s="11">
        <f>'SS Positions data'!H77</f>
        <v>0</v>
      </c>
      <c r="AD77" s="11">
        <f>VLOOKUP($P77,'Various Mappings'!$F:$H,3,0)*AC77</f>
        <v>0</v>
      </c>
      <c r="AE77" s="11" t="str">
        <f>IF(LEN(AC77)=0,'General Pos Excel Structure'!$AC$3,"")</f>
        <v/>
      </c>
      <c r="AF77" s="220">
        <f>'SS Positions data'!U77</f>
        <v>10010700</v>
      </c>
      <c r="AG77" s="11">
        <f t="shared" si="6"/>
        <v>10010700</v>
      </c>
      <c r="AH77" s="11" t="str">
        <f>IF(LEN(AF77)=0,'General Pos Excel Structure'!$AC$3,"")</f>
        <v/>
      </c>
      <c r="AI77" s="220">
        <f t="shared" si="7"/>
        <v>10010700</v>
      </c>
      <c r="AJ77" s="11">
        <f t="shared" si="8"/>
        <v>10010700</v>
      </c>
      <c r="AK77" s="220" t="str">
        <f t="shared" si="9"/>
        <v/>
      </c>
    </row>
    <row r="78" spans="1:37" s="11" customFormat="1">
      <c r="A78" s="63" t="str">
        <f>'SS WAM data'!A79</f>
        <v>ABEK</v>
      </c>
      <c r="B78" s="11" t="s">
        <v>1424</v>
      </c>
      <c r="C78" s="11" t="str">
        <f>'SS Positions data'!IG78</f>
        <v>Money Market Instruments</v>
      </c>
      <c r="D78" s="11" t="str">
        <f>'SS Positions data'!IF78</f>
        <v>Commercial Paper</v>
      </c>
      <c r="F78" s="11" t="str">
        <f>VLOOKUP(C78,'Various Mappings'!A:B,2,0)</f>
        <v>A.6.1 - A.6.20</v>
      </c>
      <c r="G78" s="11" t="s">
        <v>231</v>
      </c>
      <c r="H78" s="11">
        <f>VLOOKUP(G78,'Various Mappings'!F:H,3,0)</f>
        <v>1</v>
      </c>
      <c r="I78" s="11" t="str">
        <f>'SS Positions data'!IH78</f>
        <v>MoneyMarketInstrument</v>
      </c>
      <c r="J78" s="11" t="str">
        <f>_xlfn.IFNA(VLOOKUP(I78,'FincgUndrlygTp Mapping'!A:B,2,0),"")</f>
        <v/>
      </c>
      <c r="K78" s="27" t="str">
        <f>VLOOKUP(C78,'CFI Mapping'!A:B,2,0)</f>
        <v>DYXXXX</v>
      </c>
      <c r="L78" s="27" t="str">
        <f>'SS Positions data'!HW78</f>
        <v>XS2078080327</v>
      </c>
      <c r="M78" s="27" t="str">
        <f>'SS Positions data'!GT78</f>
        <v>HONEYWELL INTERNATIONAL INC 02/20 ZCP</v>
      </c>
      <c r="O78" s="65">
        <f>IF(ISBLANK('SS Positions data'!FC78),"",'SS Positions data'!FC78)</f>
        <v>43868</v>
      </c>
      <c r="P78" s="27" t="str">
        <f>'SS Positions data'!EZ78</f>
        <v>EUR</v>
      </c>
      <c r="Q78" s="26"/>
      <c r="S78" s="25"/>
      <c r="T78" s="221" t="str">
        <f>'SS Positions data'!HZ78</f>
        <v>US</v>
      </c>
      <c r="W78" t="s">
        <v>237</v>
      </c>
      <c r="X78" s="222" t="str">
        <f>IF(ISBLANK('SS Positions data'!GI78),"",'SS Positions data'!GI78)</f>
        <v/>
      </c>
      <c r="Y78" s="11">
        <f>'SS Positions data'!GX78</f>
        <v>30000000</v>
      </c>
      <c r="Z78" s="11">
        <f>'SS Positions data'!EY78</f>
        <v>100.095647</v>
      </c>
      <c r="AA78" s="11">
        <f t="shared" si="5"/>
        <v>100.095647</v>
      </c>
      <c r="AB78" s="11" t="str">
        <f>IF(LEN(Z78)=0,'General Pos Excel Structure'!$AC$3,"")</f>
        <v/>
      </c>
      <c r="AC78" s="11">
        <f>'SS Positions data'!H78</f>
        <v>0</v>
      </c>
      <c r="AD78" s="11">
        <f>VLOOKUP($P78,'Various Mappings'!$F:$H,3,0)*AC78</f>
        <v>0</v>
      </c>
      <c r="AE78" s="11" t="str">
        <f>IF(LEN(AC78)=0,'General Pos Excel Structure'!$AC$3,"")</f>
        <v/>
      </c>
      <c r="AF78" s="220">
        <f>'SS Positions data'!U78</f>
        <v>30028694.100000001</v>
      </c>
      <c r="AG78" s="11">
        <f t="shared" si="6"/>
        <v>30028694.100000001</v>
      </c>
      <c r="AH78" s="11" t="str">
        <f>IF(LEN(AF78)=0,'General Pos Excel Structure'!$AC$3,"")</f>
        <v/>
      </c>
      <c r="AI78" s="220">
        <f t="shared" si="7"/>
        <v>30028694.100000001</v>
      </c>
      <c r="AJ78" s="11">
        <f t="shared" si="8"/>
        <v>30028694.100000001</v>
      </c>
      <c r="AK78" s="220" t="str">
        <f t="shared" si="9"/>
        <v/>
      </c>
    </row>
    <row r="79" spans="1:37" s="11" customFormat="1">
      <c r="A79" s="63" t="str">
        <f>'SS WAM data'!A80</f>
        <v>ABEK</v>
      </c>
      <c r="B79" s="11" t="s">
        <v>1424</v>
      </c>
      <c r="C79" s="11" t="str">
        <f>'SS Positions data'!IG79</f>
        <v>Money Market Instruments</v>
      </c>
      <c r="D79" s="11" t="str">
        <f>'SS Positions data'!IF79</f>
        <v>Commercial Paper</v>
      </c>
      <c r="F79" s="11" t="str">
        <f>VLOOKUP(C79,'Various Mappings'!A:B,2,0)</f>
        <v>A.6.1 - A.6.20</v>
      </c>
      <c r="G79" s="11" t="s">
        <v>231</v>
      </c>
      <c r="H79" s="11">
        <f>VLOOKUP(G79,'Various Mappings'!F:H,3,0)</f>
        <v>1</v>
      </c>
      <c r="I79" s="11" t="str">
        <f>'SS Positions data'!IH79</f>
        <v>MoneyMarketInstrument</v>
      </c>
      <c r="J79" s="11" t="str">
        <f>_xlfn.IFNA(VLOOKUP(I79,'FincgUndrlygTp Mapping'!A:B,2,0),"")</f>
        <v/>
      </c>
      <c r="K79" s="27" t="str">
        <f>VLOOKUP(C79,'CFI Mapping'!A:B,2,0)</f>
        <v>DYXXXX</v>
      </c>
      <c r="L79" s="27" t="str">
        <f>'SS Positions data'!HW79</f>
        <v>XS2078671794</v>
      </c>
      <c r="M79" s="27" t="str">
        <f>'SS Positions data'!GT79</f>
        <v>ABU DHABI COMMERCIAL BANK 05/20 ZCP</v>
      </c>
      <c r="O79" s="65">
        <f>IF(ISBLANK('SS Positions data'!FC79),"",'SS Positions data'!FC79)</f>
        <v>43957</v>
      </c>
      <c r="P79" s="27" t="str">
        <f>'SS Positions data'!EZ79</f>
        <v>EUR</v>
      </c>
      <c r="Q79" s="26"/>
      <c r="S79" s="25"/>
      <c r="T79" s="221" t="str">
        <f>'SS Positions data'!HZ79</f>
        <v>AE</v>
      </c>
      <c r="W79" t="s">
        <v>237</v>
      </c>
      <c r="X79" s="222" t="str">
        <f>IF(ISBLANK('SS Positions data'!GI79),"",'SS Positions data'!GI79)</f>
        <v/>
      </c>
      <c r="Y79" s="11">
        <f>'SS Positions data'!GX79</f>
        <v>28000000</v>
      </c>
      <c r="Z79" s="11">
        <f>'SS Positions data'!EY79</f>
        <v>100.197</v>
      </c>
      <c r="AA79" s="11">
        <f t="shared" si="5"/>
        <v>100.197</v>
      </c>
      <c r="AB79" s="11" t="str">
        <f>IF(LEN(Z79)=0,'General Pos Excel Structure'!$AC$3,"")</f>
        <v/>
      </c>
      <c r="AC79" s="11">
        <f>'SS Positions data'!H79</f>
        <v>0</v>
      </c>
      <c r="AD79" s="11">
        <f>VLOOKUP($P79,'Various Mappings'!$F:$H,3,0)*AC79</f>
        <v>0</v>
      </c>
      <c r="AE79" s="11" t="str">
        <f>IF(LEN(AC79)=0,'General Pos Excel Structure'!$AC$3,"")</f>
        <v/>
      </c>
      <c r="AF79" s="220">
        <f>'SS Positions data'!U79</f>
        <v>28055160</v>
      </c>
      <c r="AG79" s="11">
        <f t="shared" si="6"/>
        <v>28055160</v>
      </c>
      <c r="AH79" s="11" t="str">
        <f>IF(LEN(AF79)=0,'General Pos Excel Structure'!$AC$3,"")</f>
        <v/>
      </c>
      <c r="AI79" s="220">
        <f t="shared" si="7"/>
        <v>28055160</v>
      </c>
      <c r="AJ79" s="11">
        <f t="shared" si="8"/>
        <v>28055160</v>
      </c>
      <c r="AK79" s="220" t="str">
        <f t="shared" si="9"/>
        <v/>
      </c>
    </row>
    <row r="80" spans="1:37" s="11" customFormat="1">
      <c r="A80" s="63" t="str">
        <f>'SS WAM data'!A81</f>
        <v>ABEK</v>
      </c>
      <c r="B80" s="11" t="s">
        <v>1424</v>
      </c>
      <c r="C80" s="11" t="str">
        <f>'SS Positions data'!IG80</f>
        <v>Money Market Instruments</v>
      </c>
      <c r="D80" s="11" t="str">
        <f>'SS Positions data'!IF80</f>
        <v>Certificate of Deposit</v>
      </c>
      <c r="F80" s="11" t="str">
        <f>VLOOKUP(C80,'Various Mappings'!A:B,2,0)</f>
        <v>A.6.1 - A.6.20</v>
      </c>
      <c r="G80" s="11" t="s">
        <v>231</v>
      </c>
      <c r="H80" s="11">
        <f>VLOOKUP(G80,'Various Mappings'!F:H,3,0)</f>
        <v>1</v>
      </c>
      <c r="I80" s="11" t="str">
        <f>'SS Positions data'!IH80</f>
        <v>MoneyMarketInstrument</v>
      </c>
      <c r="J80" s="11" t="str">
        <f>_xlfn.IFNA(VLOOKUP(I80,'FincgUndrlygTp Mapping'!A:B,2,0),"")</f>
        <v/>
      </c>
      <c r="K80" s="27" t="str">
        <f>VLOOKUP(C80,'CFI Mapping'!A:B,2,0)</f>
        <v>DYXXXX</v>
      </c>
      <c r="L80" s="27" t="str">
        <f>'SS Positions data'!HW80</f>
        <v>XS2079117987</v>
      </c>
      <c r="M80" s="27" t="str">
        <f>'SS Positions data'!GT80</f>
        <v>IND. AND COM. BK OF CHINA 02/20 0</v>
      </c>
      <c r="O80" s="65">
        <f>IF(ISBLANK('SS Positions data'!FC80),"",'SS Positions data'!FC80)</f>
        <v>43871</v>
      </c>
      <c r="P80" s="27" t="str">
        <f>'SS Positions data'!EZ80</f>
        <v>EUR</v>
      </c>
      <c r="Q80" s="26"/>
      <c r="S80" s="25"/>
      <c r="T80" s="221" t="str">
        <f>'SS Positions data'!HZ80</f>
        <v>CN</v>
      </c>
      <c r="W80" t="s">
        <v>237</v>
      </c>
      <c r="X80" s="222" t="str">
        <f>IF(ISBLANK('SS Positions data'!GI80),"",'SS Positions data'!GI80)</f>
        <v/>
      </c>
      <c r="Y80" s="11">
        <f>'SS Positions data'!GX80</f>
        <v>25000000</v>
      </c>
      <c r="Z80" s="11">
        <f>'SS Positions data'!EY80</f>
        <v>100.07299999999999</v>
      </c>
      <c r="AA80" s="11">
        <f t="shared" si="5"/>
        <v>100.07299999999999</v>
      </c>
      <c r="AB80" s="11" t="str">
        <f>IF(LEN(Z80)=0,'General Pos Excel Structure'!$AC$3,"")</f>
        <v/>
      </c>
      <c r="AC80" s="11">
        <f>'SS Positions data'!H80</f>
        <v>0</v>
      </c>
      <c r="AD80" s="11">
        <f>VLOOKUP($P80,'Various Mappings'!$F:$H,3,0)*AC80</f>
        <v>0</v>
      </c>
      <c r="AE80" s="11" t="str">
        <f>IF(LEN(AC80)=0,'General Pos Excel Structure'!$AC$3,"")</f>
        <v/>
      </c>
      <c r="AF80" s="220">
        <f>'SS Positions data'!U80</f>
        <v>25018250</v>
      </c>
      <c r="AG80" s="11">
        <f t="shared" si="6"/>
        <v>25018250</v>
      </c>
      <c r="AH80" s="11" t="str">
        <f>IF(LEN(AF80)=0,'General Pos Excel Structure'!$AC$3,"")</f>
        <v/>
      </c>
      <c r="AI80" s="220">
        <f t="shared" si="7"/>
        <v>25018250</v>
      </c>
      <c r="AJ80" s="11">
        <f t="shared" si="8"/>
        <v>25018250</v>
      </c>
      <c r="AK80" s="220" t="str">
        <f t="shared" si="9"/>
        <v/>
      </c>
    </row>
    <row r="81" spans="1:37" s="11" customFormat="1">
      <c r="A81" s="63" t="str">
        <f>'SS WAM data'!A82</f>
        <v>ABEK</v>
      </c>
      <c r="B81" s="11" t="s">
        <v>1424</v>
      </c>
      <c r="C81" s="11" t="str">
        <f>'SS Positions data'!IG81</f>
        <v>Money Market Instruments</v>
      </c>
      <c r="D81" s="11" t="str">
        <f>'SS Positions data'!IF81</f>
        <v>Certificate of Deposit</v>
      </c>
      <c r="F81" s="11" t="str">
        <f>VLOOKUP(C81,'Various Mappings'!A:B,2,0)</f>
        <v>A.6.1 - A.6.20</v>
      </c>
      <c r="G81" s="11" t="s">
        <v>231</v>
      </c>
      <c r="H81" s="11">
        <f>VLOOKUP(G81,'Various Mappings'!F:H,3,0)</f>
        <v>1</v>
      </c>
      <c r="I81" s="11" t="str">
        <f>'SS Positions data'!IH81</f>
        <v>MoneyMarketInstrument</v>
      </c>
      <c r="J81" s="11" t="str">
        <f>_xlfn.IFNA(VLOOKUP(I81,'FincgUndrlygTp Mapping'!A:B,2,0),"")</f>
        <v/>
      </c>
      <c r="K81" s="27" t="str">
        <f>VLOOKUP(C81,'CFI Mapping'!A:B,2,0)</f>
        <v>DYXXXX</v>
      </c>
      <c r="L81" s="27" t="str">
        <f>'SS Positions data'!HW81</f>
        <v>XS2079321597</v>
      </c>
      <c r="M81" s="27" t="str">
        <f>'SS Positions data'!GT81</f>
        <v>NORDEA BANK ABP 05/20 0</v>
      </c>
      <c r="O81" s="65">
        <f>IF(ISBLANK('SS Positions data'!FC81),"",'SS Positions data'!FC81)</f>
        <v>43959</v>
      </c>
      <c r="P81" s="27" t="str">
        <f>'SS Positions data'!EZ81</f>
        <v>EUR</v>
      </c>
      <c r="Q81" s="26"/>
      <c r="S81" s="25"/>
      <c r="T81" s="221" t="str">
        <f>'SS Positions data'!HZ81</f>
        <v>FI</v>
      </c>
      <c r="W81" t="s">
        <v>237</v>
      </c>
      <c r="X81" s="222" t="str">
        <f>IF(ISBLANK('SS Positions data'!GI81),"",'SS Positions data'!GI81)</f>
        <v/>
      </c>
      <c r="Y81" s="11">
        <f>'SS Positions data'!GX81</f>
        <v>25000000</v>
      </c>
      <c r="Z81" s="11">
        <f>'SS Positions data'!EY81</f>
        <v>100.183729</v>
      </c>
      <c r="AA81" s="11">
        <f t="shared" si="5"/>
        <v>100.183729</v>
      </c>
      <c r="AB81" s="11" t="str">
        <f>IF(LEN(Z81)=0,'General Pos Excel Structure'!$AC$3,"")</f>
        <v/>
      </c>
      <c r="AC81" s="11">
        <f>'SS Positions data'!H81</f>
        <v>0</v>
      </c>
      <c r="AD81" s="11">
        <f>VLOOKUP($P81,'Various Mappings'!$F:$H,3,0)*AC81</f>
        <v>0</v>
      </c>
      <c r="AE81" s="11" t="str">
        <f>IF(LEN(AC81)=0,'General Pos Excel Structure'!$AC$3,"")</f>
        <v/>
      </c>
      <c r="AF81" s="220">
        <f>'SS Positions data'!U81</f>
        <v>25045932.25</v>
      </c>
      <c r="AG81" s="11">
        <f t="shared" si="6"/>
        <v>25045932.25</v>
      </c>
      <c r="AH81" s="11" t="str">
        <f>IF(LEN(AF81)=0,'General Pos Excel Structure'!$AC$3,"")</f>
        <v/>
      </c>
      <c r="AI81" s="220">
        <f t="shared" si="7"/>
        <v>25045932.25</v>
      </c>
      <c r="AJ81" s="11">
        <f t="shared" si="8"/>
        <v>25045932.25</v>
      </c>
      <c r="AK81" s="220" t="str">
        <f t="shared" si="9"/>
        <v/>
      </c>
    </row>
    <row r="82" spans="1:37" s="11" customFormat="1">
      <c r="A82" s="63" t="str">
        <f>'SS WAM data'!A83</f>
        <v>ABEK</v>
      </c>
      <c r="B82" s="11" t="s">
        <v>1424</v>
      </c>
      <c r="C82" s="11" t="str">
        <f>'SS Positions data'!IG82</f>
        <v>Money Market Instruments</v>
      </c>
      <c r="D82" s="11" t="str">
        <f>'SS Positions data'!IF82</f>
        <v>Commercial Paper</v>
      </c>
      <c r="F82" s="11" t="str">
        <f>VLOOKUP(C82,'Various Mappings'!A:B,2,0)</f>
        <v>A.6.1 - A.6.20</v>
      </c>
      <c r="G82" s="11" t="s">
        <v>231</v>
      </c>
      <c r="H82" s="11">
        <f>VLOOKUP(G82,'Various Mappings'!F:H,3,0)</f>
        <v>1</v>
      </c>
      <c r="I82" s="11" t="str">
        <f>'SS Positions data'!IH82</f>
        <v>MoneyMarketInstrument</v>
      </c>
      <c r="J82" s="11" t="str">
        <f>_xlfn.IFNA(VLOOKUP(I82,'FincgUndrlygTp Mapping'!A:B,2,0),"")</f>
        <v/>
      </c>
      <c r="K82" s="27" t="str">
        <f>VLOOKUP(C82,'CFI Mapping'!A:B,2,0)</f>
        <v>DYXXXX</v>
      </c>
      <c r="L82" s="27" t="str">
        <f>'SS Positions data'!HW82</f>
        <v>XS2078915928</v>
      </c>
      <c r="M82" s="27" t="str">
        <f>'SS Positions data'!GT82</f>
        <v>ERSTE ABWICKLUNGSANSTALT 12/19 ZCP</v>
      </c>
      <c r="O82" s="65">
        <f>IF(ISBLANK('SS Positions data'!FC82),"",'SS Positions data'!FC82)</f>
        <v>43808</v>
      </c>
      <c r="P82" s="27" t="str">
        <f>'SS Positions data'!EZ82</f>
        <v>EUR</v>
      </c>
      <c r="Q82" s="26"/>
      <c r="S82" s="25"/>
      <c r="T82" s="221" t="str">
        <f>'SS Positions data'!HZ82</f>
        <v>DE</v>
      </c>
      <c r="W82" t="s">
        <v>237</v>
      </c>
      <c r="X82" s="222" t="str">
        <f>IF(ISBLANK('SS Positions data'!GI82),"",'SS Positions data'!GI82)</f>
        <v/>
      </c>
      <c r="Y82" s="11">
        <f>'SS Positions data'!GX82</f>
        <v>28000000</v>
      </c>
      <c r="Z82" s="11">
        <f>'SS Positions data'!EY82</f>
        <v>100.04649999999999</v>
      </c>
      <c r="AA82" s="11">
        <f t="shared" si="5"/>
        <v>100.04649999999999</v>
      </c>
      <c r="AB82" s="11" t="str">
        <f>IF(LEN(Z82)=0,'General Pos Excel Structure'!$AC$3,"")</f>
        <v/>
      </c>
      <c r="AC82" s="11">
        <f>'SS Positions data'!H82</f>
        <v>0</v>
      </c>
      <c r="AD82" s="11">
        <f>VLOOKUP($P82,'Various Mappings'!$F:$H,3,0)*AC82</f>
        <v>0</v>
      </c>
      <c r="AE82" s="11" t="str">
        <f>IF(LEN(AC82)=0,'General Pos Excel Structure'!$AC$3,"")</f>
        <v/>
      </c>
      <c r="AF82" s="220">
        <f>'SS Positions data'!U82</f>
        <v>28013020</v>
      </c>
      <c r="AG82" s="11">
        <f t="shared" si="6"/>
        <v>28013020</v>
      </c>
      <c r="AH82" s="11" t="str">
        <f>IF(LEN(AF82)=0,'General Pos Excel Structure'!$AC$3,"")</f>
        <v/>
      </c>
      <c r="AI82" s="220">
        <f t="shared" si="7"/>
        <v>28013020</v>
      </c>
      <c r="AJ82" s="11">
        <f t="shared" si="8"/>
        <v>28013020</v>
      </c>
      <c r="AK82" s="220" t="str">
        <f t="shared" si="9"/>
        <v/>
      </c>
    </row>
    <row r="83" spans="1:37" s="11" customFormat="1">
      <c r="A83" s="63" t="str">
        <f>'SS WAM data'!A84</f>
        <v>ABEK</v>
      </c>
      <c r="B83" s="11" t="s">
        <v>1424</v>
      </c>
      <c r="C83" s="11" t="str">
        <f>'SS Positions data'!IG83</f>
        <v>Money Market Instruments</v>
      </c>
      <c r="D83" s="11" t="str">
        <f>'SS Positions data'!IF83</f>
        <v>Commercial Paper</v>
      </c>
      <c r="F83" s="11" t="str">
        <f>VLOOKUP(C83,'Various Mappings'!A:B,2,0)</f>
        <v>A.6.1 - A.6.20</v>
      </c>
      <c r="G83" s="11" t="s">
        <v>231</v>
      </c>
      <c r="H83" s="11">
        <f>VLOOKUP(G83,'Various Mappings'!F:H,3,0)</f>
        <v>1</v>
      </c>
      <c r="I83" s="11" t="str">
        <f>'SS Positions data'!IH83</f>
        <v>MoneyMarketInstrument</v>
      </c>
      <c r="J83" s="11" t="str">
        <f>_xlfn.IFNA(VLOOKUP(I83,'FincgUndrlygTp Mapping'!A:B,2,0),"")</f>
        <v/>
      </c>
      <c r="K83" s="27" t="str">
        <f>VLOOKUP(C83,'CFI Mapping'!A:B,2,0)</f>
        <v>DYXXXX</v>
      </c>
      <c r="L83" s="27" t="str">
        <f>'SS Positions data'!HW83</f>
        <v>XS2079281601</v>
      </c>
      <c r="M83" s="27" t="str">
        <f>'SS Positions data'!GT83</f>
        <v>HONEYWELL INTERNATIONAL INC 02/20 ZCP</v>
      </c>
      <c r="O83" s="65">
        <f>IF(ISBLANK('SS Positions data'!FC83),"",'SS Positions data'!FC83)</f>
        <v>43875</v>
      </c>
      <c r="P83" s="27" t="str">
        <f>'SS Positions data'!EZ83</f>
        <v>EUR</v>
      </c>
      <c r="Q83" s="26"/>
      <c r="S83" s="25"/>
      <c r="T83" s="221" t="str">
        <f>'SS Positions data'!HZ83</f>
        <v>US</v>
      </c>
      <c r="W83" t="s">
        <v>237</v>
      </c>
      <c r="X83" s="222" t="str">
        <f>IF(ISBLANK('SS Positions data'!GI83),"",'SS Positions data'!GI83)</f>
        <v/>
      </c>
      <c r="Y83" s="11">
        <f>'SS Positions data'!GX83</f>
        <v>10000000</v>
      </c>
      <c r="Z83" s="11">
        <f>'SS Positions data'!EY83</f>
        <v>100.10162800000001</v>
      </c>
      <c r="AA83" s="11">
        <f t="shared" si="5"/>
        <v>100.10162800000001</v>
      </c>
      <c r="AB83" s="11" t="str">
        <f>IF(LEN(Z83)=0,'General Pos Excel Structure'!$AC$3,"")</f>
        <v/>
      </c>
      <c r="AC83" s="11">
        <f>'SS Positions data'!H83</f>
        <v>0</v>
      </c>
      <c r="AD83" s="11">
        <f>VLOOKUP($P83,'Various Mappings'!$F:$H,3,0)*AC83</f>
        <v>0</v>
      </c>
      <c r="AE83" s="11" t="str">
        <f>IF(LEN(AC83)=0,'General Pos Excel Structure'!$AC$3,"")</f>
        <v/>
      </c>
      <c r="AF83" s="220">
        <f>'SS Positions data'!U83</f>
        <v>10010162.800000001</v>
      </c>
      <c r="AG83" s="11">
        <f t="shared" si="6"/>
        <v>10010162.800000001</v>
      </c>
      <c r="AH83" s="11" t="str">
        <f>IF(LEN(AF83)=0,'General Pos Excel Structure'!$AC$3,"")</f>
        <v/>
      </c>
      <c r="AI83" s="220">
        <f t="shared" si="7"/>
        <v>10010162.800000001</v>
      </c>
      <c r="AJ83" s="11">
        <f t="shared" si="8"/>
        <v>10010162.800000001</v>
      </c>
      <c r="AK83" s="220" t="str">
        <f t="shared" si="9"/>
        <v/>
      </c>
    </row>
    <row r="84" spans="1:37" s="11" customFormat="1">
      <c r="A84" s="63" t="str">
        <f>'SS WAM data'!A85</f>
        <v>ABEK</v>
      </c>
      <c r="B84" s="11" t="s">
        <v>1424</v>
      </c>
      <c r="C84" s="11" t="str">
        <f>'SS Positions data'!IG84</f>
        <v>ABCP</v>
      </c>
      <c r="D84" s="11" t="str">
        <f>'SS Positions data'!IF84</f>
        <v>ABCP</v>
      </c>
      <c r="F84" s="11" t="str">
        <f>VLOOKUP(C84,'Various Mappings'!A:B,2,0)</f>
        <v>A.6.1, A.6.21- A.6.37</v>
      </c>
      <c r="G84" s="11" t="s">
        <v>231</v>
      </c>
      <c r="H84" s="11">
        <f>VLOOKUP(G84,'Various Mappings'!F:H,3,0)</f>
        <v>1</v>
      </c>
      <c r="I84" s="11" t="str">
        <f>'SS Positions data'!IH84</f>
        <v>AssetBackedCommercialPaper</v>
      </c>
      <c r="J84" s="11" t="str">
        <f>_xlfn.IFNA(VLOOKUP(I84,'FincgUndrlygTp Mapping'!A:B,2,0),"")</f>
        <v>OtherAsset</v>
      </c>
      <c r="K84" s="27" t="e">
        <f>VLOOKUP(C84,'CFI Mapping'!A:B,2,0)</f>
        <v>#N/A</v>
      </c>
      <c r="L84" s="27" t="str">
        <f>'SS Positions data'!HW84</f>
        <v>XS2079691924</v>
      </c>
      <c r="M84" s="27" t="str">
        <f>'SS Positions data'!GT84</f>
        <v>ANTALIS SA 12/19 ZCP</v>
      </c>
      <c r="O84" s="65">
        <f>IF(ISBLANK('SS Positions data'!FC84),"",'SS Positions data'!FC84)</f>
        <v>43810</v>
      </c>
      <c r="P84" s="27" t="str">
        <f>'SS Positions data'!EZ84</f>
        <v>EUR</v>
      </c>
      <c r="Q84" s="26"/>
      <c r="S84" s="25"/>
      <c r="T84" s="221" t="str">
        <f>'SS Positions data'!HZ84</f>
        <v>FR</v>
      </c>
      <c r="W84" t="s">
        <v>237</v>
      </c>
      <c r="X84" s="222" t="str">
        <f>IF(ISBLANK('SS Positions data'!GI84),"",'SS Positions data'!GI84)</f>
        <v/>
      </c>
      <c r="Y84" s="11">
        <f>'SS Positions data'!GX84</f>
        <v>30000000</v>
      </c>
      <c r="Z84" s="11">
        <f>'SS Positions data'!EY84</f>
        <v>100.045</v>
      </c>
      <c r="AA84" s="11">
        <f t="shared" si="5"/>
        <v>100.045</v>
      </c>
      <c r="AB84" s="11" t="str">
        <f>IF(LEN(Z84)=0,'General Pos Excel Structure'!$AC$3,"")</f>
        <v/>
      </c>
      <c r="AC84" s="11">
        <f>'SS Positions data'!H84</f>
        <v>0</v>
      </c>
      <c r="AD84" s="11">
        <f>VLOOKUP($P84,'Various Mappings'!$F:$H,3,0)*AC84</f>
        <v>0</v>
      </c>
      <c r="AE84" s="11" t="str">
        <f>IF(LEN(AC84)=0,'General Pos Excel Structure'!$AC$3,"")</f>
        <v/>
      </c>
      <c r="AF84" s="220">
        <f>'SS Positions data'!U84</f>
        <v>30013500</v>
      </c>
      <c r="AG84" s="11">
        <f t="shared" si="6"/>
        <v>30013500</v>
      </c>
      <c r="AH84" s="11" t="str">
        <f>IF(LEN(AF84)=0,'General Pos Excel Structure'!$AC$3,"")</f>
        <v/>
      </c>
      <c r="AI84" s="220">
        <f t="shared" si="7"/>
        <v>30013500</v>
      </c>
      <c r="AJ84" s="11">
        <f t="shared" si="8"/>
        <v>30013500</v>
      </c>
      <c r="AK84" s="220" t="str">
        <f t="shared" si="9"/>
        <v/>
      </c>
    </row>
    <row r="85" spans="1:37" s="11" customFormat="1">
      <c r="A85" s="63" t="str">
        <f>'SS WAM data'!A86</f>
        <v>ABEK</v>
      </c>
      <c r="B85" s="11" t="s">
        <v>1424</v>
      </c>
      <c r="C85" s="11" t="str">
        <f>'SS Positions data'!IG85</f>
        <v>Other Assets - Deposit or ancillary liquid asset</v>
      </c>
      <c r="D85" s="11" t="str">
        <f>'SS Positions data'!IF85</f>
        <v>Time Deposit</v>
      </c>
      <c r="F85" s="11" t="str">
        <f>VLOOKUP(C85,'Various Mappings'!A:B,2,0)</f>
        <v>A.6.38, A.6.72- A.6.81</v>
      </c>
      <c r="G85" s="11" t="s">
        <v>231</v>
      </c>
      <c r="H85" s="11">
        <f>VLOOKUP(G85,'Various Mappings'!F:H,3,0)</f>
        <v>1</v>
      </c>
      <c r="I85" s="11" t="str">
        <f>'SS Positions data'!IH85</f>
        <v>DepositsWithCreditInstitution</v>
      </c>
      <c r="J85" s="11" t="str">
        <f>_xlfn.IFNA(VLOOKUP(I85,'FincgUndrlygTp Mapping'!A:B,2,0),"")</f>
        <v/>
      </c>
      <c r="K85" s="27" t="str">
        <f>VLOOKUP(C85,'CFI Mapping'!A:B,2,0)</f>
        <v>DYXXXX</v>
      </c>
      <c r="L85" s="27">
        <f>'SS Positions data'!HW85</f>
        <v>0</v>
      </c>
      <c r="M85" s="27" t="str">
        <f>'SS Positions data'!GT85</f>
        <v>KBC BANK NV TIME DEPOSIT</v>
      </c>
      <c r="O85" s="65">
        <f>IF(ISBLANK('SS Positions data'!FC85),"",'SS Positions data'!FC85)</f>
        <v>43783</v>
      </c>
      <c r="P85" s="27" t="str">
        <f>'SS Positions data'!EZ85</f>
        <v>EUR</v>
      </c>
      <c r="Q85" s="26"/>
      <c r="S85" s="25"/>
      <c r="T85" s="221" t="str">
        <f>'SS Positions data'!HZ85</f>
        <v>BE</v>
      </c>
      <c r="W85" t="s">
        <v>237</v>
      </c>
      <c r="X85" s="222" t="str">
        <f>IF(ISBLANK('SS Positions data'!GI85),"",'SS Positions data'!GI85)</f>
        <v/>
      </c>
      <c r="Y85" s="11">
        <f>'SS Positions data'!GX85</f>
        <v>50899854.200000003</v>
      </c>
      <c r="Z85" s="11">
        <f>'SS Positions data'!EY85</f>
        <v>100</v>
      </c>
      <c r="AA85" s="11">
        <f t="shared" si="5"/>
        <v>100</v>
      </c>
      <c r="AB85" s="11" t="str">
        <f>IF(LEN(Z85)=0,'General Pos Excel Structure'!$AC$3,"")</f>
        <v/>
      </c>
      <c r="AC85" s="11">
        <f>'SS Positions data'!H85</f>
        <v>-791.78</v>
      </c>
      <c r="AD85" s="11">
        <f>VLOOKUP($P85,'Various Mappings'!$F:$H,3,0)*AC85</f>
        <v>-791.78</v>
      </c>
      <c r="AE85" s="11" t="str">
        <f>IF(LEN(AC85)=0,'General Pos Excel Structure'!$AC$3,"")</f>
        <v/>
      </c>
      <c r="AF85" s="220">
        <f>'SS Positions data'!U85</f>
        <v>50899854.200000003</v>
      </c>
      <c r="AG85" s="11">
        <f t="shared" si="6"/>
        <v>50899854.200000003</v>
      </c>
      <c r="AH85" s="11" t="str">
        <f>IF(LEN(AF85)=0,'General Pos Excel Structure'!$AC$3,"")</f>
        <v/>
      </c>
      <c r="AI85" s="220">
        <f t="shared" si="7"/>
        <v>50899854.200000003</v>
      </c>
      <c r="AJ85" s="11">
        <f t="shared" si="8"/>
        <v>50899854.200000003</v>
      </c>
      <c r="AK85" s="220" t="str">
        <f t="shared" si="9"/>
        <v/>
      </c>
    </row>
    <row r="86" spans="1:37" s="11" customFormat="1">
      <c r="A86" s="63" t="str">
        <f>'SS WAM data'!A87</f>
        <v>ABEK</v>
      </c>
      <c r="B86" s="11" t="s">
        <v>1424</v>
      </c>
      <c r="C86" s="11" t="str">
        <f>'SS Positions data'!IG86</f>
        <v>Other Assets - Deposit or ancillary liquid asset</v>
      </c>
      <c r="D86" s="11" t="str">
        <f>'SS Positions data'!IF86</f>
        <v>Time Deposit</v>
      </c>
      <c r="F86" s="11" t="str">
        <f>VLOOKUP(C86,'Various Mappings'!A:B,2,0)</f>
        <v>A.6.38, A.6.72- A.6.81</v>
      </c>
      <c r="G86" s="11" t="s">
        <v>231</v>
      </c>
      <c r="H86" s="11">
        <f>VLOOKUP(G86,'Various Mappings'!F:H,3,0)</f>
        <v>1</v>
      </c>
      <c r="I86" s="11" t="str">
        <f>'SS Positions data'!IH86</f>
        <v>DepositsWithCreditInstitution</v>
      </c>
      <c r="J86" s="11" t="str">
        <f>_xlfn.IFNA(VLOOKUP(I86,'FincgUndrlygTp Mapping'!A:B,2,0),"")</f>
        <v/>
      </c>
      <c r="K86" s="27" t="str">
        <f>VLOOKUP(C86,'CFI Mapping'!A:B,2,0)</f>
        <v>DYXXXX</v>
      </c>
      <c r="L86" s="27">
        <f>'SS Positions data'!HW86</f>
        <v>0</v>
      </c>
      <c r="M86" s="27" t="str">
        <f>'SS Positions data'!GT86</f>
        <v>NATIXIS TD EUR TIME DEPOSIT</v>
      </c>
      <c r="O86" s="65">
        <f>IF(ISBLANK('SS Positions data'!FC86),"",'SS Positions data'!FC86)</f>
        <v>43783</v>
      </c>
      <c r="P86" s="27" t="str">
        <f>'SS Positions data'!EZ86</f>
        <v>EUR</v>
      </c>
      <c r="Q86" s="26"/>
      <c r="S86" s="25"/>
      <c r="T86" s="221" t="str">
        <f>'SS Positions data'!HZ86</f>
        <v>FR</v>
      </c>
      <c r="W86" t="s">
        <v>237</v>
      </c>
      <c r="X86" s="222" t="str">
        <f>IF(ISBLANK('SS Positions data'!GI86),"",'SS Positions data'!GI86)</f>
        <v/>
      </c>
      <c r="Y86" s="11">
        <f>'SS Positions data'!GX86</f>
        <v>99692301.920000002</v>
      </c>
      <c r="Z86" s="11">
        <f>'SS Positions data'!EY86</f>
        <v>100</v>
      </c>
      <c r="AA86" s="11">
        <f t="shared" si="5"/>
        <v>100</v>
      </c>
      <c r="AB86" s="11" t="str">
        <f>IF(LEN(Z86)=0,'General Pos Excel Structure'!$AC$3,"")</f>
        <v/>
      </c>
      <c r="AC86" s="11">
        <f>'SS Positions data'!H86</f>
        <v>-1523.08</v>
      </c>
      <c r="AD86" s="11">
        <f>VLOOKUP($P86,'Various Mappings'!$F:$H,3,0)*AC86</f>
        <v>-1523.08</v>
      </c>
      <c r="AE86" s="11" t="str">
        <f>IF(LEN(AC86)=0,'General Pos Excel Structure'!$AC$3,"")</f>
        <v/>
      </c>
      <c r="AF86" s="220">
        <f>'SS Positions data'!U86</f>
        <v>99692301.920000002</v>
      </c>
      <c r="AG86" s="11">
        <f t="shared" si="6"/>
        <v>99692301.920000002</v>
      </c>
      <c r="AH86" s="11" t="str">
        <f>IF(LEN(AF86)=0,'General Pos Excel Structure'!$AC$3,"")</f>
        <v/>
      </c>
      <c r="AI86" s="220">
        <f t="shared" si="7"/>
        <v>99692301.920000002</v>
      </c>
      <c r="AJ86" s="11">
        <f t="shared" si="8"/>
        <v>99692301.920000002</v>
      </c>
      <c r="AK86" s="220" t="str">
        <f t="shared" si="9"/>
        <v/>
      </c>
    </row>
    <row r="87" spans="1:37" s="11" customFormat="1">
      <c r="A87" s="63" t="str">
        <f>'SS WAM data'!A88</f>
        <v>ABEK</v>
      </c>
      <c r="B87" s="11" t="s">
        <v>1424</v>
      </c>
      <c r="C87" s="11" t="str">
        <f>'SS Positions data'!IG87</f>
        <v>Other Assets - Deposit or ancillary liquid asset</v>
      </c>
      <c r="D87" s="11" t="str">
        <f>'SS Positions data'!IF87</f>
        <v>Cash</v>
      </c>
      <c r="F87" s="11" t="str">
        <f>VLOOKUP(C87,'Various Mappings'!A:B,2,0)</f>
        <v>A.6.38, A.6.72- A.6.81</v>
      </c>
      <c r="G87" s="11" t="s">
        <v>231</v>
      </c>
      <c r="H87" s="11">
        <f>VLOOKUP(G87,'Various Mappings'!F:H,3,0)</f>
        <v>1</v>
      </c>
      <c r="I87" s="11" t="str">
        <f>'SS Positions data'!IH87</f>
        <v>AncillaryLiquidAsset</v>
      </c>
      <c r="J87" s="11" t="str">
        <f>_xlfn.IFNA(VLOOKUP(I87,'FincgUndrlygTp Mapping'!A:B,2,0),"")</f>
        <v/>
      </c>
      <c r="K87" s="27" t="str">
        <f>VLOOKUP(C87,'CFI Mapping'!A:B,2,0)</f>
        <v>DYXXXX</v>
      </c>
      <c r="L87" s="27">
        <f>'SS Positions data'!HW87</f>
        <v>0</v>
      </c>
      <c r="M87" s="27" t="str">
        <f>'SS Positions data'!GT87</f>
        <v>STATE STREET EUR CURRENT ACC 08/12 ZCP</v>
      </c>
      <c r="O87" s="65">
        <f>IF(ISBLANK('SS Positions data'!FC87),"",'SS Positions data'!FC87)</f>
        <v>43783</v>
      </c>
      <c r="P87" s="27" t="str">
        <f>'SS Positions data'!EZ87</f>
        <v>EUR</v>
      </c>
      <c r="Q87" s="26"/>
      <c r="S87" s="25"/>
      <c r="T87" s="221" t="str">
        <f>'SS Positions data'!HZ87</f>
        <v>DE</v>
      </c>
      <c r="W87" t="s">
        <v>237</v>
      </c>
      <c r="X87" s="222" t="str">
        <f>IF(ISBLANK('SS Positions data'!GI87),"",'SS Positions data'!GI87)</f>
        <v/>
      </c>
      <c r="Y87" s="11">
        <f>'SS Positions data'!GX87</f>
        <v>126204.2</v>
      </c>
      <c r="Z87" s="11">
        <f>'SS Positions data'!EY87</f>
        <v>100</v>
      </c>
      <c r="AA87" s="11">
        <f t="shared" si="5"/>
        <v>100</v>
      </c>
      <c r="AB87" s="11" t="str">
        <f>IF(LEN(Z87)=0,'General Pos Excel Structure'!$AC$3,"")</f>
        <v/>
      </c>
      <c r="AC87" s="11">
        <f>'SS Positions data'!H87</f>
        <v>0</v>
      </c>
      <c r="AD87" s="11">
        <f>VLOOKUP($P87,'Various Mappings'!$F:$H,3,0)*AC87</f>
        <v>0</v>
      </c>
      <c r="AE87" s="11" t="str">
        <f>IF(LEN(AC87)=0,'General Pos Excel Structure'!$AC$3,"")</f>
        <v/>
      </c>
      <c r="AF87" s="220">
        <f>'SS Positions data'!U87</f>
        <v>126204.2</v>
      </c>
      <c r="AG87" s="11">
        <f t="shared" si="6"/>
        <v>126204.2</v>
      </c>
      <c r="AH87" s="11" t="str">
        <f>IF(LEN(AF87)=0,'General Pos Excel Structure'!$AC$3,"")</f>
        <v/>
      </c>
      <c r="AI87" s="220">
        <f t="shared" si="7"/>
        <v>126204.2</v>
      </c>
      <c r="AJ87" s="11">
        <f t="shared" si="8"/>
        <v>126204.2</v>
      </c>
      <c r="AK87" s="220" t="str">
        <f t="shared" si="9"/>
        <v/>
      </c>
    </row>
    <row r="88" spans="1:37" s="11" customFormat="1">
      <c r="A88" s="63" t="str">
        <f>'SS WAM data'!A89</f>
        <v>ABEK</v>
      </c>
      <c r="B88" s="11" t="s">
        <v>1424</v>
      </c>
      <c r="C88" s="11" t="str">
        <f>'SS Positions data'!IG88</f>
        <v>Money Market Instruments</v>
      </c>
      <c r="D88" s="11" t="str">
        <f>'SS Positions data'!IF88</f>
        <v>Certificate of Deposit</v>
      </c>
      <c r="F88" s="11" t="str">
        <f>VLOOKUP(C88,'Various Mappings'!A:B,2,0)</f>
        <v>A.6.1 - A.6.20</v>
      </c>
      <c r="G88" s="11" t="s">
        <v>231</v>
      </c>
      <c r="H88" s="11">
        <f>VLOOKUP(G88,'Various Mappings'!F:H,3,0)</f>
        <v>1</v>
      </c>
      <c r="I88" s="11" t="str">
        <f>'SS Positions data'!IH88</f>
        <v>MoneyMarketInstrument</v>
      </c>
      <c r="J88" s="11" t="str">
        <f>_xlfn.IFNA(VLOOKUP(I88,'FincgUndrlygTp Mapping'!A:B,2,0),"")</f>
        <v/>
      </c>
      <c r="K88" s="27" t="str">
        <f>VLOOKUP(C88,'CFI Mapping'!A:B,2,0)</f>
        <v>DYXXXX</v>
      </c>
      <c r="L88" s="27" t="str">
        <f>'SS Positions data'!HW88</f>
        <v>XS2055108422</v>
      </c>
      <c r="M88" s="27" t="str">
        <f>'SS Positions data'!GT88</f>
        <v>DZ BANK AG DEUTSCHE ZENTRAL 01/20 0</v>
      </c>
      <c r="O88" s="65">
        <f>IF(ISBLANK('SS Positions data'!FC88),"",'SS Positions data'!FC88)</f>
        <v>43851</v>
      </c>
      <c r="P88" s="27" t="str">
        <f>'SS Positions data'!EZ88</f>
        <v>EUR</v>
      </c>
      <c r="Q88" s="26"/>
      <c r="S88" s="25"/>
      <c r="T88" s="221" t="str">
        <f>'SS Positions data'!HZ88</f>
        <v>DE</v>
      </c>
      <c r="W88" t="s">
        <v>237</v>
      </c>
      <c r="X88" s="222" t="str">
        <f>IF(ISBLANK('SS Positions data'!GI88),"",'SS Positions data'!GI88)</f>
        <v/>
      </c>
      <c r="Y88" s="11">
        <f>'SS Positions data'!GX88</f>
        <v>30000000</v>
      </c>
      <c r="Z88" s="11">
        <f>'SS Positions data'!EY88</f>
        <v>100.10550000000001</v>
      </c>
      <c r="AA88" s="11">
        <f t="shared" si="5"/>
        <v>100.10550000000001</v>
      </c>
      <c r="AB88" s="11" t="str">
        <f>IF(LEN(Z88)=0,'General Pos Excel Structure'!$AC$3,"")</f>
        <v/>
      </c>
      <c r="AC88" s="11">
        <f>'SS Positions data'!H88</f>
        <v>0</v>
      </c>
      <c r="AD88" s="11">
        <f>VLOOKUP($P88,'Various Mappings'!$F:$H,3,0)*AC88</f>
        <v>0</v>
      </c>
      <c r="AE88" s="11" t="str">
        <f>IF(LEN(AC88)=0,'General Pos Excel Structure'!$AC$3,"")</f>
        <v/>
      </c>
      <c r="AF88" s="220">
        <f>'SS Positions data'!U88</f>
        <v>30031650</v>
      </c>
      <c r="AG88" s="11">
        <f t="shared" si="6"/>
        <v>30031650</v>
      </c>
      <c r="AH88" s="11" t="str">
        <f>IF(LEN(AF88)=0,'General Pos Excel Structure'!$AC$3,"")</f>
        <v/>
      </c>
      <c r="AI88" s="220">
        <f t="shared" si="7"/>
        <v>30031650</v>
      </c>
      <c r="AJ88" s="11">
        <f t="shared" si="8"/>
        <v>30031650</v>
      </c>
      <c r="AK88" s="220" t="str">
        <f t="shared" si="9"/>
        <v/>
      </c>
    </row>
    <row r="89" spans="1:37" s="11" customFormat="1">
      <c r="A89" s="63" t="str">
        <f>'SS WAM data'!A90</f>
        <v>ABEK</v>
      </c>
      <c r="B89" s="11" t="s">
        <v>1424</v>
      </c>
      <c r="C89" s="11" t="str">
        <f>'SS Positions data'!IG89</f>
        <v>Money Market Instruments</v>
      </c>
      <c r="D89" s="11" t="str">
        <f>'SS Positions data'!IF89</f>
        <v>Commercial Paper</v>
      </c>
      <c r="F89" s="11" t="str">
        <f>VLOOKUP(C89,'Various Mappings'!A:B,2,0)</f>
        <v>A.6.1 - A.6.20</v>
      </c>
      <c r="G89" s="11" t="s">
        <v>231</v>
      </c>
      <c r="H89" s="11">
        <f>VLOOKUP(G89,'Various Mappings'!F:H,3,0)</f>
        <v>1</v>
      </c>
      <c r="I89" s="11" t="str">
        <f>'SS Positions data'!IH89</f>
        <v>MoneyMarketInstrument</v>
      </c>
      <c r="J89" s="11" t="str">
        <f>_xlfn.IFNA(VLOOKUP(I89,'FincgUndrlygTp Mapping'!A:B,2,0),"")</f>
        <v/>
      </c>
      <c r="K89" s="27" t="str">
        <f>VLOOKUP(C89,'CFI Mapping'!A:B,2,0)</f>
        <v>DYXXXX</v>
      </c>
      <c r="L89" s="27" t="str">
        <f>'SS Positions data'!HW89</f>
        <v>XS2009861720</v>
      </c>
      <c r="M89" s="27" t="str">
        <f>'SS Positions data'!GT89</f>
        <v>LLOYDS BANK CORPORATE MARKETS 12/19 ZCP</v>
      </c>
      <c r="O89" s="65">
        <f>IF(ISBLANK('SS Positions data'!FC89),"",'SS Positions data'!FC89)</f>
        <v>43805</v>
      </c>
      <c r="P89" s="27" t="str">
        <f>'SS Positions data'!EZ89</f>
        <v>EUR</v>
      </c>
      <c r="Q89" s="26"/>
      <c r="S89" s="25"/>
      <c r="T89" s="221" t="str">
        <f>'SS Positions data'!HZ89</f>
        <v>GB</v>
      </c>
      <c r="W89" t="s">
        <v>237</v>
      </c>
      <c r="X89" s="222" t="str">
        <f>IF(ISBLANK('SS Positions data'!GI89),"",'SS Positions data'!GI89)</f>
        <v/>
      </c>
      <c r="Y89" s="11">
        <f>'SS Positions data'!GX89</f>
        <v>25000000</v>
      </c>
      <c r="Z89" s="11">
        <f>'SS Positions data'!EY89</f>
        <v>100.033297</v>
      </c>
      <c r="AA89" s="11">
        <f t="shared" si="5"/>
        <v>100.033297</v>
      </c>
      <c r="AB89" s="11" t="str">
        <f>IF(LEN(Z89)=0,'General Pos Excel Structure'!$AC$3,"")</f>
        <v/>
      </c>
      <c r="AC89" s="11">
        <f>'SS Positions data'!H89</f>
        <v>0</v>
      </c>
      <c r="AD89" s="11">
        <f>VLOOKUP($P89,'Various Mappings'!$F:$H,3,0)*AC89</f>
        <v>0</v>
      </c>
      <c r="AE89" s="11" t="str">
        <f>IF(LEN(AC89)=0,'General Pos Excel Structure'!$AC$3,"")</f>
        <v/>
      </c>
      <c r="AF89" s="220">
        <f>'SS Positions data'!U89</f>
        <v>25008324.25</v>
      </c>
      <c r="AG89" s="11">
        <f t="shared" si="6"/>
        <v>25008324.25</v>
      </c>
      <c r="AH89" s="11" t="str">
        <f>IF(LEN(AF89)=0,'General Pos Excel Structure'!$AC$3,"")</f>
        <v/>
      </c>
      <c r="AI89" s="220">
        <f t="shared" si="7"/>
        <v>25008324.25</v>
      </c>
      <c r="AJ89" s="11">
        <f t="shared" si="8"/>
        <v>25008324.25</v>
      </c>
      <c r="AK89" s="220" t="str">
        <f t="shared" si="9"/>
        <v/>
      </c>
    </row>
    <row r="90" spans="1:37" s="11" customFormat="1">
      <c r="A90" s="63" t="str">
        <f>'SS WAM data'!A91</f>
        <v>ABEK</v>
      </c>
      <c r="B90" s="11" t="s">
        <v>1424</v>
      </c>
      <c r="C90" s="11" t="str">
        <f>'SS Positions data'!IG90</f>
        <v>Money Market Instruments</v>
      </c>
      <c r="D90" s="11" t="str">
        <f>'SS Positions data'!IF90</f>
        <v>Certificate of Deposit</v>
      </c>
      <c r="F90" s="11" t="str">
        <f>VLOOKUP(C90,'Various Mappings'!A:B,2,0)</f>
        <v>A.6.1 - A.6.20</v>
      </c>
      <c r="G90" s="11" t="s">
        <v>231</v>
      </c>
      <c r="H90" s="11">
        <f>VLOOKUP(G90,'Various Mappings'!F:H,3,0)</f>
        <v>1</v>
      </c>
      <c r="I90" s="11" t="str">
        <f>'SS Positions data'!IH90</f>
        <v>MoneyMarketInstrument</v>
      </c>
      <c r="J90" s="11" t="str">
        <f>_xlfn.IFNA(VLOOKUP(I90,'FincgUndrlygTp Mapping'!A:B,2,0),"")</f>
        <v/>
      </c>
      <c r="K90" s="27" t="str">
        <f>VLOOKUP(C90,'CFI Mapping'!A:B,2,0)</f>
        <v>DYXXXX</v>
      </c>
      <c r="L90" s="27" t="str">
        <f>'SS Positions data'!HW90</f>
        <v>XS2008766524</v>
      </c>
      <c r="M90" s="27" t="str">
        <f>'SS Positions data'!GT90</f>
        <v>CREDIT AGRICOLE SA 12/19 0</v>
      </c>
      <c r="O90" s="65">
        <f>IF(ISBLANK('SS Positions data'!FC90),"",'SS Positions data'!FC90)</f>
        <v>43802</v>
      </c>
      <c r="P90" s="27" t="str">
        <f>'SS Positions data'!EZ90</f>
        <v>EUR</v>
      </c>
      <c r="Q90" s="26"/>
      <c r="S90" s="25"/>
      <c r="T90" s="221" t="str">
        <f>'SS Positions data'!HZ90</f>
        <v>FR</v>
      </c>
      <c r="W90" t="s">
        <v>237</v>
      </c>
      <c r="X90" s="222" t="str">
        <f>IF(ISBLANK('SS Positions data'!GI90),"",'SS Positions data'!GI90)</f>
        <v/>
      </c>
      <c r="Y90" s="11">
        <f>'SS Positions data'!GX90</f>
        <v>13000000</v>
      </c>
      <c r="Z90" s="11">
        <f>'SS Positions data'!EY90</f>
        <v>100.029731</v>
      </c>
      <c r="AA90" s="11">
        <f t="shared" si="5"/>
        <v>100.029731</v>
      </c>
      <c r="AB90" s="11" t="str">
        <f>IF(LEN(Z90)=0,'General Pos Excel Structure'!$AC$3,"")</f>
        <v/>
      </c>
      <c r="AC90" s="11">
        <f>'SS Positions data'!H90</f>
        <v>0</v>
      </c>
      <c r="AD90" s="11">
        <f>VLOOKUP($P90,'Various Mappings'!$F:$H,3,0)*AC90</f>
        <v>0</v>
      </c>
      <c r="AE90" s="11" t="str">
        <f>IF(LEN(AC90)=0,'General Pos Excel Structure'!$AC$3,"")</f>
        <v/>
      </c>
      <c r="AF90" s="220">
        <f>'SS Positions data'!U90</f>
        <v>13003865.029999999</v>
      </c>
      <c r="AG90" s="11">
        <f t="shared" si="6"/>
        <v>13003865.029999999</v>
      </c>
      <c r="AH90" s="11" t="str">
        <f>IF(LEN(AF90)=0,'General Pos Excel Structure'!$AC$3,"")</f>
        <v/>
      </c>
      <c r="AI90" s="220">
        <f t="shared" si="7"/>
        <v>13003865.029999999</v>
      </c>
      <c r="AJ90" s="11">
        <f t="shared" si="8"/>
        <v>13003865.029999999</v>
      </c>
      <c r="AK90" s="220" t="str">
        <f t="shared" si="9"/>
        <v/>
      </c>
    </row>
    <row r="91" spans="1:37" s="11" customFormat="1">
      <c r="A91" s="63" t="str">
        <f>'SS WAM data'!A92</f>
        <v>ABEK</v>
      </c>
      <c r="B91" s="11" t="s">
        <v>1424</v>
      </c>
      <c r="C91" s="11" t="str">
        <f>'SS Positions data'!IG91</f>
        <v>Money Market Instruments</v>
      </c>
      <c r="D91" s="11" t="str">
        <f>'SS Positions data'!IF91</f>
        <v>Certificate of Deposit</v>
      </c>
      <c r="F91" s="11" t="str">
        <f>VLOOKUP(C91,'Various Mappings'!A:B,2,0)</f>
        <v>A.6.1 - A.6.20</v>
      </c>
      <c r="G91" s="11" t="s">
        <v>231</v>
      </c>
      <c r="H91" s="11">
        <f>VLOOKUP(G91,'Various Mappings'!F:H,3,0)</f>
        <v>1</v>
      </c>
      <c r="I91" s="11" t="str">
        <f>'SS Positions data'!IH91</f>
        <v>MoneyMarketInstrument</v>
      </c>
      <c r="J91" s="11" t="str">
        <f>_xlfn.IFNA(VLOOKUP(I91,'FincgUndrlygTp Mapping'!A:B,2,0),"")</f>
        <v/>
      </c>
      <c r="K91" s="27" t="str">
        <f>VLOOKUP(C91,'CFI Mapping'!A:B,2,0)</f>
        <v>DYXXXX</v>
      </c>
      <c r="L91" s="27" t="str">
        <f>'SS Positions data'!HW91</f>
        <v>XS2012090309</v>
      </c>
      <c r="M91" s="27" t="str">
        <f>'SS Positions data'!GT91</f>
        <v>NORDEA BANK ABP 01/20 0</v>
      </c>
      <c r="O91" s="65">
        <f>IF(ISBLANK('SS Positions data'!FC91),"",'SS Positions data'!FC91)</f>
        <v>43836</v>
      </c>
      <c r="P91" s="27" t="str">
        <f>'SS Positions data'!EZ91</f>
        <v>EUR</v>
      </c>
      <c r="Q91" s="26"/>
      <c r="S91" s="25"/>
      <c r="T91" s="221" t="str">
        <f>'SS Positions data'!HZ91</f>
        <v>FI</v>
      </c>
      <c r="W91" t="s">
        <v>237</v>
      </c>
      <c r="X91" s="222" t="str">
        <f>IF(ISBLANK('SS Positions data'!GI91),"",'SS Positions data'!GI91)</f>
        <v/>
      </c>
      <c r="Y91" s="11">
        <f>'SS Positions data'!GX91</f>
        <v>20000000</v>
      </c>
      <c r="Z91" s="11">
        <f>'SS Positions data'!EY91</f>
        <v>100.074155</v>
      </c>
      <c r="AA91" s="11">
        <f t="shared" si="5"/>
        <v>100.074155</v>
      </c>
      <c r="AB91" s="11" t="str">
        <f>IF(LEN(Z91)=0,'General Pos Excel Structure'!$AC$3,"")</f>
        <v/>
      </c>
      <c r="AC91" s="11">
        <f>'SS Positions data'!H91</f>
        <v>0</v>
      </c>
      <c r="AD91" s="11">
        <f>VLOOKUP($P91,'Various Mappings'!$F:$H,3,0)*AC91</f>
        <v>0</v>
      </c>
      <c r="AE91" s="11" t="str">
        <f>IF(LEN(AC91)=0,'General Pos Excel Structure'!$AC$3,"")</f>
        <v/>
      </c>
      <c r="AF91" s="220">
        <f>'SS Positions data'!U91</f>
        <v>20014831</v>
      </c>
      <c r="AG91" s="11">
        <f t="shared" si="6"/>
        <v>20014831</v>
      </c>
      <c r="AH91" s="11" t="str">
        <f>IF(LEN(AF91)=0,'General Pos Excel Structure'!$AC$3,"")</f>
        <v/>
      </c>
      <c r="AI91" s="220">
        <f t="shared" si="7"/>
        <v>20014831</v>
      </c>
      <c r="AJ91" s="11">
        <f t="shared" si="8"/>
        <v>20014831</v>
      </c>
      <c r="AK91" s="220" t="str">
        <f t="shared" si="9"/>
        <v/>
      </c>
    </row>
    <row r="92" spans="1:37" s="11" customFormat="1">
      <c r="A92" s="63" t="str">
        <f>'SS WAM data'!A93</f>
        <v>ABEK</v>
      </c>
      <c r="B92" s="11" t="s">
        <v>1424</v>
      </c>
      <c r="C92" s="11" t="str">
        <f>'SS Positions data'!IG92</f>
        <v>Money Market Instruments</v>
      </c>
      <c r="D92" s="11" t="str">
        <f>'SS Positions data'!IF92</f>
        <v>Commercial Paper</v>
      </c>
      <c r="F92" s="11" t="str">
        <f>VLOOKUP(C92,'Various Mappings'!A:B,2,0)</f>
        <v>A.6.1 - A.6.20</v>
      </c>
      <c r="G92" s="11" t="s">
        <v>231</v>
      </c>
      <c r="H92" s="11">
        <f>VLOOKUP(G92,'Various Mappings'!F:H,3,0)</f>
        <v>1</v>
      </c>
      <c r="I92" s="11" t="str">
        <f>'SS Positions data'!IH92</f>
        <v>MoneyMarketInstrument</v>
      </c>
      <c r="J92" s="11" t="str">
        <f>_xlfn.IFNA(VLOOKUP(I92,'FincgUndrlygTp Mapping'!A:B,2,0),"")</f>
        <v/>
      </c>
      <c r="K92" s="27" t="str">
        <f>VLOOKUP(C92,'CFI Mapping'!A:B,2,0)</f>
        <v>DYXXXX</v>
      </c>
      <c r="L92" s="27" t="str">
        <f>'SS Positions data'!HW92</f>
        <v>XS2012017997</v>
      </c>
      <c r="M92" s="27" t="str">
        <f>'SS Positions data'!GT92</f>
        <v>SVENSKA HANDELSBANKEN AB 12/19 ZCP</v>
      </c>
      <c r="O92" s="65">
        <f>IF(ISBLANK('SS Positions data'!FC92),"",'SS Positions data'!FC92)</f>
        <v>43810</v>
      </c>
      <c r="P92" s="27" t="str">
        <f>'SS Positions data'!EZ92</f>
        <v>EUR</v>
      </c>
      <c r="Q92" s="26"/>
      <c r="S92" s="25"/>
      <c r="T92" s="221" t="str">
        <f>'SS Positions data'!HZ92</f>
        <v>SE</v>
      </c>
      <c r="W92" t="s">
        <v>237</v>
      </c>
      <c r="X92" s="222" t="str">
        <f>IF(ISBLANK('SS Positions data'!GI92),"",'SS Positions data'!GI92)</f>
        <v/>
      </c>
      <c r="Y92" s="11">
        <f>'SS Positions data'!GX92</f>
        <v>25000000</v>
      </c>
      <c r="Z92" s="11">
        <f>'SS Positions data'!EY92</f>
        <v>100.049803</v>
      </c>
      <c r="AA92" s="11">
        <f t="shared" si="5"/>
        <v>100.049803</v>
      </c>
      <c r="AB92" s="11" t="str">
        <f>IF(LEN(Z92)=0,'General Pos Excel Structure'!$AC$3,"")</f>
        <v/>
      </c>
      <c r="AC92" s="11">
        <f>'SS Positions data'!H92</f>
        <v>0</v>
      </c>
      <c r="AD92" s="11">
        <f>VLOOKUP($P92,'Various Mappings'!$F:$H,3,0)*AC92</f>
        <v>0</v>
      </c>
      <c r="AE92" s="11" t="str">
        <f>IF(LEN(AC92)=0,'General Pos Excel Structure'!$AC$3,"")</f>
        <v/>
      </c>
      <c r="AF92" s="220">
        <f>'SS Positions data'!U92</f>
        <v>25012450.75</v>
      </c>
      <c r="AG92" s="11">
        <f t="shared" si="6"/>
        <v>25012450.75</v>
      </c>
      <c r="AH92" s="11" t="str">
        <f>IF(LEN(AF92)=0,'General Pos Excel Structure'!$AC$3,"")</f>
        <v/>
      </c>
      <c r="AI92" s="220">
        <f t="shared" si="7"/>
        <v>25012450.75</v>
      </c>
      <c r="AJ92" s="11">
        <f t="shared" si="8"/>
        <v>25012450.75</v>
      </c>
      <c r="AK92" s="220" t="str">
        <f t="shared" si="9"/>
        <v/>
      </c>
    </row>
    <row r="93" spans="1:37" s="11" customFormat="1">
      <c r="A93" s="63" t="str">
        <f>'SS WAM data'!A94</f>
        <v>ABEK</v>
      </c>
      <c r="B93" s="11" t="s">
        <v>1424</v>
      </c>
      <c r="C93" s="11" t="str">
        <f>'SS Positions data'!IG93</f>
        <v>Money Market Instruments</v>
      </c>
      <c r="D93" s="11" t="str">
        <f>'SS Positions data'!IF93</f>
        <v>Commercial Paper</v>
      </c>
      <c r="F93" s="11" t="str">
        <f>VLOOKUP(C93,'Various Mappings'!A:B,2,0)</f>
        <v>A.6.1 - A.6.20</v>
      </c>
      <c r="G93" s="11" t="s">
        <v>231</v>
      </c>
      <c r="H93" s="11">
        <f>VLOOKUP(G93,'Various Mappings'!F:H,3,0)</f>
        <v>1</v>
      </c>
      <c r="I93" s="11" t="str">
        <f>'SS Positions data'!IH93</f>
        <v>MoneyMarketInstrument</v>
      </c>
      <c r="J93" s="11" t="str">
        <f>_xlfn.IFNA(VLOOKUP(I93,'FincgUndrlygTp Mapping'!A:B,2,0),"")</f>
        <v/>
      </c>
      <c r="K93" s="27" t="str">
        <f>VLOOKUP(C93,'CFI Mapping'!A:B,2,0)</f>
        <v>DYXXXX</v>
      </c>
      <c r="L93" s="27" t="str">
        <f>'SS Positions data'!HW93</f>
        <v>BE6314522168</v>
      </c>
      <c r="M93" s="27" t="str">
        <f>'SS Positions data'!GT93</f>
        <v>LVMH FINANCE BELGIQUE SA 12/19 ZCP</v>
      </c>
      <c r="O93" s="65">
        <f>IF(ISBLANK('SS Positions data'!FC93),"",'SS Positions data'!FC93)</f>
        <v>43812</v>
      </c>
      <c r="P93" s="27" t="str">
        <f>'SS Positions data'!EZ93</f>
        <v>EUR</v>
      </c>
      <c r="Q93" s="26"/>
      <c r="S93" s="25"/>
      <c r="T93" s="221" t="str">
        <f>'SS Positions data'!HZ93</f>
        <v>FR</v>
      </c>
      <c r="W93" t="s">
        <v>237</v>
      </c>
      <c r="X93" s="222" t="str">
        <f>IF(ISBLANK('SS Positions data'!GI93),"",'SS Positions data'!GI93)</f>
        <v/>
      </c>
      <c r="Y93" s="11">
        <f>'SS Positions data'!GX93</f>
        <v>28000000</v>
      </c>
      <c r="Z93" s="11">
        <f>'SS Positions data'!EY93</f>
        <v>100.043769</v>
      </c>
      <c r="AA93" s="11">
        <f t="shared" si="5"/>
        <v>100.043769</v>
      </c>
      <c r="AB93" s="11" t="str">
        <f>IF(LEN(Z93)=0,'General Pos Excel Structure'!$AC$3,"")</f>
        <v/>
      </c>
      <c r="AC93" s="11">
        <f>'SS Positions data'!H93</f>
        <v>0</v>
      </c>
      <c r="AD93" s="11">
        <f>VLOOKUP($P93,'Various Mappings'!$F:$H,3,0)*AC93</f>
        <v>0</v>
      </c>
      <c r="AE93" s="11" t="str">
        <f>IF(LEN(AC93)=0,'General Pos Excel Structure'!$AC$3,"")</f>
        <v/>
      </c>
      <c r="AF93" s="220">
        <f>'SS Positions data'!U93</f>
        <v>28012255.32</v>
      </c>
      <c r="AG93" s="11">
        <f t="shared" si="6"/>
        <v>28012255.32</v>
      </c>
      <c r="AH93" s="11" t="str">
        <f>IF(LEN(AF93)=0,'General Pos Excel Structure'!$AC$3,"")</f>
        <v/>
      </c>
      <c r="AI93" s="220">
        <f t="shared" si="7"/>
        <v>28012255.32</v>
      </c>
      <c r="AJ93" s="11">
        <f t="shared" si="8"/>
        <v>28012255.32</v>
      </c>
      <c r="AK93" s="220" t="str">
        <f t="shared" si="9"/>
        <v/>
      </c>
    </row>
    <row r="94" spans="1:37" s="11" customFormat="1">
      <c r="A94" s="63" t="str">
        <f>'SS WAM data'!A95</f>
        <v>ABEK</v>
      </c>
      <c r="B94" s="11" t="s">
        <v>1424</v>
      </c>
      <c r="C94" s="11" t="str">
        <f>'SS Positions data'!IG94</f>
        <v>Money Market Instruments</v>
      </c>
      <c r="D94" s="11" t="str">
        <f>'SS Positions data'!IF94</f>
        <v>Certificate of Deposit</v>
      </c>
      <c r="F94" s="11" t="str">
        <f>VLOOKUP(C94,'Various Mappings'!A:B,2,0)</f>
        <v>A.6.1 - A.6.20</v>
      </c>
      <c r="G94" s="11" t="s">
        <v>231</v>
      </c>
      <c r="H94" s="11">
        <f>VLOOKUP(G94,'Various Mappings'!F:H,3,0)</f>
        <v>1</v>
      </c>
      <c r="I94" s="11" t="str">
        <f>'SS Positions data'!IH94</f>
        <v>MoneyMarketInstrument</v>
      </c>
      <c r="J94" s="11" t="str">
        <f>_xlfn.IFNA(VLOOKUP(I94,'FincgUndrlygTp Mapping'!A:B,2,0),"")</f>
        <v/>
      </c>
      <c r="K94" s="27" t="str">
        <f>VLOOKUP(C94,'CFI Mapping'!A:B,2,0)</f>
        <v>DYXXXX</v>
      </c>
      <c r="L94" s="27" t="str">
        <f>'SS Positions data'!HW94</f>
        <v>XS2015232221</v>
      </c>
      <c r="M94" s="27" t="str">
        <f>'SS Positions data'!GT94</f>
        <v>ABU DHABI COMMERCIAL BANK 12/19 ZCP</v>
      </c>
      <c r="O94" s="65">
        <f>IF(ISBLANK('SS Positions data'!FC94),"",'SS Positions data'!FC94)</f>
        <v>43816</v>
      </c>
      <c r="P94" s="27" t="str">
        <f>'SS Positions data'!EZ94</f>
        <v>EUR</v>
      </c>
      <c r="Q94" s="26"/>
      <c r="S94" s="25"/>
      <c r="T94" s="221" t="str">
        <f>'SS Positions data'!HZ94</f>
        <v>AE</v>
      </c>
      <c r="W94" t="s">
        <v>237</v>
      </c>
      <c r="X94" s="222" t="str">
        <f>IF(ISBLANK('SS Positions data'!GI94),"",'SS Positions data'!GI94)</f>
        <v/>
      </c>
      <c r="Y94" s="11">
        <f>'SS Positions data'!GX94</f>
        <v>28000000</v>
      </c>
      <c r="Z94" s="11">
        <f>'SS Positions data'!EY94</f>
        <v>100.05149900000001</v>
      </c>
      <c r="AA94" s="11">
        <f t="shared" si="5"/>
        <v>100.05149900000001</v>
      </c>
      <c r="AB94" s="11" t="str">
        <f>IF(LEN(Z94)=0,'General Pos Excel Structure'!$AC$3,"")</f>
        <v/>
      </c>
      <c r="AC94" s="11">
        <f>'SS Positions data'!H94</f>
        <v>0</v>
      </c>
      <c r="AD94" s="11">
        <f>VLOOKUP($P94,'Various Mappings'!$F:$H,3,0)*AC94</f>
        <v>0</v>
      </c>
      <c r="AE94" s="11" t="str">
        <f>IF(LEN(AC94)=0,'General Pos Excel Structure'!$AC$3,"")</f>
        <v/>
      </c>
      <c r="AF94" s="220">
        <f>'SS Positions data'!U94</f>
        <v>28014419.719999999</v>
      </c>
      <c r="AG94" s="11">
        <f t="shared" si="6"/>
        <v>28014419.719999999</v>
      </c>
      <c r="AH94" s="11" t="str">
        <f>IF(LEN(AF94)=0,'General Pos Excel Structure'!$AC$3,"")</f>
        <v/>
      </c>
      <c r="AI94" s="220">
        <f t="shared" si="7"/>
        <v>28014419.719999999</v>
      </c>
      <c r="AJ94" s="11">
        <f t="shared" si="8"/>
        <v>28014419.719999999</v>
      </c>
      <c r="AK94" s="220" t="str">
        <f t="shared" si="9"/>
        <v/>
      </c>
    </row>
    <row r="95" spans="1:37" s="11" customFormat="1">
      <c r="A95" s="63" t="str">
        <f>'SS WAM data'!A96</f>
        <v>ABEK</v>
      </c>
      <c r="B95" s="11" t="s">
        <v>1424</v>
      </c>
      <c r="C95" s="11" t="str">
        <f>'SS Positions data'!IG95</f>
        <v>Money Market Instruments</v>
      </c>
      <c r="D95" s="11" t="str">
        <f>'SS Positions data'!IF95</f>
        <v>Commercial Paper</v>
      </c>
      <c r="F95" s="11" t="str">
        <f>VLOOKUP(C95,'Various Mappings'!A:B,2,0)</f>
        <v>A.6.1 - A.6.20</v>
      </c>
      <c r="G95" s="11" t="s">
        <v>231</v>
      </c>
      <c r="H95" s="11">
        <f>VLOOKUP(G95,'Various Mappings'!F:H,3,0)</f>
        <v>1</v>
      </c>
      <c r="I95" s="11" t="str">
        <f>'SS Positions data'!IH95</f>
        <v>MoneyMarketInstrument</v>
      </c>
      <c r="J95" s="11" t="str">
        <f>_xlfn.IFNA(VLOOKUP(I95,'FincgUndrlygTp Mapping'!A:B,2,0),"")</f>
        <v/>
      </c>
      <c r="K95" s="27" t="str">
        <f>VLOOKUP(C95,'CFI Mapping'!A:B,2,0)</f>
        <v>DYXXXX</v>
      </c>
      <c r="L95" s="27" t="str">
        <f>'SS Positions data'!HW95</f>
        <v>BE6315657849</v>
      </c>
      <c r="M95" s="27" t="str">
        <f>'SS Positions data'!GT95</f>
        <v>LVMH FINANCE BELGIQUE SA 11/19 ZCP</v>
      </c>
      <c r="O95" s="65">
        <f>IF(ISBLANK('SS Positions data'!FC95),"",'SS Positions data'!FC95)</f>
        <v>43788</v>
      </c>
      <c r="P95" s="27" t="str">
        <f>'SS Positions data'!EZ95</f>
        <v>EUR</v>
      </c>
      <c r="Q95" s="26"/>
      <c r="S95" s="25"/>
      <c r="T95" s="221" t="str">
        <f>'SS Positions data'!HZ95</f>
        <v>FR</v>
      </c>
      <c r="W95" t="s">
        <v>237</v>
      </c>
      <c r="X95" s="222" t="str">
        <f>IF(ISBLANK('SS Positions data'!GI95),"",'SS Positions data'!GI95)</f>
        <v/>
      </c>
      <c r="Y95" s="11">
        <f>'SS Positions data'!GX95</f>
        <v>20000000</v>
      </c>
      <c r="Z95" s="11">
        <f>'SS Positions data'!EY95</f>
        <v>100.0055</v>
      </c>
      <c r="AA95" s="11">
        <f t="shared" si="5"/>
        <v>100.0055</v>
      </c>
      <c r="AB95" s="11" t="str">
        <f>IF(LEN(Z95)=0,'General Pos Excel Structure'!$AC$3,"")</f>
        <v/>
      </c>
      <c r="AC95" s="11">
        <f>'SS Positions data'!H95</f>
        <v>0</v>
      </c>
      <c r="AD95" s="11">
        <f>VLOOKUP($P95,'Various Mappings'!$F:$H,3,0)*AC95</f>
        <v>0</v>
      </c>
      <c r="AE95" s="11" t="str">
        <f>IF(LEN(AC95)=0,'General Pos Excel Structure'!$AC$3,"")</f>
        <v/>
      </c>
      <c r="AF95" s="220">
        <f>'SS Positions data'!U95</f>
        <v>20001100</v>
      </c>
      <c r="AG95" s="11">
        <f t="shared" si="6"/>
        <v>20001100</v>
      </c>
      <c r="AH95" s="11" t="str">
        <f>IF(LEN(AF95)=0,'General Pos Excel Structure'!$AC$3,"")</f>
        <v/>
      </c>
      <c r="AI95" s="220">
        <f t="shared" si="7"/>
        <v>20001100</v>
      </c>
      <c r="AJ95" s="11">
        <f t="shared" si="8"/>
        <v>20001100</v>
      </c>
      <c r="AK95" s="220" t="str">
        <f t="shared" si="9"/>
        <v/>
      </c>
    </row>
    <row r="96" spans="1:37" s="11" customFormat="1">
      <c r="A96" s="63" t="str">
        <f>'SS WAM data'!A97</f>
        <v>ABEK</v>
      </c>
      <c r="B96" s="11" t="s">
        <v>1424</v>
      </c>
      <c r="C96" s="11" t="str">
        <f>'SS Positions data'!IG96</f>
        <v>Money Market Instruments</v>
      </c>
      <c r="D96" s="11" t="str">
        <f>'SS Positions data'!IF96</f>
        <v>Commercial Paper</v>
      </c>
      <c r="F96" s="11" t="str">
        <f>VLOOKUP(C96,'Various Mappings'!A:B,2,0)</f>
        <v>A.6.1 - A.6.20</v>
      </c>
      <c r="G96" s="11" t="s">
        <v>231</v>
      </c>
      <c r="H96" s="11">
        <f>VLOOKUP(G96,'Various Mappings'!F:H,3,0)</f>
        <v>1</v>
      </c>
      <c r="I96" s="11" t="str">
        <f>'SS Positions data'!IH96</f>
        <v>MoneyMarketInstrument</v>
      </c>
      <c r="J96" s="11" t="str">
        <f>_xlfn.IFNA(VLOOKUP(I96,'FincgUndrlygTp Mapping'!A:B,2,0),"")</f>
        <v/>
      </c>
      <c r="K96" s="27" t="str">
        <f>VLOOKUP(C96,'CFI Mapping'!A:B,2,0)</f>
        <v>DYXXXX</v>
      </c>
      <c r="L96" s="27" t="str">
        <f>'SS Positions data'!HW96</f>
        <v>XS2047618504</v>
      </c>
      <c r="M96" s="27" t="str">
        <f>'SS Positions data'!GT96</f>
        <v>PROCTER AND GAMBLE COMPANY (CP 11/19 ZCP</v>
      </c>
      <c r="O96" s="65">
        <f>IF(ISBLANK('SS Positions data'!FC96),"",'SS Positions data'!FC96)</f>
        <v>43796</v>
      </c>
      <c r="P96" s="27" t="str">
        <f>'SS Positions data'!EZ96</f>
        <v>EUR</v>
      </c>
      <c r="Q96" s="26"/>
      <c r="S96" s="25"/>
      <c r="T96" s="221" t="str">
        <f>'SS Positions data'!HZ96</f>
        <v>US</v>
      </c>
      <c r="W96" t="s">
        <v>237</v>
      </c>
      <c r="X96" s="222" t="str">
        <f>IF(ISBLANK('SS Positions data'!GI96),"",'SS Positions data'!GI96)</f>
        <v/>
      </c>
      <c r="Y96" s="11">
        <f>'SS Positions data'!GX96</f>
        <v>28500000</v>
      </c>
      <c r="Z96" s="11">
        <f>'SS Positions data'!EY96</f>
        <v>100.020421</v>
      </c>
      <c r="AA96" s="11">
        <f t="shared" si="5"/>
        <v>100.020421</v>
      </c>
      <c r="AB96" s="11" t="str">
        <f>IF(LEN(Z96)=0,'General Pos Excel Structure'!$AC$3,"")</f>
        <v/>
      </c>
      <c r="AC96" s="11">
        <f>'SS Positions data'!H96</f>
        <v>0</v>
      </c>
      <c r="AD96" s="11">
        <f>VLOOKUP($P96,'Various Mappings'!$F:$H,3,0)*AC96</f>
        <v>0</v>
      </c>
      <c r="AE96" s="11" t="str">
        <f>IF(LEN(AC96)=0,'General Pos Excel Structure'!$AC$3,"")</f>
        <v/>
      </c>
      <c r="AF96" s="220">
        <f>'SS Positions data'!U96</f>
        <v>28505819.989999998</v>
      </c>
      <c r="AG96" s="11">
        <f t="shared" si="6"/>
        <v>28505819.989999998</v>
      </c>
      <c r="AH96" s="11" t="str">
        <f>IF(LEN(AF96)=0,'General Pos Excel Structure'!$AC$3,"")</f>
        <v/>
      </c>
      <c r="AI96" s="220">
        <f t="shared" si="7"/>
        <v>28505819.989999998</v>
      </c>
      <c r="AJ96" s="11">
        <f t="shared" si="8"/>
        <v>28505819.989999998</v>
      </c>
      <c r="AK96" s="220" t="str">
        <f t="shared" si="9"/>
        <v/>
      </c>
    </row>
    <row r="97" spans="1:37" s="11" customFormat="1">
      <c r="A97" s="63" t="str">
        <f>'SS WAM data'!A98</f>
        <v>ABEK</v>
      </c>
      <c r="B97" s="11" t="s">
        <v>1424</v>
      </c>
      <c r="C97" s="11" t="str">
        <f>'SS Positions data'!IG97</f>
        <v>Money Market Instruments</v>
      </c>
      <c r="D97" s="11" t="str">
        <f>'SS Positions data'!IF97</f>
        <v>Certificate of Deposit</v>
      </c>
      <c r="F97" s="11" t="str">
        <f>VLOOKUP(C97,'Various Mappings'!A:B,2,0)</f>
        <v>A.6.1 - A.6.20</v>
      </c>
      <c r="G97" s="11" t="s">
        <v>231</v>
      </c>
      <c r="H97" s="11">
        <f>VLOOKUP(G97,'Various Mappings'!F:H,3,0)</f>
        <v>1</v>
      </c>
      <c r="I97" s="11" t="str">
        <f>'SS Positions data'!IH97</f>
        <v>MoneyMarketInstrument</v>
      </c>
      <c r="J97" s="11" t="str">
        <f>_xlfn.IFNA(VLOOKUP(I97,'FincgUndrlygTp Mapping'!A:B,2,0),"")</f>
        <v/>
      </c>
      <c r="K97" s="27" t="str">
        <f>VLOOKUP(C97,'CFI Mapping'!A:B,2,0)</f>
        <v>DYXXXX</v>
      </c>
      <c r="L97" s="27" t="str">
        <f>'SS Positions data'!HW97</f>
        <v>XS2048603786</v>
      </c>
      <c r="M97" s="27" t="str">
        <f>'SS Positions data'!GT97</f>
        <v>NORINCHUKIN BANK LDN 11/19 0</v>
      </c>
      <c r="O97" s="65">
        <f>IF(ISBLANK('SS Positions data'!FC97),"",'SS Positions data'!FC97)</f>
        <v>43796</v>
      </c>
      <c r="P97" s="27" t="str">
        <f>'SS Positions data'!EZ97</f>
        <v>EUR</v>
      </c>
      <c r="Q97" s="26"/>
      <c r="S97" s="25"/>
      <c r="T97" s="221" t="str">
        <f>'SS Positions data'!HZ97</f>
        <v>JP</v>
      </c>
      <c r="W97" t="s">
        <v>237</v>
      </c>
      <c r="X97" s="222" t="str">
        <f>IF(ISBLANK('SS Positions data'!GI97),"",'SS Positions data'!GI97)</f>
        <v/>
      </c>
      <c r="Y97" s="11">
        <f>'SS Positions data'!GX97</f>
        <v>30000000</v>
      </c>
      <c r="Z97" s="11">
        <f>'SS Positions data'!EY97</f>
        <v>100.020421</v>
      </c>
      <c r="AA97" s="11">
        <f t="shared" si="5"/>
        <v>100.020421</v>
      </c>
      <c r="AB97" s="11" t="str">
        <f>IF(LEN(Z97)=0,'General Pos Excel Structure'!$AC$3,"")</f>
        <v/>
      </c>
      <c r="AC97" s="11">
        <f>'SS Positions data'!H97</f>
        <v>0</v>
      </c>
      <c r="AD97" s="11">
        <f>VLOOKUP($P97,'Various Mappings'!$F:$H,3,0)*AC97</f>
        <v>0</v>
      </c>
      <c r="AE97" s="11" t="str">
        <f>IF(LEN(AC97)=0,'General Pos Excel Structure'!$AC$3,"")</f>
        <v/>
      </c>
      <c r="AF97" s="220">
        <f>'SS Positions data'!U97</f>
        <v>30006126.300000001</v>
      </c>
      <c r="AG97" s="11">
        <f t="shared" si="6"/>
        <v>30006126.300000001</v>
      </c>
      <c r="AH97" s="11" t="str">
        <f>IF(LEN(AF97)=0,'General Pos Excel Structure'!$AC$3,"")</f>
        <v/>
      </c>
      <c r="AI97" s="220">
        <f t="shared" si="7"/>
        <v>30006126.300000001</v>
      </c>
      <c r="AJ97" s="11">
        <f t="shared" si="8"/>
        <v>30006126.300000001</v>
      </c>
      <c r="AK97" s="220" t="str">
        <f t="shared" si="9"/>
        <v/>
      </c>
    </row>
    <row r="98" spans="1:37" s="11" customFormat="1">
      <c r="A98" s="63" t="str">
        <f>'SS WAM data'!A99</f>
        <v>ABEK</v>
      </c>
      <c r="B98" s="11" t="s">
        <v>1424</v>
      </c>
      <c r="C98" s="11" t="str">
        <f>'SS Positions data'!IG98</f>
        <v>Money Market Instruments</v>
      </c>
      <c r="D98" s="11" t="str">
        <f>'SS Positions data'!IF98</f>
        <v>Certificate of Deposit</v>
      </c>
      <c r="F98" s="11" t="str">
        <f>VLOOKUP(C98,'Various Mappings'!A:B,2,0)</f>
        <v>A.6.1 - A.6.20</v>
      </c>
      <c r="G98" s="11" t="s">
        <v>231</v>
      </c>
      <c r="H98" s="11">
        <f>VLOOKUP(G98,'Various Mappings'!F:H,3,0)</f>
        <v>1</v>
      </c>
      <c r="I98" s="11" t="str">
        <f>'SS Positions data'!IH98</f>
        <v>MoneyMarketInstrument</v>
      </c>
      <c r="J98" s="11" t="str">
        <f>_xlfn.IFNA(VLOOKUP(I98,'FincgUndrlygTp Mapping'!A:B,2,0),"")</f>
        <v/>
      </c>
      <c r="K98" s="27" t="str">
        <f>VLOOKUP(C98,'CFI Mapping'!A:B,2,0)</f>
        <v>DYXXXX</v>
      </c>
      <c r="L98" s="27" t="str">
        <f>'SS Positions data'!HW98</f>
        <v>XS2050647374</v>
      </c>
      <c r="M98" s="27" t="str">
        <f>'SS Positions data'!GT98</f>
        <v>QATAR NATIONAL BANK SAQ, GROSV 12/19 0</v>
      </c>
      <c r="O98" s="65">
        <f>IF(ISBLANK('SS Positions data'!FC98),"",'SS Positions data'!FC98)</f>
        <v>43802</v>
      </c>
      <c r="P98" s="27" t="str">
        <f>'SS Positions data'!EZ98</f>
        <v>EUR</v>
      </c>
      <c r="Q98" s="26"/>
      <c r="S98" s="25"/>
      <c r="T98" s="221" t="str">
        <f>'SS Positions data'!HZ98</f>
        <v>QA</v>
      </c>
      <c r="W98" t="s">
        <v>237</v>
      </c>
      <c r="X98" s="222" t="str">
        <f>IF(ISBLANK('SS Positions data'!GI98),"",'SS Positions data'!GI98)</f>
        <v/>
      </c>
      <c r="Y98" s="11">
        <f>'SS Positions data'!GX98</f>
        <v>10000000</v>
      </c>
      <c r="Z98" s="11">
        <f>'SS Positions data'!EY98</f>
        <v>100.0055</v>
      </c>
      <c r="AA98" s="11">
        <f t="shared" si="5"/>
        <v>100.0055</v>
      </c>
      <c r="AB98" s="11" t="str">
        <f>IF(LEN(Z98)=0,'General Pos Excel Structure'!$AC$3,"")</f>
        <v/>
      </c>
      <c r="AC98" s="11">
        <f>'SS Positions data'!H98</f>
        <v>0</v>
      </c>
      <c r="AD98" s="11">
        <f>VLOOKUP($P98,'Various Mappings'!$F:$H,3,0)*AC98</f>
        <v>0</v>
      </c>
      <c r="AE98" s="11" t="str">
        <f>IF(LEN(AC98)=0,'General Pos Excel Structure'!$AC$3,"")</f>
        <v/>
      </c>
      <c r="AF98" s="220">
        <f>'SS Positions data'!U98</f>
        <v>10000550</v>
      </c>
      <c r="AG98" s="11">
        <f t="shared" si="6"/>
        <v>10000550</v>
      </c>
      <c r="AH98" s="11" t="str">
        <f>IF(LEN(AF98)=0,'General Pos Excel Structure'!$AC$3,"")</f>
        <v/>
      </c>
      <c r="AI98" s="220">
        <f t="shared" si="7"/>
        <v>10000550</v>
      </c>
      <c r="AJ98" s="11">
        <f t="shared" si="8"/>
        <v>10000550</v>
      </c>
      <c r="AK98" s="220" t="str">
        <f t="shared" si="9"/>
        <v/>
      </c>
    </row>
    <row r="99" spans="1:37" s="11" customFormat="1">
      <c r="A99" s="63" t="str">
        <f>'SS WAM data'!A100</f>
        <v>ABEK</v>
      </c>
      <c r="B99" s="11" t="s">
        <v>1424</v>
      </c>
      <c r="C99" s="11" t="str">
        <f>'SS Positions data'!IG99</f>
        <v>Money Market Instruments</v>
      </c>
      <c r="D99" s="11" t="str">
        <f>'SS Positions data'!IF99</f>
        <v>Certificate of Deposit</v>
      </c>
      <c r="F99" s="11" t="str">
        <f>VLOOKUP(C99,'Various Mappings'!A:B,2,0)</f>
        <v>A.6.1 - A.6.20</v>
      </c>
      <c r="G99" s="11" t="s">
        <v>231</v>
      </c>
      <c r="H99" s="11">
        <f>VLOOKUP(G99,'Various Mappings'!F:H,3,0)</f>
        <v>1</v>
      </c>
      <c r="I99" s="11" t="str">
        <f>'SS Positions data'!IH99</f>
        <v>MoneyMarketInstrument</v>
      </c>
      <c r="J99" s="11" t="str">
        <f>_xlfn.IFNA(VLOOKUP(I99,'FincgUndrlygTp Mapping'!A:B,2,0),"")</f>
        <v/>
      </c>
      <c r="K99" s="27" t="str">
        <f>VLOOKUP(C99,'CFI Mapping'!A:B,2,0)</f>
        <v>DYXXXX</v>
      </c>
      <c r="L99" s="27" t="str">
        <f>'SS Positions data'!HW99</f>
        <v>XS2051395759</v>
      </c>
      <c r="M99" s="27" t="str">
        <f>'SS Positions data'!GT99</f>
        <v>CITIBANK, NA TREAS.LDN 12/19 0</v>
      </c>
      <c r="O99" s="65">
        <f>IF(ISBLANK('SS Positions data'!FC99),"",'SS Positions data'!FC99)</f>
        <v>43805</v>
      </c>
      <c r="P99" s="27" t="str">
        <f>'SS Positions data'!EZ99</f>
        <v>EUR</v>
      </c>
      <c r="Q99" s="26"/>
      <c r="S99" s="25"/>
      <c r="T99" s="221" t="str">
        <f>'SS Positions data'!HZ99</f>
        <v>US</v>
      </c>
      <c r="W99" t="s">
        <v>237</v>
      </c>
      <c r="X99" s="222" t="str">
        <f>IF(ISBLANK('SS Positions data'!GI99),"",'SS Positions data'!GI99)</f>
        <v/>
      </c>
      <c r="Y99" s="11">
        <f>'SS Positions data'!GX99</f>
        <v>25000000</v>
      </c>
      <c r="Z99" s="11">
        <f>'SS Positions data'!EY99</f>
        <v>100.033553</v>
      </c>
      <c r="AA99" s="11">
        <f t="shared" si="5"/>
        <v>100.033553</v>
      </c>
      <c r="AB99" s="11" t="str">
        <f>IF(LEN(Z99)=0,'General Pos Excel Structure'!$AC$3,"")</f>
        <v/>
      </c>
      <c r="AC99" s="11">
        <f>'SS Positions data'!H99</f>
        <v>0</v>
      </c>
      <c r="AD99" s="11">
        <f>VLOOKUP($P99,'Various Mappings'!$F:$H,3,0)*AC99</f>
        <v>0</v>
      </c>
      <c r="AE99" s="11" t="str">
        <f>IF(LEN(AC99)=0,'General Pos Excel Structure'!$AC$3,"")</f>
        <v/>
      </c>
      <c r="AF99" s="220">
        <f>'SS Positions data'!U99</f>
        <v>25008388.25</v>
      </c>
      <c r="AG99" s="11">
        <f t="shared" si="6"/>
        <v>25008388.25</v>
      </c>
      <c r="AH99" s="11" t="str">
        <f>IF(LEN(AF99)=0,'General Pos Excel Structure'!$AC$3,"")</f>
        <v/>
      </c>
      <c r="AI99" s="220">
        <f t="shared" si="7"/>
        <v>25008388.25</v>
      </c>
      <c r="AJ99" s="11">
        <f t="shared" si="8"/>
        <v>25008388.25</v>
      </c>
      <c r="AK99" s="220" t="str">
        <f t="shared" si="9"/>
        <v/>
      </c>
    </row>
    <row r="100" spans="1:37" s="11" customFormat="1">
      <c r="A100" s="63" t="str">
        <f>'SS WAM data'!A101</f>
        <v>ABEK</v>
      </c>
      <c r="B100" s="11" t="s">
        <v>1424</v>
      </c>
      <c r="C100" s="11" t="str">
        <f>'SS Positions data'!IG100</f>
        <v>Money Market Instruments</v>
      </c>
      <c r="D100" s="11" t="str">
        <f>'SS Positions data'!IF100</f>
        <v>Commercial Paper</v>
      </c>
      <c r="F100" s="11" t="str">
        <f>VLOOKUP(C100,'Various Mappings'!A:B,2,0)</f>
        <v>A.6.1 - A.6.20</v>
      </c>
      <c r="G100" s="11" t="s">
        <v>231</v>
      </c>
      <c r="H100" s="11">
        <f>VLOOKUP(G100,'Various Mappings'!F:H,3,0)</f>
        <v>1</v>
      </c>
      <c r="I100" s="11" t="str">
        <f>'SS Positions data'!IH100</f>
        <v>MoneyMarketInstrument</v>
      </c>
      <c r="J100" s="11" t="str">
        <f>_xlfn.IFNA(VLOOKUP(I100,'FincgUndrlygTp Mapping'!A:B,2,0),"")</f>
        <v/>
      </c>
      <c r="K100" s="27" t="str">
        <f>VLOOKUP(C100,'CFI Mapping'!A:B,2,0)</f>
        <v>DYXXXX</v>
      </c>
      <c r="L100" s="27" t="str">
        <f>'SS Positions data'!HW100</f>
        <v>XS2052401010</v>
      </c>
      <c r="M100" s="27" t="str">
        <f>'SS Positions data'!GT100</f>
        <v>OP CORPORATE BANK PLC 03/20 ZCP</v>
      </c>
      <c r="O100" s="65">
        <f>IF(ISBLANK('SS Positions data'!FC100),"",'SS Positions data'!FC100)</f>
        <v>43901</v>
      </c>
      <c r="P100" s="27" t="str">
        <f>'SS Positions data'!EZ100</f>
        <v>EUR</v>
      </c>
      <c r="Q100" s="26"/>
      <c r="S100" s="25"/>
      <c r="T100" s="221" t="str">
        <f>'SS Positions data'!HZ100</f>
        <v>FI</v>
      </c>
      <c r="W100" t="s">
        <v>237</v>
      </c>
      <c r="X100" s="222" t="str">
        <f>IF(ISBLANK('SS Positions data'!GI100),"",'SS Positions data'!GI100)</f>
        <v/>
      </c>
      <c r="Y100" s="11">
        <f>'SS Positions data'!GX100</f>
        <v>30000000</v>
      </c>
      <c r="Z100" s="11">
        <f>'SS Positions data'!EY100</f>
        <v>100.1692</v>
      </c>
      <c r="AA100" s="11">
        <f t="shared" si="5"/>
        <v>100.1692</v>
      </c>
      <c r="AB100" s="11" t="str">
        <f>IF(LEN(Z100)=0,'General Pos Excel Structure'!$AC$3,"")</f>
        <v/>
      </c>
      <c r="AC100" s="11">
        <f>'SS Positions data'!H100</f>
        <v>0</v>
      </c>
      <c r="AD100" s="11">
        <f>VLOOKUP($P100,'Various Mappings'!$F:$H,3,0)*AC100</f>
        <v>0</v>
      </c>
      <c r="AE100" s="11" t="str">
        <f>IF(LEN(AC100)=0,'General Pos Excel Structure'!$AC$3,"")</f>
        <v/>
      </c>
      <c r="AF100" s="220">
        <f>'SS Positions data'!U100</f>
        <v>30050760</v>
      </c>
      <c r="AG100" s="11">
        <f t="shared" si="6"/>
        <v>30050760</v>
      </c>
      <c r="AH100" s="11" t="str">
        <f>IF(LEN(AF100)=0,'General Pos Excel Structure'!$AC$3,"")</f>
        <v/>
      </c>
      <c r="AI100" s="220">
        <f t="shared" si="7"/>
        <v>30050760</v>
      </c>
      <c r="AJ100" s="11">
        <f t="shared" si="8"/>
        <v>30050760</v>
      </c>
      <c r="AK100" s="220" t="str">
        <f t="shared" si="9"/>
        <v/>
      </c>
    </row>
    <row r="101" spans="1:37" s="11" customFormat="1">
      <c r="A101" s="63" t="str">
        <f>'SS WAM data'!A102</f>
        <v>ABEK</v>
      </c>
      <c r="B101" s="11" t="s">
        <v>1424</v>
      </c>
      <c r="C101" s="11" t="str">
        <f>'SS Positions data'!IG101</f>
        <v>Money Market Instruments</v>
      </c>
      <c r="D101" s="11" t="str">
        <f>'SS Positions data'!IF101</f>
        <v>Certificate of Deposit</v>
      </c>
      <c r="F101" s="11" t="str">
        <f>VLOOKUP(C101,'Various Mappings'!A:B,2,0)</f>
        <v>A.6.1 - A.6.20</v>
      </c>
      <c r="G101" s="11" t="s">
        <v>231</v>
      </c>
      <c r="H101" s="11">
        <f>VLOOKUP(G101,'Various Mappings'!F:H,3,0)</f>
        <v>1</v>
      </c>
      <c r="I101" s="11" t="str">
        <f>'SS Positions data'!IH101</f>
        <v>MoneyMarketInstrument</v>
      </c>
      <c r="J101" s="11" t="str">
        <f>_xlfn.IFNA(VLOOKUP(I101,'FincgUndrlygTp Mapping'!A:B,2,0),"")</f>
        <v/>
      </c>
      <c r="K101" s="27" t="str">
        <f>VLOOKUP(C101,'CFI Mapping'!A:B,2,0)</f>
        <v>DYXXXX</v>
      </c>
      <c r="L101" s="27" t="str">
        <f>'SS Positions data'!HW101</f>
        <v>XS2052947830</v>
      </c>
      <c r="M101" s="27" t="str">
        <f>'SS Positions data'!GT101</f>
        <v>CREDIT AGRICOLE SA 03/20 0</v>
      </c>
      <c r="O101" s="65">
        <f>IF(ISBLANK('SS Positions data'!FC101),"",'SS Positions data'!FC101)</f>
        <v>43892</v>
      </c>
      <c r="P101" s="27" t="str">
        <f>'SS Positions data'!EZ101</f>
        <v>EUR</v>
      </c>
      <c r="Q101" s="26"/>
      <c r="S101" s="25"/>
      <c r="T101" s="221" t="str">
        <f>'SS Positions data'!HZ101</f>
        <v>FR</v>
      </c>
      <c r="W101" t="s">
        <v>237</v>
      </c>
      <c r="X101" s="222" t="str">
        <f>IF(ISBLANK('SS Positions data'!GI101),"",'SS Positions data'!GI101)</f>
        <v/>
      </c>
      <c r="Y101" s="11">
        <f>'SS Positions data'!GX101</f>
        <v>30000000</v>
      </c>
      <c r="Z101" s="11">
        <f>'SS Positions data'!EY101</f>
        <v>100.13554499999999</v>
      </c>
      <c r="AA101" s="11">
        <f t="shared" si="5"/>
        <v>100.13554499999999</v>
      </c>
      <c r="AB101" s="11" t="str">
        <f>IF(LEN(Z101)=0,'General Pos Excel Structure'!$AC$3,"")</f>
        <v/>
      </c>
      <c r="AC101" s="11">
        <f>'SS Positions data'!H101</f>
        <v>0</v>
      </c>
      <c r="AD101" s="11">
        <f>VLOOKUP($P101,'Various Mappings'!$F:$H,3,0)*AC101</f>
        <v>0</v>
      </c>
      <c r="AE101" s="11" t="str">
        <f>IF(LEN(AC101)=0,'General Pos Excel Structure'!$AC$3,"")</f>
        <v/>
      </c>
      <c r="AF101" s="220">
        <f>'SS Positions data'!U101</f>
        <v>30040663.5</v>
      </c>
      <c r="AG101" s="11">
        <f t="shared" si="6"/>
        <v>30040663.5</v>
      </c>
      <c r="AH101" s="11" t="str">
        <f>IF(LEN(AF101)=0,'General Pos Excel Structure'!$AC$3,"")</f>
        <v/>
      </c>
      <c r="AI101" s="220">
        <f t="shared" si="7"/>
        <v>30040663.5</v>
      </c>
      <c r="AJ101" s="11">
        <f t="shared" si="8"/>
        <v>30040663.5</v>
      </c>
      <c r="AK101" s="220" t="str">
        <f t="shared" si="9"/>
        <v/>
      </c>
    </row>
    <row r="102" spans="1:37" s="11" customFormat="1">
      <c r="A102" s="63" t="str">
        <f>'SS WAM data'!A103</f>
        <v>ABEK</v>
      </c>
      <c r="B102" s="11" t="s">
        <v>1424</v>
      </c>
      <c r="C102" s="11" t="str">
        <f>'SS Positions data'!IG102</f>
        <v>Other Assets - Deposit or ancillary liquid asset</v>
      </c>
      <c r="D102" s="11" t="str">
        <f>'SS Positions data'!IF102</f>
        <v>Time Deposit</v>
      </c>
      <c r="F102" s="11" t="str">
        <f>VLOOKUP(C102,'Various Mappings'!A:B,2,0)</f>
        <v>A.6.38, A.6.72- A.6.81</v>
      </c>
      <c r="G102" s="11" t="s">
        <v>231</v>
      </c>
      <c r="H102" s="11">
        <f>VLOOKUP(G102,'Various Mappings'!F:H,3,0)</f>
        <v>1</v>
      </c>
      <c r="I102" s="11" t="str">
        <f>'SS Positions data'!IH102</f>
        <v>DepositsWithCreditInstitution</v>
      </c>
      <c r="J102" s="11" t="str">
        <f>_xlfn.IFNA(VLOOKUP(I102,'FincgUndrlygTp Mapping'!A:B,2,0),"")</f>
        <v/>
      </c>
      <c r="K102" s="27" t="str">
        <f>VLOOKUP(C102,'CFI Mapping'!A:B,2,0)</f>
        <v>DYXXXX</v>
      </c>
      <c r="L102" s="27">
        <f>'SS Positions data'!HW102</f>
        <v>0</v>
      </c>
      <c r="M102" s="27" t="str">
        <f>'SS Positions data'!GT102</f>
        <v>NATIONAL BANK OF ABU DHABI TIME DEPOSIT</v>
      </c>
      <c r="O102" s="65">
        <f>IF(ISBLANK('SS Positions data'!FC102),"",'SS Positions data'!FC102)</f>
        <v>43783</v>
      </c>
      <c r="P102" s="27" t="str">
        <f>'SS Positions data'!EZ102</f>
        <v>EUR</v>
      </c>
      <c r="Q102" s="26"/>
      <c r="S102" s="25"/>
      <c r="T102" s="221" t="str">
        <f>'SS Positions data'!HZ102</f>
        <v>AE</v>
      </c>
      <c r="W102" t="s">
        <v>237</v>
      </c>
      <c r="X102" s="222" t="str">
        <f>IF(ISBLANK('SS Positions data'!GI102),"",'SS Positions data'!GI102)</f>
        <v/>
      </c>
      <c r="Y102" s="11">
        <f>'SS Positions data'!GX102</f>
        <v>94448985.439999998</v>
      </c>
      <c r="Z102" s="11">
        <f>'SS Positions data'!EY102</f>
        <v>100</v>
      </c>
      <c r="AA102" s="11">
        <f t="shared" si="5"/>
        <v>100</v>
      </c>
      <c r="AB102" s="11" t="str">
        <f>IF(LEN(Z102)=0,'General Pos Excel Structure'!$AC$3,"")</f>
        <v/>
      </c>
      <c r="AC102" s="11">
        <f>'SS Positions data'!H102</f>
        <v>-1469.21</v>
      </c>
      <c r="AD102" s="11">
        <f>VLOOKUP($P102,'Various Mappings'!$F:$H,3,0)*AC102</f>
        <v>-1469.21</v>
      </c>
      <c r="AE102" s="11" t="str">
        <f>IF(LEN(AC102)=0,'General Pos Excel Structure'!$AC$3,"")</f>
        <v/>
      </c>
      <c r="AF102" s="220">
        <f>'SS Positions data'!U102</f>
        <v>94448985.439999998</v>
      </c>
      <c r="AG102" s="11">
        <f t="shared" si="6"/>
        <v>94448985.439999998</v>
      </c>
      <c r="AH102" s="11" t="str">
        <f>IF(LEN(AF102)=0,'General Pos Excel Structure'!$AC$3,"")</f>
        <v/>
      </c>
      <c r="AI102" s="220">
        <f t="shared" si="7"/>
        <v>94448985.439999998</v>
      </c>
      <c r="AJ102" s="11">
        <f t="shared" si="8"/>
        <v>94448985.439999998</v>
      </c>
      <c r="AK102" s="220" t="str">
        <f t="shared" si="9"/>
        <v/>
      </c>
    </row>
    <row r="103" spans="1:37" s="11" customFormat="1">
      <c r="A103" s="63" t="str">
        <f>'SS WAM data'!A104</f>
        <v>ABEK</v>
      </c>
      <c r="B103" s="11" t="s">
        <v>1424</v>
      </c>
      <c r="C103" s="11" t="str">
        <f>'SS Positions data'!IG103</f>
        <v>Other Assets - Deposit or ancillary liquid asset</v>
      </c>
      <c r="D103" s="11" t="str">
        <f>'SS Positions data'!IF103</f>
        <v>Time Deposit</v>
      </c>
      <c r="F103" s="11" t="str">
        <f>VLOOKUP(C103,'Various Mappings'!A:B,2,0)</f>
        <v>A.6.38, A.6.72- A.6.81</v>
      </c>
      <c r="G103" s="11" t="s">
        <v>231</v>
      </c>
      <c r="H103" s="11">
        <f>VLOOKUP(G103,'Various Mappings'!F:H,3,0)</f>
        <v>1</v>
      </c>
      <c r="I103" s="11" t="str">
        <f>'SS Positions data'!IH103</f>
        <v>DepositsWithCreditInstitution</v>
      </c>
      <c r="J103" s="11" t="str">
        <f>_xlfn.IFNA(VLOOKUP(I103,'FincgUndrlygTp Mapping'!A:B,2,0),"")</f>
        <v/>
      </c>
      <c r="K103" s="27" t="str">
        <f>VLOOKUP(C103,'CFI Mapping'!A:B,2,0)</f>
        <v>DYXXXX</v>
      </c>
      <c r="L103" s="27">
        <f>'SS Positions data'!HW103</f>
        <v>0</v>
      </c>
      <c r="M103" s="27" t="str">
        <f>'SS Positions data'!GT103</f>
        <v>TD MITSUBISHI UFJ TRUST AND BA</v>
      </c>
      <c r="O103" s="65">
        <f>IF(ISBLANK('SS Positions data'!FC103),"",'SS Positions data'!FC103)</f>
        <v>43783</v>
      </c>
      <c r="P103" s="27" t="str">
        <f>'SS Positions data'!EZ103</f>
        <v>EUR</v>
      </c>
      <c r="Q103" s="26"/>
      <c r="S103" s="25"/>
      <c r="T103" s="221" t="str">
        <f>'SS Positions data'!HZ103</f>
        <v>JP</v>
      </c>
      <c r="W103" t="s">
        <v>237</v>
      </c>
      <c r="X103" s="222" t="str">
        <f>IF(ISBLANK('SS Positions data'!GI103),"",'SS Positions data'!GI103)</f>
        <v/>
      </c>
      <c r="Y103" s="11">
        <f>'SS Positions data'!GX103</f>
        <v>75947594.319999993</v>
      </c>
      <c r="Z103" s="11">
        <f>'SS Positions data'!EY103</f>
        <v>100</v>
      </c>
      <c r="AA103" s="11">
        <f t="shared" si="5"/>
        <v>100</v>
      </c>
      <c r="AB103" s="11" t="str">
        <f>IF(LEN(Z103)=0,'General Pos Excel Structure'!$AC$3,"")</f>
        <v/>
      </c>
      <c r="AC103" s="11">
        <f>'SS Positions data'!H103</f>
        <v>-1181.4100000000001</v>
      </c>
      <c r="AD103" s="11">
        <f>VLOOKUP($P103,'Various Mappings'!$F:$H,3,0)*AC103</f>
        <v>-1181.4100000000001</v>
      </c>
      <c r="AE103" s="11" t="str">
        <f>IF(LEN(AC103)=0,'General Pos Excel Structure'!$AC$3,"")</f>
        <v/>
      </c>
      <c r="AF103" s="220">
        <f>'SS Positions data'!U103</f>
        <v>75947594.319999993</v>
      </c>
      <c r="AG103" s="11">
        <f t="shared" si="6"/>
        <v>75947594.319999993</v>
      </c>
      <c r="AH103" s="11" t="str">
        <f>IF(LEN(AF103)=0,'General Pos Excel Structure'!$AC$3,"")</f>
        <v/>
      </c>
      <c r="AI103" s="220">
        <f t="shared" si="7"/>
        <v>75947594.319999993</v>
      </c>
      <c r="AJ103" s="11">
        <f t="shared" si="8"/>
        <v>75947594.319999993</v>
      </c>
      <c r="AK103" s="220" t="str">
        <f t="shared" si="9"/>
        <v/>
      </c>
    </row>
    <row r="104" spans="1:37" s="11" customFormat="1">
      <c r="A104" s="63" t="str">
        <f>'SS WAM data'!A105</f>
        <v>ABEK</v>
      </c>
      <c r="B104" s="11" t="s">
        <v>1424</v>
      </c>
      <c r="C104" s="11" t="str">
        <f>'SS Positions data'!IG104</f>
        <v>Other Assets - Deposit or ancillary liquid asset</v>
      </c>
      <c r="D104" s="11" t="str">
        <f>'SS Positions data'!IF104</f>
        <v>Time Deposit</v>
      </c>
      <c r="F104" s="11" t="str">
        <f>VLOOKUP(C104,'Various Mappings'!A:B,2,0)</f>
        <v>A.6.38, A.6.72- A.6.81</v>
      </c>
      <c r="G104" s="11" t="s">
        <v>231</v>
      </c>
      <c r="H104" s="11">
        <f>VLOOKUP(G104,'Various Mappings'!F:H,3,0)</f>
        <v>1</v>
      </c>
      <c r="I104" s="11" t="str">
        <f>'SS Positions data'!IH104</f>
        <v>DepositsWithCreditInstitution</v>
      </c>
      <c r="J104" s="11" t="str">
        <f>_xlfn.IFNA(VLOOKUP(I104,'FincgUndrlygTp Mapping'!A:B,2,0),"")</f>
        <v/>
      </c>
      <c r="K104" s="27" t="str">
        <f>VLOOKUP(C104,'CFI Mapping'!A:B,2,0)</f>
        <v>DYXXXX</v>
      </c>
      <c r="L104" s="27">
        <f>'SS Positions data'!HW104</f>
        <v>0</v>
      </c>
      <c r="M104" s="27" t="str">
        <f>'SS Positions data'!GT104</f>
        <v>BOT MITSUBISHI LTD EUR TD</v>
      </c>
      <c r="O104" s="65">
        <f>IF(ISBLANK('SS Positions data'!FC104),"",'SS Positions data'!FC104)</f>
        <v>43783</v>
      </c>
      <c r="P104" s="27" t="str">
        <f>'SS Positions data'!EZ104</f>
        <v>EUR</v>
      </c>
      <c r="Q104" s="26"/>
      <c r="S104" s="25"/>
      <c r="T104" s="221" t="str">
        <f>'SS Positions data'!HZ104</f>
        <v>JP</v>
      </c>
      <c r="W104" t="s">
        <v>237</v>
      </c>
      <c r="X104" s="222" t="str">
        <f>IF(ISBLANK('SS Positions data'!GI104),"",'SS Positions data'!GI104)</f>
        <v/>
      </c>
      <c r="Y104" s="11">
        <f>'SS Positions data'!GX104</f>
        <v>25940174.059999999</v>
      </c>
      <c r="Z104" s="11">
        <f>'SS Positions data'!EY104</f>
        <v>100</v>
      </c>
      <c r="AA104" s="11">
        <f t="shared" si="5"/>
        <v>100</v>
      </c>
      <c r="AB104" s="11" t="str">
        <f>IF(LEN(Z104)=0,'General Pos Excel Structure'!$AC$3,"")</f>
        <v/>
      </c>
      <c r="AC104" s="11">
        <f>'SS Positions data'!H104</f>
        <v>-410.72</v>
      </c>
      <c r="AD104" s="11">
        <f>VLOOKUP($P104,'Various Mappings'!$F:$H,3,0)*AC104</f>
        <v>-410.72</v>
      </c>
      <c r="AE104" s="11" t="str">
        <f>IF(LEN(AC104)=0,'General Pos Excel Structure'!$AC$3,"")</f>
        <v/>
      </c>
      <c r="AF104" s="220">
        <f>'SS Positions data'!U104</f>
        <v>25940174.059999999</v>
      </c>
      <c r="AG104" s="11">
        <f t="shared" si="6"/>
        <v>25940174.059999999</v>
      </c>
      <c r="AH104" s="11" t="str">
        <f>IF(LEN(AF104)=0,'General Pos Excel Structure'!$AC$3,"")</f>
        <v/>
      </c>
      <c r="AI104" s="220">
        <f t="shared" si="7"/>
        <v>25940174.059999999</v>
      </c>
      <c r="AJ104" s="11">
        <f t="shared" si="8"/>
        <v>25940174.059999999</v>
      </c>
      <c r="AK104" s="220" t="str">
        <f t="shared" si="9"/>
        <v/>
      </c>
    </row>
    <row r="105" spans="1:37" s="11" customFormat="1">
      <c r="A105" s="63" t="str">
        <f>'SS WAM data'!A106</f>
        <v>ABEK</v>
      </c>
      <c r="B105" s="11" t="s">
        <v>1424</v>
      </c>
      <c r="C105" s="11" t="str">
        <f>'SS Positions data'!IG105</f>
        <v>Other Assets - Deposit or ancillary liquid asset</v>
      </c>
      <c r="D105" s="11" t="str">
        <f>'SS Positions data'!IF105</f>
        <v>Time Deposit</v>
      </c>
      <c r="F105" s="11" t="str">
        <f>VLOOKUP(C105,'Various Mappings'!A:B,2,0)</f>
        <v>A.6.38, A.6.72- A.6.81</v>
      </c>
      <c r="G105" s="11" t="s">
        <v>231</v>
      </c>
      <c r="H105" s="11">
        <f>VLOOKUP(G105,'Various Mappings'!F:H,3,0)</f>
        <v>1</v>
      </c>
      <c r="I105" s="11" t="str">
        <f>'SS Positions data'!IH105</f>
        <v>DepositsWithCreditInstitution</v>
      </c>
      <c r="J105" s="11" t="str">
        <f>_xlfn.IFNA(VLOOKUP(I105,'FincgUndrlygTp Mapping'!A:B,2,0),"")</f>
        <v/>
      </c>
      <c r="K105" s="27" t="str">
        <f>VLOOKUP(C105,'CFI Mapping'!A:B,2,0)</f>
        <v>DYXXXX</v>
      </c>
      <c r="L105" s="27">
        <f>'SS Positions data'!HW105</f>
        <v>0</v>
      </c>
      <c r="M105" s="27" t="str">
        <f>'SS Positions data'!GT105</f>
        <v>CHINA CONSTRUCTION BANK TIME D TIME DEPOSIT</v>
      </c>
      <c r="O105" s="65">
        <f>IF(ISBLANK('SS Positions data'!FC105),"",'SS Positions data'!FC105)</f>
        <v>43783</v>
      </c>
      <c r="P105" s="27" t="str">
        <f>'SS Positions data'!EZ105</f>
        <v>EUR</v>
      </c>
      <c r="Q105" s="26"/>
      <c r="S105" s="25"/>
      <c r="T105" s="221" t="str">
        <f>'SS Positions data'!HZ105</f>
        <v>CN</v>
      </c>
      <c r="W105" t="s">
        <v>237</v>
      </c>
      <c r="X105" s="222" t="str">
        <f>IF(ISBLANK('SS Positions data'!GI105),"",'SS Positions data'!GI105)</f>
        <v/>
      </c>
      <c r="Y105" s="11">
        <f>'SS Positions data'!GX105</f>
        <v>80423923.950000003</v>
      </c>
      <c r="Z105" s="11">
        <f>'SS Positions data'!EY105</f>
        <v>100</v>
      </c>
      <c r="AA105" s="11">
        <f t="shared" si="5"/>
        <v>100</v>
      </c>
      <c r="AB105" s="11" t="str">
        <f>IF(LEN(Z105)=0,'General Pos Excel Structure'!$AC$3,"")</f>
        <v/>
      </c>
      <c r="AC105" s="11">
        <f>'SS Positions data'!H105</f>
        <v>-1228.7</v>
      </c>
      <c r="AD105" s="11">
        <f>VLOOKUP($P105,'Various Mappings'!$F:$H,3,0)*AC105</f>
        <v>-1228.7</v>
      </c>
      <c r="AE105" s="11" t="str">
        <f>IF(LEN(AC105)=0,'General Pos Excel Structure'!$AC$3,"")</f>
        <v/>
      </c>
      <c r="AF105" s="220">
        <f>'SS Positions data'!U105</f>
        <v>80423923.950000003</v>
      </c>
      <c r="AG105" s="11">
        <f t="shared" si="6"/>
        <v>80423923.950000003</v>
      </c>
      <c r="AH105" s="11" t="str">
        <f>IF(LEN(AF105)=0,'General Pos Excel Structure'!$AC$3,"")</f>
        <v/>
      </c>
      <c r="AI105" s="220">
        <f t="shared" si="7"/>
        <v>80423923.950000003</v>
      </c>
      <c r="AJ105" s="11">
        <f t="shared" si="8"/>
        <v>80423923.950000003</v>
      </c>
      <c r="AK105" s="220" t="str">
        <f t="shared" si="9"/>
        <v/>
      </c>
    </row>
    <row r="106" spans="1:37" s="11" customFormat="1">
      <c r="A106" s="63" t="str">
        <f>'SS WAM data'!A107</f>
        <v>ABEK</v>
      </c>
      <c r="B106" s="11" t="s">
        <v>1424</v>
      </c>
      <c r="C106" s="11" t="str">
        <f>'SS Positions data'!IG106</f>
        <v>Money Market Instruments</v>
      </c>
      <c r="D106" s="11" t="str">
        <f>'SS Positions data'!IF106</f>
        <v>Commercial Paper</v>
      </c>
      <c r="F106" s="11" t="str">
        <f>VLOOKUP(C106,'Various Mappings'!A:B,2,0)</f>
        <v>A.6.1 - A.6.20</v>
      </c>
      <c r="G106" s="11" t="s">
        <v>231</v>
      </c>
      <c r="H106" s="11">
        <f>VLOOKUP(G106,'Various Mappings'!F:H,3,0)</f>
        <v>1</v>
      </c>
      <c r="I106" s="11" t="str">
        <f>'SS Positions data'!IH106</f>
        <v>MoneyMarketInstrument</v>
      </c>
      <c r="J106" s="11" t="str">
        <f>_xlfn.IFNA(VLOOKUP(I106,'FincgUndrlygTp Mapping'!A:B,2,0),"")</f>
        <v/>
      </c>
      <c r="K106" s="27" t="str">
        <f>VLOOKUP(C106,'CFI Mapping'!A:B,2,0)</f>
        <v>DYXXXX</v>
      </c>
      <c r="L106" s="27" t="str">
        <f>'SS Positions data'!HW106</f>
        <v>XS2050980387</v>
      </c>
      <c r="M106" s="27" t="str">
        <f>'SS Positions data'!GT106</f>
        <v>STANDARD CHARTERED BANK 03/20 0</v>
      </c>
      <c r="O106" s="65">
        <f>IF(ISBLANK('SS Positions data'!FC106),"",'SS Positions data'!FC106)</f>
        <v>43894</v>
      </c>
      <c r="P106" s="27" t="str">
        <f>'SS Positions data'!EZ106</f>
        <v>EUR</v>
      </c>
      <c r="Q106" s="26"/>
      <c r="S106" s="25"/>
      <c r="T106" s="221" t="str">
        <f>'SS Positions data'!HZ106</f>
        <v>GB</v>
      </c>
      <c r="W106" t="s">
        <v>237</v>
      </c>
      <c r="X106" s="222" t="str">
        <f>IF(ISBLANK('SS Positions data'!GI106),"",'SS Positions data'!GI106)</f>
        <v/>
      </c>
      <c r="Y106" s="11">
        <f>'SS Positions data'!GX106</f>
        <v>20000000</v>
      </c>
      <c r="Z106" s="11">
        <f>'SS Positions data'!EY106</f>
        <v>100.150493</v>
      </c>
      <c r="AA106" s="11">
        <f t="shared" si="5"/>
        <v>100.150493</v>
      </c>
      <c r="AB106" s="11" t="str">
        <f>IF(LEN(Z106)=0,'General Pos Excel Structure'!$AC$3,"")</f>
        <v/>
      </c>
      <c r="AC106" s="11">
        <f>'SS Positions data'!H106</f>
        <v>0</v>
      </c>
      <c r="AD106" s="11">
        <f>VLOOKUP($P106,'Various Mappings'!$F:$H,3,0)*AC106</f>
        <v>0</v>
      </c>
      <c r="AE106" s="11" t="str">
        <f>IF(LEN(AC106)=0,'General Pos Excel Structure'!$AC$3,"")</f>
        <v/>
      </c>
      <c r="AF106" s="220">
        <f>'SS Positions data'!U106</f>
        <v>20030098.600000001</v>
      </c>
      <c r="AG106" s="11">
        <f t="shared" si="6"/>
        <v>20030098.600000001</v>
      </c>
      <c r="AH106" s="11" t="str">
        <f>IF(LEN(AF106)=0,'General Pos Excel Structure'!$AC$3,"")</f>
        <v/>
      </c>
      <c r="AI106" s="220">
        <f t="shared" si="7"/>
        <v>20030098.600000001</v>
      </c>
      <c r="AJ106" s="11">
        <f t="shared" si="8"/>
        <v>20030098.600000001</v>
      </c>
      <c r="AK106" s="220" t="str">
        <f t="shared" si="9"/>
        <v/>
      </c>
    </row>
    <row r="107" spans="1:37" s="11" customFormat="1">
      <c r="A107" s="63" t="str">
        <f>'SS WAM data'!A108</f>
        <v>ABEK</v>
      </c>
      <c r="B107" s="11" t="s">
        <v>1424</v>
      </c>
      <c r="C107" s="11" t="str">
        <f>'SS Positions data'!IG107</f>
        <v>Money Market Instruments</v>
      </c>
      <c r="D107" s="11" t="str">
        <f>'SS Positions data'!IF107</f>
        <v>Commercial Paper</v>
      </c>
      <c r="F107" s="11" t="str">
        <f>VLOOKUP(C107,'Various Mappings'!A:B,2,0)</f>
        <v>A.6.1 - A.6.20</v>
      </c>
      <c r="G107" s="11" t="s">
        <v>231</v>
      </c>
      <c r="H107" s="11">
        <f>VLOOKUP(G107,'Various Mappings'!F:H,3,0)</f>
        <v>1</v>
      </c>
      <c r="I107" s="11" t="str">
        <f>'SS Positions data'!IH107</f>
        <v>MoneyMarketInstrument</v>
      </c>
      <c r="J107" s="11" t="str">
        <f>_xlfn.IFNA(VLOOKUP(I107,'FincgUndrlygTp Mapping'!A:B,2,0),"")</f>
        <v/>
      </c>
      <c r="K107" s="27" t="str">
        <f>VLOOKUP(C107,'CFI Mapping'!A:B,2,0)</f>
        <v>DYXXXX</v>
      </c>
      <c r="L107" s="27" t="str">
        <f>'SS Positions data'!HW107</f>
        <v>XS2018638135</v>
      </c>
      <c r="M107" s="27" t="str">
        <f>'SS Positions data'!GT107</f>
        <v>SVENSKA HANDELSBANKEN AB 06/20 ZCP</v>
      </c>
      <c r="O107" s="65">
        <f>IF(ISBLANK('SS Positions data'!FC107),"",'SS Positions data'!FC107)</f>
        <v>44001</v>
      </c>
      <c r="P107" s="27" t="str">
        <f>'SS Positions data'!EZ107</f>
        <v>EUR</v>
      </c>
      <c r="Q107" s="26"/>
      <c r="S107" s="25"/>
      <c r="T107" s="221" t="str">
        <f>'SS Positions data'!HZ107</f>
        <v>SE</v>
      </c>
      <c r="W107" t="s">
        <v>237</v>
      </c>
      <c r="X107" s="222" t="str">
        <f>IF(ISBLANK('SS Positions data'!GI107),"",'SS Positions data'!GI107)</f>
        <v/>
      </c>
      <c r="Y107" s="11">
        <f>'SS Positions data'!GX107</f>
        <v>15000000</v>
      </c>
      <c r="Z107" s="11">
        <f>'SS Positions data'!EY107</f>
        <v>100.248206</v>
      </c>
      <c r="AA107" s="11">
        <f t="shared" si="5"/>
        <v>100.248206</v>
      </c>
      <c r="AB107" s="11" t="str">
        <f>IF(LEN(Z107)=0,'General Pos Excel Structure'!$AC$3,"")</f>
        <v/>
      </c>
      <c r="AC107" s="11">
        <f>'SS Positions data'!H107</f>
        <v>0</v>
      </c>
      <c r="AD107" s="11">
        <f>VLOOKUP($P107,'Various Mappings'!$F:$H,3,0)*AC107</f>
        <v>0</v>
      </c>
      <c r="AE107" s="11" t="str">
        <f>IF(LEN(AC107)=0,'General Pos Excel Structure'!$AC$3,"")</f>
        <v/>
      </c>
      <c r="AF107" s="220">
        <f>'SS Positions data'!U107</f>
        <v>15037230.9</v>
      </c>
      <c r="AG107" s="11">
        <f t="shared" si="6"/>
        <v>15037230.9</v>
      </c>
      <c r="AH107" s="11" t="str">
        <f>IF(LEN(AF107)=0,'General Pos Excel Structure'!$AC$3,"")</f>
        <v/>
      </c>
      <c r="AI107" s="220">
        <f t="shared" si="7"/>
        <v>15037230.9</v>
      </c>
      <c r="AJ107" s="11">
        <f t="shared" si="8"/>
        <v>15037230.9</v>
      </c>
      <c r="AK107" s="220" t="str">
        <f t="shared" si="9"/>
        <v/>
      </c>
    </row>
    <row r="108" spans="1:37" s="11" customFormat="1">
      <c r="A108" s="63" t="str">
        <f>'SS WAM data'!A109</f>
        <v>ABEK</v>
      </c>
      <c r="B108" s="11" t="s">
        <v>1424</v>
      </c>
      <c r="C108" s="11" t="str">
        <f>'SS Positions data'!IG108</f>
        <v>Money Market Instruments</v>
      </c>
      <c r="D108" s="11" t="str">
        <f>'SS Positions data'!IF108</f>
        <v>Certificate of Deposit</v>
      </c>
      <c r="F108" s="11" t="str">
        <f>VLOOKUP(C108,'Various Mappings'!A:B,2,0)</f>
        <v>A.6.1 - A.6.20</v>
      </c>
      <c r="G108" s="11" t="s">
        <v>231</v>
      </c>
      <c r="H108" s="11">
        <f>VLOOKUP(G108,'Various Mappings'!F:H,3,0)</f>
        <v>1</v>
      </c>
      <c r="I108" s="11" t="str">
        <f>'SS Positions data'!IH108</f>
        <v>MoneyMarketInstrument</v>
      </c>
      <c r="J108" s="11" t="str">
        <f>_xlfn.IFNA(VLOOKUP(I108,'FincgUndrlygTp Mapping'!A:B,2,0),"")</f>
        <v/>
      </c>
      <c r="K108" s="27" t="str">
        <f>VLOOKUP(C108,'CFI Mapping'!A:B,2,0)</f>
        <v>DYXXXX</v>
      </c>
      <c r="L108" s="27" t="str">
        <f>'SS Positions data'!HW108</f>
        <v>XS2052335630</v>
      </c>
      <c r="M108" s="27" t="str">
        <f>'SS Positions data'!GT108</f>
        <v>NORINCHUKIN BANK LDN 02/20 0</v>
      </c>
      <c r="O108" s="65">
        <f>IF(ISBLANK('SS Positions data'!FC108),"",'SS Positions data'!FC108)</f>
        <v>43871</v>
      </c>
      <c r="P108" s="27" t="str">
        <f>'SS Positions data'!EZ108</f>
        <v>EUR</v>
      </c>
      <c r="Q108" s="26"/>
      <c r="S108" s="25"/>
      <c r="T108" s="221" t="str">
        <f>'SS Positions data'!HZ108</f>
        <v>JP</v>
      </c>
      <c r="W108" t="s">
        <v>237</v>
      </c>
      <c r="X108" s="222" t="str">
        <f>IF(ISBLANK('SS Positions data'!GI108),"",'SS Positions data'!GI108)</f>
        <v/>
      </c>
      <c r="Y108" s="11">
        <f>'SS Positions data'!GX108</f>
        <v>13500000</v>
      </c>
      <c r="Z108" s="11">
        <f>'SS Positions data'!EY108</f>
        <v>100.126986</v>
      </c>
      <c r="AA108" s="11">
        <f t="shared" si="5"/>
        <v>100.126986</v>
      </c>
      <c r="AB108" s="11" t="str">
        <f>IF(LEN(Z108)=0,'General Pos Excel Structure'!$AC$3,"")</f>
        <v/>
      </c>
      <c r="AC108" s="11">
        <f>'SS Positions data'!H108</f>
        <v>0</v>
      </c>
      <c r="AD108" s="11">
        <f>VLOOKUP($P108,'Various Mappings'!$F:$H,3,0)*AC108</f>
        <v>0</v>
      </c>
      <c r="AE108" s="11" t="str">
        <f>IF(LEN(AC108)=0,'General Pos Excel Structure'!$AC$3,"")</f>
        <v/>
      </c>
      <c r="AF108" s="220">
        <f>'SS Positions data'!U108</f>
        <v>13517143.109999999</v>
      </c>
      <c r="AG108" s="11">
        <f t="shared" si="6"/>
        <v>13517143.109999999</v>
      </c>
      <c r="AH108" s="11" t="str">
        <f>IF(LEN(AF108)=0,'General Pos Excel Structure'!$AC$3,"")</f>
        <v/>
      </c>
      <c r="AI108" s="220">
        <f t="shared" si="7"/>
        <v>13517143.109999999</v>
      </c>
      <c r="AJ108" s="11">
        <f t="shared" si="8"/>
        <v>13517143.109999999</v>
      </c>
      <c r="AK108" s="220" t="str">
        <f t="shared" si="9"/>
        <v/>
      </c>
    </row>
    <row r="109" spans="1:37" s="11" customFormat="1">
      <c r="A109" s="63" t="str">
        <f>'SS WAM data'!A110</f>
        <v>ABEK</v>
      </c>
      <c r="B109" s="11" t="s">
        <v>1424</v>
      </c>
      <c r="C109" s="11" t="str">
        <f>'SS Positions data'!IG109</f>
        <v>Money Market Instruments</v>
      </c>
      <c r="D109" s="11" t="str">
        <f>'SS Positions data'!IF109</f>
        <v>Commercial Paper</v>
      </c>
      <c r="F109" s="11" t="str">
        <f>VLOOKUP(C109,'Various Mappings'!A:B,2,0)</f>
        <v>A.6.1 - A.6.20</v>
      </c>
      <c r="G109" s="11" t="s">
        <v>231</v>
      </c>
      <c r="H109" s="11">
        <f>VLOOKUP(G109,'Various Mappings'!F:H,3,0)</f>
        <v>1</v>
      </c>
      <c r="I109" s="11" t="str">
        <f>'SS Positions data'!IH109</f>
        <v>MoneyMarketInstrument</v>
      </c>
      <c r="J109" s="11" t="str">
        <f>_xlfn.IFNA(VLOOKUP(I109,'FincgUndrlygTp Mapping'!A:B,2,0),"")</f>
        <v/>
      </c>
      <c r="K109" s="27" t="str">
        <f>VLOOKUP(C109,'CFI Mapping'!A:B,2,0)</f>
        <v>DYXXXX</v>
      </c>
      <c r="L109" s="27" t="str">
        <f>'SS Positions data'!HW109</f>
        <v>XS2054482927</v>
      </c>
      <c r="M109" s="27" t="str">
        <f>'SS Positions data'!GT109</f>
        <v>OP CORPORATE BANK PLC 01/20 ZCP</v>
      </c>
      <c r="O109" s="65">
        <f>IF(ISBLANK('SS Positions data'!FC109),"",'SS Positions data'!FC109)</f>
        <v>43847</v>
      </c>
      <c r="P109" s="27" t="str">
        <f>'SS Positions data'!EZ109</f>
        <v>EUR</v>
      </c>
      <c r="Q109" s="26"/>
      <c r="S109" s="25"/>
      <c r="T109" s="221" t="str">
        <f>'SS Positions data'!HZ109</f>
        <v>FI</v>
      </c>
      <c r="W109" t="s">
        <v>237</v>
      </c>
      <c r="X109" s="222" t="str">
        <f>IF(ISBLANK('SS Positions data'!GI109),"",'SS Positions data'!GI109)</f>
        <v/>
      </c>
      <c r="Y109" s="11">
        <f>'SS Positions data'!GX109</f>
        <v>10000000</v>
      </c>
      <c r="Z109" s="11">
        <f>'SS Positions data'!EY109</f>
        <v>100.10299999999999</v>
      </c>
      <c r="AA109" s="11">
        <f t="shared" si="5"/>
        <v>100.10299999999999</v>
      </c>
      <c r="AB109" s="11" t="str">
        <f>IF(LEN(Z109)=0,'General Pos Excel Structure'!$AC$3,"")</f>
        <v/>
      </c>
      <c r="AC109" s="11">
        <f>'SS Positions data'!H109</f>
        <v>0</v>
      </c>
      <c r="AD109" s="11">
        <f>VLOOKUP($P109,'Various Mappings'!$F:$H,3,0)*AC109</f>
        <v>0</v>
      </c>
      <c r="AE109" s="11" t="str">
        <f>IF(LEN(AC109)=0,'General Pos Excel Structure'!$AC$3,"")</f>
        <v/>
      </c>
      <c r="AF109" s="220">
        <f>'SS Positions data'!U109</f>
        <v>10010300</v>
      </c>
      <c r="AG109" s="11">
        <f t="shared" si="6"/>
        <v>10010300</v>
      </c>
      <c r="AH109" s="11" t="str">
        <f>IF(LEN(AF109)=0,'General Pos Excel Structure'!$AC$3,"")</f>
        <v/>
      </c>
      <c r="AI109" s="220">
        <f t="shared" si="7"/>
        <v>10010300</v>
      </c>
      <c r="AJ109" s="11">
        <f t="shared" si="8"/>
        <v>10010300</v>
      </c>
      <c r="AK109" s="220" t="str">
        <f t="shared" si="9"/>
        <v/>
      </c>
    </row>
    <row r="110" spans="1:37" s="11" customFormat="1">
      <c r="A110" s="63" t="str">
        <f>'SS WAM data'!A111</f>
        <v>ABEK</v>
      </c>
      <c r="B110" s="11" t="s">
        <v>1424</v>
      </c>
      <c r="C110" s="11" t="str">
        <f>'SS Positions data'!IG110</f>
        <v>Money Market Instruments</v>
      </c>
      <c r="D110" s="11" t="str">
        <f>'SS Positions data'!IF110</f>
        <v>Commercial Paper</v>
      </c>
      <c r="F110" s="11" t="str">
        <f>VLOOKUP(C110,'Various Mappings'!A:B,2,0)</f>
        <v>A.6.1 - A.6.20</v>
      </c>
      <c r="G110" s="11" t="s">
        <v>231</v>
      </c>
      <c r="H110" s="11">
        <f>VLOOKUP(G110,'Various Mappings'!F:H,3,0)</f>
        <v>1</v>
      </c>
      <c r="I110" s="11" t="str">
        <f>'SS Positions data'!IH110</f>
        <v>MoneyMarketInstrument</v>
      </c>
      <c r="J110" s="11" t="str">
        <f>_xlfn.IFNA(VLOOKUP(I110,'FincgUndrlygTp Mapping'!A:B,2,0),"")</f>
        <v/>
      </c>
      <c r="K110" s="27" t="str">
        <f>VLOOKUP(C110,'CFI Mapping'!A:B,2,0)</f>
        <v>DYXXXX</v>
      </c>
      <c r="L110" s="27" t="str">
        <f>'SS Positions data'!HW110</f>
        <v>XS2057834587</v>
      </c>
      <c r="M110" s="27" t="str">
        <f>'SS Positions data'!GT110</f>
        <v>OP CORPORATE BANK PLC 02/20 ZCP</v>
      </c>
      <c r="O110" s="65">
        <f>IF(ISBLANK('SS Positions data'!FC110),"",'SS Positions data'!FC110)</f>
        <v>43886</v>
      </c>
      <c r="P110" s="27" t="str">
        <f>'SS Positions data'!EZ110</f>
        <v>EUR</v>
      </c>
      <c r="Q110" s="26"/>
      <c r="S110" s="25"/>
      <c r="T110" s="221" t="str">
        <f>'SS Positions data'!HZ110</f>
        <v>FI</v>
      </c>
      <c r="W110" t="s">
        <v>237</v>
      </c>
      <c r="X110" s="222" t="str">
        <f>IF(ISBLANK('SS Positions data'!GI110),"",'SS Positions data'!GI110)</f>
        <v/>
      </c>
      <c r="Y110" s="11">
        <f>'SS Positions data'!GX110</f>
        <v>24500000</v>
      </c>
      <c r="Z110" s="11">
        <f>'SS Positions data'!EY110</f>
        <v>100.14700000000001</v>
      </c>
      <c r="AA110" s="11">
        <f t="shared" si="5"/>
        <v>100.14700000000001</v>
      </c>
      <c r="AB110" s="11" t="str">
        <f>IF(LEN(Z110)=0,'General Pos Excel Structure'!$AC$3,"")</f>
        <v/>
      </c>
      <c r="AC110" s="11">
        <f>'SS Positions data'!H110</f>
        <v>0</v>
      </c>
      <c r="AD110" s="11">
        <f>VLOOKUP($P110,'Various Mappings'!$F:$H,3,0)*AC110</f>
        <v>0</v>
      </c>
      <c r="AE110" s="11" t="str">
        <f>IF(LEN(AC110)=0,'General Pos Excel Structure'!$AC$3,"")</f>
        <v/>
      </c>
      <c r="AF110" s="220">
        <f>'SS Positions data'!U110</f>
        <v>24536015</v>
      </c>
      <c r="AG110" s="11">
        <f t="shared" si="6"/>
        <v>24536015</v>
      </c>
      <c r="AH110" s="11" t="str">
        <f>IF(LEN(AF110)=0,'General Pos Excel Structure'!$AC$3,"")</f>
        <v/>
      </c>
      <c r="AI110" s="220">
        <f t="shared" si="7"/>
        <v>24536015</v>
      </c>
      <c r="AJ110" s="11">
        <f t="shared" si="8"/>
        <v>24536015</v>
      </c>
      <c r="AK110" s="220" t="str">
        <f t="shared" si="9"/>
        <v/>
      </c>
    </row>
    <row r="111" spans="1:37" s="11" customFormat="1">
      <c r="A111" s="63" t="str">
        <f>'SS WAM data'!A112</f>
        <v>ABEK</v>
      </c>
      <c r="B111" s="11" t="s">
        <v>1424</v>
      </c>
      <c r="C111" s="11" t="str">
        <f>'SS Positions data'!IG111</f>
        <v>Money Market Instruments</v>
      </c>
      <c r="D111" s="11" t="str">
        <f>'SS Positions data'!IF111</f>
        <v>Commercial Paper</v>
      </c>
      <c r="F111" s="11" t="str">
        <f>VLOOKUP(C111,'Various Mappings'!A:B,2,0)</f>
        <v>A.6.1 - A.6.20</v>
      </c>
      <c r="G111" s="11" t="s">
        <v>231</v>
      </c>
      <c r="H111" s="11">
        <f>VLOOKUP(G111,'Various Mappings'!F:H,3,0)</f>
        <v>1</v>
      </c>
      <c r="I111" s="11" t="str">
        <f>'SS Positions data'!IH111</f>
        <v>MoneyMarketInstrument</v>
      </c>
      <c r="J111" s="11" t="str">
        <f>_xlfn.IFNA(VLOOKUP(I111,'FincgUndrlygTp Mapping'!A:B,2,0),"")</f>
        <v/>
      </c>
      <c r="K111" s="27" t="str">
        <f>VLOOKUP(C111,'CFI Mapping'!A:B,2,0)</f>
        <v>DYXXXX</v>
      </c>
      <c r="L111" s="27" t="str">
        <f>'SS Positions data'!HW111</f>
        <v>XS2058467437</v>
      </c>
      <c r="M111" s="27" t="str">
        <f>'SS Positions data'!GT111</f>
        <v>COLGATE PALMOLIVE COMPANY 11/19 ZCP</v>
      </c>
      <c r="O111" s="65">
        <f>IF(ISBLANK('SS Positions data'!FC111),"",'SS Positions data'!FC111)</f>
        <v>43796</v>
      </c>
      <c r="P111" s="27" t="str">
        <f>'SS Positions data'!EZ111</f>
        <v>EUR</v>
      </c>
      <c r="Q111" s="26"/>
      <c r="S111" s="25"/>
      <c r="T111" s="221" t="str">
        <f>'SS Positions data'!HZ111</f>
        <v>US</v>
      </c>
      <c r="W111" t="s">
        <v>237</v>
      </c>
      <c r="X111" s="222" t="str">
        <f>IF(ISBLANK('SS Positions data'!GI111),"",'SS Positions data'!GI111)</f>
        <v/>
      </c>
      <c r="Y111" s="11">
        <f>'SS Positions data'!GX111</f>
        <v>20000000</v>
      </c>
      <c r="Z111" s="11">
        <f>'SS Positions data'!EY111</f>
        <v>100.022327</v>
      </c>
      <c r="AA111" s="11">
        <f t="shared" si="5"/>
        <v>100.022327</v>
      </c>
      <c r="AB111" s="11" t="str">
        <f>IF(LEN(Z111)=0,'General Pos Excel Structure'!$AC$3,"")</f>
        <v/>
      </c>
      <c r="AC111" s="11">
        <f>'SS Positions data'!H111</f>
        <v>0</v>
      </c>
      <c r="AD111" s="11">
        <f>VLOOKUP($P111,'Various Mappings'!$F:$H,3,0)*AC111</f>
        <v>0</v>
      </c>
      <c r="AE111" s="11" t="str">
        <f>IF(LEN(AC111)=0,'General Pos Excel Structure'!$AC$3,"")</f>
        <v/>
      </c>
      <c r="AF111" s="220">
        <f>'SS Positions data'!U111</f>
        <v>20004465.399999999</v>
      </c>
      <c r="AG111" s="11">
        <f t="shared" si="6"/>
        <v>20004465.399999999</v>
      </c>
      <c r="AH111" s="11" t="str">
        <f>IF(LEN(AF111)=0,'General Pos Excel Structure'!$AC$3,"")</f>
        <v/>
      </c>
      <c r="AI111" s="220">
        <f t="shared" si="7"/>
        <v>20004465.399999999</v>
      </c>
      <c r="AJ111" s="11">
        <f t="shared" si="8"/>
        <v>20004465.399999999</v>
      </c>
      <c r="AK111" s="220" t="str">
        <f t="shared" si="9"/>
        <v/>
      </c>
    </row>
    <row r="112" spans="1:37" s="11" customFormat="1">
      <c r="A112" s="63" t="str">
        <f>'SS WAM data'!A113</f>
        <v>ABEK</v>
      </c>
      <c r="B112" s="11" t="s">
        <v>1424</v>
      </c>
      <c r="C112" s="11" t="str">
        <f>'SS Positions data'!IG112</f>
        <v>Money Market Instruments</v>
      </c>
      <c r="D112" s="11" t="str">
        <f>'SS Positions data'!IF112</f>
        <v>Certificate of Deposit</v>
      </c>
      <c r="F112" s="11" t="str">
        <f>VLOOKUP(C112,'Various Mappings'!A:B,2,0)</f>
        <v>A.6.1 - A.6.20</v>
      </c>
      <c r="G112" s="11" t="s">
        <v>231</v>
      </c>
      <c r="H112" s="11">
        <f>VLOOKUP(G112,'Various Mappings'!F:H,3,0)</f>
        <v>1</v>
      </c>
      <c r="I112" s="11" t="str">
        <f>'SS Positions data'!IH112</f>
        <v>MoneyMarketInstrument</v>
      </c>
      <c r="J112" s="11" t="str">
        <f>_xlfn.IFNA(VLOOKUP(I112,'FincgUndrlygTp Mapping'!A:B,2,0),"")</f>
        <v/>
      </c>
      <c r="K112" s="27" t="str">
        <f>VLOOKUP(C112,'CFI Mapping'!A:B,2,0)</f>
        <v>DYXXXX</v>
      </c>
      <c r="L112" s="27" t="str">
        <f>'SS Positions data'!HW112</f>
        <v>BE6316590478</v>
      </c>
      <c r="M112" s="27" t="str">
        <f>'SS Positions data'!GT112</f>
        <v>KBC BANK NV 12/19 0</v>
      </c>
      <c r="O112" s="65">
        <f>IF(ISBLANK('SS Positions data'!FC112),"",'SS Positions data'!FC112)</f>
        <v>43801</v>
      </c>
      <c r="P112" s="27" t="str">
        <f>'SS Positions data'!EZ112</f>
        <v>EUR</v>
      </c>
      <c r="Q112" s="26"/>
      <c r="S112" s="25"/>
      <c r="T112" s="221" t="str">
        <f>'SS Positions data'!HZ112</f>
        <v>BE</v>
      </c>
      <c r="W112" t="s">
        <v>237</v>
      </c>
      <c r="X112" s="222" t="str">
        <f>IF(ISBLANK('SS Positions data'!GI112),"",'SS Positions data'!GI112)</f>
        <v/>
      </c>
      <c r="Y112" s="11">
        <f>'SS Positions data'!GX112</f>
        <v>30000000</v>
      </c>
      <c r="Z112" s="11">
        <f>'SS Positions data'!EY112</f>
        <v>100.02200000000001</v>
      </c>
      <c r="AA112" s="11">
        <f t="shared" si="5"/>
        <v>100.02200000000001</v>
      </c>
      <c r="AB112" s="11" t="str">
        <f>IF(LEN(Z112)=0,'General Pos Excel Structure'!$AC$3,"")</f>
        <v/>
      </c>
      <c r="AC112" s="11">
        <f>'SS Positions data'!H112</f>
        <v>0</v>
      </c>
      <c r="AD112" s="11">
        <f>VLOOKUP($P112,'Various Mappings'!$F:$H,3,0)*AC112</f>
        <v>0</v>
      </c>
      <c r="AE112" s="11" t="str">
        <f>IF(LEN(AC112)=0,'General Pos Excel Structure'!$AC$3,"")</f>
        <v/>
      </c>
      <c r="AF112" s="220">
        <f>'SS Positions data'!U112</f>
        <v>30006600</v>
      </c>
      <c r="AG112" s="11">
        <f t="shared" si="6"/>
        <v>30006600</v>
      </c>
      <c r="AH112" s="11" t="str">
        <f>IF(LEN(AF112)=0,'General Pos Excel Structure'!$AC$3,"")</f>
        <v/>
      </c>
      <c r="AI112" s="220">
        <f t="shared" si="7"/>
        <v>30006600</v>
      </c>
      <c r="AJ112" s="11">
        <f t="shared" si="8"/>
        <v>30006600</v>
      </c>
      <c r="AK112" s="220" t="str">
        <f t="shared" si="9"/>
        <v/>
      </c>
    </row>
    <row r="113" spans="1:37" s="11" customFormat="1">
      <c r="A113" s="63" t="str">
        <f>'SS WAM data'!A114</f>
        <v>ABEK</v>
      </c>
      <c r="B113" s="11" t="s">
        <v>1424</v>
      </c>
      <c r="C113" s="11" t="str">
        <f>'SS Positions data'!IG113</f>
        <v>ABCP</v>
      </c>
      <c r="D113" s="11" t="str">
        <f>'SS Positions data'!IF113</f>
        <v>ABCP</v>
      </c>
      <c r="F113" s="11" t="str">
        <f>VLOOKUP(C113,'Various Mappings'!A:B,2,0)</f>
        <v>A.6.1, A.6.21- A.6.37</v>
      </c>
      <c r="G113" s="11" t="s">
        <v>231</v>
      </c>
      <c r="H113" s="11">
        <f>VLOOKUP(G113,'Various Mappings'!F:H,3,0)</f>
        <v>1</v>
      </c>
      <c r="I113" s="11" t="str">
        <f>'SS Positions data'!IH113</f>
        <v>AssetBackedCommercialPaper</v>
      </c>
      <c r="J113" s="11" t="str">
        <f>_xlfn.IFNA(VLOOKUP(I113,'FincgUndrlygTp Mapping'!A:B,2,0),"")</f>
        <v>OtherAsset</v>
      </c>
      <c r="K113" s="27" t="e">
        <f>VLOOKUP(C113,'CFI Mapping'!A:B,2,0)</f>
        <v>#N/A</v>
      </c>
      <c r="L113" s="27" t="str">
        <f>'SS Positions data'!HW113</f>
        <v>XS2061820671</v>
      </c>
      <c r="M113" s="27" t="str">
        <f>'SS Positions data'!GT113</f>
        <v>LMA SA 01/20 ZCP</v>
      </c>
      <c r="O113" s="65">
        <f>IF(ISBLANK('SS Positions data'!FC113),"",'SS Positions data'!FC113)</f>
        <v>43833</v>
      </c>
      <c r="P113" s="27" t="str">
        <f>'SS Positions data'!EZ113</f>
        <v>EUR</v>
      </c>
      <c r="Q113" s="26"/>
      <c r="S113" s="25"/>
      <c r="T113" s="221" t="str">
        <f>'SS Positions data'!HZ113</f>
        <v>FR</v>
      </c>
      <c r="W113" t="s">
        <v>237</v>
      </c>
      <c r="X113" s="222" t="str">
        <f>IF(ISBLANK('SS Positions data'!GI113),"",'SS Positions data'!GI113)</f>
        <v/>
      </c>
      <c r="Y113" s="11">
        <f>'SS Positions data'!GX113</f>
        <v>20000000</v>
      </c>
      <c r="Z113" s="11">
        <f>'SS Positions data'!EY113</f>
        <v>100.06100000000001</v>
      </c>
      <c r="AA113" s="11">
        <f t="shared" si="5"/>
        <v>100.06100000000001</v>
      </c>
      <c r="AB113" s="11" t="str">
        <f>IF(LEN(Z113)=0,'General Pos Excel Structure'!$AC$3,"")</f>
        <v/>
      </c>
      <c r="AC113" s="11">
        <f>'SS Positions data'!H113</f>
        <v>0</v>
      </c>
      <c r="AD113" s="11">
        <f>VLOOKUP($P113,'Various Mappings'!$F:$H,3,0)*AC113</f>
        <v>0</v>
      </c>
      <c r="AE113" s="11" t="str">
        <f>IF(LEN(AC113)=0,'General Pos Excel Structure'!$AC$3,"")</f>
        <v/>
      </c>
      <c r="AF113" s="220">
        <f>'SS Positions data'!U113</f>
        <v>20012200</v>
      </c>
      <c r="AG113" s="11">
        <f t="shared" si="6"/>
        <v>20012200</v>
      </c>
      <c r="AH113" s="11" t="str">
        <f>IF(LEN(AF113)=0,'General Pos Excel Structure'!$AC$3,"")</f>
        <v/>
      </c>
      <c r="AI113" s="220">
        <f t="shared" si="7"/>
        <v>20012200</v>
      </c>
      <c r="AJ113" s="11">
        <f t="shared" si="8"/>
        <v>20012200</v>
      </c>
      <c r="AK113" s="220" t="str">
        <f t="shared" si="9"/>
        <v/>
      </c>
    </row>
    <row r="114" spans="1:37" s="11" customFormat="1">
      <c r="A114" s="63" t="str">
        <f>'SS WAM data'!A115</f>
        <v>ABEK</v>
      </c>
      <c r="B114" s="11" t="s">
        <v>1424</v>
      </c>
      <c r="C114" s="11" t="str">
        <f>'SS Positions data'!IG114</f>
        <v>Money Market Instruments</v>
      </c>
      <c r="D114" s="11" t="str">
        <f>'SS Positions data'!IF114</f>
        <v>Commercial Paper</v>
      </c>
      <c r="F114" s="11" t="str">
        <f>VLOOKUP(C114,'Various Mappings'!A:B,2,0)</f>
        <v>A.6.1 - A.6.20</v>
      </c>
      <c r="G114" s="11" t="s">
        <v>231</v>
      </c>
      <c r="H114" s="11">
        <f>VLOOKUP(G114,'Various Mappings'!F:H,3,0)</f>
        <v>1</v>
      </c>
      <c r="I114" s="11" t="str">
        <f>'SS Positions data'!IH114</f>
        <v>MoneyMarketInstrument</v>
      </c>
      <c r="J114" s="11" t="str">
        <f>_xlfn.IFNA(VLOOKUP(I114,'FincgUndrlygTp Mapping'!A:B,2,0),"")</f>
        <v/>
      </c>
      <c r="K114" s="27" t="str">
        <f>VLOOKUP(C114,'CFI Mapping'!A:B,2,0)</f>
        <v>DYXXXX</v>
      </c>
      <c r="L114" s="27" t="str">
        <f>'SS Positions data'!HW114</f>
        <v>FR0125798993</v>
      </c>
      <c r="M114" s="27" t="str">
        <f>'SS Positions data'!GT114</f>
        <v>LA BANQUE POSTALE 01/20 ZCP</v>
      </c>
      <c r="O114" s="65">
        <f>IF(ISBLANK('SS Positions data'!FC114),"",'SS Positions data'!FC114)</f>
        <v>43843</v>
      </c>
      <c r="P114" s="27" t="str">
        <f>'SS Positions data'!EZ114</f>
        <v>EUR</v>
      </c>
      <c r="Q114" s="26"/>
      <c r="S114" s="25"/>
      <c r="T114" s="221" t="str">
        <f>'SS Positions data'!HZ114</f>
        <v>FR</v>
      </c>
      <c r="W114" t="s">
        <v>237</v>
      </c>
      <c r="X114" s="222" t="str">
        <f>IF(ISBLANK('SS Positions data'!GI114),"",'SS Positions data'!GI114)</f>
        <v/>
      </c>
      <c r="Y114" s="11">
        <f>'SS Positions data'!GX114</f>
        <v>28000000</v>
      </c>
      <c r="Z114" s="11">
        <f>'SS Positions data'!EY114</f>
        <v>100.090396</v>
      </c>
      <c r="AA114" s="11">
        <f t="shared" si="5"/>
        <v>100.090396</v>
      </c>
      <c r="AB114" s="11" t="str">
        <f>IF(LEN(Z114)=0,'General Pos Excel Structure'!$AC$3,"")</f>
        <v/>
      </c>
      <c r="AC114" s="11">
        <f>'SS Positions data'!H114</f>
        <v>0</v>
      </c>
      <c r="AD114" s="11">
        <f>VLOOKUP($P114,'Various Mappings'!$F:$H,3,0)*AC114</f>
        <v>0</v>
      </c>
      <c r="AE114" s="11" t="str">
        <f>IF(LEN(AC114)=0,'General Pos Excel Structure'!$AC$3,"")</f>
        <v/>
      </c>
      <c r="AF114" s="220">
        <f>'SS Positions data'!U114</f>
        <v>28025310.879999999</v>
      </c>
      <c r="AG114" s="11">
        <f t="shared" si="6"/>
        <v>28025310.879999999</v>
      </c>
      <c r="AH114" s="11" t="str">
        <f>IF(LEN(AF114)=0,'General Pos Excel Structure'!$AC$3,"")</f>
        <v/>
      </c>
      <c r="AI114" s="220">
        <f t="shared" si="7"/>
        <v>28025310.879999999</v>
      </c>
      <c r="AJ114" s="11">
        <f t="shared" si="8"/>
        <v>28025310.879999999</v>
      </c>
      <c r="AK114" s="220" t="str">
        <f t="shared" si="9"/>
        <v/>
      </c>
    </row>
    <row r="115" spans="1:37" s="11" customFormat="1">
      <c r="A115" s="63" t="str">
        <f>'SS WAM data'!A116</f>
        <v>ABEK</v>
      </c>
      <c r="B115" s="11" t="s">
        <v>1424</v>
      </c>
      <c r="C115" s="11" t="str">
        <f>'SS Positions data'!IG115</f>
        <v>Money Market Instruments</v>
      </c>
      <c r="D115" s="11" t="str">
        <f>'SS Positions data'!IF115</f>
        <v>Certificate of Deposit</v>
      </c>
      <c r="F115" s="11" t="str">
        <f>VLOOKUP(C115,'Various Mappings'!A:B,2,0)</f>
        <v>A.6.1 - A.6.20</v>
      </c>
      <c r="G115" s="11" t="s">
        <v>231</v>
      </c>
      <c r="H115" s="11">
        <f>VLOOKUP(G115,'Various Mappings'!F:H,3,0)</f>
        <v>1</v>
      </c>
      <c r="I115" s="11" t="str">
        <f>'SS Positions data'!IH115</f>
        <v>MoneyMarketInstrument</v>
      </c>
      <c r="J115" s="11" t="str">
        <f>_xlfn.IFNA(VLOOKUP(I115,'FincgUndrlygTp Mapping'!A:B,2,0),"")</f>
        <v/>
      </c>
      <c r="K115" s="27" t="str">
        <f>VLOOKUP(C115,'CFI Mapping'!A:B,2,0)</f>
        <v>DYXXXX</v>
      </c>
      <c r="L115" s="27" t="str">
        <f>'SS Positions data'!HW115</f>
        <v>XS2064290625</v>
      </c>
      <c r="M115" s="27" t="str">
        <f>'SS Positions data'!GT115</f>
        <v>CREDIT AGRICOLE SA 01/20 0</v>
      </c>
      <c r="O115" s="65">
        <f>IF(ISBLANK('SS Positions data'!FC115),"",'SS Positions data'!FC115)</f>
        <v>43837</v>
      </c>
      <c r="P115" s="27" t="str">
        <f>'SS Positions data'!EZ115</f>
        <v>EUR</v>
      </c>
      <c r="Q115" s="26"/>
      <c r="S115" s="25"/>
      <c r="T115" s="221" t="str">
        <f>'SS Positions data'!HZ115</f>
        <v>FR</v>
      </c>
      <c r="W115" t="s">
        <v>237</v>
      </c>
      <c r="X115" s="222" t="str">
        <f>IF(ISBLANK('SS Positions data'!GI115),"",'SS Positions data'!GI115)</f>
        <v/>
      </c>
      <c r="Y115" s="11">
        <f>'SS Positions data'!GX115</f>
        <v>30000000</v>
      </c>
      <c r="Z115" s="11">
        <f>'SS Positions data'!EY115</f>
        <v>100.07614100000001</v>
      </c>
      <c r="AA115" s="11">
        <f t="shared" si="5"/>
        <v>100.07614100000001</v>
      </c>
      <c r="AB115" s="11" t="str">
        <f>IF(LEN(Z115)=0,'General Pos Excel Structure'!$AC$3,"")</f>
        <v/>
      </c>
      <c r="AC115" s="11">
        <f>'SS Positions data'!H115</f>
        <v>0</v>
      </c>
      <c r="AD115" s="11">
        <f>VLOOKUP($P115,'Various Mappings'!$F:$H,3,0)*AC115</f>
        <v>0</v>
      </c>
      <c r="AE115" s="11" t="str">
        <f>IF(LEN(AC115)=0,'General Pos Excel Structure'!$AC$3,"")</f>
        <v/>
      </c>
      <c r="AF115" s="220">
        <f>'SS Positions data'!U115</f>
        <v>30022842.300000001</v>
      </c>
      <c r="AG115" s="11">
        <f t="shared" si="6"/>
        <v>30022842.300000001</v>
      </c>
      <c r="AH115" s="11" t="str">
        <f>IF(LEN(AF115)=0,'General Pos Excel Structure'!$AC$3,"")</f>
        <v/>
      </c>
      <c r="AI115" s="220">
        <f t="shared" si="7"/>
        <v>30022842.300000001</v>
      </c>
      <c r="AJ115" s="11">
        <f t="shared" si="8"/>
        <v>30022842.300000001</v>
      </c>
      <c r="AK115" s="220" t="str">
        <f t="shared" si="9"/>
        <v/>
      </c>
    </row>
    <row r="116" spans="1:37" s="11" customFormat="1">
      <c r="A116" s="63" t="str">
        <f>'SS WAM data'!A117</f>
        <v>ABEK</v>
      </c>
      <c r="B116" s="11" t="s">
        <v>1424</v>
      </c>
      <c r="C116" s="11" t="str">
        <f>'SS Positions data'!IG116</f>
        <v>Money Market Instruments</v>
      </c>
      <c r="D116" s="11" t="str">
        <f>'SS Positions data'!IF116</f>
        <v>Commercial Paper</v>
      </c>
      <c r="F116" s="11" t="str">
        <f>VLOOKUP(C116,'Various Mappings'!A:B,2,0)</f>
        <v>A.6.1 - A.6.20</v>
      </c>
      <c r="G116" s="11" t="s">
        <v>231</v>
      </c>
      <c r="H116" s="11">
        <f>VLOOKUP(G116,'Various Mappings'!F:H,3,0)</f>
        <v>1</v>
      </c>
      <c r="I116" s="11" t="str">
        <f>'SS Positions data'!IH116</f>
        <v>MoneyMarketInstrument</v>
      </c>
      <c r="J116" s="11" t="str">
        <f>_xlfn.IFNA(VLOOKUP(I116,'FincgUndrlygTp Mapping'!A:B,2,0),"")</f>
        <v/>
      </c>
      <c r="K116" s="27" t="str">
        <f>VLOOKUP(C116,'CFI Mapping'!A:B,2,0)</f>
        <v>DYXXXX</v>
      </c>
      <c r="L116" s="27" t="str">
        <f>'SS Positions data'!HW116</f>
        <v>XS2065601267</v>
      </c>
      <c r="M116" s="27" t="str">
        <f>'SS Positions data'!GT116</f>
        <v>UNITED PARCEL SERVICE  INC 01/20 ZCP</v>
      </c>
      <c r="O116" s="65">
        <f>IF(ISBLANK('SS Positions data'!FC116),"",'SS Positions data'!FC116)</f>
        <v>43838</v>
      </c>
      <c r="P116" s="27" t="str">
        <f>'SS Positions data'!EZ116</f>
        <v>EUR</v>
      </c>
      <c r="Q116" s="26"/>
      <c r="S116" s="25"/>
      <c r="T116" s="221" t="str">
        <f>'SS Positions data'!HZ116</f>
        <v>US</v>
      </c>
      <c r="W116" t="s">
        <v>237</v>
      </c>
      <c r="X116" s="222" t="str">
        <f>IF(ISBLANK('SS Positions data'!GI116),"",'SS Positions data'!GI116)</f>
        <v/>
      </c>
      <c r="Y116" s="11">
        <f>'SS Positions data'!GX116</f>
        <v>31000000</v>
      </c>
      <c r="Z116" s="11">
        <f>'SS Positions data'!EY116</f>
        <v>100.081733</v>
      </c>
      <c r="AA116" s="11">
        <f t="shared" si="5"/>
        <v>100.081733</v>
      </c>
      <c r="AB116" s="11" t="str">
        <f>IF(LEN(Z116)=0,'General Pos Excel Structure'!$AC$3,"")</f>
        <v/>
      </c>
      <c r="AC116" s="11">
        <f>'SS Positions data'!H116</f>
        <v>0</v>
      </c>
      <c r="AD116" s="11">
        <f>VLOOKUP($P116,'Various Mappings'!$F:$H,3,0)*AC116</f>
        <v>0</v>
      </c>
      <c r="AE116" s="11" t="str">
        <f>IF(LEN(AC116)=0,'General Pos Excel Structure'!$AC$3,"")</f>
        <v/>
      </c>
      <c r="AF116" s="220">
        <f>'SS Positions data'!U116</f>
        <v>31025337.23</v>
      </c>
      <c r="AG116" s="11">
        <f t="shared" si="6"/>
        <v>31025337.23</v>
      </c>
      <c r="AH116" s="11" t="str">
        <f>IF(LEN(AF116)=0,'General Pos Excel Structure'!$AC$3,"")</f>
        <v/>
      </c>
      <c r="AI116" s="220">
        <f t="shared" si="7"/>
        <v>31025337.23</v>
      </c>
      <c r="AJ116" s="11">
        <f t="shared" si="8"/>
        <v>31025337.23</v>
      </c>
      <c r="AK116" s="220" t="str">
        <f t="shared" si="9"/>
        <v/>
      </c>
    </row>
    <row r="117" spans="1:37" s="11" customFormat="1">
      <c r="A117" s="63" t="str">
        <f>'SS WAM data'!A118</f>
        <v>ABEK</v>
      </c>
      <c r="B117" s="11" t="s">
        <v>1424</v>
      </c>
      <c r="C117" s="11" t="str">
        <f>'SS Positions data'!IG117</f>
        <v>Money Market Instruments</v>
      </c>
      <c r="D117" s="11" t="str">
        <f>'SS Positions data'!IF117</f>
        <v>Commercial Paper</v>
      </c>
      <c r="F117" s="11" t="str">
        <f>VLOOKUP(C117,'Various Mappings'!A:B,2,0)</f>
        <v>A.6.1 - A.6.20</v>
      </c>
      <c r="G117" s="11" t="s">
        <v>231</v>
      </c>
      <c r="H117" s="11">
        <f>VLOOKUP(G117,'Various Mappings'!F:H,3,0)</f>
        <v>1</v>
      </c>
      <c r="I117" s="11" t="str">
        <f>'SS Positions data'!IH117</f>
        <v>MoneyMarketInstrument</v>
      </c>
      <c r="J117" s="11" t="str">
        <f>_xlfn.IFNA(VLOOKUP(I117,'FincgUndrlygTp Mapping'!A:B,2,0),"")</f>
        <v/>
      </c>
      <c r="K117" s="27" t="str">
        <f>VLOOKUP(C117,'CFI Mapping'!A:B,2,0)</f>
        <v>DYXXXX</v>
      </c>
      <c r="L117" s="27" t="str">
        <f>'SS Positions data'!HW117</f>
        <v>XS2066356499</v>
      </c>
      <c r="M117" s="27" t="str">
        <f>'SS Positions data'!GT117</f>
        <v>OP CORPORATE BANK PLC 01/20 ZCP</v>
      </c>
      <c r="O117" s="65">
        <f>IF(ISBLANK('SS Positions data'!FC117),"",'SS Positions data'!FC117)</f>
        <v>43832</v>
      </c>
      <c r="P117" s="27" t="str">
        <f>'SS Positions data'!EZ117</f>
        <v>EUR</v>
      </c>
      <c r="Q117" s="26"/>
      <c r="S117" s="25"/>
      <c r="T117" s="221" t="str">
        <f>'SS Positions data'!HZ117</f>
        <v>FI</v>
      </c>
      <c r="W117" t="s">
        <v>237</v>
      </c>
      <c r="X117" s="222" t="str">
        <f>IF(ISBLANK('SS Positions data'!GI117),"",'SS Positions data'!GI117)</f>
        <v/>
      </c>
      <c r="Y117" s="11">
        <f>'SS Positions data'!GX117</f>
        <v>15000000</v>
      </c>
      <c r="Z117" s="11">
        <f>'SS Positions data'!EY117</f>
        <v>100.0835</v>
      </c>
      <c r="AA117" s="11">
        <f t="shared" si="5"/>
        <v>100.0835</v>
      </c>
      <c r="AB117" s="11" t="str">
        <f>IF(LEN(Z117)=0,'General Pos Excel Structure'!$AC$3,"")</f>
        <v/>
      </c>
      <c r="AC117" s="11">
        <f>'SS Positions data'!H117</f>
        <v>0</v>
      </c>
      <c r="AD117" s="11">
        <f>VLOOKUP($P117,'Various Mappings'!$F:$H,3,0)*AC117</f>
        <v>0</v>
      </c>
      <c r="AE117" s="11" t="str">
        <f>IF(LEN(AC117)=0,'General Pos Excel Structure'!$AC$3,"")</f>
        <v/>
      </c>
      <c r="AF117" s="220">
        <f>'SS Positions data'!U117</f>
        <v>15012525</v>
      </c>
      <c r="AG117" s="11">
        <f t="shared" si="6"/>
        <v>15012525</v>
      </c>
      <c r="AH117" s="11" t="str">
        <f>IF(LEN(AF117)=0,'General Pos Excel Structure'!$AC$3,"")</f>
        <v/>
      </c>
      <c r="AI117" s="220">
        <f t="shared" si="7"/>
        <v>15012525</v>
      </c>
      <c r="AJ117" s="11">
        <f t="shared" si="8"/>
        <v>15012525</v>
      </c>
      <c r="AK117" s="220" t="str">
        <f t="shared" si="9"/>
        <v/>
      </c>
    </row>
    <row r="118" spans="1:37" s="11" customFormat="1">
      <c r="A118" s="63" t="str">
        <f>'SS WAM data'!A119</f>
        <v>ABEK</v>
      </c>
      <c r="B118" s="11" t="s">
        <v>1424</v>
      </c>
      <c r="C118" s="11" t="str">
        <f>'SS Positions data'!IG118</f>
        <v>Money Market Instruments</v>
      </c>
      <c r="D118" s="11" t="str">
        <f>'SS Positions data'!IF118</f>
        <v>Commercial Paper</v>
      </c>
      <c r="F118" s="11" t="str">
        <f>VLOOKUP(C118,'Various Mappings'!A:B,2,0)</f>
        <v>A.6.1 - A.6.20</v>
      </c>
      <c r="G118" s="11" t="s">
        <v>231</v>
      </c>
      <c r="H118" s="11">
        <f>VLOOKUP(G118,'Various Mappings'!F:H,3,0)</f>
        <v>1</v>
      </c>
      <c r="I118" s="11" t="str">
        <f>'SS Positions data'!IH118</f>
        <v>MoneyMarketInstrument</v>
      </c>
      <c r="J118" s="11" t="str">
        <f>_xlfn.IFNA(VLOOKUP(I118,'FincgUndrlygTp Mapping'!A:B,2,0),"")</f>
        <v/>
      </c>
      <c r="K118" s="27" t="str">
        <f>VLOOKUP(C118,'CFI Mapping'!A:B,2,0)</f>
        <v>DYXXXX</v>
      </c>
      <c r="L118" s="27" t="str">
        <f>'SS Positions data'!HW118</f>
        <v>FR0125913022</v>
      </c>
      <c r="M118" s="27" t="str">
        <f>'SS Positions data'!GT118</f>
        <v>AXA BANQUE 04/20 ZCP</v>
      </c>
      <c r="O118" s="65">
        <f>IF(ISBLANK('SS Positions data'!FC118),"",'SS Positions data'!FC118)</f>
        <v>43935</v>
      </c>
      <c r="P118" s="27" t="str">
        <f>'SS Positions data'!EZ118</f>
        <v>EUR</v>
      </c>
      <c r="Q118" s="26"/>
      <c r="S118" s="25"/>
      <c r="T118" s="221" t="str">
        <f>'SS Positions data'!HZ118</f>
        <v>FR</v>
      </c>
      <c r="W118" t="s">
        <v>237</v>
      </c>
      <c r="X118" s="222" t="str">
        <f>IF(ISBLANK('SS Positions data'!GI118),"",'SS Positions data'!GI118)</f>
        <v/>
      </c>
      <c r="Y118" s="11">
        <f>'SS Positions data'!GX118</f>
        <v>25000000</v>
      </c>
      <c r="Z118" s="11">
        <f>'SS Positions data'!EY118</f>
        <v>100.205</v>
      </c>
      <c r="AA118" s="11">
        <f t="shared" si="5"/>
        <v>100.205</v>
      </c>
      <c r="AB118" s="11" t="str">
        <f>IF(LEN(Z118)=0,'General Pos Excel Structure'!$AC$3,"")</f>
        <v/>
      </c>
      <c r="AC118" s="11">
        <f>'SS Positions data'!H118</f>
        <v>0</v>
      </c>
      <c r="AD118" s="11">
        <f>VLOOKUP($P118,'Various Mappings'!$F:$H,3,0)*AC118</f>
        <v>0</v>
      </c>
      <c r="AE118" s="11" t="str">
        <f>IF(LEN(AC118)=0,'General Pos Excel Structure'!$AC$3,"")</f>
        <v/>
      </c>
      <c r="AF118" s="220">
        <f>'SS Positions data'!U118</f>
        <v>25051250</v>
      </c>
      <c r="AG118" s="11">
        <f t="shared" si="6"/>
        <v>25051250</v>
      </c>
      <c r="AH118" s="11" t="str">
        <f>IF(LEN(AF118)=0,'General Pos Excel Structure'!$AC$3,"")</f>
        <v/>
      </c>
      <c r="AI118" s="220">
        <f t="shared" si="7"/>
        <v>25051250</v>
      </c>
      <c r="AJ118" s="11">
        <f t="shared" si="8"/>
        <v>25051250</v>
      </c>
      <c r="AK118" s="220" t="str">
        <f t="shared" si="9"/>
        <v/>
      </c>
    </row>
    <row r="119" spans="1:37" s="11" customFormat="1">
      <c r="A119" s="63" t="str">
        <f>'SS WAM data'!A120</f>
        <v>ABEK</v>
      </c>
      <c r="B119" s="11" t="s">
        <v>1424</v>
      </c>
      <c r="C119" s="11" t="str">
        <f>'SS Positions data'!IG119</f>
        <v>Money Market Instruments</v>
      </c>
      <c r="D119" s="11" t="str">
        <f>'SS Positions data'!IF119</f>
        <v>Commercial Paper</v>
      </c>
      <c r="F119" s="11" t="str">
        <f>VLOOKUP(C119,'Various Mappings'!A:B,2,0)</f>
        <v>A.6.1 - A.6.20</v>
      </c>
      <c r="G119" s="11" t="s">
        <v>231</v>
      </c>
      <c r="H119" s="11">
        <f>VLOOKUP(G119,'Various Mappings'!F:H,3,0)</f>
        <v>1</v>
      </c>
      <c r="I119" s="11" t="str">
        <f>'SS Positions data'!IH119</f>
        <v>MoneyMarketInstrument</v>
      </c>
      <c r="J119" s="11" t="str">
        <f>_xlfn.IFNA(VLOOKUP(I119,'FincgUndrlygTp Mapping'!A:B,2,0),"")</f>
        <v/>
      </c>
      <c r="K119" s="27" t="str">
        <f>VLOOKUP(C119,'CFI Mapping'!A:B,2,0)</f>
        <v>DYXXXX</v>
      </c>
      <c r="L119" s="27" t="str">
        <f>'SS Positions data'!HW119</f>
        <v>XS2066789764</v>
      </c>
      <c r="M119" s="27" t="str">
        <f>'SS Positions data'!GT119</f>
        <v>ALLIANZ SE 01/20 ZCP</v>
      </c>
      <c r="O119" s="65">
        <f>IF(ISBLANK('SS Positions data'!FC119),"",'SS Positions data'!FC119)</f>
        <v>43844</v>
      </c>
      <c r="P119" s="27" t="str">
        <f>'SS Positions data'!EZ119</f>
        <v>EUR</v>
      </c>
      <c r="Q119" s="26"/>
      <c r="S119" s="25"/>
      <c r="T119" s="221" t="str">
        <f>'SS Positions data'!HZ119</f>
        <v>DE</v>
      </c>
      <c r="W119" t="s">
        <v>237</v>
      </c>
      <c r="X119" s="222" t="str">
        <f>IF(ISBLANK('SS Positions data'!GI119),"",'SS Positions data'!GI119)</f>
        <v/>
      </c>
      <c r="Y119" s="11">
        <f>'SS Positions data'!GX119</f>
        <v>30000000</v>
      </c>
      <c r="Z119" s="11">
        <f>'SS Positions data'!EY119</f>
        <v>100.09950000000001</v>
      </c>
      <c r="AA119" s="11">
        <f t="shared" si="5"/>
        <v>100.09950000000001</v>
      </c>
      <c r="AB119" s="11" t="str">
        <f>IF(LEN(Z119)=0,'General Pos Excel Structure'!$AC$3,"")</f>
        <v/>
      </c>
      <c r="AC119" s="11">
        <f>'SS Positions data'!H119</f>
        <v>0</v>
      </c>
      <c r="AD119" s="11">
        <f>VLOOKUP($P119,'Various Mappings'!$F:$H,3,0)*AC119</f>
        <v>0</v>
      </c>
      <c r="AE119" s="11" t="str">
        <f>IF(LEN(AC119)=0,'General Pos Excel Structure'!$AC$3,"")</f>
        <v/>
      </c>
      <c r="AF119" s="220">
        <f>'SS Positions data'!U119</f>
        <v>30029850</v>
      </c>
      <c r="AG119" s="11">
        <f t="shared" si="6"/>
        <v>30029850</v>
      </c>
      <c r="AH119" s="11" t="str">
        <f>IF(LEN(AF119)=0,'General Pos Excel Structure'!$AC$3,"")</f>
        <v/>
      </c>
      <c r="AI119" s="220">
        <f t="shared" si="7"/>
        <v>30029850</v>
      </c>
      <c r="AJ119" s="11">
        <f t="shared" si="8"/>
        <v>30029850</v>
      </c>
      <c r="AK119" s="220" t="str">
        <f t="shared" si="9"/>
        <v/>
      </c>
    </row>
    <row r="120" spans="1:37" s="11" customFormat="1">
      <c r="A120" s="63" t="str">
        <f>'SS WAM data'!A121</f>
        <v>ABEK</v>
      </c>
      <c r="B120" s="11" t="s">
        <v>1424</v>
      </c>
      <c r="C120" s="11" t="str">
        <f>'SS Positions data'!IG120</f>
        <v>Money Market Instruments</v>
      </c>
      <c r="D120" s="11" t="str">
        <f>'SS Positions data'!IF120</f>
        <v>Commercial Paper</v>
      </c>
      <c r="F120" s="11" t="str">
        <f>VLOOKUP(C120,'Various Mappings'!A:B,2,0)</f>
        <v>A.6.1 - A.6.20</v>
      </c>
      <c r="G120" s="11" t="s">
        <v>231</v>
      </c>
      <c r="H120" s="11">
        <f>VLOOKUP(G120,'Various Mappings'!F:H,3,0)</f>
        <v>1</v>
      </c>
      <c r="I120" s="11" t="str">
        <f>'SS Positions data'!IH120</f>
        <v>MoneyMarketInstrument</v>
      </c>
      <c r="J120" s="11" t="str">
        <f>_xlfn.IFNA(VLOOKUP(I120,'FincgUndrlygTp Mapping'!A:B,2,0),"")</f>
        <v/>
      </c>
      <c r="K120" s="27" t="str">
        <f>VLOOKUP(C120,'CFI Mapping'!A:B,2,0)</f>
        <v>DYXXXX</v>
      </c>
      <c r="L120" s="27" t="str">
        <f>'SS Positions data'!HW120</f>
        <v>XS2069940299</v>
      </c>
      <c r="M120" s="27" t="str">
        <f>'SS Positions data'!GT120</f>
        <v>PROCTER AND GAMBLE COMPANY 01/20 ZCP</v>
      </c>
      <c r="O120" s="65">
        <f>IF(ISBLANK('SS Positions data'!FC120),"",'SS Positions data'!FC120)</f>
        <v>43851</v>
      </c>
      <c r="P120" s="27" t="str">
        <f>'SS Positions data'!EZ120</f>
        <v>EUR</v>
      </c>
      <c r="Q120" s="26"/>
      <c r="S120" s="25"/>
      <c r="T120" s="221" t="str">
        <f>'SS Positions data'!HZ120</f>
        <v>US</v>
      </c>
      <c r="W120" t="s">
        <v>237</v>
      </c>
      <c r="X120" s="222" t="str">
        <f>IF(ISBLANK('SS Positions data'!GI120),"",'SS Positions data'!GI120)</f>
        <v/>
      </c>
      <c r="Y120" s="11">
        <f>'SS Positions data'!GX120</f>
        <v>25000000</v>
      </c>
      <c r="Z120" s="11">
        <f>'SS Positions data'!EY120</f>
        <v>100.099958</v>
      </c>
      <c r="AA120" s="11">
        <f t="shared" si="5"/>
        <v>100.099958</v>
      </c>
      <c r="AB120" s="11" t="str">
        <f>IF(LEN(Z120)=0,'General Pos Excel Structure'!$AC$3,"")</f>
        <v/>
      </c>
      <c r="AC120" s="11">
        <f>'SS Positions data'!H120</f>
        <v>0</v>
      </c>
      <c r="AD120" s="11">
        <f>VLOOKUP($P120,'Various Mappings'!$F:$H,3,0)*AC120</f>
        <v>0</v>
      </c>
      <c r="AE120" s="11" t="str">
        <f>IF(LEN(AC120)=0,'General Pos Excel Structure'!$AC$3,"")</f>
        <v/>
      </c>
      <c r="AF120" s="220">
        <f>'SS Positions data'!U120</f>
        <v>25024989.5</v>
      </c>
      <c r="AG120" s="11">
        <f t="shared" si="6"/>
        <v>25024989.5</v>
      </c>
      <c r="AH120" s="11" t="str">
        <f>IF(LEN(AF120)=0,'General Pos Excel Structure'!$AC$3,"")</f>
        <v/>
      </c>
      <c r="AI120" s="220">
        <f t="shared" si="7"/>
        <v>25024989.5</v>
      </c>
      <c r="AJ120" s="11">
        <f t="shared" si="8"/>
        <v>25024989.5</v>
      </c>
      <c r="AK120" s="220" t="str">
        <f t="shared" si="9"/>
        <v/>
      </c>
    </row>
    <row r="121" spans="1:37" s="11" customFormat="1">
      <c r="A121" s="63" t="str">
        <f>'SS WAM data'!A122</f>
        <v>ABEK</v>
      </c>
      <c r="B121" s="11" t="s">
        <v>1424</v>
      </c>
      <c r="C121" s="11" t="str">
        <f>'SS Positions data'!IG121</f>
        <v>Money Market Instruments</v>
      </c>
      <c r="D121" s="11" t="str">
        <f>'SS Positions data'!IF121</f>
        <v>Certificate of Deposit</v>
      </c>
      <c r="F121" s="11" t="str">
        <f>VLOOKUP(C121,'Various Mappings'!A:B,2,0)</f>
        <v>A.6.1 - A.6.20</v>
      </c>
      <c r="G121" s="11" t="s">
        <v>231</v>
      </c>
      <c r="H121" s="11">
        <f>VLOOKUP(G121,'Various Mappings'!F:H,3,0)</f>
        <v>1</v>
      </c>
      <c r="I121" s="11" t="str">
        <f>'SS Positions data'!IH121</f>
        <v>MoneyMarketInstrument</v>
      </c>
      <c r="J121" s="11" t="str">
        <f>_xlfn.IFNA(VLOOKUP(I121,'FincgUndrlygTp Mapping'!A:B,2,0),"")</f>
        <v/>
      </c>
      <c r="K121" s="27" t="str">
        <f>VLOOKUP(C121,'CFI Mapping'!A:B,2,0)</f>
        <v>DYXXXX</v>
      </c>
      <c r="L121" s="27" t="str">
        <f>'SS Positions data'!HW121</f>
        <v>BE6317026951</v>
      </c>
      <c r="M121" s="27" t="str">
        <f>'SS Positions data'!GT121</f>
        <v>EUROCLEAR BANK SA/NV 01/20 0</v>
      </c>
      <c r="O121" s="65">
        <f>IF(ISBLANK('SS Positions data'!FC121),"",'SS Positions data'!FC121)</f>
        <v>43858</v>
      </c>
      <c r="P121" s="27" t="str">
        <f>'SS Positions data'!EZ121</f>
        <v>EUR</v>
      </c>
      <c r="Q121" s="26"/>
      <c r="S121" s="25"/>
      <c r="T121" s="221" t="str">
        <f>'SS Positions data'!HZ121</f>
        <v>BE</v>
      </c>
      <c r="W121" t="s">
        <v>237</v>
      </c>
      <c r="X121" s="222" t="str">
        <f>IF(ISBLANK('SS Positions data'!GI121),"",'SS Positions data'!GI121)</f>
        <v/>
      </c>
      <c r="Y121" s="11">
        <f>'SS Positions data'!GX121</f>
        <v>28000000</v>
      </c>
      <c r="Z121" s="11">
        <f>'SS Positions data'!EY121</f>
        <v>100.084</v>
      </c>
      <c r="AA121" s="11">
        <f t="shared" si="5"/>
        <v>100.084</v>
      </c>
      <c r="AB121" s="11" t="str">
        <f>IF(LEN(Z121)=0,'General Pos Excel Structure'!$AC$3,"")</f>
        <v/>
      </c>
      <c r="AC121" s="11">
        <f>'SS Positions data'!H121</f>
        <v>0</v>
      </c>
      <c r="AD121" s="11">
        <f>VLOOKUP($P121,'Various Mappings'!$F:$H,3,0)*AC121</f>
        <v>0</v>
      </c>
      <c r="AE121" s="11" t="str">
        <f>IF(LEN(AC121)=0,'General Pos Excel Structure'!$AC$3,"")</f>
        <v/>
      </c>
      <c r="AF121" s="220">
        <f>'SS Positions data'!U121</f>
        <v>28023520</v>
      </c>
      <c r="AG121" s="11">
        <f t="shared" si="6"/>
        <v>28023520</v>
      </c>
      <c r="AH121" s="11" t="str">
        <f>IF(LEN(AF121)=0,'General Pos Excel Structure'!$AC$3,"")</f>
        <v/>
      </c>
      <c r="AI121" s="220">
        <f t="shared" si="7"/>
        <v>28023520</v>
      </c>
      <c r="AJ121" s="11">
        <f t="shared" si="8"/>
        <v>28023520</v>
      </c>
      <c r="AK121" s="220" t="str">
        <f t="shared" si="9"/>
        <v/>
      </c>
    </row>
    <row r="122" spans="1:37" s="11" customFormat="1">
      <c r="A122" s="63" t="str">
        <f>'SS WAM data'!A123</f>
        <v>ABEK</v>
      </c>
      <c r="B122" s="11" t="s">
        <v>1424</v>
      </c>
      <c r="C122" s="11" t="str">
        <f>'SS Positions data'!IG122</f>
        <v>Money Market Instruments</v>
      </c>
      <c r="D122" s="11" t="str">
        <f>'SS Positions data'!IF122</f>
        <v>Commercial Paper</v>
      </c>
      <c r="F122" s="11" t="str">
        <f>VLOOKUP(C122,'Various Mappings'!A:B,2,0)</f>
        <v>A.6.1 - A.6.20</v>
      </c>
      <c r="G122" s="11" t="s">
        <v>231</v>
      </c>
      <c r="H122" s="11">
        <f>VLOOKUP(G122,'Various Mappings'!F:H,3,0)</f>
        <v>1</v>
      </c>
      <c r="I122" s="11" t="str">
        <f>'SS Positions data'!IH122</f>
        <v>MoneyMarketInstrument</v>
      </c>
      <c r="J122" s="11" t="str">
        <f>_xlfn.IFNA(VLOOKUP(I122,'FincgUndrlygTp Mapping'!A:B,2,0),"")</f>
        <v/>
      </c>
      <c r="K122" s="27" t="str">
        <f>VLOOKUP(C122,'CFI Mapping'!A:B,2,0)</f>
        <v>DYXXXX</v>
      </c>
      <c r="L122" s="27" t="str">
        <f>'SS Positions data'!HW122</f>
        <v>XS2077535727</v>
      </c>
      <c r="M122" s="27" t="str">
        <f>'SS Positions data'!GT122</f>
        <v>FMS WERTMANAGEMENT 11/19 ZCP</v>
      </c>
      <c r="O122" s="65">
        <f>IF(ISBLANK('SS Positions data'!FC122),"",'SS Positions data'!FC122)</f>
        <v>43787</v>
      </c>
      <c r="P122" s="27" t="str">
        <f>'SS Positions data'!EZ122</f>
        <v>EUR</v>
      </c>
      <c r="Q122" s="26"/>
      <c r="S122" s="25"/>
      <c r="T122" s="221" t="str">
        <f>'SS Positions data'!HZ122</f>
        <v>DE</v>
      </c>
      <c r="W122" t="s">
        <v>237</v>
      </c>
      <c r="X122" s="222" t="str">
        <f>IF(ISBLANK('SS Positions data'!GI122),"",'SS Positions data'!GI122)</f>
        <v/>
      </c>
      <c r="Y122" s="11">
        <f>'SS Positions data'!GX122</f>
        <v>28000000</v>
      </c>
      <c r="Z122" s="11">
        <f>'SS Positions data'!EY122</f>
        <v>100.0085</v>
      </c>
      <c r="AA122" s="11">
        <f t="shared" si="5"/>
        <v>100.0085</v>
      </c>
      <c r="AB122" s="11" t="str">
        <f>IF(LEN(Z122)=0,'General Pos Excel Structure'!$AC$3,"")</f>
        <v/>
      </c>
      <c r="AC122" s="11">
        <f>'SS Positions data'!H122</f>
        <v>0</v>
      </c>
      <c r="AD122" s="11">
        <f>VLOOKUP($P122,'Various Mappings'!$F:$H,3,0)*AC122</f>
        <v>0</v>
      </c>
      <c r="AE122" s="11" t="str">
        <f>IF(LEN(AC122)=0,'General Pos Excel Structure'!$AC$3,"")</f>
        <v/>
      </c>
      <c r="AF122" s="220">
        <f>'SS Positions data'!U122</f>
        <v>28002380</v>
      </c>
      <c r="AG122" s="11">
        <f t="shared" si="6"/>
        <v>28002380</v>
      </c>
      <c r="AH122" s="11" t="str">
        <f>IF(LEN(AF122)=0,'General Pos Excel Structure'!$AC$3,"")</f>
        <v/>
      </c>
      <c r="AI122" s="220">
        <f t="shared" si="7"/>
        <v>28002380</v>
      </c>
      <c r="AJ122" s="11">
        <f t="shared" si="8"/>
        <v>28002380</v>
      </c>
      <c r="AK122" s="220" t="str">
        <f t="shared" si="9"/>
        <v/>
      </c>
    </row>
    <row r="123" spans="1:37" s="11" customFormat="1">
      <c r="A123" s="63" t="str">
        <f>'SS WAM data'!A124</f>
        <v>ABEK</v>
      </c>
      <c r="B123" s="11" t="s">
        <v>1424</v>
      </c>
      <c r="C123" s="11" t="str">
        <f>'SS Positions data'!IG123</f>
        <v>Money Market Instruments</v>
      </c>
      <c r="D123" s="11" t="str">
        <f>'SS Positions data'!IF123</f>
        <v>Certificate of Deposit</v>
      </c>
      <c r="F123" s="11" t="str">
        <f>VLOOKUP(C123,'Various Mappings'!A:B,2,0)</f>
        <v>A.6.1 - A.6.20</v>
      </c>
      <c r="G123" s="11" t="s">
        <v>231</v>
      </c>
      <c r="H123" s="11">
        <f>VLOOKUP(G123,'Various Mappings'!F:H,3,0)</f>
        <v>1</v>
      </c>
      <c r="I123" s="11" t="str">
        <f>'SS Positions data'!IH123</f>
        <v>MoneyMarketInstrument</v>
      </c>
      <c r="J123" s="11" t="str">
        <f>_xlfn.IFNA(VLOOKUP(I123,'FincgUndrlygTp Mapping'!A:B,2,0),"")</f>
        <v/>
      </c>
      <c r="K123" s="27" t="str">
        <f>VLOOKUP(C123,'CFI Mapping'!A:B,2,0)</f>
        <v>DYXXXX</v>
      </c>
      <c r="L123" s="27" t="str">
        <f>'SS Positions data'!HW123</f>
        <v>XS2078731952</v>
      </c>
      <c r="M123" s="27" t="str">
        <f>'SS Positions data'!GT123</f>
        <v>LLOYDS BANK CORPORATE MARKETS 05/20 0</v>
      </c>
      <c r="O123" s="65">
        <f>IF(ISBLANK('SS Positions data'!FC123),"",'SS Positions data'!FC123)</f>
        <v>43957</v>
      </c>
      <c r="P123" s="27" t="str">
        <f>'SS Positions data'!EZ123</f>
        <v>EUR</v>
      </c>
      <c r="Q123" s="26"/>
      <c r="S123" s="25"/>
      <c r="T123" s="221" t="str">
        <f>'SS Positions data'!HZ123</f>
        <v>GB</v>
      </c>
      <c r="W123" t="s">
        <v>237</v>
      </c>
      <c r="X123" s="222" t="str">
        <f>IF(ISBLANK('SS Positions data'!GI123),"",'SS Positions data'!GI123)</f>
        <v/>
      </c>
      <c r="Y123" s="11">
        <f>'SS Positions data'!GX123</f>
        <v>28000000</v>
      </c>
      <c r="Z123" s="11">
        <f>'SS Positions data'!EY123</f>
        <v>100.146</v>
      </c>
      <c r="AA123" s="11">
        <f t="shared" si="5"/>
        <v>100.146</v>
      </c>
      <c r="AB123" s="11" t="str">
        <f>IF(LEN(Z123)=0,'General Pos Excel Structure'!$AC$3,"")</f>
        <v/>
      </c>
      <c r="AC123" s="11">
        <f>'SS Positions data'!H123</f>
        <v>0</v>
      </c>
      <c r="AD123" s="11">
        <f>VLOOKUP($P123,'Various Mappings'!$F:$H,3,0)*AC123</f>
        <v>0</v>
      </c>
      <c r="AE123" s="11" t="str">
        <f>IF(LEN(AC123)=0,'General Pos Excel Structure'!$AC$3,"")</f>
        <v/>
      </c>
      <c r="AF123" s="220">
        <f>'SS Positions data'!U123</f>
        <v>28040880</v>
      </c>
      <c r="AG123" s="11">
        <f t="shared" si="6"/>
        <v>28040880</v>
      </c>
      <c r="AH123" s="11" t="str">
        <f>IF(LEN(AF123)=0,'General Pos Excel Structure'!$AC$3,"")</f>
        <v/>
      </c>
      <c r="AI123" s="220">
        <f t="shared" si="7"/>
        <v>28040880</v>
      </c>
      <c r="AJ123" s="11">
        <f t="shared" si="8"/>
        <v>28040880</v>
      </c>
      <c r="AK123" s="220" t="str">
        <f t="shared" si="9"/>
        <v/>
      </c>
    </row>
    <row r="124" spans="1:37" s="11" customFormat="1">
      <c r="A124" s="63" t="str">
        <f>'SS WAM data'!A125</f>
        <v>ABEK</v>
      </c>
      <c r="B124" s="11" t="s">
        <v>1424</v>
      </c>
      <c r="C124" s="11" t="str">
        <f>'SS Positions data'!IG124</f>
        <v>Money Market Instruments</v>
      </c>
      <c r="D124" s="11" t="str">
        <f>'SS Positions data'!IF124</f>
        <v>Certificate of Deposit</v>
      </c>
      <c r="F124" s="11" t="str">
        <f>VLOOKUP(C124,'Various Mappings'!A:B,2,0)</f>
        <v>A.6.1 - A.6.20</v>
      </c>
      <c r="G124" s="11" t="s">
        <v>231</v>
      </c>
      <c r="H124" s="11">
        <f>VLOOKUP(G124,'Various Mappings'!F:H,3,0)</f>
        <v>1</v>
      </c>
      <c r="I124" s="11" t="str">
        <f>'SS Positions data'!IH124</f>
        <v>MoneyMarketInstrument</v>
      </c>
      <c r="J124" s="11" t="str">
        <f>_xlfn.IFNA(VLOOKUP(I124,'FincgUndrlygTp Mapping'!A:B,2,0),"")</f>
        <v/>
      </c>
      <c r="K124" s="27" t="str">
        <f>VLOOKUP(C124,'CFI Mapping'!A:B,2,0)</f>
        <v>DYXXXX</v>
      </c>
      <c r="L124" s="27" t="str">
        <f>'SS Positions data'!HW124</f>
        <v>XS2078936411</v>
      </c>
      <c r="M124" s="27" t="str">
        <f>'SS Positions data'!GT124</f>
        <v>CITIBANK  NA TREAS.LDN 02/20 0</v>
      </c>
      <c r="O124" s="65">
        <f>IF(ISBLANK('SS Positions data'!FC124),"",'SS Positions data'!FC124)</f>
        <v>43868</v>
      </c>
      <c r="P124" s="27" t="str">
        <f>'SS Positions data'!EZ124</f>
        <v>EUR</v>
      </c>
      <c r="Q124" s="26"/>
      <c r="S124" s="25"/>
      <c r="T124" s="221" t="str">
        <f>'SS Positions data'!HZ124</f>
        <v>US</v>
      </c>
      <c r="W124" t="s">
        <v>237</v>
      </c>
      <c r="X124" s="222" t="str">
        <f>IF(ISBLANK('SS Positions data'!GI124),"",'SS Positions data'!GI124)</f>
        <v/>
      </c>
      <c r="Y124" s="11">
        <f>'SS Positions data'!GX124</f>
        <v>28000000</v>
      </c>
      <c r="Z124" s="11">
        <f>'SS Positions data'!EY124</f>
        <v>100.11150000000001</v>
      </c>
      <c r="AA124" s="11">
        <f t="shared" si="5"/>
        <v>100.11150000000001</v>
      </c>
      <c r="AB124" s="11" t="str">
        <f>IF(LEN(Z124)=0,'General Pos Excel Structure'!$AC$3,"")</f>
        <v/>
      </c>
      <c r="AC124" s="11">
        <f>'SS Positions data'!H124</f>
        <v>0</v>
      </c>
      <c r="AD124" s="11">
        <f>VLOOKUP($P124,'Various Mappings'!$F:$H,3,0)*AC124</f>
        <v>0</v>
      </c>
      <c r="AE124" s="11" t="str">
        <f>IF(LEN(AC124)=0,'General Pos Excel Structure'!$AC$3,"")</f>
        <v/>
      </c>
      <c r="AF124" s="220">
        <f>'SS Positions data'!U124</f>
        <v>28031220</v>
      </c>
      <c r="AG124" s="11">
        <f t="shared" si="6"/>
        <v>28031220</v>
      </c>
      <c r="AH124" s="11" t="str">
        <f>IF(LEN(AF124)=0,'General Pos Excel Structure'!$AC$3,"")</f>
        <v/>
      </c>
      <c r="AI124" s="220">
        <f t="shared" si="7"/>
        <v>28031220</v>
      </c>
      <c r="AJ124" s="11">
        <f t="shared" si="8"/>
        <v>28031220</v>
      </c>
      <c r="AK124" s="220" t="str">
        <f t="shared" si="9"/>
        <v/>
      </c>
    </row>
    <row r="125" spans="1:37" s="11" customFormat="1">
      <c r="A125" s="63"/>
      <c r="K125" s="27"/>
      <c r="L125" s="27"/>
      <c r="M125" s="27"/>
      <c r="O125" s="65"/>
      <c r="P125" s="27"/>
      <c r="Q125" s="26"/>
      <c r="S125" s="25"/>
      <c r="T125" s="221"/>
      <c r="W125"/>
      <c r="X125" s="222"/>
      <c r="AF125" s="220"/>
      <c r="AI125" s="220"/>
      <c r="AK125" s="220"/>
    </row>
    <row r="126" spans="1:37" s="11" customFormat="1">
      <c r="A126" s="63"/>
      <c r="K126" s="27"/>
      <c r="L126" s="27"/>
      <c r="M126" s="27"/>
      <c r="O126" s="65"/>
      <c r="P126" s="27"/>
      <c r="Q126" s="26"/>
      <c r="S126" s="25"/>
      <c r="T126" s="221"/>
      <c r="W126"/>
      <c r="X126" s="222"/>
      <c r="AF126" s="220"/>
      <c r="AI126" s="220"/>
      <c r="AK126" s="220"/>
    </row>
    <row r="127" spans="1:37" s="11" customFormat="1">
      <c r="A127" s="63"/>
      <c r="K127" s="27"/>
      <c r="L127" s="27"/>
      <c r="M127" s="27"/>
      <c r="O127" s="65"/>
      <c r="P127" s="27"/>
      <c r="Q127" s="26"/>
      <c r="S127" s="25"/>
      <c r="T127" s="221"/>
      <c r="W127"/>
      <c r="X127" s="222"/>
      <c r="AF127" s="220"/>
      <c r="AI127" s="220"/>
      <c r="AK127" s="220"/>
    </row>
    <row r="128" spans="1:37" s="11" customFormat="1">
      <c r="A128" s="63"/>
      <c r="K128" s="27"/>
      <c r="L128" s="27"/>
      <c r="M128" s="27"/>
      <c r="O128" s="65"/>
      <c r="P128" s="27"/>
      <c r="Q128" s="26"/>
      <c r="S128" s="25"/>
      <c r="T128" s="221"/>
      <c r="W128"/>
      <c r="X128" s="222"/>
      <c r="AF128" s="220"/>
      <c r="AI128" s="220"/>
      <c r="AK128" s="220"/>
    </row>
    <row r="129" spans="1:37" s="11" customFormat="1">
      <c r="A129" s="63"/>
      <c r="K129" s="27"/>
      <c r="L129" s="27"/>
      <c r="M129" s="27"/>
      <c r="O129" s="65"/>
      <c r="P129" s="27"/>
      <c r="Q129" s="26"/>
      <c r="S129" s="25"/>
      <c r="T129" s="221"/>
      <c r="W129"/>
      <c r="X129" s="222"/>
      <c r="AF129" s="220"/>
      <c r="AI129" s="220"/>
      <c r="AK129" s="220"/>
    </row>
    <row r="130" spans="1:37" s="11" customFormat="1">
      <c r="A130" s="63"/>
      <c r="K130" s="27"/>
      <c r="L130" s="27"/>
      <c r="M130" s="27"/>
      <c r="O130" s="65"/>
      <c r="P130" s="27"/>
      <c r="Q130" s="26"/>
      <c r="S130" s="25"/>
      <c r="T130" s="221"/>
      <c r="W130"/>
      <c r="X130" s="222"/>
      <c r="AF130" s="220"/>
      <c r="AI130" s="220"/>
      <c r="AK130" s="220"/>
    </row>
    <row r="131" spans="1:37" s="11" customFormat="1">
      <c r="A131" s="63"/>
      <c r="K131" s="27"/>
      <c r="L131" s="27"/>
      <c r="M131" s="27"/>
      <c r="O131" s="65"/>
      <c r="P131" s="27"/>
      <c r="Q131" s="26"/>
      <c r="S131" s="25"/>
      <c r="T131" s="221"/>
      <c r="W131"/>
      <c r="X131" s="222"/>
      <c r="AF131" s="220"/>
      <c r="AI131" s="220"/>
      <c r="AK131" s="220"/>
    </row>
    <row r="132" spans="1:37" s="11" customFormat="1">
      <c r="A132" s="63"/>
      <c r="K132" s="27"/>
      <c r="L132" s="27"/>
      <c r="M132" s="27"/>
      <c r="O132" s="65"/>
      <c r="P132" s="27"/>
      <c r="Q132" s="26"/>
      <c r="S132" s="25"/>
      <c r="T132" s="221"/>
      <c r="W132"/>
      <c r="X132" s="222"/>
      <c r="AF132" s="220"/>
      <c r="AI132" s="220"/>
      <c r="AK132" s="220"/>
    </row>
    <row r="133" spans="1:37" s="11" customFormat="1">
      <c r="A133" s="63"/>
      <c r="K133" s="27"/>
      <c r="L133" s="27"/>
      <c r="M133" s="27"/>
      <c r="O133" s="65"/>
      <c r="P133" s="27"/>
      <c r="Q133" s="26"/>
      <c r="S133" s="25"/>
      <c r="T133" s="221"/>
      <c r="W133"/>
      <c r="X133" s="222"/>
      <c r="AF133" s="220"/>
      <c r="AI133" s="220"/>
      <c r="AK133" s="220"/>
    </row>
    <row r="134" spans="1:37" s="11" customFormat="1">
      <c r="A134" s="63"/>
      <c r="K134" s="27"/>
      <c r="L134" s="27"/>
      <c r="M134" s="27"/>
      <c r="O134" s="65"/>
      <c r="P134" s="27"/>
      <c r="Q134" s="26"/>
      <c r="S134" s="25"/>
      <c r="T134" s="221"/>
      <c r="W134"/>
      <c r="X134" s="222"/>
      <c r="AF134" s="220"/>
      <c r="AI134" s="220"/>
      <c r="AK134" s="220"/>
    </row>
    <row r="135" spans="1:37" s="11" customFormat="1">
      <c r="A135" s="63"/>
      <c r="K135" s="27"/>
      <c r="L135" s="27"/>
      <c r="M135" s="27"/>
      <c r="O135" s="65"/>
      <c r="P135" s="27"/>
      <c r="Q135" s="26"/>
      <c r="S135" s="25"/>
      <c r="T135" s="221"/>
      <c r="W135"/>
      <c r="X135" s="222"/>
      <c r="AF135" s="220"/>
      <c r="AI135" s="220"/>
      <c r="AK135" s="220"/>
    </row>
    <row r="136" spans="1:37" s="11" customFormat="1">
      <c r="A136" s="63"/>
      <c r="K136" s="27"/>
      <c r="L136" s="27"/>
      <c r="M136" s="27"/>
      <c r="O136" s="65"/>
      <c r="P136" s="27"/>
      <c r="Q136" s="26"/>
      <c r="S136" s="25"/>
      <c r="T136" s="221"/>
      <c r="W136"/>
      <c r="X136" s="222"/>
      <c r="AF136" s="220"/>
      <c r="AI136" s="220"/>
      <c r="AK136" s="220"/>
    </row>
    <row r="137" spans="1:37" s="11" customFormat="1">
      <c r="A137" s="63"/>
      <c r="K137" s="27"/>
      <c r="L137" s="27"/>
      <c r="M137" s="27"/>
      <c r="O137" s="65"/>
      <c r="P137" s="27"/>
      <c r="Q137" s="26"/>
      <c r="S137" s="25"/>
      <c r="T137" s="221"/>
      <c r="W137"/>
      <c r="X137" s="222"/>
      <c r="AF137" s="220"/>
      <c r="AI137" s="220"/>
      <c r="AK137" s="220"/>
    </row>
    <row r="138" spans="1:37" s="11" customFormat="1">
      <c r="A138" s="63"/>
      <c r="K138" s="27"/>
      <c r="L138" s="27"/>
      <c r="M138" s="27"/>
      <c r="O138" s="65"/>
      <c r="P138" s="27"/>
      <c r="Q138" s="26"/>
      <c r="S138" s="25"/>
      <c r="T138" s="221"/>
      <c r="W138"/>
      <c r="X138" s="222"/>
      <c r="AF138" s="220"/>
      <c r="AI138" s="220"/>
      <c r="AK138" s="220"/>
    </row>
    <row r="139" spans="1:37" s="11" customFormat="1">
      <c r="A139" s="63"/>
      <c r="K139" s="27"/>
      <c r="L139" s="27"/>
      <c r="M139" s="27"/>
      <c r="O139" s="65"/>
      <c r="P139" s="27"/>
      <c r="Q139" s="26"/>
      <c r="S139" s="25"/>
      <c r="T139" s="221"/>
      <c r="W139"/>
      <c r="X139" s="222"/>
      <c r="AF139" s="220"/>
      <c r="AI139" s="220"/>
      <c r="AK139" s="220"/>
    </row>
    <row r="140" spans="1:37" s="11" customFormat="1">
      <c r="A140" s="63"/>
      <c r="K140" s="27"/>
      <c r="L140" s="27"/>
      <c r="M140" s="27"/>
      <c r="O140" s="65"/>
      <c r="P140" s="27"/>
      <c r="Q140" s="26"/>
      <c r="S140" s="25"/>
      <c r="T140" s="221"/>
      <c r="W140"/>
      <c r="X140" s="222"/>
      <c r="AF140" s="220"/>
      <c r="AI140" s="220"/>
      <c r="AK140" s="220"/>
    </row>
    <row r="141" spans="1:37" s="11" customFormat="1">
      <c r="A141" s="63"/>
      <c r="K141" s="27"/>
      <c r="L141" s="27"/>
      <c r="M141" s="27"/>
      <c r="O141" s="65"/>
      <c r="P141" s="27"/>
      <c r="Q141" s="26"/>
      <c r="S141" s="25"/>
      <c r="T141" s="221"/>
      <c r="W141"/>
      <c r="X141" s="222"/>
      <c r="AF141" s="220"/>
      <c r="AI141" s="220"/>
      <c r="AK141" s="220"/>
    </row>
    <row r="142" spans="1:37" s="11" customFormat="1">
      <c r="A142" s="63"/>
      <c r="K142" s="27"/>
      <c r="L142" s="27"/>
      <c r="M142" s="27"/>
      <c r="O142" s="65"/>
      <c r="P142" s="27"/>
      <c r="Q142" s="26"/>
      <c r="S142" s="25"/>
      <c r="T142" s="221"/>
      <c r="W142"/>
      <c r="X142" s="222"/>
      <c r="AF142" s="220"/>
      <c r="AI142" s="220"/>
      <c r="AK142" s="220"/>
    </row>
    <row r="143" spans="1:37" s="11" customFormat="1">
      <c r="A143" s="63"/>
      <c r="K143" s="27"/>
      <c r="L143" s="27"/>
      <c r="M143" s="27"/>
      <c r="O143" s="65"/>
      <c r="P143" s="27"/>
      <c r="Q143" s="26"/>
      <c r="S143" s="25"/>
      <c r="T143" s="221"/>
      <c r="W143"/>
      <c r="X143" s="222"/>
      <c r="AF143" s="220"/>
      <c r="AI143" s="220"/>
      <c r="AK143" s="220"/>
    </row>
    <row r="144" spans="1:37" s="11" customFormat="1">
      <c r="A144" s="63"/>
      <c r="K144" s="27"/>
      <c r="L144" s="27"/>
      <c r="M144" s="27"/>
      <c r="O144" s="65"/>
      <c r="P144" s="27"/>
      <c r="Q144" s="26"/>
      <c r="S144" s="25"/>
      <c r="T144" s="221"/>
      <c r="W144"/>
      <c r="X144" s="222"/>
      <c r="AF144" s="220"/>
      <c r="AI144" s="220"/>
      <c r="AK144" s="220"/>
    </row>
    <row r="145" spans="1:37" s="11" customFormat="1">
      <c r="A145" s="63"/>
      <c r="K145" s="27"/>
      <c r="L145" s="27"/>
      <c r="M145" s="27"/>
      <c r="O145" s="65"/>
      <c r="P145" s="27"/>
      <c r="Q145" s="26"/>
      <c r="S145" s="25"/>
      <c r="T145" s="221"/>
      <c r="W145"/>
      <c r="X145" s="222"/>
      <c r="AF145" s="220"/>
      <c r="AI145" s="220"/>
      <c r="AK145" s="220"/>
    </row>
    <row r="146" spans="1:37" s="11" customFormat="1">
      <c r="A146" s="63"/>
      <c r="K146" s="27"/>
      <c r="L146" s="27"/>
      <c r="M146" s="27"/>
      <c r="O146" s="65"/>
      <c r="P146" s="27"/>
      <c r="Q146" s="26"/>
      <c r="S146" s="25"/>
      <c r="T146" s="221"/>
      <c r="W146"/>
      <c r="X146" s="222"/>
      <c r="AF146" s="220"/>
      <c r="AI146" s="220"/>
      <c r="AK146" s="220"/>
    </row>
    <row r="147" spans="1:37" s="11" customFormat="1">
      <c r="A147" s="63"/>
      <c r="K147" s="27"/>
      <c r="L147" s="27"/>
      <c r="M147" s="27"/>
      <c r="O147" s="65"/>
      <c r="P147" s="27"/>
      <c r="Q147" s="26"/>
      <c r="S147" s="25"/>
      <c r="T147" s="221"/>
      <c r="W147"/>
      <c r="X147" s="222"/>
      <c r="AF147" s="220"/>
      <c r="AI147" s="220"/>
      <c r="AK147" s="220"/>
    </row>
    <row r="148" spans="1:37" s="11" customFormat="1">
      <c r="A148" s="63"/>
      <c r="K148" s="27"/>
      <c r="L148" s="27"/>
      <c r="M148" s="27"/>
      <c r="O148" s="65"/>
      <c r="P148" s="27"/>
      <c r="Q148" s="26"/>
      <c r="S148" s="25"/>
      <c r="T148" s="221"/>
      <c r="W148"/>
      <c r="X148" s="222"/>
      <c r="AF148" s="220"/>
      <c r="AI148" s="220"/>
      <c r="AK148" s="220"/>
    </row>
    <row r="149" spans="1:37" s="11" customFormat="1">
      <c r="A149" s="63"/>
      <c r="K149" s="27"/>
      <c r="L149" s="27"/>
      <c r="M149" s="27"/>
      <c r="O149" s="65"/>
      <c r="P149" s="27"/>
      <c r="Q149" s="26"/>
      <c r="S149" s="25"/>
      <c r="T149" s="221"/>
      <c r="W149"/>
      <c r="X149" s="222"/>
      <c r="AF149" s="220"/>
      <c r="AI149" s="220"/>
      <c r="AK149" s="220"/>
    </row>
    <row r="150" spans="1:37" s="11" customFormat="1">
      <c r="A150" s="63"/>
      <c r="K150" s="27"/>
      <c r="L150" s="27"/>
      <c r="M150" s="27"/>
      <c r="O150" s="65"/>
      <c r="P150" s="27"/>
      <c r="Q150" s="26"/>
      <c r="S150" s="25"/>
      <c r="T150" s="221"/>
      <c r="W150"/>
      <c r="X150" s="222"/>
      <c r="AF150" s="220"/>
      <c r="AI150" s="220"/>
      <c r="AK150" s="220"/>
    </row>
    <row r="151" spans="1:37" s="11" customFormat="1">
      <c r="A151" s="63"/>
      <c r="K151" s="27"/>
      <c r="L151" s="27"/>
      <c r="M151" s="27"/>
      <c r="O151" s="65"/>
      <c r="P151" s="27"/>
      <c r="Q151" s="26"/>
      <c r="S151" s="25"/>
      <c r="T151" s="221"/>
      <c r="W151"/>
      <c r="X151" s="222"/>
      <c r="AF151" s="220"/>
      <c r="AI151" s="220"/>
      <c r="AK151" s="220"/>
    </row>
    <row r="152" spans="1:37" s="11" customFormat="1">
      <c r="A152" s="63"/>
      <c r="K152" s="27"/>
      <c r="L152" s="27"/>
      <c r="M152" s="27"/>
      <c r="O152" s="65"/>
      <c r="P152" s="27"/>
      <c r="Q152" s="26"/>
      <c r="S152" s="25"/>
      <c r="T152" s="221"/>
      <c r="W152"/>
      <c r="X152" s="222"/>
      <c r="AF152" s="220"/>
      <c r="AI152" s="220"/>
      <c r="AK152" s="220"/>
    </row>
    <row r="153" spans="1:37" s="11" customFormat="1">
      <c r="A153" s="63"/>
      <c r="K153" s="27"/>
      <c r="L153" s="27"/>
      <c r="M153" s="27"/>
      <c r="O153" s="65"/>
      <c r="P153" s="27"/>
      <c r="Q153" s="26"/>
      <c r="S153" s="25"/>
      <c r="T153" s="221"/>
      <c r="W153"/>
      <c r="X153" s="222"/>
      <c r="AF153" s="220"/>
      <c r="AI153" s="220"/>
      <c r="AK153" s="220"/>
    </row>
    <row r="154" spans="1:37" s="11" customFormat="1">
      <c r="A154" s="63"/>
      <c r="K154" s="27"/>
      <c r="L154" s="27"/>
      <c r="M154" s="27"/>
      <c r="O154" s="65"/>
      <c r="P154" s="27"/>
      <c r="Q154" s="26"/>
      <c r="S154" s="25"/>
      <c r="T154" s="221"/>
      <c r="W154"/>
      <c r="X154" s="222"/>
      <c r="AF154" s="220"/>
      <c r="AI154" s="220"/>
      <c r="AK154" s="220"/>
    </row>
    <row r="155" spans="1:37" s="11" customFormat="1">
      <c r="A155" s="63"/>
      <c r="K155" s="27"/>
      <c r="L155" s="27"/>
      <c r="M155" s="27"/>
      <c r="O155" s="65"/>
      <c r="P155" s="27"/>
      <c r="Q155" s="26"/>
      <c r="S155" s="25"/>
      <c r="T155" s="221"/>
      <c r="W155"/>
      <c r="X155" s="222"/>
      <c r="AF155" s="220"/>
      <c r="AI155" s="220"/>
      <c r="AK155" s="220"/>
    </row>
    <row r="156" spans="1:37" s="11" customFormat="1">
      <c r="A156" s="63"/>
      <c r="K156" s="27"/>
      <c r="L156" s="27"/>
      <c r="M156" s="27"/>
      <c r="O156" s="65"/>
      <c r="P156" s="27"/>
      <c r="Q156" s="26"/>
      <c r="S156" s="25"/>
      <c r="T156" s="221"/>
      <c r="W156"/>
      <c r="X156" s="222"/>
      <c r="AF156" s="220"/>
      <c r="AI156" s="220"/>
      <c r="AK156" s="220"/>
    </row>
    <row r="157" spans="1:37" s="11" customFormat="1">
      <c r="A157" s="63"/>
      <c r="K157" s="27"/>
      <c r="L157" s="27"/>
      <c r="M157" s="27"/>
      <c r="O157" s="65"/>
      <c r="P157" s="27"/>
      <c r="Q157" s="26"/>
      <c r="S157" s="25"/>
      <c r="T157" s="221"/>
      <c r="W157"/>
      <c r="X157" s="222"/>
      <c r="AF157" s="220"/>
      <c r="AI157" s="220"/>
      <c r="AK157" s="220"/>
    </row>
    <row r="158" spans="1:37" s="11" customFormat="1">
      <c r="A158" s="63"/>
      <c r="K158" s="27"/>
      <c r="L158" s="27"/>
      <c r="M158" s="27"/>
      <c r="O158" s="65"/>
      <c r="P158" s="27"/>
      <c r="Q158" s="26"/>
      <c r="S158" s="25"/>
      <c r="T158" s="221"/>
      <c r="W158"/>
      <c r="X158" s="222"/>
      <c r="AF158" s="220"/>
      <c r="AI158" s="220"/>
      <c r="AK158" s="220"/>
    </row>
    <row r="159" spans="1:37" s="11" customFormat="1">
      <c r="A159" s="63"/>
      <c r="K159" s="27"/>
      <c r="L159" s="27"/>
      <c r="M159" s="27"/>
      <c r="O159" s="65"/>
      <c r="P159" s="27"/>
      <c r="Q159" s="26"/>
      <c r="S159" s="25"/>
      <c r="T159" s="221"/>
      <c r="W159"/>
      <c r="X159" s="222"/>
      <c r="AF159" s="220"/>
      <c r="AI159" s="220"/>
      <c r="AK159" s="220"/>
    </row>
    <row r="160" spans="1:37" s="11" customFormat="1">
      <c r="A160" s="63"/>
      <c r="K160" s="27"/>
      <c r="L160" s="27"/>
      <c r="M160" s="27"/>
      <c r="O160" s="65"/>
      <c r="P160" s="27"/>
      <c r="Q160" s="26"/>
      <c r="S160" s="25"/>
      <c r="T160" s="221"/>
      <c r="W160"/>
      <c r="X160" s="222"/>
      <c r="AF160" s="220"/>
      <c r="AI160" s="220"/>
      <c r="AK160" s="220"/>
    </row>
    <row r="161" spans="1:37" s="11" customFormat="1">
      <c r="A161" s="63"/>
      <c r="K161" s="27"/>
      <c r="L161" s="27"/>
      <c r="M161" s="27"/>
      <c r="O161" s="65"/>
      <c r="P161" s="27"/>
      <c r="Q161" s="26"/>
      <c r="S161" s="25"/>
      <c r="T161" s="221"/>
      <c r="W161"/>
      <c r="X161" s="222"/>
      <c r="AF161" s="220"/>
      <c r="AI161" s="220"/>
      <c r="AK161" s="220"/>
    </row>
    <row r="162" spans="1:37" s="11" customFormat="1">
      <c r="A162" s="63"/>
      <c r="K162" s="27"/>
      <c r="L162" s="27"/>
      <c r="M162" s="27"/>
      <c r="O162" s="65"/>
      <c r="P162" s="27"/>
      <c r="Q162" s="26"/>
      <c r="S162" s="25"/>
      <c r="T162" s="221"/>
      <c r="W162"/>
      <c r="X162" s="222"/>
      <c r="AF162" s="220"/>
      <c r="AI162" s="220"/>
      <c r="AK162" s="220"/>
    </row>
    <row r="163" spans="1:37" s="11" customFormat="1">
      <c r="A163" s="63"/>
      <c r="K163" s="27"/>
      <c r="L163" s="27"/>
      <c r="M163" s="27"/>
      <c r="O163" s="65"/>
      <c r="P163" s="27"/>
      <c r="Q163" s="26"/>
      <c r="S163" s="25"/>
      <c r="T163" s="221"/>
      <c r="W163"/>
      <c r="X163" s="222"/>
      <c r="AF163" s="220"/>
      <c r="AI163" s="220"/>
      <c r="AK163" s="220"/>
    </row>
    <row r="164" spans="1:37" s="11" customFormat="1">
      <c r="A164" s="63"/>
      <c r="K164" s="27"/>
      <c r="L164" s="27"/>
      <c r="M164" s="27"/>
      <c r="O164" s="65"/>
      <c r="P164" s="27"/>
      <c r="Q164" s="26"/>
      <c r="S164" s="25"/>
      <c r="T164" s="221"/>
      <c r="W164"/>
      <c r="X164" s="222"/>
      <c r="AF164" s="220"/>
      <c r="AI164" s="220"/>
      <c r="AK164" s="220"/>
    </row>
    <row r="165" spans="1:37" s="11" customFormat="1">
      <c r="A165" s="63"/>
      <c r="K165" s="27"/>
      <c r="L165" s="27"/>
      <c r="M165" s="27"/>
      <c r="O165" s="65"/>
      <c r="P165" s="27"/>
      <c r="Q165" s="26"/>
      <c r="S165" s="25"/>
      <c r="T165" s="221"/>
      <c r="W165"/>
      <c r="X165" s="222"/>
      <c r="AF165" s="220"/>
      <c r="AI165" s="220"/>
      <c r="AK165" s="220"/>
    </row>
    <row r="166" spans="1:37" s="11" customFormat="1">
      <c r="A166" s="63"/>
      <c r="K166" s="27"/>
      <c r="L166" s="27"/>
      <c r="M166" s="27"/>
      <c r="O166" s="65"/>
      <c r="P166" s="27"/>
      <c r="Q166" s="26"/>
      <c r="S166" s="25"/>
      <c r="T166" s="221"/>
      <c r="W166"/>
      <c r="X166" s="222"/>
      <c r="AF166" s="220"/>
      <c r="AI166" s="220"/>
      <c r="AK166" s="220"/>
    </row>
    <row r="167" spans="1:37" s="11" customFormat="1">
      <c r="A167" s="63"/>
      <c r="K167" s="27"/>
      <c r="L167" s="27"/>
      <c r="M167" s="27"/>
      <c r="O167" s="65"/>
      <c r="P167" s="27"/>
      <c r="Q167" s="26"/>
      <c r="S167" s="25"/>
      <c r="T167" s="221"/>
      <c r="W167"/>
      <c r="X167" s="222"/>
      <c r="AF167" s="220"/>
      <c r="AI167" s="220"/>
      <c r="AK167" s="220"/>
    </row>
    <row r="168" spans="1:37" s="11" customFormat="1">
      <c r="A168" s="63"/>
      <c r="K168" s="27"/>
      <c r="L168" s="27"/>
      <c r="M168" s="27"/>
      <c r="O168" s="65"/>
      <c r="P168" s="27"/>
      <c r="Q168" s="26"/>
      <c r="S168" s="25"/>
      <c r="T168" s="221"/>
      <c r="W168"/>
      <c r="X168" s="222"/>
      <c r="AF168" s="220"/>
      <c r="AI168" s="220"/>
      <c r="AK168" s="220"/>
    </row>
    <row r="169" spans="1:37" s="11" customFormat="1">
      <c r="A169" s="63"/>
      <c r="K169" s="27"/>
      <c r="L169" s="27"/>
      <c r="M169" s="27"/>
      <c r="O169" s="65"/>
      <c r="P169" s="27"/>
      <c r="Q169" s="26"/>
      <c r="S169" s="25"/>
      <c r="T169" s="221"/>
      <c r="W169"/>
      <c r="X169" s="222"/>
      <c r="AF169" s="220"/>
      <c r="AI169" s="220"/>
      <c r="AK169" s="220"/>
    </row>
    <row r="170" spans="1:37" s="11" customFormat="1">
      <c r="A170" s="63"/>
      <c r="K170" s="27"/>
      <c r="L170" s="27"/>
      <c r="M170" s="27"/>
      <c r="O170" s="65"/>
      <c r="P170" s="27"/>
      <c r="Q170" s="26"/>
      <c r="S170" s="25"/>
      <c r="T170" s="221"/>
      <c r="W170"/>
      <c r="X170" s="222"/>
      <c r="AF170" s="220"/>
      <c r="AI170" s="220"/>
      <c r="AK170" s="220"/>
    </row>
    <row r="171" spans="1:37" s="11" customFormat="1">
      <c r="A171" s="63"/>
      <c r="K171" s="27"/>
      <c r="L171" s="27"/>
      <c r="M171" s="27"/>
      <c r="O171" s="65"/>
      <c r="P171" s="27"/>
      <c r="Q171" s="26"/>
      <c r="S171" s="25"/>
      <c r="T171" s="221"/>
      <c r="W171"/>
      <c r="X171" s="222"/>
      <c r="AF171" s="220"/>
      <c r="AI171" s="220"/>
      <c r="AK171" s="220"/>
    </row>
    <row r="172" spans="1:37" s="11" customFormat="1">
      <c r="A172" s="63"/>
      <c r="K172" s="27"/>
      <c r="L172" s="27"/>
      <c r="M172" s="27"/>
      <c r="O172" s="65"/>
      <c r="P172" s="27"/>
      <c r="Q172" s="26"/>
      <c r="S172" s="25"/>
      <c r="T172" s="221"/>
      <c r="W172"/>
      <c r="X172" s="222"/>
      <c r="AF172" s="220"/>
      <c r="AI172" s="220"/>
      <c r="AK172" s="220"/>
    </row>
    <row r="173" spans="1:37" s="11" customFormat="1">
      <c r="A173" s="63"/>
      <c r="K173" s="27"/>
      <c r="L173" s="27"/>
      <c r="M173" s="27"/>
      <c r="O173" s="65"/>
      <c r="P173" s="27"/>
      <c r="Q173" s="26"/>
      <c r="S173" s="25"/>
      <c r="T173" s="221"/>
      <c r="W173"/>
      <c r="X173" s="222"/>
      <c r="AF173" s="220"/>
      <c r="AI173" s="220"/>
      <c r="AK173" s="220"/>
    </row>
    <row r="174" spans="1:37" s="11" customFormat="1">
      <c r="A174" s="63"/>
      <c r="K174" s="27"/>
      <c r="L174" s="27"/>
      <c r="M174" s="27"/>
      <c r="O174" s="65"/>
      <c r="P174" s="27"/>
      <c r="Q174" s="26"/>
      <c r="S174" s="25"/>
      <c r="T174" s="221"/>
      <c r="W174"/>
      <c r="X174" s="222"/>
      <c r="AF174" s="220"/>
      <c r="AI174" s="220"/>
      <c r="AK174" s="220"/>
    </row>
    <row r="175" spans="1:37" s="11" customFormat="1">
      <c r="A175" s="63"/>
      <c r="K175" s="27"/>
      <c r="L175" s="27"/>
      <c r="M175" s="27"/>
      <c r="O175" s="65"/>
      <c r="P175" s="27"/>
      <c r="Q175" s="26"/>
      <c r="S175" s="25"/>
      <c r="T175" s="221"/>
      <c r="W175"/>
      <c r="X175" s="222"/>
      <c r="AF175" s="220"/>
      <c r="AI175" s="220"/>
      <c r="AK175" s="220"/>
    </row>
    <row r="176" spans="1:37" s="11" customFormat="1">
      <c r="A176" s="63"/>
      <c r="K176" s="27"/>
      <c r="L176" s="27"/>
      <c r="M176" s="27"/>
      <c r="O176" s="65"/>
      <c r="P176" s="27"/>
      <c r="Q176" s="26"/>
      <c r="S176" s="25"/>
      <c r="T176" s="221"/>
      <c r="W176"/>
      <c r="X176" s="222"/>
      <c r="AF176" s="220"/>
      <c r="AI176" s="220"/>
      <c r="AK176" s="220"/>
    </row>
    <row r="177" spans="1:37" s="11" customFormat="1">
      <c r="A177" s="63"/>
      <c r="K177" s="27"/>
      <c r="L177" s="27"/>
      <c r="M177" s="27"/>
      <c r="O177" s="65"/>
      <c r="P177" s="27"/>
      <c r="Q177" s="26"/>
      <c r="S177" s="25"/>
      <c r="T177" s="221"/>
      <c r="W177"/>
      <c r="X177" s="222"/>
      <c r="AF177" s="220"/>
      <c r="AI177" s="220"/>
      <c r="AK177" s="220"/>
    </row>
    <row r="178" spans="1:37" s="11" customFormat="1">
      <c r="A178" s="63"/>
      <c r="K178" s="27"/>
      <c r="L178" s="27"/>
      <c r="M178" s="27"/>
      <c r="O178" s="65"/>
      <c r="P178" s="27"/>
      <c r="Q178" s="26"/>
      <c r="S178" s="25"/>
      <c r="T178" s="221"/>
      <c r="W178"/>
      <c r="X178" s="222"/>
      <c r="AF178" s="220"/>
      <c r="AI178" s="220"/>
      <c r="AK178" s="220"/>
    </row>
    <row r="179" spans="1:37" s="11" customFormat="1">
      <c r="A179" s="63"/>
      <c r="K179" s="27"/>
      <c r="L179" s="27"/>
      <c r="M179" s="27"/>
      <c r="O179" s="65"/>
      <c r="P179" s="27"/>
      <c r="Q179" s="26"/>
      <c r="S179" s="25"/>
      <c r="T179" s="221"/>
      <c r="W179"/>
      <c r="X179" s="222"/>
      <c r="AF179" s="220"/>
      <c r="AI179" s="220"/>
      <c r="AK179" s="220"/>
    </row>
    <row r="180" spans="1:37" s="11" customFormat="1">
      <c r="A180" s="63"/>
      <c r="K180" s="27"/>
      <c r="L180" s="27"/>
      <c r="M180" s="27"/>
      <c r="O180" s="65"/>
      <c r="P180" s="27"/>
      <c r="Q180" s="26"/>
      <c r="S180" s="25"/>
      <c r="T180" s="221"/>
      <c r="W180"/>
      <c r="X180" s="222"/>
      <c r="AF180" s="220"/>
      <c r="AI180" s="220"/>
      <c r="AK180" s="220"/>
    </row>
    <row r="181" spans="1:37" s="11" customFormat="1">
      <c r="A181" s="63"/>
      <c r="K181" s="27"/>
      <c r="L181" s="27"/>
      <c r="M181" s="27"/>
      <c r="O181" s="65"/>
      <c r="P181" s="27"/>
      <c r="Q181" s="26"/>
      <c r="S181" s="25"/>
      <c r="T181" s="221"/>
      <c r="W181"/>
      <c r="X181" s="222"/>
      <c r="AF181" s="220"/>
      <c r="AI181" s="220"/>
      <c r="AK181" s="220"/>
    </row>
    <row r="182" spans="1:37" s="11" customFormat="1">
      <c r="A182" s="63"/>
      <c r="K182" s="27"/>
      <c r="L182" s="27"/>
      <c r="M182" s="27"/>
      <c r="O182" s="65"/>
      <c r="P182" s="27"/>
      <c r="Q182" s="26"/>
      <c r="S182" s="25"/>
      <c r="T182" s="221"/>
      <c r="W182"/>
      <c r="X182" s="222"/>
      <c r="AF182" s="220"/>
      <c r="AI182" s="220"/>
      <c r="AK182" s="220"/>
    </row>
    <row r="183" spans="1:37" s="11" customFormat="1">
      <c r="A183" s="63"/>
      <c r="K183" s="27"/>
      <c r="L183" s="27"/>
      <c r="M183" s="27"/>
      <c r="O183" s="65"/>
      <c r="P183" s="27"/>
      <c r="Q183" s="26"/>
      <c r="S183" s="25"/>
      <c r="T183" s="221"/>
      <c r="W183"/>
      <c r="X183" s="222"/>
      <c r="AF183" s="220"/>
      <c r="AI183" s="220"/>
      <c r="AK183" s="220"/>
    </row>
    <row r="184" spans="1:37" s="11" customFormat="1">
      <c r="A184" s="63"/>
      <c r="K184" s="27"/>
      <c r="L184" s="27"/>
      <c r="M184" s="27"/>
      <c r="O184" s="65"/>
      <c r="P184" s="27"/>
      <c r="Q184" s="26"/>
      <c r="S184" s="25"/>
      <c r="T184" s="221"/>
      <c r="W184"/>
      <c r="X184" s="222"/>
      <c r="AF184" s="220"/>
      <c r="AI184" s="220"/>
      <c r="AK184" s="220"/>
    </row>
    <row r="185" spans="1:37" s="11" customFormat="1">
      <c r="A185" s="63"/>
      <c r="K185" s="27"/>
      <c r="L185" s="63"/>
      <c r="M185" s="63"/>
      <c r="O185" s="65"/>
      <c r="P185" s="63"/>
      <c r="Q185" s="26"/>
      <c r="S185" s="25"/>
      <c r="T185" s="63"/>
      <c r="X185" s="222"/>
    </row>
    <row r="186" spans="1:37" s="11" customFormat="1">
      <c r="A186" s="63"/>
      <c r="K186" s="27"/>
      <c r="L186" s="63"/>
      <c r="M186" s="63"/>
      <c r="O186" s="65"/>
      <c r="P186" s="63"/>
      <c r="Q186" s="26"/>
      <c r="S186" s="25"/>
      <c r="T186" s="63"/>
      <c r="X186" s="222"/>
    </row>
    <row r="187" spans="1:37" s="11" customFormat="1">
      <c r="A187" s="63"/>
      <c r="K187" s="27"/>
      <c r="L187" s="63"/>
      <c r="M187" s="63"/>
      <c r="O187" s="65"/>
      <c r="P187" s="63"/>
      <c r="Q187" s="26"/>
      <c r="S187" s="25"/>
      <c r="T187" s="63"/>
      <c r="X187" s="222"/>
    </row>
    <row r="188" spans="1:37" s="11" customFormat="1">
      <c r="A188" s="63"/>
      <c r="K188" s="27"/>
      <c r="L188" s="63"/>
      <c r="M188" s="63"/>
      <c r="O188" s="65"/>
      <c r="P188" s="63"/>
      <c r="Q188" s="26"/>
      <c r="S188" s="25"/>
      <c r="T188" s="63"/>
      <c r="X188" s="222"/>
    </row>
    <row r="189" spans="1:37" s="11" customFormat="1">
      <c r="A189" s="63"/>
      <c r="K189" s="27"/>
      <c r="L189" s="63"/>
      <c r="M189" s="63"/>
      <c r="O189" s="65"/>
      <c r="P189" s="63"/>
      <c r="Q189" s="26"/>
      <c r="S189" s="25"/>
      <c r="T189" s="63"/>
      <c r="X189" s="222"/>
    </row>
    <row r="190" spans="1:37" s="11" customFormat="1">
      <c r="A190" s="63"/>
      <c r="K190" s="27"/>
      <c r="L190" s="63"/>
      <c r="M190" s="63"/>
      <c r="O190" s="65"/>
      <c r="P190" s="63"/>
      <c r="Q190" s="26"/>
      <c r="S190" s="25"/>
      <c r="T190" s="63"/>
      <c r="X190" s="222"/>
    </row>
    <row r="191" spans="1:37" s="11" customFormat="1">
      <c r="A191" s="63"/>
      <c r="K191" s="27"/>
      <c r="L191" s="63"/>
      <c r="M191" s="63"/>
      <c r="O191" s="65"/>
      <c r="P191" s="63"/>
      <c r="Q191" s="26"/>
      <c r="S191" s="25"/>
      <c r="T191" s="63"/>
      <c r="X191" s="222"/>
    </row>
    <row r="192" spans="1:37" s="11" customFormat="1">
      <c r="A192" s="63"/>
      <c r="K192" s="27"/>
      <c r="L192" s="63"/>
      <c r="M192" s="63"/>
      <c r="O192" s="65"/>
      <c r="P192" s="63"/>
      <c r="Q192" s="26"/>
      <c r="S192" s="25"/>
      <c r="T192" s="63"/>
      <c r="X192" s="222"/>
    </row>
    <row r="193" spans="1:24" s="11" customFormat="1">
      <c r="A193" s="63"/>
      <c r="K193" s="27"/>
      <c r="L193" s="63"/>
      <c r="M193" s="63"/>
      <c r="O193" s="65"/>
      <c r="P193" s="63"/>
      <c r="Q193" s="26"/>
      <c r="S193" s="25"/>
      <c r="T193" s="63"/>
      <c r="X193" s="222"/>
    </row>
    <row r="194" spans="1:24" s="11" customFormat="1">
      <c r="A194" s="63"/>
      <c r="K194" s="27"/>
      <c r="L194" s="63"/>
      <c r="M194" s="63"/>
      <c r="O194" s="65"/>
      <c r="P194" s="63"/>
      <c r="Q194" s="26"/>
      <c r="S194" s="25"/>
      <c r="T194" s="63"/>
      <c r="X194" s="222"/>
    </row>
    <row r="195" spans="1:24" s="11" customFormat="1">
      <c r="A195" s="63"/>
      <c r="K195" s="27"/>
      <c r="L195" s="63"/>
      <c r="M195" s="63"/>
      <c r="O195" s="65"/>
      <c r="P195" s="63"/>
      <c r="Q195" s="26"/>
      <c r="S195" s="25"/>
      <c r="T195" s="63"/>
      <c r="X195" s="222"/>
    </row>
    <row r="196" spans="1:24" s="11" customFormat="1">
      <c r="A196" s="63"/>
      <c r="K196" s="27"/>
      <c r="L196" s="63"/>
      <c r="M196" s="63"/>
      <c r="O196" s="65"/>
      <c r="P196" s="63"/>
      <c r="Q196" s="26"/>
      <c r="S196" s="25"/>
      <c r="T196" s="63"/>
      <c r="X196" s="222"/>
    </row>
    <row r="197" spans="1:24" s="11" customFormat="1">
      <c r="A197" s="63"/>
      <c r="K197" s="27"/>
      <c r="L197" s="63"/>
      <c r="M197" s="63"/>
      <c r="O197" s="65"/>
      <c r="P197" s="63"/>
      <c r="Q197" s="26"/>
      <c r="S197" s="25"/>
      <c r="T197" s="63"/>
      <c r="X197" s="222"/>
    </row>
    <row r="198" spans="1:24" s="11" customFormat="1">
      <c r="A198" s="63"/>
      <c r="K198" s="27"/>
      <c r="L198" s="63"/>
      <c r="M198" s="63"/>
      <c r="O198" s="65"/>
      <c r="P198" s="63"/>
      <c r="Q198" s="26"/>
      <c r="S198" s="25"/>
      <c r="T198" s="63"/>
      <c r="X198" s="222"/>
    </row>
    <row r="199" spans="1:24" s="11" customFormat="1">
      <c r="A199" s="63"/>
      <c r="K199" s="27"/>
      <c r="L199" s="63"/>
      <c r="M199" s="63"/>
      <c r="O199" s="65"/>
      <c r="P199" s="63"/>
      <c r="Q199" s="26"/>
      <c r="S199" s="25"/>
      <c r="T199" s="63"/>
      <c r="X199" s="222"/>
    </row>
    <row r="200" spans="1:24" s="11" customFormat="1">
      <c r="A200" s="63"/>
      <c r="K200" s="27"/>
      <c r="L200" s="63"/>
      <c r="M200" s="63"/>
      <c r="O200" s="65"/>
      <c r="P200" s="63"/>
      <c r="Q200" s="26"/>
      <c r="S200" s="25"/>
      <c r="T200" s="63"/>
      <c r="X200" s="222"/>
    </row>
    <row r="201" spans="1:24" s="11" customFormat="1">
      <c r="A201" s="63"/>
      <c r="K201" s="27"/>
      <c r="L201" s="63"/>
      <c r="M201" s="63"/>
      <c r="O201" s="65"/>
      <c r="P201" s="63"/>
      <c r="Q201" s="26"/>
      <c r="S201" s="25"/>
      <c r="T201" s="63"/>
      <c r="X201" s="222"/>
    </row>
    <row r="202" spans="1:24" s="11" customFormat="1">
      <c r="A202" s="63"/>
      <c r="K202" s="27"/>
      <c r="L202" s="63"/>
      <c r="M202" s="63"/>
      <c r="O202" s="65"/>
      <c r="P202" s="63"/>
      <c r="Q202" s="26"/>
      <c r="S202" s="25"/>
      <c r="T202" s="63"/>
      <c r="X202" s="222"/>
    </row>
    <row r="203" spans="1:24" s="11" customFormat="1">
      <c r="A203" s="63"/>
      <c r="K203" s="27"/>
      <c r="L203" s="63"/>
      <c r="M203" s="63"/>
      <c r="O203" s="65"/>
      <c r="P203" s="63"/>
      <c r="Q203" s="26"/>
      <c r="S203" s="25"/>
      <c r="T203" s="63"/>
      <c r="X203" s="222"/>
    </row>
    <row r="204" spans="1:24" s="11" customFormat="1">
      <c r="A204" s="63"/>
      <c r="K204" s="27"/>
      <c r="L204" s="63"/>
      <c r="M204" s="63"/>
      <c r="O204" s="65"/>
      <c r="P204" s="63"/>
      <c r="Q204" s="26"/>
      <c r="S204" s="25"/>
      <c r="T204" s="63"/>
      <c r="X204" s="222"/>
    </row>
    <row r="205" spans="1:24" s="11" customFormat="1">
      <c r="A205" s="63"/>
      <c r="K205" s="27"/>
      <c r="L205" s="63"/>
      <c r="M205" s="63"/>
      <c r="O205" s="65"/>
      <c r="P205" s="63"/>
      <c r="Q205" s="26"/>
      <c r="S205" s="25"/>
      <c r="T205" s="63"/>
      <c r="X205" s="222"/>
    </row>
    <row r="206" spans="1:24" s="11" customFormat="1">
      <c r="A206" s="63"/>
      <c r="K206" s="27"/>
      <c r="L206" s="63"/>
      <c r="M206" s="63"/>
      <c r="O206" s="65"/>
      <c r="P206" s="63"/>
      <c r="Q206" s="26"/>
      <c r="S206" s="25"/>
      <c r="T206" s="63"/>
      <c r="X206" s="222"/>
    </row>
    <row r="207" spans="1:24" s="11" customFormat="1">
      <c r="A207" s="63"/>
      <c r="K207" s="27"/>
      <c r="L207" s="63"/>
      <c r="M207" s="63"/>
      <c r="O207" s="65"/>
      <c r="P207" s="63"/>
      <c r="Q207" s="26"/>
      <c r="S207" s="25"/>
      <c r="T207" s="63"/>
      <c r="X207" s="222"/>
    </row>
    <row r="208" spans="1:24" s="11" customFormat="1">
      <c r="A208" s="63"/>
      <c r="K208" s="27"/>
      <c r="L208" s="63"/>
      <c r="M208" s="63"/>
      <c r="O208" s="65"/>
      <c r="P208" s="63"/>
      <c r="Q208" s="26"/>
      <c r="S208" s="25"/>
      <c r="T208" s="63"/>
      <c r="X208" s="222"/>
    </row>
    <row r="209" spans="1:24" s="11" customFormat="1">
      <c r="A209" s="63"/>
      <c r="K209" s="27"/>
      <c r="L209" s="63"/>
      <c r="M209" s="63"/>
      <c r="O209" s="65"/>
      <c r="P209" s="63"/>
      <c r="Q209" s="26"/>
      <c r="S209" s="25"/>
      <c r="T209" s="63"/>
      <c r="X209" s="222"/>
    </row>
    <row r="210" spans="1:24" s="11" customFormat="1">
      <c r="A210" s="63"/>
      <c r="K210" s="27"/>
      <c r="L210" s="63"/>
      <c r="M210" s="63"/>
      <c r="O210" s="65"/>
      <c r="P210" s="63"/>
      <c r="Q210" s="26"/>
      <c r="S210" s="25"/>
      <c r="T210" s="63"/>
      <c r="X210" s="222"/>
    </row>
    <row r="211" spans="1:24" s="11" customFormat="1">
      <c r="A211" s="63"/>
      <c r="K211" s="27"/>
      <c r="L211" s="63"/>
      <c r="M211" s="63"/>
      <c r="O211" s="65"/>
      <c r="P211" s="63"/>
      <c r="Q211" s="26"/>
      <c r="S211" s="25"/>
      <c r="T211" s="63"/>
      <c r="X211" s="222"/>
    </row>
    <row r="212" spans="1:24" s="11" customFormat="1">
      <c r="A212" s="63"/>
      <c r="K212" s="27"/>
      <c r="L212" s="63"/>
      <c r="M212" s="63"/>
      <c r="O212" s="65"/>
      <c r="P212" s="63"/>
      <c r="Q212" s="26"/>
      <c r="S212" s="25"/>
      <c r="T212" s="63"/>
      <c r="X212" s="222"/>
    </row>
    <row r="213" spans="1:24" s="11" customFormat="1">
      <c r="A213" s="63"/>
      <c r="K213" s="27"/>
      <c r="L213" s="63"/>
      <c r="M213" s="63"/>
      <c r="O213" s="65"/>
      <c r="P213" s="63"/>
      <c r="Q213" s="26"/>
      <c r="S213" s="25"/>
      <c r="T213" s="63"/>
      <c r="X213" s="222"/>
    </row>
    <row r="214" spans="1:24" s="11" customFormat="1">
      <c r="A214" s="63"/>
      <c r="K214" s="27"/>
      <c r="L214" s="63"/>
      <c r="M214" s="63"/>
      <c r="O214" s="65"/>
      <c r="P214" s="63"/>
      <c r="Q214" s="26"/>
      <c r="S214" s="25"/>
      <c r="T214" s="63"/>
      <c r="X214" s="222"/>
    </row>
    <row r="215" spans="1:24" s="11" customFormat="1">
      <c r="A215" s="63"/>
      <c r="K215" s="27"/>
      <c r="L215" s="63"/>
      <c r="M215" s="63"/>
      <c r="O215" s="65"/>
      <c r="P215" s="63"/>
      <c r="Q215" s="26"/>
      <c r="S215" s="25"/>
      <c r="T215" s="63"/>
      <c r="X215" s="222"/>
    </row>
    <row r="216" spans="1:24" s="11" customFormat="1">
      <c r="A216" s="63"/>
      <c r="K216" s="27"/>
      <c r="L216" s="63"/>
      <c r="M216" s="63"/>
      <c r="O216" s="65"/>
      <c r="P216" s="63"/>
      <c r="Q216" s="26"/>
      <c r="S216" s="25"/>
      <c r="T216" s="63"/>
      <c r="X216" s="222"/>
    </row>
    <row r="217" spans="1:24" s="11" customFormat="1">
      <c r="A217" s="63"/>
      <c r="K217" s="27"/>
      <c r="L217" s="63"/>
      <c r="M217" s="63"/>
      <c r="O217" s="65"/>
      <c r="P217" s="63"/>
      <c r="Q217" s="26"/>
      <c r="S217" s="25"/>
      <c r="T217" s="63"/>
      <c r="X217" s="222"/>
    </row>
    <row r="218" spans="1:24" s="11" customFormat="1">
      <c r="A218" s="63"/>
      <c r="K218" s="27"/>
      <c r="L218" s="63"/>
      <c r="M218" s="63"/>
      <c r="O218" s="65"/>
      <c r="P218" s="63"/>
      <c r="Q218" s="26"/>
      <c r="S218" s="25"/>
      <c r="T218" s="63"/>
      <c r="X218" s="222"/>
    </row>
    <row r="219" spans="1:24" s="11" customFormat="1">
      <c r="A219" s="63"/>
      <c r="K219" s="27"/>
      <c r="L219" s="63"/>
      <c r="M219" s="63"/>
      <c r="O219" s="65"/>
      <c r="P219" s="63"/>
      <c r="Q219" s="26"/>
      <c r="S219" s="25"/>
      <c r="T219" s="63"/>
      <c r="X219" s="222"/>
    </row>
    <row r="220" spans="1:24" s="11" customFormat="1">
      <c r="A220" s="63"/>
      <c r="K220" s="27"/>
      <c r="L220" s="63"/>
      <c r="M220" s="63"/>
      <c r="O220" s="65"/>
      <c r="P220" s="63"/>
      <c r="Q220" s="26"/>
      <c r="S220" s="25"/>
      <c r="T220" s="63"/>
      <c r="X220" s="222"/>
    </row>
    <row r="221" spans="1:24" s="11" customFormat="1">
      <c r="A221" s="63"/>
      <c r="K221" s="27"/>
      <c r="L221" s="63"/>
      <c r="M221" s="63"/>
      <c r="O221" s="65"/>
      <c r="P221" s="63"/>
      <c r="Q221" s="26"/>
      <c r="S221" s="25"/>
      <c r="T221" s="63"/>
      <c r="X221" s="222"/>
    </row>
    <row r="222" spans="1:24" s="11" customFormat="1">
      <c r="A222" s="63"/>
      <c r="K222" s="27"/>
      <c r="L222" s="63"/>
      <c r="M222" s="63"/>
      <c r="O222" s="65"/>
      <c r="P222" s="63"/>
      <c r="Q222" s="26"/>
      <c r="S222" s="25"/>
      <c r="T222" s="63"/>
      <c r="X222" s="222"/>
    </row>
    <row r="223" spans="1:24" s="11" customFormat="1">
      <c r="A223" s="63"/>
      <c r="K223" s="27"/>
      <c r="L223" s="63"/>
      <c r="M223" s="63"/>
      <c r="O223" s="65"/>
      <c r="P223" s="63"/>
      <c r="Q223" s="26"/>
      <c r="S223" s="25"/>
      <c r="T223" s="63"/>
      <c r="X223" s="222"/>
    </row>
    <row r="224" spans="1:24" s="11" customFormat="1">
      <c r="A224" s="63"/>
      <c r="K224" s="27"/>
      <c r="L224" s="63"/>
      <c r="M224" s="63"/>
      <c r="O224" s="65"/>
      <c r="P224" s="63"/>
      <c r="Q224" s="26"/>
      <c r="S224" s="25"/>
      <c r="T224" s="63"/>
      <c r="X224" s="222"/>
    </row>
    <row r="225" spans="1:24" s="11" customFormat="1">
      <c r="A225" s="63"/>
      <c r="K225" s="27"/>
      <c r="L225" s="63"/>
      <c r="M225" s="63"/>
      <c r="O225" s="65"/>
      <c r="P225" s="63"/>
      <c r="Q225" s="26"/>
      <c r="S225" s="25"/>
      <c r="T225" s="63"/>
      <c r="X225" s="222"/>
    </row>
    <row r="226" spans="1:24" s="11" customFormat="1">
      <c r="A226" s="63"/>
      <c r="K226" s="27"/>
      <c r="L226" s="63"/>
      <c r="M226" s="63"/>
      <c r="O226" s="65"/>
      <c r="P226" s="63"/>
      <c r="Q226" s="26"/>
      <c r="S226" s="25"/>
      <c r="T226" s="63"/>
      <c r="X226" s="222"/>
    </row>
    <row r="227" spans="1:24" s="11" customFormat="1">
      <c r="A227" s="63"/>
      <c r="K227" s="27"/>
      <c r="L227" s="63"/>
      <c r="M227" s="63"/>
      <c r="O227" s="65"/>
      <c r="P227" s="63"/>
      <c r="Q227" s="26"/>
      <c r="S227" s="25"/>
      <c r="T227" s="63"/>
      <c r="X227" s="222"/>
    </row>
    <row r="228" spans="1:24" s="11" customFormat="1">
      <c r="A228" s="63"/>
      <c r="K228" s="27"/>
      <c r="L228" s="63"/>
      <c r="M228" s="63"/>
      <c r="O228" s="65"/>
      <c r="P228" s="63"/>
      <c r="Q228" s="26"/>
      <c r="S228" s="25"/>
      <c r="T228" s="63"/>
      <c r="X228" s="222"/>
    </row>
    <row r="229" spans="1:24" s="11" customFormat="1">
      <c r="A229" s="63"/>
      <c r="K229" s="27"/>
      <c r="L229" s="63"/>
      <c r="M229" s="63"/>
      <c r="O229" s="65"/>
      <c r="P229" s="63"/>
      <c r="Q229" s="26"/>
      <c r="S229" s="25"/>
      <c r="T229" s="63"/>
      <c r="X229" s="222"/>
    </row>
    <row r="230" spans="1:24" s="11" customFormat="1">
      <c r="A230" s="63"/>
      <c r="K230" s="27"/>
      <c r="L230" s="63"/>
      <c r="M230" s="63"/>
      <c r="O230" s="65"/>
      <c r="P230" s="63"/>
      <c r="Q230" s="26"/>
      <c r="S230" s="25"/>
      <c r="T230" s="63"/>
      <c r="X230" s="222"/>
    </row>
    <row r="231" spans="1:24" s="11" customFormat="1">
      <c r="A231" s="63"/>
      <c r="K231" s="27"/>
      <c r="L231" s="63"/>
      <c r="M231" s="63"/>
      <c r="O231" s="65"/>
      <c r="P231" s="63"/>
      <c r="Q231" s="26"/>
      <c r="S231" s="25"/>
      <c r="T231" s="63"/>
      <c r="X231" s="222"/>
    </row>
    <row r="232" spans="1:24" s="11" customFormat="1">
      <c r="A232" s="63"/>
      <c r="K232" s="27"/>
      <c r="L232" s="63"/>
      <c r="M232" s="63"/>
      <c r="O232" s="65"/>
      <c r="P232" s="63"/>
      <c r="Q232" s="26"/>
      <c r="S232" s="25"/>
      <c r="T232" s="63"/>
      <c r="X232" s="222"/>
    </row>
    <row r="233" spans="1:24" s="11" customFormat="1">
      <c r="A233" s="63"/>
      <c r="K233" s="27"/>
      <c r="L233" s="63"/>
      <c r="M233" s="63"/>
      <c r="O233" s="65"/>
      <c r="P233" s="63"/>
      <c r="Q233" s="26"/>
      <c r="S233" s="25"/>
      <c r="T233" s="63"/>
      <c r="X233" s="222"/>
    </row>
    <row r="234" spans="1:24" s="11" customFormat="1">
      <c r="A234" s="63"/>
      <c r="K234" s="27"/>
      <c r="L234" s="63"/>
      <c r="M234" s="63"/>
      <c r="O234" s="65"/>
      <c r="P234" s="63"/>
      <c r="Q234" s="26"/>
      <c r="S234" s="25"/>
      <c r="T234" s="63"/>
      <c r="X234" s="222"/>
    </row>
    <row r="235" spans="1:24" s="11" customFormat="1">
      <c r="A235" s="63"/>
      <c r="K235" s="27"/>
      <c r="L235" s="63"/>
      <c r="M235" s="63"/>
      <c r="O235" s="65"/>
      <c r="P235" s="63"/>
      <c r="Q235" s="26"/>
      <c r="S235" s="25"/>
      <c r="T235" s="63"/>
      <c r="X235" s="222"/>
    </row>
    <row r="236" spans="1:24" s="11" customFormat="1">
      <c r="A236" s="63"/>
      <c r="K236" s="27"/>
      <c r="L236" s="63"/>
      <c r="M236" s="63"/>
      <c r="O236" s="65"/>
      <c r="P236" s="63"/>
      <c r="Q236" s="26"/>
      <c r="S236" s="25"/>
      <c r="T236" s="63"/>
      <c r="X236" s="222"/>
    </row>
    <row r="237" spans="1:24" s="11" customFormat="1">
      <c r="A237" s="63"/>
      <c r="K237" s="27"/>
      <c r="L237" s="63"/>
      <c r="M237" s="63"/>
      <c r="O237" s="65"/>
      <c r="P237" s="63"/>
      <c r="Q237" s="26"/>
      <c r="S237" s="25"/>
      <c r="T237" s="63"/>
      <c r="X237" s="222"/>
    </row>
    <row r="238" spans="1:24" s="11" customFormat="1">
      <c r="A238" s="63"/>
      <c r="K238" s="27"/>
      <c r="L238" s="63"/>
      <c r="M238" s="63"/>
      <c r="O238" s="65"/>
      <c r="P238" s="63"/>
      <c r="Q238" s="26"/>
      <c r="S238" s="25"/>
      <c r="T238" s="63"/>
      <c r="X238" s="222"/>
    </row>
    <row r="239" spans="1:24" s="11" customFormat="1">
      <c r="A239" s="63"/>
      <c r="K239" s="27"/>
      <c r="L239" s="63"/>
      <c r="M239" s="63"/>
      <c r="O239" s="65"/>
      <c r="P239" s="63"/>
      <c r="Q239" s="26"/>
      <c r="S239" s="25"/>
      <c r="T239" s="63"/>
      <c r="X239" s="222"/>
    </row>
    <row r="240" spans="1:24" s="11" customFormat="1">
      <c r="A240" s="63"/>
      <c r="K240" s="27"/>
      <c r="L240" s="63"/>
      <c r="M240" s="63"/>
      <c r="O240" s="65"/>
      <c r="P240" s="63"/>
      <c r="Q240" s="26"/>
      <c r="S240" s="25"/>
      <c r="T240" s="63"/>
      <c r="X240" s="222"/>
    </row>
    <row r="241" spans="1:24" s="11" customFormat="1">
      <c r="A241" s="63"/>
      <c r="K241" s="27"/>
      <c r="L241" s="63"/>
      <c r="M241" s="63"/>
      <c r="O241" s="65"/>
      <c r="P241" s="63"/>
      <c r="Q241" s="26"/>
      <c r="S241" s="25"/>
      <c r="T241" s="63"/>
      <c r="X241" s="222"/>
    </row>
    <row r="242" spans="1:24" s="11" customFormat="1">
      <c r="A242" s="63"/>
      <c r="K242" s="27"/>
      <c r="L242" s="63"/>
      <c r="M242" s="63"/>
      <c r="O242" s="65"/>
      <c r="P242" s="63"/>
      <c r="Q242" s="26"/>
      <c r="S242" s="25"/>
      <c r="T242" s="63"/>
      <c r="X242" s="222"/>
    </row>
    <row r="243" spans="1:24" s="11" customFormat="1">
      <c r="A243" s="63"/>
      <c r="K243" s="27"/>
      <c r="L243" s="63"/>
      <c r="M243" s="63"/>
      <c r="O243" s="65"/>
      <c r="P243" s="63"/>
      <c r="Q243" s="26"/>
      <c r="S243" s="25"/>
      <c r="T243" s="63"/>
      <c r="X243" s="222"/>
    </row>
    <row r="244" spans="1:24" s="11" customFormat="1">
      <c r="A244" s="63"/>
      <c r="K244" s="27"/>
      <c r="L244" s="63"/>
      <c r="M244" s="63"/>
      <c r="O244" s="65"/>
      <c r="P244" s="63"/>
      <c r="Q244" s="26"/>
      <c r="S244" s="25"/>
      <c r="T244" s="63"/>
      <c r="X244" s="222"/>
    </row>
    <row r="245" spans="1:24" s="11" customFormat="1">
      <c r="A245" s="63"/>
      <c r="K245" s="27"/>
      <c r="L245" s="63"/>
      <c r="M245" s="63"/>
      <c r="O245" s="65"/>
      <c r="P245" s="63"/>
      <c r="Q245" s="26"/>
      <c r="S245" s="25"/>
      <c r="T245" s="63"/>
      <c r="X245" s="222"/>
    </row>
    <row r="246" spans="1:24" s="11" customFormat="1">
      <c r="A246" s="63"/>
      <c r="K246" s="27"/>
      <c r="L246" s="63"/>
      <c r="M246" s="63"/>
      <c r="O246" s="65"/>
      <c r="P246" s="63"/>
      <c r="Q246" s="26"/>
      <c r="S246" s="25"/>
      <c r="T246" s="63"/>
      <c r="X246" s="222"/>
    </row>
    <row r="247" spans="1:24" s="11" customFormat="1">
      <c r="A247" s="63"/>
      <c r="K247" s="27"/>
      <c r="L247" s="63"/>
      <c r="M247" s="63"/>
      <c r="O247" s="65"/>
      <c r="P247" s="63"/>
      <c r="Q247" s="26"/>
      <c r="S247" s="25"/>
      <c r="T247" s="63"/>
      <c r="X247" s="222"/>
    </row>
    <row r="248" spans="1:24" s="11" customFormat="1">
      <c r="A248" s="63"/>
      <c r="K248" s="27"/>
      <c r="L248" s="63"/>
      <c r="M248" s="63"/>
      <c r="O248" s="65"/>
      <c r="P248" s="63"/>
      <c r="Q248" s="26"/>
      <c r="S248" s="25"/>
      <c r="T248" s="63"/>
      <c r="X248" s="222"/>
    </row>
    <row r="249" spans="1:24" s="11" customFormat="1">
      <c r="A249" s="63"/>
      <c r="K249" s="27"/>
      <c r="L249" s="63"/>
      <c r="M249" s="63"/>
      <c r="O249" s="65"/>
      <c r="P249" s="63"/>
      <c r="Q249" s="26"/>
      <c r="S249" s="25"/>
      <c r="T249" s="63"/>
      <c r="X249" s="222"/>
    </row>
    <row r="250" spans="1:24" s="11" customFormat="1">
      <c r="A250" s="63"/>
      <c r="K250" s="27"/>
      <c r="L250" s="63"/>
      <c r="M250" s="63"/>
      <c r="O250" s="65"/>
      <c r="P250" s="63"/>
      <c r="Q250" s="26"/>
      <c r="S250" s="25"/>
      <c r="T250" s="63"/>
      <c r="X250" s="222"/>
    </row>
    <row r="251" spans="1:24" s="11" customFormat="1">
      <c r="A251" s="63"/>
      <c r="K251" s="27"/>
      <c r="L251" s="63"/>
      <c r="M251" s="63"/>
      <c r="O251" s="65"/>
      <c r="P251" s="63"/>
      <c r="Q251" s="26"/>
      <c r="S251" s="25"/>
      <c r="T251" s="63"/>
      <c r="X251" s="222"/>
    </row>
    <row r="252" spans="1:24" s="11" customFormat="1">
      <c r="A252" s="63"/>
      <c r="K252" s="27"/>
      <c r="L252" s="63"/>
      <c r="M252" s="63"/>
      <c r="O252" s="65"/>
      <c r="P252" s="63"/>
      <c r="Q252" s="26"/>
      <c r="S252" s="25"/>
      <c r="T252" s="63"/>
      <c r="X252" s="222"/>
    </row>
    <row r="253" spans="1:24" s="11" customFormat="1">
      <c r="A253" s="63"/>
      <c r="K253" s="27"/>
      <c r="L253" s="63"/>
      <c r="M253" s="63"/>
      <c r="O253" s="65"/>
      <c r="P253" s="63"/>
      <c r="Q253" s="26"/>
      <c r="S253" s="25"/>
      <c r="T253" s="63"/>
      <c r="X253" s="222"/>
    </row>
    <row r="254" spans="1:24" s="11" customFormat="1">
      <c r="A254" s="63"/>
      <c r="K254" s="27"/>
      <c r="L254" s="63"/>
      <c r="M254" s="63"/>
      <c r="O254" s="65"/>
      <c r="P254" s="63"/>
      <c r="Q254" s="26"/>
      <c r="S254" s="25"/>
      <c r="T254" s="63"/>
      <c r="X254" s="222"/>
    </row>
    <row r="255" spans="1:24" s="11" customFormat="1">
      <c r="O255" s="222"/>
      <c r="X255" s="222"/>
    </row>
    <row r="256" spans="1:24" s="11" customFormat="1">
      <c r="O256" s="222"/>
      <c r="X256" s="222"/>
    </row>
    <row r="257" spans="15:24" s="11" customFormat="1">
      <c r="O257" s="222"/>
      <c r="X257" s="222"/>
    </row>
    <row r="258" spans="15:24" s="11" customFormat="1">
      <c r="O258" s="222"/>
      <c r="X258" s="222"/>
    </row>
    <row r="259" spans="15:24" s="11" customFormat="1">
      <c r="O259" s="222"/>
      <c r="X259" s="222"/>
    </row>
    <row r="260" spans="15:24" s="11" customFormat="1">
      <c r="O260" s="222"/>
      <c r="X260" s="222"/>
    </row>
    <row r="261" spans="15:24" s="11" customFormat="1">
      <c r="O261" s="222"/>
      <c r="X261" s="222"/>
    </row>
    <row r="262" spans="15:24" s="11" customFormat="1">
      <c r="O262" s="222"/>
      <c r="X262" s="222"/>
    </row>
    <row r="263" spans="15:24" s="11" customFormat="1">
      <c r="O263" s="222"/>
      <c r="X263" s="22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E97BE-384F-4F86-9F03-9457050AA96A}">
  <dimension ref="A1:IH767"/>
  <sheetViews>
    <sheetView topLeftCell="ID1" workbookViewId="0">
      <selection activeCell="IG1" sqref="IG1"/>
    </sheetView>
  </sheetViews>
  <sheetFormatPr defaultRowHeight="14.75"/>
  <cols>
    <col min="59" max="59" width="8.7265625" style="219"/>
    <col min="154" max="154" width="28.31640625" bestFit="1" customWidth="1"/>
    <col min="155" max="155" width="19.1328125" customWidth="1"/>
    <col min="156" max="156" width="19" customWidth="1"/>
    <col min="159" max="159" width="29" customWidth="1"/>
    <col min="191" max="191" width="11.7265625" customWidth="1"/>
    <col min="206" max="206" width="20.7265625" customWidth="1"/>
    <col min="230" max="230" width="8.7265625" style="219"/>
    <col min="235" max="236" width="9.6796875" bestFit="1" customWidth="1"/>
    <col min="238" max="239" width="9.6796875" bestFit="1" customWidth="1"/>
  </cols>
  <sheetData>
    <row r="1" spans="1:242" ht="32.25" thickBot="1">
      <c r="A1" t="s">
        <v>1758</v>
      </c>
      <c r="B1" t="s">
        <v>1759</v>
      </c>
      <c r="C1" t="s">
        <v>1760</v>
      </c>
      <c r="D1" t="s">
        <v>1761</v>
      </c>
      <c r="E1" t="s">
        <v>1762</v>
      </c>
      <c r="F1" t="s">
        <v>1763</v>
      </c>
      <c r="G1" t="s">
        <v>1764</v>
      </c>
      <c r="H1" t="s">
        <v>1765</v>
      </c>
      <c r="I1" t="s">
        <v>1766</v>
      </c>
      <c r="J1" t="s">
        <v>1767</v>
      </c>
      <c r="K1" t="s">
        <v>1768</v>
      </c>
      <c r="L1" t="s">
        <v>1769</v>
      </c>
      <c r="M1" t="s">
        <v>1770</v>
      </c>
      <c r="N1" t="s">
        <v>1771</v>
      </c>
      <c r="O1" t="s">
        <v>1772</v>
      </c>
      <c r="P1" t="s">
        <v>1773</v>
      </c>
      <c r="Q1" t="s">
        <v>1774</v>
      </c>
      <c r="R1" t="s">
        <v>1775</v>
      </c>
      <c r="S1" t="s">
        <v>1776</v>
      </c>
      <c r="T1" t="s">
        <v>1777</v>
      </c>
      <c r="U1" t="s">
        <v>1778</v>
      </c>
      <c r="V1" t="s">
        <v>1779</v>
      </c>
      <c r="W1" t="s">
        <v>1780</v>
      </c>
      <c r="X1" t="s">
        <v>1781</v>
      </c>
      <c r="Y1" t="s">
        <v>1782</v>
      </c>
      <c r="Z1" t="s">
        <v>1783</v>
      </c>
      <c r="AA1" t="s">
        <v>1784</v>
      </c>
      <c r="AB1" t="s">
        <v>1785</v>
      </c>
      <c r="AC1" t="s">
        <v>1786</v>
      </c>
      <c r="AD1" t="s">
        <v>1787</v>
      </c>
      <c r="AE1" t="s">
        <v>1788</v>
      </c>
      <c r="AF1" t="s">
        <v>1789</v>
      </c>
      <c r="AG1" t="s">
        <v>1790</v>
      </c>
      <c r="AH1" t="s">
        <v>1791</v>
      </c>
      <c r="AI1" t="s">
        <v>1792</v>
      </c>
      <c r="AJ1" t="s">
        <v>1793</v>
      </c>
      <c r="AK1" t="s">
        <v>1794</v>
      </c>
      <c r="AL1" t="s">
        <v>1795</v>
      </c>
      <c r="AM1" t="s">
        <v>1796</v>
      </c>
      <c r="AN1" t="s">
        <v>1797</v>
      </c>
      <c r="AO1" t="s">
        <v>1798</v>
      </c>
      <c r="AP1" t="s">
        <v>1799</v>
      </c>
      <c r="AQ1" t="s">
        <v>1800</v>
      </c>
      <c r="AR1" t="s">
        <v>1801</v>
      </c>
      <c r="AS1" t="s">
        <v>1802</v>
      </c>
      <c r="AT1" t="s">
        <v>1803</v>
      </c>
      <c r="AU1" t="s">
        <v>1804</v>
      </c>
      <c r="AV1" t="s">
        <v>1805</v>
      </c>
      <c r="AW1" t="s">
        <v>1806</v>
      </c>
      <c r="AX1" t="s">
        <v>1807</v>
      </c>
      <c r="AY1" t="s">
        <v>1808</v>
      </c>
      <c r="AZ1" t="s">
        <v>1809</v>
      </c>
      <c r="BA1" t="s">
        <v>1810</v>
      </c>
      <c r="BB1" t="s">
        <v>1811</v>
      </c>
      <c r="BC1" t="s">
        <v>1812</v>
      </c>
      <c r="BD1" t="s">
        <v>1813</v>
      </c>
      <c r="BE1" t="s">
        <v>1814</v>
      </c>
      <c r="BF1" t="s">
        <v>1815</v>
      </c>
      <c r="BG1" t="s">
        <v>1816</v>
      </c>
      <c r="BH1" t="s">
        <v>1817</v>
      </c>
      <c r="BI1" t="s">
        <v>1818</v>
      </c>
      <c r="BJ1" t="s">
        <v>1819</v>
      </c>
      <c r="BK1" t="s">
        <v>1820</v>
      </c>
      <c r="BL1" t="s">
        <v>1821</v>
      </c>
      <c r="BM1" t="s">
        <v>1822</v>
      </c>
      <c r="BN1" t="s">
        <v>1823</v>
      </c>
      <c r="BO1" t="s">
        <v>1824</v>
      </c>
      <c r="BP1" t="s">
        <v>1825</v>
      </c>
      <c r="BQ1" t="s">
        <v>1826</v>
      </c>
      <c r="BR1" t="s">
        <v>1827</v>
      </c>
      <c r="BS1" t="s">
        <v>1828</v>
      </c>
      <c r="BT1" t="s">
        <v>1829</v>
      </c>
      <c r="BU1" t="s">
        <v>1830</v>
      </c>
      <c r="BV1" t="s">
        <v>1831</v>
      </c>
      <c r="BW1" t="s">
        <v>1832</v>
      </c>
      <c r="BX1" t="s">
        <v>1833</v>
      </c>
      <c r="BY1" t="s">
        <v>1834</v>
      </c>
      <c r="BZ1" t="s">
        <v>1835</v>
      </c>
      <c r="CA1" t="s">
        <v>1836</v>
      </c>
      <c r="CB1" t="s">
        <v>1837</v>
      </c>
      <c r="CC1" t="s">
        <v>1838</v>
      </c>
      <c r="CD1" t="s">
        <v>1839</v>
      </c>
      <c r="CE1" t="s">
        <v>1840</v>
      </c>
      <c r="CF1" t="s">
        <v>1841</v>
      </c>
      <c r="CG1" t="s">
        <v>1842</v>
      </c>
      <c r="CH1" t="s">
        <v>1843</v>
      </c>
      <c r="CI1" t="s">
        <v>370</v>
      </c>
      <c r="CJ1" t="s">
        <v>1844</v>
      </c>
      <c r="CK1" t="s">
        <v>1845</v>
      </c>
      <c r="CL1" t="s">
        <v>1846</v>
      </c>
      <c r="CM1" t="s">
        <v>1847</v>
      </c>
      <c r="CN1" t="s">
        <v>1848</v>
      </c>
      <c r="CO1" t="s">
        <v>1849</v>
      </c>
      <c r="CP1" t="s">
        <v>1850</v>
      </c>
      <c r="CQ1" t="s">
        <v>1851</v>
      </c>
      <c r="CR1" t="s">
        <v>1852</v>
      </c>
      <c r="CS1" t="s">
        <v>1853</v>
      </c>
      <c r="CT1" t="s">
        <v>1854</v>
      </c>
      <c r="CU1" t="s">
        <v>1855</v>
      </c>
      <c r="CV1" t="s">
        <v>1856</v>
      </c>
      <c r="CW1" t="s">
        <v>1857</v>
      </c>
      <c r="CX1" t="s">
        <v>1858</v>
      </c>
      <c r="CY1" t="s">
        <v>1859</v>
      </c>
      <c r="CZ1" t="s">
        <v>773</v>
      </c>
      <c r="DA1" t="s">
        <v>1860</v>
      </c>
      <c r="DB1" t="s">
        <v>1861</v>
      </c>
      <c r="DC1" t="s">
        <v>1862</v>
      </c>
      <c r="DD1" t="s">
        <v>1863</v>
      </c>
      <c r="DE1" t="s">
        <v>1864</v>
      </c>
      <c r="DF1" t="s">
        <v>1865</v>
      </c>
      <c r="DG1" t="s">
        <v>1866</v>
      </c>
      <c r="DH1" t="s">
        <v>1867</v>
      </c>
      <c r="DI1" t="s">
        <v>1868</v>
      </c>
      <c r="DJ1" t="s">
        <v>1869</v>
      </c>
      <c r="DK1" t="s">
        <v>1870</v>
      </c>
      <c r="DL1" t="s">
        <v>1871</v>
      </c>
      <c r="DM1" t="s">
        <v>1872</v>
      </c>
      <c r="DN1" t="s">
        <v>1873</v>
      </c>
      <c r="DO1" t="s">
        <v>1874</v>
      </c>
      <c r="DP1" t="s">
        <v>1875</v>
      </c>
      <c r="DQ1" t="s">
        <v>1876</v>
      </c>
      <c r="DR1" t="s">
        <v>1877</v>
      </c>
      <c r="DS1" t="s">
        <v>1878</v>
      </c>
      <c r="DT1" t="s">
        <v>1879</v>
      </c>
      <c r="DU1" t="s">
        <v>1880</v>
      </c>
      <c r="DV1" t="s">
        <v>1881</v>
      </c>
      <c r="DW1" t="s">
        <v>1882</v>
      </c>
      <c r="DX1" t="s">
        <v>1883</v>
      </c>
      <c r="DY1" t="s">
        <v>1884</v>
      </c>
      <c r="DZ1" t="s">
        <v>1885</v>
      </c>
      <c r="EA1" t="s">
        <v>1886</v>
      </c>
      <c r="EB1" t="s">
        <v>1887</v>
      </c>
      <c r="EC1" t="s">
        <v>1888</v>
      </c>
      <c r="ED1" t="s">
        <v>1889</v>
      </c>
      <c r="EE1" t="s">
        <v>1890</v>
      </c>
      <c r="EF1" t="s">
        <v>1891</v>
      </c>
      <c r="EG1" t="s">
        <v>1892</v>
      </c>
      <c r="EH1" t="s">
        <v>1893</v>
      </c>
      <c r="EI1" t="s">
        <v>1894</v>
      </c>
      <c r="EJ1" t="s">
        <v>1895</v>
      </c>
      <c r="EK1" t="s">
        <v>1896</v>
      </c>
      <c r="EL1" t="s">
        <v>1897</v>
      </c>
      <c r="EM1" t="s">
        <v>1898</v>
      </c>
      <c r="EN1" t="s">
        <v>1899</v>
      </c>
      <c r="EO1" t="s">
        <v>1900</v>
      </c>
      <c r="EP1" t="s">
        <v>1901</v>
      </c>
      <c r="EQ1" t="s">
        <v>1902</v>
      </c>
      <c r="ER1" t="s">
        <v>1903</v>
      </c>
      <c r="ES1" t="s">
        <v>1904</v>
      </c>
      <c r="ET1" t="s">
        <v>1905</v>
      </c>
      <c r="EU1" t="s">
        <v>1906</v>
      </c>
      <c r="EV1" t="s">
        <v>1907</v>
      </c>
      <c r="EW1" t="s">
        <v>1908</v>
      </c>
      <c r="EX1" t="s">
        <v>1909</v>
      </c>
      <c r="EY1" t="s">
        <v>1910</v>
      </c>
      <c r="EZ1" t="s">
        <v>1911</v>
      </c>
      <c r="FA1" t="s">
        <v>1912</v>
      </c>
      <c r="FB1" t="s">
        <v>1913</v>
      </c>
      <c r="FC1" t="s">
        <v>774</v>
      </c>
      <c r="FD1" t="s">
        <v>1914</v>
      </c>
      <c r="FE1" t="s">
        <v>1915</v>
      </c>
      <c r="FF1" t="s">
        <v>1916</v>
      </c>
      <c r="FG1" t="s">
        <v>1917</v>
      </c>
      <c r="FH1" t="s">
        <v>1918</v>
      </c>
      <c r="FI1" t="s">
        <v>1919</v>
      </c>
      <c r="FJ1" t="s">
        <v>1920</v>
      </c>
      <c r="FK1" t="s">
        <v>1921</v>
      </c>
      <c r="FL1" t="s">
        <v>1922</v>
      </c>
      <c r="FM1" t="s">
        <v>1923</v>
      </c>
      <c r="FN1" t="s">
        <v>1924</v>
      </c>
      <c r="FO1" t="s">
        <v>1925</v>
      </c>
      <c r="FP1" t="s">
        <v>1926</v>
      </c>
      <c r="FQ1" t="s">
        <v>1927</v>
      </c>
      <c r="FR1" t="s">
        <v>1928</v>
      </c>
      <c r="FS1" t="s">
        <v>1929</v>
      </c>
      <c r="FT1" t="s">
        <v>1930</v>
      </c>
      <c r="FU1" t="s">
        <v>1931</v>
      </c>
      <c r="FV1" t="s">
        <v>1932</v>
      </c>
      <c r="FW1" t="s">
        <v>1933</v>
      </c>
      <c r="FX1" t="s">
        <v>1934</v>
      </c>
      <c r="FY1" t="s">
        <v>1935</v>
      </c>
      <c r="FZ1" t="s">
        <v>1936</v>
      </c>
      <c r="GA1" t="s">
        <v>1937</v>
      </c>
      <c r="GB1" t="s">
        <v>1938</v>
      </c>
      <c r="GC1" t="s">
        <v>1939</v>
      </c>
      <c r="GD1" t="s">
        <v>1940</v>
      </c>
      <c r="GE1" t="s">
        <v>1941</v>
      </c>
      <c r="GF1" t="s">
        <v>1942</v>
      </c>
      <c r="GG1" t="s">
        <v>1943</v>
      </c>
      <c r="GH1" t="s">
        <v>1944</v>
      </c>
      <c r="GI1" t="s">
        <v>777</v>
      </c>
      <c r="GJ1" t="s">
        <v>1945</v>
      </c>
      <c r="GK1" t="s">
        <v>1946</v>
      </c>
      <c r="GL1" t="s">
        <v>1947</v>
      </c>
      <c r="GM1" t="s">
        <v>1948</v>
      </c>
      <c r="GN1" t="s">
        <v>1949</v>
      </c>
      <c r="GO1" t="s">
        <v>1950</v>
      </c>
      <c r="GP1" t="s">
        <v>1951</v>
      </c>
      <c r="GQ1" t="s">
        <v>1952</v>
      </c>
      <c r="GR1" t="s">
        <v>1953</v>
      </c>
      <c r="GS1" t="s">
        <v>1954</v>
      </c>
      <c r="GT1" t="s">
        <v>1955</v>
      </c>
      <c r="GU1" t="s">
        <v>1956</v>
      </c>
      <c r="GV1" t="s">
        <v>1957</v>
      </c>
      <c r="GW1" t="s">
        <v>1958</v>
      </c>
      <c r="GX1" t="s">
        <v>1959</v>
      </c>
      <c r="GY1" t="s">
        <v>1960</v>
      </c>
      <c r="GZ1" t="s">
        <v>1961</v>
      </c>
      <c r="HA1" t="s">
        <v>1962</v>
      </c>
      <c r="HB1" t="s">
        <v>1963</v>
      </c>
      <c r="HC1" t="s">
        <v>792</v>
      </c>
      <c r="HD1" t="s">
        <v>1964</v>
      </c>
      <c r="HE1" t="s">
        <v>1965</v>
      </c>
      <c r="HF1" t="s">
        <v>1966</v>
      </c>
      <c r="HG1" t="s">
        <v>1967</v>
      </c>
      <c r="HH1" t="s">
        <v>1968</v>
      </c>
      <c r="HI1" t="s">
        <v>1969</v>
      </c>
      <c r="HJ1" t="s">
        <v>1970</v>
      </c>
      <c r="HK1" t="s">
        <v>1971</v>
      </c>
      <c r="HL1" t="s">
        <v>1972</v>
      </c>
      <c r="HM1" t="s">
        <v>1973</v>
      </c>
      <c r="HN1" t="s">
        <v>1974</v>
      </c>
      <c r="HO1" t="s">
        <v>1975</v>
      </c>
      <c r="HP1" t="s">
        <v>1976</v>
      </c>
      <c r="HQ1" t="s">
        <v>1977</v>
      </c>
      <c r="HR1" t="s">
        <v>1978</v>
      </c>
      <c r="HS1" t="s">
        <v>1979</v>
      </c>
      <c r="HT1" t="s">
        <v>1980</v>
      </c>
      <c r="HU1" t="s">
        <v>1981</v>
      </c>
      <c r="HV1" t="s">
        <v>1816</v>
      </c>
      <c r="HW1" s="30" t="s">
        <v>767</v>
      </c>
      <c r="HX1" s="30" t="s">
        <v>769</v>
      </c>
      <c r="HY1" s="30" t="s">
        <v>770</v>
      </c>
      <c r="HZ1" s="30" t="s">
        <v>772</v>
      </c>
      <c r="IA1" s="31" t="s">
        <v>773</v>
      </c>
      <c r="IB1" s="31" t="s">
        <v>774</v>
      </c>
      <c r="IC1" s="32" t="s">
        <v>775</v>
      </c>
      <c r="ID1" s="31" t="s">
        <v>776</v>
      </c>
      <c r="IE1" s="31" t="s">
        <v>777</v>
      </c>
      <c r="IF1" s="38" t="s">
        <v>790</v>
      </c>
      <c r="IG1" s="23" t="s">
        <v>756</v>
      </c>
      <c r="IH1" s="23" t="s">
        <v>757</v>
      </c>
    </row>
    <row r="2" spans="1:242">
      <c r="C2" t="s">
        <v>1982</v>
      </c>
      <c r="D2" t="s">
        <v>1983</v>
      </c>
      <c r="E2" t="s">
        <v>1984</v>
      </c>
      <c r="H2">
        <v>0</v>
      </c>
      <c r="I2">
        <v>0</v>
      </c>
      <c r="J2">
        <v>0</v>
      </c>
      <c r="K2">
        <v>15099.92</v>
      </c>
      <c r="L2" t="s">
        <v>1985</v>
      </c>
      <c r="M2" t="s">
        <v>231</v>
      </c>
      <c r="N2" t="s">
        <v>1986</v>
      </c>
      <c r="O2">
        <v>0</v>
      </c>
      <c r="P2">
        <v>0</v>
      </c>
      <c r="Q2">
        <v>0</v>
      </c>
      <c r="R2">
        <v>-1765988147.8399999</v>
      </c>
      <c r="S2">
        <v>0</v>
      </c>
      <c r="T2">
        <v>0</v>
      </c>
      <c r="U2">
        <v>15099.92</v>
      </c>
      <c r="V2">
        <v>0</v>
      </c>
      <c r="W2">
        <v>0</v>
      </c>
      <c r="X2">
        <v>15099.92</v>
      </c>
      <c r="Y2">
        <v>15099.92</v>
      </c>
      <c r="Z2">
        <v>-1765988147.8399999</v>
      </c>
      <c r="AA2">
        <v>0</v>
      </c>
      <c r="AB2">
        <v>0</v>
      </c>
      <c r="AC2">
        <v>0</v>
      </c>
      <c r="AD2">
        <v>1</v>
      </c>
      <c r="AE2">
        <v>0</v>
      </c>
      <c r="AF2">
        <v>0</v>
      </c>
      <c r="AG2">
        <v>0</v>
      </c>
      <c r="AH2">
        <v>2884804552.0599999</v>
      </c>
      <c r="AI2">
        <v>15099.92</v>
      </c>
      <c r="AJ2">
        <v>0</v>
      </c>
      <c r="AK2">
        <v>1</v>
      </c>
      <c r="AL2">
        <v>0</v>
      </c>
      <c r="AM2">
        <v>0</v>
      </c>
      <c r="AN2">
        <v>0</v>
      </c>
      <c r="AO2">
        <v>0</v>
      </c>
      <c r="AU2" t="s">
        <v>793</v>
      </c>
      <c r="AV2" t="s">
        <v>1987</v>
      </c>
      <c r="AX2">
        <v>0</v>
      </c>
      <c r="AY2" t="s">
        <v>824</v>
      </c>
      <c r="BB2" t="s">
        <v>1988</v>
      </c>
      <c r="BC2" t="s">
        <v>1989</v>
      </c>
      <c r="BD2" t="s">
        <v>1990</v>
      </c>
      <c r="BE2" t="s">
        <v>231</v>
      </c>
      <c r="BG2" t="s">
        <v>1991</v>
      </c>
      <c r="BL2" t="s">
        <v>1992</v>
      </c>
      <c r="BM2" t="s">
        <v>1985</v>
      </c>
      <c r="BO2" t="s">
        <v>1982</v>
      </c>
      <c r="BP2" t="s">
        <v>1982</v>
      </c>
      <c r="BQ2">
        <v>1</v>
      </c>
      <c r="BR2">
        <v>0</v>
      </c>
      <c r="BS2" t="s">
        <v>1993</v>
      </c>
      <c r="CA2">
        <v>630</v>
      </c>
      <c r="CB2" t="s">
        <v>1994</v>
      </c>
      <c r="CD2" t="s">
        <v>1994</v>
      </c>
      <c r="CE2">
        <v>1</v>
      </c>
      <c r="CF2" t="s">
        <v>1985</v>
      </c>
      <c r="CG2" t="s">
        <v>793</v>
      </c>
      <c r="CH2" t="s">
        <v>1995</v>
      </c>
      <c r="CI2" t="s">
        <v>1996</v>
      </c>
      <c r="CJ2">
        <v>15099.92</v>
      </c>
      <c r="CN2" t="s">
        <v>231</v>
      </c>
      <c r="CO2">
        <v>0</v>
      </c>
      <c r="CP2" t="s">
        <v>1988</v>
      </c>
      <c r="CQ2" t="s">
        <v>1997</v>
      </c>
      <c r="CR2">
        <v>0</v>
      </c>
      <c r="CS2">
        <v>0</v>
      </c>
      <c r="CT2" t="s">
        <v>1998</v>
      </c>
      <c r="CU2" t="s">
        <v>1999</v>
      </c>
      <c r="CX2" t="s">
        <v>1988</v>
      </c>
      <c r="CY2" t="s">
        <v>1997</v>
      </c>
      <c r="DA2" t="s">
        <v>793</v>
      </c>
      <c r="DC2">
        <v>0</v>
      </c>
      <c r="DD2">
        <v>0</v>
      </c>
      <c r="DE2">
        <v>0</v>
      </c>
      <c r="DK2">
        <v>0</v>
      </c>
      <c r="DL2">
        <v>0</v>
      </c>
      <c r="DM2">
        <v>0</v>
      </c>
      <c r="DP2">
        <v>0</v>
      </c>
      <c r="DQ2">
        <v>0</v>
      </c>
      <c r="DR2">
        <v>0</v>
      </c>
      <c r="DS2">
        <v>15099.92</v>
      </c>
      <c r="DT2" t="s">
        <v>231</v>
      </c>
      <c r="DU2" t="s">
        <v>1986</v>
      </c>
      <c r="DV2">
        <v>0</v>
      </c>
      <c r="DW2">
        <v>0</v>
      </c>
      <c r="DX2">
        <v>0</v>
      </c>
      <c r="DY2">
        <v>-1765988147.8399999</v>
      </c>
      <c r="DZ2">
        <v>0</v>
      </c>
      <c r="EA2">
        <v>0</v>
      </c>
      <c r="EB2">
        <v>15099.92</v>
      </c>
      <c r="EC2">
        <v>0</v>
      </c>
      <c r="ED2">
        <v>0</v>
      </c>
      <c r="EE2">
        <v>15099.92</v>
      </c>
      <c r="EF2">
        <v>15099.92</v>
      </c>
      <c r="EG2">
        <v>-1765988147.8399999</v>
      </c>
      <c r="EH2">
        <v>0</v>
      </c>
      <c r="EI2">
        <v>0</v>
      </c>
      <c r="EJ2">
        <v>0</v>
      </c>
      <c r="EK2">
        <v>1</v>
      </c>
      <c r="EL2">
        <v>0</v>
      </c>
      <c r="EM2">
        <v>0</v>
      </c>
      <c r="EN2">
        <v>0</v>
      </c>
      <c r="EO2">
        <v>2884804552.0599999</v>
      </c>
      <c r="EP2">
        <v>15099.92</v>
      </c>
      <c r="EQ2">
        <v>0</v>
      </c>
      <c r="ER2">
        <v>1</v>
      </c>
      <c r="ES2">
        <v>0</v>
      </c>
      <c r="ET2">
        <v>0</v>
      </c>
      <c r="EU2" t="s">
        <v>2000</v>
      </c>
      <c r="EV2" t="s">
        <v>2001</v>
      </c>
      <c r="EW2" t="s">
        <v>2002</v>
      </c>
      <c r="EX2" t="s">
        <v>2003</v>
      </c>
      <c r="EY2">
        <v>1</v>
      </c>
      <c r="EZ2" t="s">
        <v>231</v>
      </c>
      <c r="FB2" t="s">
        <v>824</v>
      </c>
      <c r="FD2" t="s">
        <v>2004</v>
      </c>
      <c r="FE2" t="s">
        <v>2002</v>
      </c>
      <c r="FH2">
        <v>0</v>
      </c>
      <c r="FI2">
        <v>0</v>
      </c>
      <c r="FJ2">
        <v>0</v>
      </c>
      <c r="FK2">
        <v>0</v>
      </c>
      <c r="FL2">
        <v>0</v>
      </c>
      <c r="FO2" t="s">
        <v>2005</v>
      </c>
      <c r="FP2" t="s">
        <v>231</v>
      </c>
      <c r="FT2">
        <v>0</v>
      </c>
      <c r="FU2">
        <v>5.2300000000000003E-4</v>
      </c>
      <c r="FV2">
        <v>5.2300000000000003E-4</v>
      </c>
      <c r="FW2">
        <v>0</v>
      </c>
      <c r="FX2" t="s">
        <v>2006</v>
      </c>
      <c r="FY2" s="216">
        <v>43476</v>
      </c>
      <c r="GQ2" t="s">
        <v>2007</v>
      </c>
      <c r="GT2" t="s">
        <v>1986</v>
      </c>
      <c r="GU2" t="s">
        <v>1986</v>
      </c>
      <c r="GV2" t="s">
        <v>1994</v>
      </c>
      <c r="GW2">
        <v>0</v>
      </c>
      <c r="GX2">
        <v>15099.92</v>
      </c>
      <c r="GY2">
        <v>0</v>
      </c>
      <c r="HA2" t="s">
        <v>1988</v>
      </c>
      <c r="HB2" t="s">
        <v>1997</v>
      </c>
      <c r="HE2" t="s">
        <v>1988</v>
      </c>
      <c r="HF2" t="s">
        <v>1997</v>
      </c>
      <c r="HG2" t="s">
        <v>231</v>
      </c>
      <c r="HH2" t="s">
        <v>1986</v>
      </c>
      <c r="HP2">
        <v>0</v>
      </c>
      <c r="HQ2">
        <v>0</v>
      </c>
      <c r="HR2" t="s">
        <v>1994</v>
      </c>
      <c r="HS2" t="s">
        <v>1982</v>
      </c>
      <c r="HV2" t="s">
        <v>231</v>
      </c>
      <c r="IG2" t="str">
        <f>_xlfn.IFNA(VLOOKUP($HV2,'SS WAM data'!$B:$AE,MATCH(IG$1,'SS WAM data'!$2:$2,0)-1,0),"Other Assets - Deposit or ancillary liquid asset")</f>
        <v>Other Assets - Deposit or ancillary liquid asset</v>
      </c>
    </row>
    <row r="3" spans="1:242">
      <c r="B3" t="s">
        <v>2008</v>
      </c>
      <c r="C3" t="s">
        <v>1985</v>
      </c>
      <c r="D3" t="s">
        <v>2002</v>
      </c>
      <c r="E3" t="s">
        <v>2007</v>
      </c>
      <c r="H3">
        <v>6475.41</v>
      </c>
      <c r="I3">
        <v>6475.41</v>
      </c>
      <c r="J3">
        <v>-5933.55</v>
      </c>
      <c r="K3">
        <v>2012466.45</v>
      </c>
      <c r="L3" t="s">
        <v>1985</v>
      </c>
      <c r="M3" t="s">
        <v>231</v>
      </c>
      <c r="N3" t="s">
        <v>1986</v>
      </c>
      <c r="O3">
        <v>0</v>
      </c>
      <c r="P3">
        <v>0</v>
      </c>
      <c r="Q3">
        <v>0</v>
      </c>
      <c r="R3">
        <v>2012466.45</v>
      </c>
      <c r="S3">
        <v>0</v>
      </c>
      <c r="T3">
        <v>0</v>
      </c>
      <c r="U3">
        <v>2011988</v>
      </c>
      <c r="V3">
        <v>0</v>
      </c>
      <c r="W3">
        <v>0</v>
      </c>
      <c r="X3">
        <v>2018400</v>
      </c>
      <c r="Y3">
        <v>2018400</v>
      </c>
      <c r="Z3">
        <v>2018400</v>
      </c>
      <c r="AA3">
        <v>0</v>
      </c>
      <c r="AB3">
        <v>0</v>
      </c>
      <c r="AC3">
        <v>0</v>
      </c>
      <c r="AD3">
        <v>100.5994</v>
      </c>
      <c r="AE3">
        <v>0</v>
      </c>
      <c r="AF3">
        <v>6434.43</v>
      </c>
      <c r="AG3">
        <v>0</v>
      </c>
      <c r="AH3">
        <v>2884804552.0599999</v>
      </c>
      <c r="AI3">
        <v>2012466.45</v>
      </c>
      <c r="AJ3">
        <v>0</v>
      </c>
      <c r="AK3">
        <v>100.623323</v>
      </c>
      <c r="AL3">
        <v>0</v>
      </c>
      <c r="AM3">
        <v>0</v>
      </c>
      <c r="AN3">
        <v>-478.45</v>
      </c>
      <c r="AO3">
        <v>-478.45</v>
      </c>
      <c r="AU3" t="s">
        <v>793</v>
      </c>
      <c r="AV3" t="s">
        <v>1987</v>
      </c>
      <c r="AX3">
        <v>0</v>
      </c>
      <c r="AY3" t="s">
        <v>824</v>
      </c>
      <c r="BB3" t="s">
        <v>979</v>
      </c>
      <c r="BC3" t="s">
        <v>979</v>
      </c>
      <c r="BD3" t="s">
        <v>2009</v>
      </c>
      <c r="BE3" t="s">
        <v>231</v>
      </c>
      <c r="BG3" t="s">
        <v>2010</v>
      </c>
      <c r="BH3" t="s">
        <v>2006</v>
      </c>
      <c r="BL3" t="s">
        <v>1992</v>
      </c>
      <c r="BM3" t="s">
        <v>1985</v>
      </c>
      <c r="BP3" t="s">
        <v>1982</v>
      </c>
      <c r="BQ3">
        <v>1</v>
      </c>
      <c r="BR3">
        <v>0</v>
      </c>
      <c r="BS3" t="s">
        <v>1993</v>
      </c>
      <c r="BU3" s="216">
        <v>44080</v>
      </c>
      <c r="BV3" t="s">
        <v>2011</v>
      </c>
      <c r="BW3" s="217">
        <v>43714</v>
      </c>
      <c r="BX3" s="216">
        <v>42619</v>
      </c>
      <c r="CA3">
        <v>630</v>
      </c>
      <c r="CB3" t="s">
        <v>1994</v>
      </c>
      <c r="CD3" t="s">
        <v>1994</v>
      </c>
      <c r="CE3">
        <v>1</v>
      </c>
      <c r="CF3" t="s">
        <v>1985</v>
      </c>
      <c r="CG3" t="s">
        <v>793</v>
      </c>
      <c r="CH3" t="s">
        <v>2012</v>
      </c>
      <c r="CI3" t="s">
        <v>1996</v>
      </c>
      <c r="CJ3">
        <v>2000000</v>
      </c>
      <c r="CN3" t="s">
        <v>231</v>
      </c>
      <c r="CO3">
        <v>0.75</v>
      </c>
      <c r="CP3" t="s">
        <v>979</v>
      </c>
      <c r="CQ3" t="s">
        <v>2013</v>
      </c>
      <c r="CR3">
        <v>0</v>
      </c>
      <c r="CS3">
        <v>0.75</v>
      </c>
      <c r="CT3" t="s">
        <v>2014</v>
      </c>
      <c r="CU3" t="s">
        <v>17</v>
      </c>
      <c r="CV3" t="s">
        <v>1373</v>
      </c>
      <c r="CW3">
        <v>14</v>
      </c>
      <c r="CX3" t="s">
        <v>979</v>
      </c>
      <c r="CY3" t="s">
        <v>2013</v>
      </c>
      <c r="CZ3" s="216">
        <v>43714</v>
      </c>
      <c r="DA3" t="s">
        <v>793</v>
      </c>
      <c r="DC3">
        <v>0</v>
      </c>
      <c r="DD3">
        <v>0</v>
      </c>
      <c r="DE3">
        <v>0</v>
      </c>
      <c r="DK3">
        <v>0</v>
      </c>
      <c r="DL3">
        <v>0</v>
      </c>
      <c r="DM3">
        <v>0</v>
      </c>
      <c r="DP3">
        <v>6475.41</v>
      </c>
      <c r="DQ3">
        <v>6475.41</v>
      </c>
      <c r="DR3">
        <v>-5933.55</v>
      </c>
      <c r="DS3">
        <v>2012466.45</v>
      </c>
      <c r="DT3" t="s">
        <v>231</v>
      </c>
      <c r="DU3" t="s">
        <v>1986</v>
      </c>
      <c r="DV3">
        <v>0</v>
      </c>
      <c r="DW3">
        <v>0</v>
      </c>
      <c r="DX3">
        <v>0</v>
      </c>
      <c r="DY3">
        <v>2012466.45</v>
      </c>
      <c r="DZ3">
        <v>0</v>
      </c>
      <c r="EA3">
        <v>0</v>
      </c>
      <c r="EB3">
        <v>2011988</v>
      </c>
      <c r="EC3">
        <v>0</v>
      </c>
      <c r="ED3">
        <v>0</v>
      </c>
      <c r="EE3">
        <v>2018400</v>
      </c>
      <c r="EF3">
        <v>2018400</v>
      </c>
      <c r="EG3">
        <v>2018400</v>
      </c>
      <c r="EH3">
        <v>0</v>
      </c>
      <c r="EI3">
        <v>0</v>
      </c>
      <c r="EJ3">
        <v>0</v>
      </c>
      <c r="EK3">
        <v>100.5994</v>
      </c>
      <c r="EL3">
        <v>0</v>
      </c>
      <c r="EM3">
        <v>6434.43</v>
      </c>
      <c r="EN3">
        <v>0</v>
      </c>
      <c r="EO3">
        <v>2884804552.0599999</v>
      </c>
      <c r="EP3">
        <v>2012466.45</v>
      </c>
      <c r="EQ3">
        <v>0</v>
      </c>
      <c r="ER3">
        <v>100.623323</v>
      </c>
      <c r="ES3">
        <v>-478.45</v>
      </c>
      <c r="ET3">
        <v>-478.45</v>
      </c>
      <c r="EU3" t="s">
        <v>2000</v>
      </c>
      <c r="EV3" t="s">
        <v>2015</v>
      </c>
      <c r="EW3" t="s">
        <v>2016</v>
      </c>
      <c r="EX3" t="s">
        <v>2003</v>
      </c>
      <c r="EY3">
        <v>100.5994</v>
      </c>
      <c r="EZ3" t="s">
        <v>231</v>
      </c>
      <c r="FA3" t="s">
        <v>2017</v>
      </c>
      <c r="FB3" t="s">
        <v>2007</v>
      </c>
      <c r="FC3" s="216">
        <v>43991</v>
      </c>
      <c r="FD3" t="s">
        <v>2018</v>
      </c>
      <c r="FE3" t="s">
        <v>2019</v>
      </c>
      <c r="FG3" t="s">
        <v>2020</v>
      </c>
      <c r="FH3">
        <v>0</v>
      </c>
      <c r="FI3">
        <v>0</v>
      </c>
      <c r="FJ3">
        <v>0</v>
      </c>
      <c r="FK3">
        <v>0</v>
      </c>
      <c r="FL3">
        <v>0</v>
      </c>
      <c r="FO3" t="s">
        <v>2005</v>
      </c>
      <c r="FP3" t="s">
        <v>231</v>
      </c>
      <c r="FT3">
        <v>1</v>
      </c>
      <c r="FU3">
        <v>6.9744E-2</v>
      </c>
      <c r="FV3">
        <v>6.9744E-2</v>
      </c>
      <c r="FW3">
        <v>0.4</v>
      </c>
      <c r="FX3" t="s">
        <v>2006</v>
      </c>
      <c r="FY3" s="216">
        <v>43476</v>
      </c>
      <c r="GO3">
        <v>2</v>
      </c>
      <c r="GP3" t="s">
        <v>824</v>
      </c>
      <c r="GQ3" t="s">
        <v>2021</v>
      </c>
      <c r="GR3" t="s">
        <v>2022</v>
      </c>
      <c r="GS3" t="s">
        <v>2023</v>
      </c>
      <c r="GT3" t="s">
        <v>2024</v>
      </c>
      <c r="GU3" t="s">
        <v>2025</v>
      </c>
      <c r="GV3" t="s">
        <v>2026</v>
      </c>
      <c r="GW3">
        <v>500000000</v>
      </c>
      <c r="GX3">
        <v>2000000</v>
      </c>
      <c r="GY3">
        <v>0</v>
      </c>
      <c r="HA3" t="s">
        <v>979</v>
      </c>
      <c r="HB3" t="s">
        <v>2013</v>
      </c>
      <c r="HE3" t="s">
        <v>1988</v>
      </c>
      <c r="HF3" t="s">
        <v>1997</v>
      </c>
      <c r="HG3" t="s">
        <v>231</v>
      </c>
      <c r="HH3" t="s">
        <v>1986</v>
      </c>
      <c r="HP3">
        <v>0</v>
      </c>
      <c r="HQ3">
        <v>0</v>
      </c>
      <c r="HR3" t="s">
        <v>1994</v>
      </c>
      <c r="HS3" t="s">
        <v>1982</v>
      </c>
      <c r="HU3" t="s">
        <v>2027</v>
      </c>
      <c r="HV3" t="s">
        <v>1372</v>
      </c>
      <c r="HW3" t="str">
        <f>VLOOKUP($HV3,'SS WAM data'!$B:$AE,MATCH(HW$1,'SS WAM data'!$2:$2,0)-1,0)</f>
        <v>XS1244060486</v>
      </c>
      <c r="HX3" t="str">
        <f>VLOOKUP($HV3,'SS WAM data'!$B:$AE,MATCH(HX$1,'SS WAM data'!$2:$2,0)-1,0)</f>
        <v>ABN AMRO BANK NVSR UNSECURED REGS 06/20 0.75</v>
      </c>
      <c r="HY3" t="str">
        <f>VLOOKUP($HV3,'SS WAM data'!$B:$AE,MATCH(HY$1,'SS WAM data'!$2:$2,0)-1,0)</f>
        <v>EUR</v>
      </c>
      <c r="HZ3" t="str">
        <f>VLOOKUP($HV3,'SS WAM data'!$B:$AE,MATCH(HZ$1,'SS WAM data'!$2:$2,0)-1,0)</f>
        <v>NL</v>
      </c>
      <c r="IA3" s="216">
        <f>VLOOKUP($HV3,'SS WAM data'!$B:$AE,MATCH(IA$1,'SS WAM data'!$2:$2,0)-1,0)</f>
        <v>43625</v>
      </c>
      <c r="IB3" s="216">
        <f>VLOOKUP($HV3,'SS WAM data'!$B:$AE,MATCH(IB$1,'SS WAM data'!$2:$2,0)-1,0)</f>
        <v>43991</v>
      </c>
      <c r="IC3">
        <f>VLOOKUP($HV3,'SS WAM data'!$B:$AE,MATCH(IC$1,'SS WAM data'!$2:$2,0)-1,0)</f>
        <v>0.75</v>
      </c>
      <c r="ID3" s="216">
        <f>VLOOKUP($HV3,'SS WAM data'!$B:$AE,MATCH(ID$1,'SS WAM data'!$2:$2,0)-1,0)</f>
        <v>43991</v>
      </c>
      <c r="IE3" s="216" t="str">
        <f>VLOOKUP($HV3,'SS WAM data'!$B:$AE,MATCH(IE$1,'SS WAM data'!$2:$2,0)-1,0)</f>
        <v>00-00-0000</v>
      </c>
      <c r="IF3" t="str">
        <f>VLOOKUP($HV3,'SS WAM data'!$B:$AE,MATCH(IF$1,'SS WAM data'!$2:$2,0)-1,0)</f>
        <v>Corporate Bonds</v>
      </c>
      <c r="IG3" t="str">
        <f>_xlfn.IFNA(VLOOKUP($HV3,'SS WAM data'!$B:$AE,MATCH(IG$1,'SS WAM data'!$2:$2,0)-1,0),"Other Assets - Deposit or ancillary liquid asset")</f>
        <v>Money Market Instruments</v>
      </c>
      <c r="IH3" t="str">
        <f>VLOOKUP($HV3,'SS WAM data'!$B:$AE,MATCH(IH$1,'SS WAM data'!$2:$2,0)-1,0)</f>
        <v>MoneyMarketInstrument</v>
      </c>
    </row>
    <row r="4" spans="1:242">
      <c r="B4" t="s">
        <v>2028</v>
      </c>
      <c r="C4" t="s">
        <v>2029</v>
      </c>
      <c r="D4" t="s">
        <v>2002</v>
      </c>
      <c r="E4" t="s">
        <v>2007</v>
      </c>
      <c r="H4">
        <v>6722.9</v>
      </c>
      <c r="I4">
        <v>6722.9</v>
      </c>
      <c r="J4">
        <v>-56500.37</v>
      </c>
      <c r="K4">
        <v>22204420.629999999</v>
      </c>
      <c r="L4" t="s">
        <v>1985</v>
      </c>
      <c r="M4" t="s">
        <v>231</v>
      </c>
      <c r="N4" t="s">
        <v>1986</v>
      </c>
      <c r="O4">
        <v>0</v>
      </c>
      <c r="P4">
        <v>0</v>
      </c>
      <c r="Q4">
        <v>0</v>
      </c>
      <c r="R4">
        <v>22204420.629999999</v>
      </c>
      <c r="S4">
        <v>0</v>
      </c>
      <c r="T4">
        <v>0</v>
      </c>
      <c r="U4">
        <v>22204284.600000001</v>
      </c>
      <c r="V4">
        <v>0</v>
      </c>
      <c r="W4">
        <v>0</v>
      </c>
      <c r="X4">
        <v>22260921</v>
      </c>
      <c r="Y4">
        <v>22260921</v>
      </c>
      <c r="Z4">
        <v>22260921</v>
      </c>
      <c r="AA4">
        <v>0</v>
      </c>
      <c r="AB4">
        <v>0</v>
      </c>
      <c r="AC4">
        <v>0</v>
      </c>
      <c r="AD4">
        <v>100.0193</v>
      </c>
      <c r="AE4">
        <v>0</v>
      </c>
      <c r="AF4">
        <v>847.93</v>
      </c>
      <c r="AG4">
        <v>0</v>
      </c>
      <c r="AH4">
        <v>2884804552.0599999</v>
      </c>
      <c r="AI4">
        <v>22204420.629999999</v>
      </c>
      <c r="AJ4">
        <v>0</v>
      </c>
      <c r="AK4">
        <v>100.019913</v>
      </c>
      <c r="AL4">
        <v>0</v>
      </c>
      <c r="AM4">
        <v>0</v>
      </c>
      <c r="AN4">
        <v>-136.03</v>
      </c>
      <c r="AO4">
        <v>-136.03</v>
      </c>
      <c r="AU4" t="s">
        <v>793</v>
      </c>
      <c r="AV4" t="s">
        <v>1987</v>
      </c>
      <c r="AX4">
        <v>0</v>
      </c>
      <c r="AY4" t="s">
        <v>824</v>
      </c>
      <c r="BB4" t="s">
        <v>839</v>
      </c>
      <c r="BC4" t="s">
        <v>839</v>
      </c>
      <c r="BD4" t="s">
        <v>2030</v>
      </c>
      <c r="BE4" t="s">
        <v>231</v>
      </c>
      <c r="BG4" t="s">
        <v>2031</v>
      </c>
      <c r="BH4" t="s">
        <v>2006</v>
      </c>
      <c r="BL4" t="s">
        <v>1992</v>
      </c>
      <c r="BM4" t="s">
        <v>1985</v>
      </c>
      <c r="BP4" t="s">
        <v>1982</v>
      </c>
      <c r="BQ4">
        <v>1</v>
      </c>
      <c r="BR4">
        <v>0</v>
      </c>
      <c r="BS4" t="s">
        <v>1993</v>
      </c>
      <c r="BU4" t="s">
        <v>2032</v>
      </c>
      <c r="BV4" t="s">
        <v>2011</v>
      </c>
      <c r="BW4" s="218">
        <v>46419</v>
      </c>
      <c r="BX4" t="s">
        <v>2033</v>
      </c>
      <c r="CA4">
        <v>630</v>
      </c>
      <c r="CB4" t="s">
        <v>1994</v>
      </c>
      <c r="CD4" t="s">
        <v>1994</v>
      </c>
      <c r="CE4">
        <v>1</v>
      </c>
      <c r="CF4" t="s">
        <v>1985</v>
      </c>
      <c r="CG4" t="s">
        <v>793</v>
      </c>
      <c r="CH4" t="s">
        <v>2012</v>
      </c>
      <c r="CI4" t="s">
        <v>1996</v>
      </c>
      <c r="CJ4">
        <v>22200000</v>
      </c>
      <c r="CN4" t="s">
        <v>231</v>
      </c>
      <c r="CO4">
        <v>0.13800000000000001</v>
      </c>
      <c r="CP4" t="s">
        <v>839</v>
      </c>
      <c r="CQ4" t="s">
        <v>2030</v>
      </c>
      <c r="CR4">
        <v>0</v>
      </c>
      <c r="CS4">
        <v>0.13800000000000001</v>
      </c>
      <c r="CT4" t="s">
        <v>2014</v>
      </c>
      <c r="CU4" t="s">
        <v>17</v>
      </c>
      <c r="CV4" t="s">
        <v>878</v>
      </c>
      <c r="CW4">
        <v>31</v>
      </c>
      <c r="CX4" t="s">
        <v>839</v>
      </c>
      <c r="CY4" t="s">
        <v>2030</v>
      </c>
      <c r="CZ4" t="s">
        <v>2034</v>
      </c>
      <c r="DA4" t="s">
        <v>793</v>
      </c>
      <c r="DC4">
        <v>0</v>
      </c>
      <c r="DD4">
        <v>0</v>
      </c>
      <c r="DE4">
        <v>0</v>
      </c>
      <c r="DK4">
        <v>0</v>
      </c>
      <c r="DL4">
        <v>0</v>
      </c>
      <c r="DM4">
        <v>0</v>
      </c>
      <c r="DP4">
        <v>6722.9</v>
      </c>
      <c r="DQ4">
        <v>6722.9</v>
      </c>
      <c r="DR4">
        <v>-56500.37</v>
      </c>
      <c r="DS4">
        <v>22204420.629999999</v>
      </c>
      <c r="DT4" t="s">
        <v>231</v>
      </c>
      <c r="DU4" t="s">
        <v>1986</v>
      </c>
      <c r="DV4">
        <v>0</v>
      </c>
      <c r="DW4">
        <v>0</v>
      </c>
      <c r="DX4">
        <v>0</v>
      </c>
      <c r="DY4">
        <v>22204420.629999999</v>
      </c>
      <c r="DZ4">
        <v>0</v>
      </c>
      <c r="EA4">
        <v>0</v>
      </c>
      <c r="EB4">
        <v>22204284.600000001</v>
      </c>
      <c r="EC4">
        <v>0</v>
      </c>
      <c r="ED4">
        <v>0</v>
      </c>
      <c r="EE4">
        <v>22260921</v>
      </c>
      <c r="EF4">
        <v>22260921</v>
      </c>
      <c r="EG4">
        <v>22260921</v>
      </c>
      <c r="EH4">
        <v>0</v>
      </c>
      <c r="EI4">
        <v>0</v>
      </c>
      <c r="EJ4">
        <v>0</v>
      </c>
      <c r="EK4">
        <v>100.0193</v>
      </c>
      <c r="EL4">
        <v>0</v>
      </c>
      <c r="EM4">
        <v>847.93</v>
      </c>
      <c r="EN4">
        <v>0</v>
      </c>
      <c r="EO4">
        <v>2884804552.0599999</v>
      </c>
      <c r="EP4">
        <v>22204420.629999999</v>
      </c>
      <c r="EQ4">
        <v>0</v>
      </c>
      <c r="ER4">
        <v>100.019913</v>
      </c>
      <c r="ES4">
        <v>-136.03</v>
      </c>
      <c r="ET4">
        <v>-136.03</v>
      </c>
      <c r="EU4" t="s">
        <v>2000</v>
      </c>
      <c r="EV4" t="s">
        <v>2015</v>
      </c>
      <c r="EW4" t="s">
        <v>2016</v>
      </c>
      <c r="EX4" t="s">
        <v>2003</v>
      </c>
      <c r="EY4">
        <v>100.0193</v>
      </c>
      <c r="EZ4" t="s">
        <v>231</v>
      </c>
      <c r="FA4" t="s">
        <v>2017</v>
      </c>
      <c r="FB4" t="s">
        <v>2007</v>
      </c>
      <c r="FC4" s="216">
        <v>43796</v>
      </c>
      <c r="FD4" t="s">
        <v>2018</v>
      </c>
      <c r="FE4" t="s">
        <v>2019</v>
      </c>
      <c r="FG4" t="s">
        <v>2035</v>
      </c>
      <c r="FH4">
        <v>0</v>
      </c>
      <c r="FI4">
        <v>0</v>
      </c>
      <c r="FJ4">
        <v>0</v>
      </c>
      <c r="FK4">
        <v>0</v>
      </c>
      <c r="FL4">
        <v>0</v>
      </c>
      <c r="FO4" t="s">
        <v>2005</v>
      </c>
      <c r="FP4" t="s">
        <v>231</v>
      </c>
      <c r="FT4">
        <v>4</v>
      </c>
      <c r="FU4">
        <v>0.76969799999999999</v>
      </c>
      <c r="FV4">
        <v>0.76969799999999999</v>
      </c>
      <c r="FW4">
        <v>2.2200000000000002</v>
      </c>
      <c r="FX4" t="s">
        <v>2006</v>
      </c>
      <c r="FY4" s="216">
        <v>43476</v>
      </c>
      <c r="GI4" s="216">
        <v>43796</v>
      </c>
      <c r="GO4">
        <v>1</v>
      </c>
      <c r="GP4" t="s">
        <v>809</v>
      </c>
      <c r="GQ4" t="s">
        <v>2021</v>
      </c>
      <c r="GR4" t="s">
        <v>2036</v>
      </c>
      <c r="GS4" t="s">
        <v>2037</v>
      </c>
      <c r="GT4" t="s">
        <v>2038</v>
      </c>
      <c r="GU4" t="s">
        <v>2039</v>
      </c>
      <c r="GV4" t="s">
        <v>2040</v>
      </c>
      <c r="GW4">
        <v>1000000000</v>
      </c>
      <c r="GX4">
        <v>22200000</v>
      </c>
      <c r="GY4">
        <v>0</v>
      </c>
      <c r="HA4" t="s">
        <v>839</v>
      </c>
      <c r="HB4" t="s">
        <v>2030</v>
      </c>
      <c r="HE4" t="s">
        <v>839</v>
      </c>
      <c r="HF4" t="s">
        <v>2030</v>
      </c>
      <c r="HG4" t="s">
        <v>231</v>
      </c>
      <c r="HH4" t="s">
        <v>1986</v>
      </c>
      <c r="HP4">
        <v>0</v>
      </c>
      <c r="HQ4">
        <v>0</v>
      </c>
      <c r="HR4" t="s">
        <v>2041</v>
      </c>
      <c r="HS4" t="s">
        <v>1985</v>
      </c>
      <c r="HT4" t="s">
        <v>823</v>
      </c>
      <c r="HU4" t="s">
        <v>2042</v>
      </c>
      <c r="HV4" t="s">
        <v>877</v>
      </c>
      <c r="HW4" t="str">
        <f>VLOOKUP($HV4,'SS WAM data'!$B:$AE,MATCH(HW$1,'SS WAM data'!$2:$2,0)-1,0)</f>
        <v>FR0013062684</v>
      </c>
      <c r="HX4" t="str">
        <f>VLOOKUP($HV4,'SS WAM data'!$B:$AE,MATCH(HX$1,'SS WAM data'!$2:$2,0)-1,0)</f>
        <v>HSBC FRANCESR UNSECURED REGS 11/19 VAR</v>
      </c>
      <c r="HY4" t="str">
        <f>VLOOKUP($HV4,'SS WAM data'!$B:$AE,MATCH(HY$1,'SS WAM data'!$2:$2,0)-1,0)</f>
        <v>EUR</v>
      </c>
      <c r="HZ4" t="str">
        <f>VLOOKUP($HV4,'SS WAM data'!$B:$AE,MATCH(HZ$1,'SS WAM data'!$2:$2,0)-1,0)</f>
        <v>FR</v>
      </c>
      <c r="IA4" s="216">
        <f>VLOOKUP($HV4,'SS WAM data'!$B:$AE,MATCH(IA$1,'SS WAM data'!$2:$2,0)-1,0)</f>
        <v>43523</v>
      </c>
      <c r="IB4" s="216">
        <f>VLOOKUP($HV4,'SS WAM data'!$B:$AE,MATCH(IB$1,'SS WAM data'!$2:$2,0)-1,0)</f>
        <v>43796</v>
      </c>
      <c r="IC4">
        <f>VLOOKUP($HV4,'SS WAM data'!$B:$AE,MATCH(IC$1,'SS WAM data'!$2:$2,0)-1,0)</f>
        <v>0.13800000000000001</v>
      </c>
      <c r="ID4" s="216">
        <f>VLOOKUP($HV4,'SS WAM data'!$B:$AE,MATCH(ID$1,'SS WAM data'!$2:$2,0)-1,0)</f>
        <v>43796</v>
      </c>
      <c r="IE4" s="216">
        <f>VLOOKUP($HV4,'SS WAM data'!$B:$AE,MATCH(IE$1,'SS WAM data'!$2:$2,0)-1,0)</f>
        <v>43796</v>
      </c>
      <c r="IF4" t="str">
        <f>VLOOKUP($HV4,'SS WAM data'!$B:$AE,MATCH(IF$1,'SS WAM data'!$2:$2,0)-1,0)</f>
        <v>Floating Rate Note</v>
      </c>
      <c r="IG4" t="str">
        <f>_xlfn.IFNA(VLOOKUP($HV4,'SS WAM data'!$B:$AE,MATCH(IG$1,'SS WAM data'!$2:$2,0)-1,0),"Other Assets - Deposit or ancillary liquid asset")</f>
        <v>Money Market Instruments</v>
      </c>
      <c r="IH4" t="str">
        <f>VLOOKUP($HV4,'SS WAM data'!$B:$AE,MATCH(IH$1,'SS WAM data'!$2:$2,0)-1,0)</f>
        <v>MoneyMarketInstrument</v>
      </c>
    </row>
    <row r="5" spans="1:242">
      <c r="B5" t="s">
        <v>2008</v>
      </c>
      <c r="C5" t="s">
        <v>1985</v>
      </c>
      <c r="D5" t="s">
        <v>2002</v>
      </c>
      <c r="E5" t="s">
        <v>2007</v>
      </c>
      <c r="H5">
        <v>10853.03</v>
      </c>
      <c r="I5">
        <v>10853.03</v>
      </c>
      <c r="J5">
        <v>-66559.73</v>
      </c>
      <c r="K5">
        <v>29308823.27</v>
      </c>
      <c r="L5" t="s">
        <v>1985</v>
      </c>
      <c r="M5" t="s">
        <v>231</v>
      </c>
      <c r="N5" t="s">
        <v>1986</v>
      </c>
      <c r="O5">
        <v>0</v>
      </c>
      <c r="P5">
        <v>0</v>
      </c>
      <c r="Q5">
        <v>0</v>
      </c>
      <c r="R5">
        <v>29308823.27</v>
      </c>
      <c r="S5">
        <v>0</v>
      </c>
      <c r="T5">
        <v>0</v>
      </c>
      <c r="U5">
        <v>29309727.600000001</v>
      </c>
      <c r="V5">
        <v>0</v>
      </c>
      <c r="W5">
        <v>0</v>
      </c>
      <c r="X5">
        <v>29375383</v>
      </c>
      <c r="Y5">
        <v>29375383</v>
      </c>
      <c r="Z5">
        <v>29375383</v>
      </c>
      <c r="AA5">
        <v>0</v>
      </c>
      <c r="AB5">
        <v>0</v>
      </c>
      <c r="AC5">
        <v>0</v>
      </c>
      <c r="AD5">
        <v>100.03319999999999</v>
      </c>
      <c r="AE5">
        <v>0</v>
      </c>
      <c r="AF5">
        <v>1144.8800000000001</v>
      </c>
      <c r="AG5">
        <v>0</v>
      </c>
      <c r="AH5">
        <v>2884804552.0599999</v>
      </c>
      <c r="AI5">
        <v>29308823.27</v>
      </c>
      <c r="AJ5">
        <v>0</v>
      </c>
      <c r="AK5">
        <v>100.030114</v>
      </c>
      <c r="AL5">
        <v>0</v>
      </c>
      <c r="AM5">
        <v>0</v>
      </c>
      <c r="AN5">
        <v>904.33</v>
      </c>
      <c r="AO5">
        <v>904.33</v>
      </c>
      <c r="AU5" t="s">
        <v>793</v>
      </c>
      <c r="AV5" t="s">
        <v>1987</v>
      </c>
      <c r="AX5">
        <v>0</v>
      </c>
      <c r="AY5" t="s">
        <v>824</v>
      </c>
      <c r="BB5" t="s">
        <v>839</v>
      </c>
      <c r="BC5" t="s">
        <v>839</v>
      </c>
      <c r="BD5" t="s">
        <v>2030</v>
      </c>
      <c r="BE5" t="s">
        <v>231</v>
      </c>
      <c r="BG5" t="s">
        <v>2043</v>
      </c>
      <c r="BH5" t="s">
        <v>2006</v>
      </c>
      <c r="BL5" t="s">
        <v>1992</v>
      </c>
      <c r="BM5" t="s">
        <v>1985</v>
      </c>
      <c r="BP5" t="s">
        <v>1982</v>
      </c>
      <c r="BQ5">
        <v>1</v>
      </c>
      <c r="BR5">
        <v>0</v>
      </c>
      <c r="BS5" t="s">
        <v>1993</v>
      </c>
      <c r="BU5" s="216">
        <v>43781</v>
      </c>
      <c r="BV5" t="s">
        <v>2011</v>
      </c>
      <c r="BW5" s="217">
        <v>43781</v>
      </c>
      <c r="BX5" s="216">
        <v>42686</v>
      </c>
      <c r="CA5">
        <v>630</v>
      </c>
      <c r="CB5" t="s">
        <v>1994</v>
      </c>
      <c r="CD5" t="s">
        <v>1994</v>
      </c>
      <c r="CE5">
        <v>1</v>
      </c>
      <c r="CF5" t="s">
        <v>1985</v>
      </c>
      <c r="CG5" t="s">
        <v>793</v>
      </c>
      <c r="CH5" t="s">
        <v>2012</v>
      </c>
      <c r="CI5" t="s">
        <v>1996</v>
      </c>
      <c r="CJ5">
        <v>29300000</v>
      </c>
      <c r="CN5" t="s">
        <v>231</v>
      </c>
      <c r="CO5">
        <v>0.04</v>
      </c>
      <c r="CP5" t="s">
        <v>839</v>
      </c>
      <c r="CQ5" t="s">
        <v>2030</v>
      </c>
      <c r="CR5">
        <v>0</v>
      </c>
      <c r="CS5">
        <v>0.04</v>
      </c>
      <c r="CT5" t="s">
        <v>2014</v>
      </c>
      <c r="CU5" t="s">
        <v>17</v>
      </c>
      <c r="CV5" t="s">
        <v>955</v>
      </c>
      <c r="CW5">
        <v>9</v>
      </c>
      <c r="CX5" t="s">
        <v>839</v>
      </c>
      <c r="CY5" t="s">
        <v>2030</v>
      </c>
      <c r="CZ5" t="s">
        <v>2044</v>
      </c>
      <c r="DA5" t="s">
        <v>793</v>
      </c>
      <c r="DC5">
        <v>0</v>
      </c>
      <c r="DD5">
        <v>0</v>
      </c>
      <c r="DE5">
        <v>0</v>
      </c>
      <c r="DK5">
        <v>0</v>
      </c>
      <c r="DL5">
        <v>0</v>
      </c>
      <c r="DM5">
        <v>0</v>
      </c>
      <c r="DP5">
        <v>10853.03</v>
      </c>
      <c r="DQ5">
        <v>10853.03</v>
      </c>
      <c r="DR5">
        <v>-66559.73</v>
      </c>
      <c r="DS5">
        <v>29308823.27</v>
      </c>
      <c r="DT5" t="s">
        <v>231</v>
      </c>
      <c r="DU5" t="s">
        <v>1986</v>
      </c>
      <c r="DV5">
        <v>0</v>
      </c>
      <c r="DW5">
        <v>0</v>
      </c>
      <c r="DX5">
        <v>0</v>
      </c>
      <c r="DY5">
        <v>29308823.27</v>
      </c>
      <c r="DZ5">
        <v>0</v>
      </c>
      <c r="EA5">
        <v>0</v>
      </c>
      <c r="EB5">
        <v>29309727.600000001</v>
      </c>
      <c r="EC5">
        <v>0</v>
      </c>
      <c r="ED5">
        <v>0</v>
      </c>
      <c r="EE5">
        <v>29375383</v>
      </c>
      <c r="EF5">
        <v>29375383</v>
      </c>
      <c r="EG5">
        <v>29375383</v>
      </c>
      <c r="EH5">
        <v>0</v>
      </c>
      <c r="EI5">
        <v>0</v>
      </c>
      <c r="EJ5">
        <v>0</v>
      </c>
      <c r="EK5">
        <v>100.03319999999999</v>
      </c>
      <c r="EL5">
        <v>0</v>
      </c>
      <c r="EM5">
        <v>1144.8800000000001</v>
      </c>
      <c r="EN5">
        <v>0</v>
      </c>
      <c r="EO5">
        <v>2884804552.0599999</v>
      </c>
      <c r="EP5">
        <v>29308823.27</v>
      </c>
      <c r="EQ5">
        <v>0</v>
      </c>
      <c r="ER5">
        <v>100.030114</v>
      </c>
      <c r="ES5">
        <v>904.33</v>
      </c>
      <c r="ET5">
        <v>904.33</v>
      </c>
      <c r="EU5" t="s">
        <v>2000</v>
      </c>
      <c r="EV5" t="s">
        <v>2015</v>
      </c>
      <c r="EW5" t="s">
        <v>2016</v>
      </c>
      <c r="EX5" t="s">
        <v>2003</v>
      </c>
      <c r="EY5">
        <v>100.03319999999999</v>
      </c>
      <c r="EZ5" t="s">
        <v>231</v>
      </c>
      <c r="FA5" t="s">
        <v>2017</v>
      </c>
      <c r="FB5" t="s">
        <v>2007</v>
      </c>
      <c r="FC5" s="216">
        <v>43810</v>
      </c>
      <c r="FD5" t="s">
        <v>2018</v>
      </c>
      <c r="FE5" t="s">
        <v>2019</v>
      </c>
      <c r="FG5" t="s">
        <v>2035</v>
      </c>
      <c r="FH5">
        <v>0</v>
      </c>
      <c r="FI5">
        <v>0</v>
      </c>
      <c r="FJ5">
        <v>0</v>
      </c>
      <c r="FK5">
        <v>0</v>
      </c>
      <c r="FL5">
        <v>0</v>
      </c>
      <c r="FO5" t="s">
        <v>2005</v>
      </c>
      <c r="FP5" t="s">
        <v>231</v>
      </c>
      <c r="FT5">
        <v>1</v>
      </c>
      <c r="FU5">
        <v>1.0160039999999999</v>
      </c>
      <c r="FV5">
        <v>1.0160039999999999</v>
      </c>
      <c r="FW5">
        <v>1.4650000000000001</v>
      </c>
      <c r="FX5" t="s">
        <v>2006</v>
      </c>
      <c r="FY5" s="216">
        <v>43476</v>
      </c>
      <c r="GO5">
        <v>2</v>
      </c>
      <c r="GP5" t="s">
        <v>943</v>
      </c>
      <c r="GQ5" t="s">
        <v>2021</v>
      </c>
      <c r="GR5" t="s">
        <v>2045</v>
      </c>
      <c r="GS5" t="s">
        <v>2046</v>
      </c>
      <c r="GT5" t="s">
        <v>2047</v>
      </c>
      <c r="GU5" t="s">
        <v>2048</v>
      </c>
      <c r="GV5" t="s">
        <v>2049</v>
      </c>
      <c r="GW5">
        <v>2000000000</v>
      </c>
      <c r="GX5">
        <v>29300000</v>
      </c>
      <c r="GY5">
        <v>0</v>
      </c>
      <c r="HA5" t="s">
        <v>839</v>
      </c>
      <c r="HB5" t="s">
        <v>2030</v>
      </c>
      <c r="HE5" t="s">
        <v>1988</v>
      </c>
      <c r="HF5" t="s">
        <v>1997</v>
      </c>
      <c r="HG5" t="s">
        <v>231</v>
      </c>
      <c r="HH5" t="s">
        <v>1986</v>
      </c>
      <c r="HP5">
        <v>0</v>
      </c>
      <c r="HQ5">
        <v>0</v>
      </c>
      <c r="HR5" t="s">
        <v>1994</v>
      </c>
      <c r="HS5" t="s">
        <v>1982</v>
      </c>
      <c r="HU5" t="s">
        <v>2050</v>
      </c>
      <c r="HV5" t="s">
        <v>954</v>
      </c>
      <c r="HW5" t="str">
        <f>VLOOKUP($HV5,'SS WAM data'!$B:$AE,MATCH(HW$1,'SS WAM data'!$2:$2,0)-1,0)</f>
        <v>XS1423725172</v>
      </c>
      <c r="HX5" t="str">
        <f>VLOOKUP($HV5,'SS WAM data'!$B:$AE,MATCH(HX$1,'SS WAM data'!$2:$2,0)-1,0)</f>
        <v>DEXIA CREDIT LOCALGOVT LIQUID  REGS 12/19 0.04</v>
      </c>
      <c r="HY5" t="str">
        <f>VLOOKUP($HV5,'SS WAM data'!$B:$AE,MATCH(HY$1,'SS WAM data'!$2:$2,0)-1,0)</f>
        <v>EUR</v>
      </c>
      <c r="HZ5" t="str">
        <f>VLOOKUP($HV5,'SS WAM data'!$B:$AE,MATCH(HZ$1,'SS WAM data'!$2:$2,0)-1,0)</f>
        <v>FR</v>
      </c>
      <c r="IA5" s="216">
        <f>VLOOKUP($HV5,'SS WAM data'!$B:$AE,MATCH(IA$1,'SS WAM data'!$2:$2,0)-1,0)</f>
        <v>43552</v>
      </c>
      <c r="IB5" s="216">
        <f>VLOOKUP($HV5,'SS WAM data'!$B:$AE,MATCH(IB$1,'SS WAM data'!$2:$2,0)-1,0)</f>
        <v>43810</v>
      </c>
      <c r="IC5">
        <f>VLOOKUP($HV5,'SS WAM data'!$B:$AE,MATCH(IC$1,'SS WAM data'!$2:$2,0)-1,0)</f>
        <v>0.04</v>
      </c>
      <c r="ID5" s="216">
        <f>VLOOKUP($HV5,'SS WAM data'!$B:$AE,MATCH(ID$1,'SS WAM data'!$2:$2,0)-1,0)</f>
        <v>43810</v>
      </c>
      <c r="IE5" s="216" t="str">
        <f>VLOOKUP($HV5,'SS WAM data'!$B:$AE,MATCH(IE$1,'SS WAM data'!$2:$2,0)-1,0)</f>
        <v>00-00-0000</v>
      </c>
      <c r="IF5" t="str">
        <f>VLOOKUP($HV5,'SS WAM data'!$B:$AE,MATCH(IF$1,'SS WAM data'!$2:$2,0)-1,0)</f>
        <v>Corporate Bonds</v>
      </c>
      <c r="IG5" t="str">
        <f>_xlfn.IFNA(VLOOKUP($HV5,'SS WAM data'!$B:$AE,MATCH(IG$1,'SS WAM data'!$2:$2,0)-1,0),"Other Assets - Deposit or ancillary liquid asset")</f>
        <v>Money Market Instruments</v>
      </c>
      <c r="IH5" t="str">
        <f>VLOOKUP($HV5,'SS WAM data'!$B:$AE,MATCH(IH$1,'SS WAM data'!$2:$2,0)-1,0)</f>
        <v>MoneyMarketInstrument</v>
      </c>
    </row>
    <row r="6" spans="1:242">
      <c r="B6" t="s">
        <v>2008</v>
      </c>
      <c r="C6" t="s">
        <v>1982</v>
      </c>
      <c r="D6" t="s">
        <v>2002</v>
      </c>
      <c r="E6" t="s">
        <v>2007</v>
      </c>
      <c r="H6">
        <v>0</v>
      </c>
      <c r="I6">
        <v>0</v>
      </c>
      <c r="J6">
        <v>-34740.04</v>
      </c>
      <c r="K6">
        <v>28313994.960000001</v>
      </c>
      <c r="L6" t="s">
        <v>1985</v>
      </c>
      <c r="M6" t="s">
        <v>231</v>
      </c>
      <c r="N6" t="s">
        <v>1986</v>
      </c>
      <c r="O6">
        <v>0</v>
      </c>
      <c r="P6">
        <v>0</v>
      </c>
      <c r="Q6">
        <v>0</v>
      </c>
      <c r="R6">
        <v>28313994.960000001</v>
      </c>
      <c r="S6">
        <v>0</v>
      </c>
      <c r="T6">
        <v>0</v>
      </c>
      <c r="U6">
        <v>28310754</v>
      </c>
      <c r="V6">
        <v>0</v>
      </c>
      <c r="W6">
        <v>0</v>
      </c>
      <c r="X6">
        <v>28348735</v>
      </c>
      <c r="Y6">
        <v>28348735</v>
      </c>
      <c r="Z6">
        <v>28348735</v>
      </c>
      <c r="AA6">
        <v>0</v>
      </c>
      <c r="AB6">
        <v>0</v>
      </c>
      <c r="AC6">
        <v>0</v>
      </c>
      <c r="AD6">
        <v>100.038</v>
      </c>
      <c r="AE6">
        <v>0</v>
      </c>
      <c r="AF6">
        <v>0</v>
      </c>
      <c r="AG6">
        <v>0</v>
      </c>
      <c r="AH6">
        <v>2884804552.0599999</v>
      </c>
      <c r="AI6">
        <v>28313994.960000001</v>
      </c>
      <c r="AJ6">
        <v>0</v>
      </c>
      <c r="AK6">
        <v>100.049452</v>
      </c>
      <c r="AL6">
        <v>0</v>
      </c>
      <c r="AM6">
        <v>0</v>
      </c>
      <c r="AN6">
        <v>-3240.96</v>
      </c>
      <c r="AO6">
        <v>-3240.96</v>
      </c>
      <c r="AU6" t="s">
        <v>793</v>
      </c>
      <c r="AV6" t="s">
        <v>1987</v>
      </c>
      <c r="AX6">
        <v>0</v>
      </c>
      <c r="AY6" t="s">
        <v>824</v>
      </c>
      <c r="BB6" t="s">
        <v>839</v>
      </c>
      <c r="BC6" t="s">
        <v>839</v>
      </c>
      <c r="BD6" t="s">
        <v>2030</v>
      </c>
      <c r="BE6" t="s">
        <v>231</v>
      </c>
      <c r="BG6" t="s">
        <v>2051</v>
      </c>
      <c r="BH6" t="s">
        <v>2006</v>
      </c>
      <c r="BL6" t="s">
        <v>1992</v>
      </c>
      <c r="BM6" t="s">
        <v>1985</v>
      </c>
      <c r="BP6" t="s">
        <v>1982</v>
      </c>
      <c r="BQ6">
        <v>1</v>
      </c>
      <c r="BR6">
        <v>0</v>
      </c>
      <c r="BS6" t="s">
        <v>1993</v>
      </c>
      <c r="BU6" t="s">
        <v>2052</v>
      </c>
      <c r="BV6" t="s">
        <v>2011</v>
      </c>
      <c r="BW6" s="218">
        <v>41275</v>
      </c>
      <c r="BX6" t="s">
        <v>2053</v>
      </c>
      <c r="CA6">
        <v>630</v>
      </c>
      <c r="CB6" t="s">
        <v>1994</v>
      </c>
      <c r="CD6" t="s">
        <v>1994</v>
      </c>
      <c r="CE6">
        <v>1</v>
      </c>
      <c r="CF6" t="s">
        <v>1985</v>
      </c>
      <c r="CG6" t="s">
        <v>793</v>
      </c>
      <c r="CH6" t="s">
        <v>2012</v>
      </c>
      <c r="CI6" t="s">
        <v>1996</v>
      </c>
      <c r="CJ6">
        <v>28300000</v>
      </c>
      <c r="CN6" t="s">
        <v>231</v>
      </c>
      <c r="CO6">
        <v>0</v>
      </c>
      <c r="CP6" t="s">
        <v>839</v>
      </c>
      <c r="CQ6" t="s">
        <v>2030</v>
      </c>
      <c r="CR6">
        <v>0</v>
      </c>
      <c r="CS6">
        <v>0</v>
      </c>
      <c r="CT6" t="s">
        <v>2014</v>
      </c>
      <c r="CU6" t="s">
        <v>17</v>
      </c>
      <c r="CV6" t="s">
        <v>1073</v>
      </c>
      <c r="CW6">
        <v>35</v>
      </c>
      <c r="CX6" t="s">
        <v>839</v>
      </c>
      <c r="CY6" t="s">
        <v>2030</v>
      </c>
      <c r="CZ6" s="216">
        <v>43562</v>
      </c>
      <c r="DA6" t="s">
        <v>793</v>
      </c>
      <c r="DC6">
        <v>0</v>
      </c>
      <c r="DD6">
        <v>0</v>
      </c>
      <c r="DE6">
        <v>0</v>
      </c>
      <c r="DK6">
        <v>0</v>
      </c>
      <c r="DL6">
        <v>0</v>
      </c>
      <c r="DM6">
        <v>0</v>
      </c>
      <c r="DP6">
        <v>0</v>
      </c>
      <c r="DQ6">
        <v>0</v>
      </c>
      <c r="DR6">
        <v>-34740.04</v>
      </c>
      <c r="DS6">
        <v>28313994.960000001</v>
      </c>
      <c r="DT6" t="s">
        <v>231</v>
      </c>
      <c r="DU6" t="s">
        <v>1986</v>
      </c>
      <c r="DV6">
        <v>0</v>
      </c>
      <c r="DW6">
        <v>0</v>
      </c>
      <c r="DX6">
        <v>0</v>
      </c>
      <c r="DY6">
        <v>28313994.960000001</v>
      </c>
      <c r="DZ6">
        <v>0</v>
      </c>
      <c r="EA6">
        <v>0</v>
      </c>
      <c r="EB6">
        <v>28310754</v>
      </c>
      <c r="EC6">
        <v>0</v>
      </c>
      <c r="ED6">
        <v>0</v>
      </c>
      <c r="EE6">
        <v>28348735</v>
      </c>
      <c r="EF6">
        <v>28348735</v>
      </c>
      <c r="EG6">
        <v>28348735</v>
      </c>
      <c r="EH6">
        <v>0</v>
      </c>
      <c r="EI6">
        <v>0</v>
      </c>
      <c r="EJ6">
        <v>0</v>
      </c>
      <c r="EK6">
        <v>100.038</v>
      </c>
      <c r="EL6">
        <v>0</v>
      </c>
      <c r="EM6">
        <v>0</v>
      </c>
      <c r="EN6">
        <v>0</v>
      </c>
      <c r="EO6">
        <v>2884804552.0599999</v>
      </c>
      <c r="EP6">
        <v>28313994.960000001</v>
      </c>
      <c r="EQ6">
        <v>0</v>
      </c>
      <c r="ER6">
        <v>100.049452</v>
      </c>
      <c r="ES6">
        <v>-3240.96</v>
      </c>
      <c r="ET6">
        <v>-3240.96</v>
      </c>
      <c r="EU6" t="s">
        <v>2000</v>
      </c>
      <c r="EV6" t="s">
        <v>2015</v>
      </c>
      <c r="EW6" t="s">
        <v>2016</v>
      </c>
      <c r="EX6" t="s">
        <v>2003</v>
      </c>
      <c r="EY6">
        <v>100.038</v>
      </c>
      <c r="EZ6" t="s">
        <v>231</v>
      </c>
      <c r="FA6" t="s">
        <v>2017</v>
      </c>
      <c r="FB6" t="s">
        <v>2007</v>
      </c>
      <c r="FC6" s="216">
        <v>43843</v>
      </c>
      <c r="FD6" t="s">
        <v>2018</v>
      </c>
      <c r="FE6" t="s">
        <v>2019</v>
      </c>
      <c r="FG6" t="s">
        <v>2020</v>
      </c>
      <c r="FH6">
        <v>0</v>
      </c>
      <c r="FI6">
        <v>0</v>
      </c>
      <c r="FJ6">
        <v>0</v>
      </c>
      <c r="FK6">
        <v>0</v>
      </c>
      <c r="FL6">
        <v>0</v>
      </c>
      <c r="FO6" t="s">
        <v>2005</v>
      </c>
      <c r="FP6" t="s">
        <v>231</v>
      </c>
      <c r="FT6">
        <v>1</v>
      </c>
      <c r="FU6">
        <v>0.981375</v>
      </c>
      <c r="FV6">
        <v>0.981375</v>
      </c>
      <c r="FW6">
        <v>2.83</v>
      </c>
      <c r="FX6" t="s">
        <v>2006</v>
      </c>
      <c r="FY6" s="216">
        <v>43476</v>
      </c>
      <c r="GO6">
        <v>2</v>
      </c>
      <c r="GP6" t="s">
        <v>943</v>
      </c>
      <c r="GQ6" t="s">
        <v>2021</v>
      </c>
      <c r="GR6" t="s">
        <v>2054</v>
      </c>
      <c r="GS6" t="s">
        <v>2055</v>
      </c>
      <c r="GT6" t="s">
        <v>2056</v>
      </c>
      <c r="GU6" t="s">
        <v>2057</v>
      </c>
      <c r="GV6" t="s">
        <v>2058</v>
      </c>
      <c r="GW6">
        <v>1000000000</v>
      </c>
      <c r="GX6">
        <v>28300000</v>
      </c>
      <c r="GY6">
        <v>0</v>
      </c>
      <c r="HA6" t="s">
        <v>839</v>
      </c>
      <c r="HB6" t="s">
        <v>2030</v>
      </c>
      <c r="HE6" t="s">
        <v>839</v>
      </c>
      <c r="HF6" t="s">
        <v>2030</v>
      </c>
      <c r="HG6" t="s">
        <v>231</v>
      </c>
      <c r="HH6" t="s">
        <v>1986</v>
      </c>
      <c r="HP6">
        <v>0</v>
      </c>
      <c r="HQ6">
        <v>0</v>
      </c>
      <c r="HR6" t="s">
        <v>1994</v>
      </c>
      <c r="HS6" t="s">
        <v>1982</v>
      </c>
      <c r="HU6" t="s">
        <v>2059</v>
      </c>
      <c r="HV6" t="s">
        <v>1072</v>
      </c>
      <c r="HW6" t="str">
        <f>VLOOKUP($HV6,'SS WAM data'!$B:$AE,MATCH(HW$1,'SS WAM data'!$2:$2,0)-1,0)</f>
        <v>FR0013201613</v>
      </c>
      <c r="HX6" t="str">
        <f>VLOOKUP($HV6,'SS WAM data'!$B:$AE,MATCH(HX$1,'SS WAM data'!$2:$2,0)-1,0)</f>
        <v>SANOFISR UNSECURED REGS 01/20 0.0000</v>
      </c>
      <c r="HY6" t="str">
        <f>VLOOKUP($HV6,'SS WAM data'!$B:$AE,MATCH(HY$1,'SS WAM data'!$2:$2,0)-1,0)</f>
        <v>EUR</v>
      </c>
      <c r="HZ6" t="str">
        <f>VLOOKUP($HV6,'SS WAM data'!$B:$AE,MATCH(HZ$1,'SS WAM data'!$2:$2,0)-1,0)</f>
        <v>FR</v>
      </c>
      <c r="IA6" s="216">
        <f>VLOOKUP($HV6,'SS WAM data'!$B:$AE,MATCH(IA$1,'SS WAM data'!$2:$2,0)-1,0)</f>
        <v>43606</v>
      </c>
      <c r="IB6" s="216">
        <f>VLOOKUP($HV6,'SS WAM data'!$B:$AE,MATCH(IB$1,'SS WAM data'!$2:$2,0)-1,0)</f>
        <v>43843</v>
      </c>
      <c r="IC6">
        <f>VLOOKUP($HV6,'SS WAM data'!$B:$AE,MATCH(IC$1,'SS WAM data'!$2:$2,0)-1,0)</f>
        <v>9.9999999999999995E-8</v>
      </c>
      <c r="ID6" s="216">
        <f>VLOOKUP($HV6,'SS WAM data'!$B:$AE,MATCH(ID$1,'SS WAM data'!$2:$2,0)-1,0)</f>
        <v>43843</v>
      </c>
      <c r="IE6" s="216" t="str">
        <f>VLOOKUP($HV6,'SS WAM data'!$B:$AE,MATCH(IE$1,'SS WAM data'!$2:$2,0)-1,0)</f>
        <v>00-00-0000</v>
      </c>
      <c r="IF6" t="str">
        <f>VLOOKUP($HV6,'SS WAM data'!$B:$AE,MATCH(IF$1,'SS WAM data'!$2:$2,0)-1,0)</f>
        <v>Corporate Bonds</v>
      </c>
      <c r="IG6" t="str">
        <f>_xlfn.IFNA(VLOOKUP($HV6,'SS WAM data'!$B:$AE,MATCH(IG$1,'SS WAM data'!$2:$2,0)-1,0),"Other Assets - Deposit or ancillary liquid asset")</f>
        <v>Money Market Instruments</v>
      </c>
      <c r="IH6" t="str">
        <f>VLOOKUP($HV6,'SS WAM data'!$B:$AE,MATCH(IH$1,'SS WAM data'!$2:$2,0)-1,0)</f>
        <v>MoneyMarketInstrument</v>
      </c>
    </row>
    <row r="7" spans="1:242">
      <c r="B7" t="s">
        <v>2028</v>
      </c>
      <c r="C7" t="s">
        <v>2029</v>
      </c>
      <c r="D7" t="s">
        <v>2002</v>
      </c>
      <c r="E7" t="s">
        <v>2007</v>
      </c>
      <c r="H7">
        <v>4404.6400000000003</v>
      </c>
      <c r="I7">
        <v>4404.6400000000003</v>
      </c>
      <c r="J7">
        <v>-40911.230000000003</v>
      </c>
      <c r="K7">
        <v>8511508.7699999996</v>
      </c>
      <c r="L7" t="s">
        <v>1985</v>
      </c>
      <c r="M7" t="s">
        <v>231</v>
      </c>
      <c r="N7" t="s">
        <v>1986</v>
      </c>
      <c r="O7">
        <v>0</v>
      </c>
      <c r="P7">
        <v>0</v>
      </c>
      <c r="Q7">
        <v>0</v>
      </c>
      <c r="R7">
        <v>8511508.7699999996</v>
      </c>
      <c r="S7">
        <v>0</v>
      </c>
      <c r="T7">
        <v>0</v>
      </c>
      <c r="U7">
        <v>8511942.5</v>
      </c>
      <c r="V7">
        <v>0</v>
      </c>
      <c r="W7">
        <v>0</v>
      </c>
      <c r="X7">
        <v>8552420</v>
      </c>
      <c r="Y7">
        <v>8552420</v>
      </c>
      <c r="Z7">
        <v>8552420</v>
      </c>
      <c r="AA7">
        <v>0</v>
      </c>
      <c r="AB7">
        <v>0</v>
      </c>
      <c r="AC7">
        <v>0</v>
      </c>
      <c r="AD7">
        <v>100.1405</v>
      </c>
      <c r="AE7">
        <v>0</v>
      </c>
      <c r="AF7">
        <v>3368.26</v>
      </c>
      <c r="AG7">
        <v>0</v>
      </c>
      <c r="AH7">
        <v>2884804552.0599999</v>
      </c>
      <c r="AI7">
        <v>8511508.7699999996</v>
      </c>
      <c r="AJ7">
        <v>0</v>
      </c>
      <c r="AK7">
        <v>100.135397</v>
      </c>
      <c r="AL7">
        <v>0</v>
      </c>
      <c r="AM7">
        <v>0</v>
      </c>
      <c r="AN7">
        <v>433.73</v>
      </c>
      <c r="AO7">
        <v>433.73</v>
      </c>
      <c r="AU7" t="s">
        <v>793</v>
      </c>
      <c r="AV7" t="s">
        <v>1987</v>
      </c>
      <c r="AX7">
        <v>0</v>
      </c>
      <c r="AY7" t="s">
        <v>824</v>
      </c>
      <c r="BB7" t="s">
        <v>816</v>
      </c>
      <c r="BC7" t="s">
        <v>816</v>
      </c>
      <c r="BD7" t="s">
        <v>2060</v>
      </c>
      <c r="BE7" t="s">
        <v>231</v>
      </c>
      <c r="BG7" t="s">
        <v>2061</v>
      </c>
      <c r="BH7" t="s">
        <v>2006</v>
      </c>
      <c r="BL7" t="s">
        <v>1992</v>
      </c>
      <c r="BM7" t="s">
        <v>1985</v>
      </c>
      <c r="BP7" t="s">
        <v>1982</v>
      </c>
      <c r="BQ7">
        <v>1</v>
      </c>
      <c r="BR7">
        <v>0</v>
      </c>
      <c r="BS7" t="s">
        <v>1993</v>
      </c>
      <c r="BU7" s="216">
        <v>44105</v>
      </c>
      <c r="BV7" t="s">
        <v>2011</v>
      </c>
      <c r="BW7" s="217">
        <v>43739</v>
      </c>
      <c r="BX7" s="216">
        <v>43012</v>
      </c>
      <c r="CA7">
        <v>630</v>
      </c>
      <c r="CB7" t="s">
        <v>1994</v>
      </c>
      <c r="CD7" t="s">
        <v>1994</v>
      </c>
      <c r="CE7">
        <v>1</v>
      </c>
      <c r="CF7" t="s">
        <v>1985</v>
      </c>
      <c r="CG7" t="s">
        <v>793</v>
      </c>
      <c r="CH7" t="s">
        <v>2012</v>
      </c>
      <c r="CI7" t="s">
        <v>1996</v>
      </c>
      <c r="CJ7">
        <v>8500000</v>
      </c>
      <c r="CN7" t="s">
        <v>231</v>
      </c>
      <c r="CO7">
        <v>0.53300000000000003</v>
      </c>
      <c r="CP7" t="s">
        <v>816</v>
      </c>
      <c r="CQ7" t="s">
        <v>2060</v>
      </c>
      <c r="CR7">
        <v>0</v>
      </c>
      <c r="CS7">
        <v>0.53300000000000003</v>
      </c>
      <c r="CT7" t="s">
        <v>2014</v>
      </c>
      <c r="CU7" t="s">
        <v>17</v>
      </c>
      <c r="CV7" t="s">
        <v>1062</v>
      </c>
      <c r="CW7">
        <v>31</v>
      </c>
      <c r="CX7" t="s">
        <v>816</v>
      </c>
      <c r="CY7" t="s">
        <v>2060</v>
      </c>
      <c r="CZ7" s="216">
        <v>43742</v>
      </c>
      <c r="DA7" t="s">
        <v>793</v>
      </c>
      <c r="DC7">
        <v>0</v>
      </c>
      <c r="DD7">
        <v>0</v>
      </c>
      <c r="DE7">
        <v>0</v>
      </c>
      <c r="DK7">
        <v>0</v>
      </c>
      <c r="DL7">
        <v>0</v>
      </c>
      <c r="DM7">
        <v>0</v>
      </c>
      <c r="DP7">
        <v>4404.6400000000003</v>
      </c>
      <c r="DQ7">
        <v>4404.6400000000003</v>
      </c>
      <c r="DR7">
        <v>-40911.230000000003</v>
      </c>
      <c r="DS7">
        <v>8511508.7699999996</v>
      </c>
      <c r="DT7" t="s">
        <v>231</v>
      </c>
      <c r="DU7" t="s">
        <v>1986</v>
      </c>
      <c r="DV7">
        <v>0</v>
      </c>
      <c r="DW7">
        <v>0</v>
      </c>
      <c r="DX7">
        <v>0</v>
      </c>
      <c r="DY7">
        <v>8511508.7699999996</v>
      </c>
      <c r="DZ7">
        <v>0</v>
      </c>
      <c r="EA7">
        <v>0</v>
      </c>
      <c r="EB7">
        <v>8511942.5</v>
      </c>
      <c r="EC7">
        <v>0</v>
      </c>
      <c r="ED7">
        <v>0</v>
      </c>
      <c r="EE7">
        <v>8552420</v>
      </c>
      <c r="EF7">
        <v>8552420</v>
      </c>
      <c r="EG7">
        <v>8552420</v>
      </c>
      <c r="EH7">
        <v>0</v>
      </c>
      <c r="EI7">
        <v>0</v>
      </c>
      <c r="EJ7">
        <v>0</v>
      </c>
      <c r="EK7">
        <v>100.1405</v>
      </c>
      <c r="EL7">
        <v>0</v>
      </c>
      <c r="EM7">
        <v>3368.26</v>
      </c>
      <c r="EN7">
        <v>0</v>
      </c>
      <c r="EO7">
        <v>2884804552.0599999</v>
      </c>
      <c r="EP7">
        <v>8511508.7699999996</v>
      </c>
      <c r="EQ7">
        <v>0</v>
      </c>
      <c r="ER7">
        <v>100.135397</v>
      </c>
      <c r="ES7">
        <v>433.73</v>
      </c>
      <c r="ET7">
        <v>433.73</v>
      </c>
      <c r="EU7" t="s">
        <v>2000</v>
      </c>
      <c r="EV7" t="s">
        <v>2015</v>
      </c>
      <c r="EW7" t="s">
        <v>2016</v>
      </c>
      <c r="EX7" t="s">
        <v>2003</v>
      </c>
      <c r="EY7">
        <v>100.1405</v>
      </c>
      <c r="EZ7" t="s">
        <v>231</v>
      </c>
      <c r="FA7" t="s">
        <v>2017</v>
      </c>
      <c r="FB7" t="s">
        <v>2007</v>
      </c>
      <c r="FC7" s="216">
        <v>43840</v>
      </c>
      <c r="FD7" t="s">
        <v>2018</v>
      </c>
      <c r="FE7" t="s">
        <v>2019</v>
      </c>
      <c r="FG7" t="s">
        <v>2062</v>
      </c>
      <c r="FH7">
        <v>0</v>
      </c>
      <c r="FI7">
        <v>0</v>
      </c>
      <c r="FJ7">
        <v>0</v>
      </c>
      <c r="FK7">
        <v>0</v>
      </c>
      <c r="FL7">
        <v>0</v>
      </c>
      <c r="FO7" t="s">
        <v>2005</v>
      </c>
      <c r="FP7" t="s">
        <v>231</v>
      </c>
      <c r="FT7">
        <v>4</v>
      </c>
      <c r="FU7">
        <v>0.29506100000000002</v>
      </c>
      <c r="FV7">
        <v>0.29506100000000002</v>
      </c>
      <c r="FW7">
        <v>1.7</v>
      </c>
      <c r="FX7" t="s">
        <v>2006</v>
      </c>
      <c r="FY7" s="216">
        <v>43476</v>
      </c>
      <c r="GI7" s="216">
        <v>43840</v>
      </c>
      <c r="GO7">
        <v>1</v>
      </c>
      <c r="GP7" t="s">
        <v>809</v>
      </c>
      <c r="GQ7" t="s">
        <v>2021</v>
      </c>
      <c r="GR7" t="s">
        <v>2063</v>
      </c>
      <c r="GS7" t="s">
        <v>2064</v>
      </c>
      <c r="GT7" t="s">
        <v>2065</v>
      </c>
      <c r="GU7" t="s">
        <v>2066</v>
      </c>
      <c r="GV7" t="s">
        <v>2067</v>
      </c>
      <c r="GW7">
        <v>500000000</v>
      </c>
      <c r="GX7">
        <v>8500000</v>
      </c>
      <c r="GY7">
        <v>0</v>
      </c>
      <c r="HA7" t="s">
        <v>816</v>
      </c>
      <c r="HB7" t="s">
        <v>2060</v>
      </c>
      <c r="HE7" t="s">
        <v>1988</v>
      </c>
      <c r="HF7" t="s">
        <v>1997</v>
      </c>
      <c r="HG7" t="s">
        <v>231</v>
      </c>
      <c r="HH7" t="s">
        <v>1986</v>
      </c>
      <c r="HP7">
        <v>0</v>
      </c>
      <c r="HQ7">
        <v>0</v>
      </c>
      <c r="HR7" t="s">
        <v>1994</v>
      </c>
      <c r="HS7" t="s">
        <v>1985</v>
      </c>
      <c r="HT7" t="s">
        <v>823</v>
      </c>
      <c r="HU7" t="s">
        <v>2068</v>
      </c>
      <c r="HV7" t="s">
        <v>1061</v>
      </c>
      <c r="HW7" t="str">
        <f>VLOOKUP($HV7,'SS WAM data'!$B:$AE,MATCH(HW$1,'SS WAM data'!$2:$2,0)-1,0)</f>
        <v>XS1548503173</v>
      </c>
      <c r="HX7" t="str">
        <f>VLOOKUP($HV7,'SS WAM data'!$B:$AE,MATCH(HX$1,'SS WAM data'!$2:$2,0)-1,0)</f>
        <v>SWEDBANK ABSR UNSECURED 01/20 VAR</v>
      </c>
      <c r="HY7" t="str">
        <f>VLOOKUP($HV7,'SS WAM data'!$B:$AE,MATCH(HY$1,'SS WAM data'!$2:$2,0)-1,0)</f>
        <v>EUR</v>
      </c>
      <c r="HZ7" t="str">
        <f>VLOOKUP($HV7,'SS WAM data'!$B:$AE,MATCH(HZ$1,'SS WAM data'!$2:$2,0)-1,0)</f>
        <v>SE</v>
      </c>
      <c r="IA7" s="216">
        <f>VLOOKUP($HV7,'SS WAM data'!$B:$AE,MATCH(IA$1,'SS WAM data'!$2:$2,0)-1,0)</f>
        <v>43559</v>
      </c>
      <c r="IB7" s="216">
        <f>VLOOKUP($HV7,'SS WAM data'!$B:$AE,MATCH(IB$1,'SS WAM data'!$2:$2,0)-1,0)</f>
        <v>43840</v>
      </c>
      <c r="IC7">
        <f>VLOOKUP($HV7,'SS WAM data'!$B:$AE,MATCH(IC$1,'SS WAM data'!$2:$2,0)-1,0)</f>
        <v>0.53300000000000003</v>
      </c>
      <c r="ID7" s="216">
        <f>VLOOKUP($HV7,'SS WAM data'!$B:$AE,MATCH(ID$1,'SS WAM data'!$2:$2,0)-1,0)</f>
        <v>43840</v>
      </c>
      <c r="IE7" s="216">
        <f>VLOOKUP($HV7,'SS WAM data'!$B:$AE,MATCH(IE$1,'SS WAM data'!$2:$2,0)-1,0)</f>
        <v>43840</v>
      </c>
      <c r="IF7" t="str">
        <f>VLOOKUP($HV7,'SS WAM data'!$B:$AE,MATCH(IF$1,'SS WAM data'!$2:$2,0)-1,0)</f>
        <v>Floating Rate Note</v>
      </c>
      <c r="IG7" t="str">
        <f>_xlfn.IFNA(VLOOKUP($HV7,'SS WAM data'!$B:$AE,MATCH(IG$1,'SS WAM data'!$2:$2,0)-1,0),"Other Assets - Deposit or ancillary liquid asset")</f>
        <v>Money Market Instruments</v>
      </c>
      <c r="IH7" t="str">
        <f>VLOOKUP($HV7,'SS WAM data'!$B:$AE,MATCH(IH$1,'SS WAM data'!$2:$2,0)-1,0)</f>
        <v>MoneyMarketInstrument</v>
      </c>
    </row>
    <row r="8" spans="1:242">
      <c r="B8" t="s">
        <v>2008</v>
      </c>
      <c r="C8" t="s">
        <v>1982</v>
      </c>
      <c r="D8" t="s">
        <v>2002</v>
      </c>
      <c r="E8" t="s">
        <v>2007</v>
      </c>
      <c r="H8">
        <v>0</v>
      </c>
      <c r="I8">
        <v>0</v>
      </c>
      <c r="J8">
        <v>-16515.72</v>
      </c>
      <c r="K8">
        <v>20230016.829999998</v>
      </c>
      <c r="L8" t="s">
        <v>1985</v>
      </c>
      <c r="M8" t="s">
        <v>231</v>
      </c>
      <c r="N8" t="s">
        <v>1986</v>
      </c>
      <c r="O8">
        <v>0</v>
      </c>
      <c r="P8">
        <v>0</v>
      </c>
      <c r="Q8">
        <v>0</v>
      </c>
      <c r="R8">
        <v>20230016.829999998</v>
      </c>
      <c r="S8">
        <v>0</v>
      </c>
      <c r="T8">
        <v>0</v>
      </c>
      <c r="U8">
        <v>20227088.460000001</v>
      </c>
      <c r="V8">
        <v>0</v>
      </c>
      <c r="W8">
        <v>0</v>
      </c>
      <c r="X8">
        <v>20246532.550000001</v>
      </c>
      <c r="Y8">
        <v>20246532.550000001</v>
      </c>
      <c r="Z8">
        <v>20246532.550000001</v>
      </c>
      <c r="AA8">
        <v>0</v>
      </c>
      <c r="AB8">
        <v>0</v>
      </c>
      <c r="AC8">
        <v>0</v>
      </c>
      <c r="AD8">
        <v>100.0697</v>
      </c>
      <c r="AE8">
        <v>0</v>
      </c>
      <c r="AF8">
        <v>0</v>
      </c>
      <c r="AG8">
        <v>0</v>
      </c>
      <c r="AH8">
        <v>2884804552.0599999</v>
      </c>
      <c r="AI8">
        <v>20230016.829999998</v>
      </c>
      <c r="AJ8">
        <v>0</v>
      </c>
      <c r="AK8">
        <v>100.084188</v>
      </c>
      <c r="AL8">
        <v>0</v>
      </c>
      <c r="AM8">
        <v>0</v>
      </c>
      <c r="AN8">
        <v>-2928.37</v>
      </c>
      <c r="AO8">
        <v>-2928.37</v>
      </c>
      <c r="AU8" t="s">
        <v>793</v>
      </c>
      <c r="AV8" t="s">
        <v>1987</v>
      </c>
      <c r="AX8">
        <v>0</v>
      </c>
      <c r="AY8" t="s">
        <v>824</v>
      </c>
      <c r="BB8" t="s">
        <v>875</v>
      </c>
      <c r="BC8" t="s">
        <v>875</v>
      </c>
      <c r="BD8" t="s">
        <v>2069</v>
      </c>
      <c r="BE8" t="s">
        <v>231</v>
      </c>
      <c r="BG8" t="s">
        <v>2070</v>
      </c>
      <c r="BH8" t="s">
        <v>2006</v>
      </c>
      <c r="BL8" t="s">
        <v>1992</v>
      </c>
      <c r="BM8" t="s">
        <v>1985</v>
      </c>
      <c r="BP8" t="s">
        <v>1982</v>
      </c>
      <c r="BQ8">
        <v>1</v>
      </c>
      <c r="BR8">
        <v>0</v>
      </c>
      <c r="BS8" t="s">
        <v>1993</v>
      </c>
      <c r="BU8" s="216">
        <v>43985</v>
      </c>
      <c r="BV8" t="s">
        <v>2011</v>
      </c>
      <c r="BW8" s="217">
        <v>43619</v>
      </c>
      <c r="BX8" s="216">
        <v>43254</v>
      </c>
      <c r="CA8">
        <v>630</v>
      </c>
      <c r="CB8" t="s">
        <v>1994</v>
      </c>
      <c r="CD8" t="s">
        <v>1994</v>
      </c>
      <c r="CE8">
        <v>1</v>
      </c>
      <c r="CF8" t="s">
        <v>1982</v>
      </c>
      <c r="CG8" t="s">
        <v>793</v>
      </c>
      <c r="CH8" t="s">
        <v>2012</v>
      </c>
      <c r="CI8" t="s">
        <v>1996</v>
      </c>
      <c r="CJ8">
        <v>20213000</v>
      </c>
      <c r="CN8" t="s">
        <v>231</v>
      </c>
      <c r="CO8">
        <v>0</v>
      </c>
      <c r="CP8" t="s">
        <v>875</v>
      </c>
      <c r="CQ8" t="s">
        <v>2071</v>
      </c>
      <c r="CR8">
        <v>0</v>
      </c>
      <c r="CS8">
        <v>0</v>
      </c>
      <c r="CT8" t="s">
        <v>2014</v>
      </c>
      <c r="CU8" t="s">
        <v>17</v>
      </c>
      <c r="CV8" t="s">
        <v>1250</v>
      </c>
      <c r="CW8">
        <v>35</v>
      </c>
      <c r="CX8" t="s">
        <v>875</v>
      </c>
      <c r="CY8" t="s">
        <v>2071</v>
      </c>
      <c r="CZ8" s="216">
        <v>43808</v>
      </c>
      <c r="DA8" t="s">
        <v>793</v>
      </c>
      <c r="DC8">
        <v>0</v>
      </c>
      <c r="DD8">
        <v>0</v>
      </c>
      <c r="DE8">
        <v>0</v>
      </c>
      <c r="DK8">
        <v>0</v>
      </c>
      <c r="DL8">
        <v>0</v>
      </c>
      <c r="DM8">
        <v>0</v>
      </c>
      <c r="DP8">
        <v>0</v>
      </c>
      <c r="DQ8">
        <v>0</v>
      </c>
      <c r="DR8">
        <v>-16515.72</v>
      </c>
      <c r="DS8">
        <v>20230016.829999998</v>
      </c>
      <c r="DT8" t="s">
        <v>231</v>
      </c>
      <c r="DU8" t="s">
        <v>1986</v>
      </c>
      <c r="DV8">
        <v>0</v>
      </c>
      <c r="DW8">
        <v>0</v>
      </c>
      <c r="DX8">
        <v>0</v>
      </c>
      <c r="DY8">
        <v>20230016.829999998</v>
      </c>
      <c r="DZ8">
        <v>0</v>
      </c>
      <c r="EA8">
        <v>0</v>
      </c>
      <c r="EB8">
        <v>20227088.460000001</v>
      </c>
      <c r="EC8">
        <v>0</v>
      </c>
      <c r="ED8">
        <v>0</v>
      </c>
      <c r="EE8">
        <v>20246532.550000001</v>
      </c>
      <c r="EF8">
        <v>20246532.550000001</v>
      </c>
      <c r="EG8">
        <v>20246532.550000001</v>
      </c>
      <c r="EH8">
        <v>0</v>
      </c>
      <c r="EI8">
        <v>0</v>
      </c>
      <c r="EJ8">
        <v>0</v>
      </c>
      <c r="EK8">
        <v>100.0697</v>
      </c>
      <c r="EL8">
        <v>0</v>
      </c>
      <c r="EM8">
        <v>0</v>
      </c>
      <c r="EN8">
        <v>0</v>
      </c>
      <c r="EO8">
        <v>2884804552.0599999</v>
      </c>
      <c r="EP8">
        <v>20230016.829999998</v>
      </c>
      <c r="EQ8">
        <v>0</v>
      </c>
      <c r="ER8">
        <v>100.084188</v>
      </c>
      <c r="ES8">
        <v>-2928.37</v>
      </c>
      <c r="ET8">
        <v>-2928.37</v>
      </c>
      <c r="EU8" t="s">
        <v>2000</v>
      </c>
      <c r="EV8" t="s">
        <v>2015</v>
      </c>
      <c r="EW8" t="s">
        <v>2016</v>
      </c>
      <c r="EX8" t="s">
        <v>2003</v>
      </c>
      <c r="EY8">
        <v>100.0697</v>
      </c>
      <c r="EZ8" t="s">
        <v>231</v>
      </c>
      <c r="FA8" t="s">
        <v>2017</v>
      </c>
      <c r="FB8" t="s">
        <v>2007</v>
      </c>
      <c r="FC8" s="216">
        <v>43896</v>
      </c>
      <c r="FD8" t="s">
        <v>2018</v>
      </c>
      <c r="FE8" t="s">
        <v>2019</v>
      </c>
      <c r="FG8" t="s">
        <v>2020</v>
      </c>
      <c r="FH8">
        <v>0</v>
      </c>
      <c r="FI8">
        <v>0</v>
      </c>
      <c r="FJ8">
        <v>0</v>
      </c>
      <c r="FK8">
        <v>0</v>
      </c>
      <c r="FL8">
        <v>0</v>
      </c>
      <c r="FO8" t="s">
        <v>2005</v>
      </c>
      <c r="FP8" t="s">
        <v>231</v>
      </c>
      <c r="FT8">
        <v>0</v>
      </c>
      <c r="FU8">
        <v>0.70116000000000001</v>
      </c>
      <c r="FV8">
        <v>0.70116000000000001</v>
      </c>
      <c r="FW8">
        <v>2.0213000000000001</v>
      </c>
      <c r="FX8" t="s">
        <v>2006</v>
      </c>
      <c r="FY8" s="216">
        <v>43476</v>
      </c>
      <c r="GO8">
        <v>2</v>
      </c>
      <c r="GP8" t="s">
        <v>809</v>
      </c>
      <c r="GQ8" t="s">
        <v>2021</v>
      </c>
      <c r="GR8" t="s">
        <v>2072</v>
      </c>
      <c r="GS8" t="s">
        <v>2073</v>
      </c>
      <c r="GT8" t="s">
        <v>2074</v>
      </c>
      <c r="GU8" t="s">
        <v>2075</v>
      </c>
      <c r="GV8" t="s">
        <v>2076</v>
      </c>
      <c r="GW8">
        <v>1000000000</v>
      </c>
      <c r="GX8">
        <v>20213000</v>
      </c>
      <c r="GY8">
        <v>0</v>
      </c>
      <c r="HA8" t="s">
        <v>875</v>
      </c>
      <c r="HB8" t="s">
        <v>2071</v>
      </c>
      <c r="HE8" t="s">
        <v>1988</v>
      </c>
      <c r="HF8" t="s">
        <v>1997</v>
      </c>
      <c r="HG8" t="s">
        <v>231</v>
      </c>
      <c r="HH8" t="s">
        <v>1986</v>
      </c>
      <c r="HP8">
        <v>0</v>
      </c>
      <c r="HQ8">
        <v>0</v>
      </c>
      <c r="HR8" t="s">
        <v>1994</v>
      </c>
      <c r="HS8" t="s">
        <v>1982</v>
      </c>
      <c r="HU8" t="s">
        <v>2077</v>
      </c>
      <c r="HV8" t="s">
        <v>1249</v>
      </c>
      <c r="HW8" t="str">
        <f>VLOOKUP($HV8,'SS WAM data'!$B:$AE,MATCH(HW$1,'SS WAM data'!$2:$2,0)-1,0)</f>
        <v>XS1574156623</v>
      </c>
      <c r="HX8" t="str">
        <f>VLOOKUP($HV8,'SS WAM data'!$B:$AE,MATCH(HX$1,'SS WAM data'!$2:$2,0)-1,0)</f>
        <v>PFIZER INCSR UNSECURED 03/20 0.00000</v>
      </c>
      <c r="HY8" t="str">
        <f>VLOOKUP($HV8,'SS WAM data'!$B:$AE,MATCH(HY$1,'SS WAM data'!$2:$2,0)-1,0)</f>
        <v>EUR</v>
      </c>
      <c r="HZ8" t="str">
        <f>VLOOKUP($HV8,'SS WAM data'!$B:$AE,MATCH(HZ$1,'SS WAM data'!$2:$2,0)-1,0)</f>
        <v>US</v>
      </c>
      <c r="IA8" s="216">
        <f>VLOOKUP($HV8,'SS WAM data'!$B:$AE,MATCH(IA$1,'SS WAM data'!$2:$2,0)-1,0)</f>
        <v>43584</v>
      </c>
      <c r="IB8" s="216">
        <f>VLOOKUP($HV8,'SS WAM data'!$B:$AE,MATCH(IB$1,'SS WAM data'!$2:$2,0)-1,0)</f>
        <v>43896</v>
      </c>
      <c r="IC8">
        <f>VLOOKUP($HV8,'SS WAM data'!$B:$AE,MATCH(IC$1,'SS WAM data'!$2:$2,0)-1,0)</f>
        <v>9.9999999999999995E-8</v>
      </c>
      <c r="ID8" s="216">
        <f>VLOOKUP($HV8,'SS WAM data'!$B:$AE,MATCH(ID$1,'SS WAM data'!$2:$2,0)-1,0)</f>
        <v>43896</v>
      </c>
      <c r="IE8" s="216" t="str">
        <f>VLOOKUP($HV8,'SS WAM data'!$B:$AE,MATCH(IE$1,'SS WAM data'!$2:$2,0)-1,0)</f>
        <v>00-00-0000</v>
      </c>
      <c r="IF8" t="str">
        <f>VLOOKUP($HV8,'SS WAM data'!$B:$AE,MATCH(IF$1,'SS WAM data'!$2:$2,0)-1,0)</f>
        <v>Corporate Bonds</v>
      </c>
      <c r="IG8" t="str">
        <f>_xlfn.IFNA(VLOOKUP($HV8,'SS WAM data'!$B:$AE,MATCH(IG$1,'SS WAM data'!$2:$2,0)-1,0),"Other Assets - Deposit or ancillary liquid asset")</f>
        <v>Money Market Instruments</v>
      </c>
      <c r="IH8" t="str">
        <f>VLOOKUP($HV8,'SS WAM data'!$B:$AE,MATCH(IH$1,'SS WAM data'!$2:$2,0)-1,0)</f>
        <v>MoneyMarketInstrument</v>
      </c>
    </row>
    <row r="9" spans="1:242">
      <c r="B9" t="s">
        <v>2008</v>
      </c>
      <c r="C9" t="s">
        <v>1985</v>
      </c>
      <c r="D9" t="s">
        <v>2002</v>
      </c>
      <c r="E9" t="s">
        <v>2007</v>
      </c>
      <c r="H9">
        <v>2141.4</v>
      </c>
      <c r="I9">
        <v>2141.4</v>
      </c>
      <c r="J9">
        <v>-4521.51</v>
      </c>
      <c r="K9">
        <v>3508937.99</v>
      </c>
      <c r="L9" t="s">
        <v>1985</v>
      </c>
      <c r="M9" t="s">
        <v>231</v>
      </c>
      <c r="N9" t="s">
        <v>1986</v>
      </c>
      <c r="O9">
        <v>0</v>
      </c>
      <c r="P9">
        <v>0</v>
      </c>
      <c r="Q9">
        <v>0</v>
      </c>
      <c r="R9">
        <v>3508937.99</v>
      </c>
      <c r="S9">
        <v>0</v>
      </c>
      <c r="T9">
        <v>0</v>
      </c>
      <c r="U9">
        <v>3507980</v>
      </c>
      <c r="V9">
        <v>0</v>
      </c>
      <c r="W9">
        <v>0</v>
      </c>
      <c r="X9">
        <v>3513459.5</v>
      </c>
      <c r="Y9">
        <v>3513459.5</v>
      </c>
      <c r="Z9">
        <v>3513459.5</v>
      </c>
      <c r="AA9">
        <v>0</v>
      </c>
      <c r="AB9">
        <v>0</v>
      </c>
      <c r="AC9">
        <v>0</v>
      </c>
      <c r="AD9">
        <v>100.22799999999999</v>
      </c>
      <c r="AE9">
        <v>0</v>
      </c>
      <c r="AF9">
        <v>1428.62</v>
      </c>
      <c r="AG9">
        <v>0</v>
      </c>
      <c r="AH9">
        <v>2884804552.0599999</v>
      </c>
      <c r="AI9">
        <v>3508937.99</v>
      </c>
      <c r="AJ9">
        <v>0</v>
      </c>
      <c r="AK9">
        <v>100.255371</v>
      </c>
      <c r="AL9">
        <v>0</v>
      </c>
      <c r="AM9">
        <v>0</v>
      </c>
      <c r="AN9">
        <v>-957.99</v>
      </c>
      <c r="AO9">
        <v>-957.99</v>
      </c>
      <c r="AU9" t="s">
        <v>793</v>
      </c>
      <c r="AV9" t="s">
        <v>1987</v>
      </c>
      <c r="AX9">
        <v>0</v>
      </c>
      <c r="AY9" t="s">
        <v>824</v>
      </c>
      <c r="BB9" t="s">
        <v>979</v>
      </c>
      <c r="BC9" t="s">
        <v>979</v>
      </c>
      <c r="BD9" t="s">
        <v>2009</v>
      </c>
      <c r="BE9" t="s">
        <v>231</v>
      </c>
      <c r="BG9" t="s">
        <v>2078</v>
      </c>
      <c r="BH9" t="s">
        <v>2006</v>
      </c>
      <c r="BL9" t="s">
        <v>1992</v>
      </c>
      <c r="BM9" t="s">
        <v>1985</v>
      </c>
      <c r="BP9" t="s">
        <v>1982</v>
      </c>
      <c r="BQ9">
        <v>1</v>
      </c>
      <c r="BR9">
        <v>0</v>
      </c>
      <c r="BS9" t="s">
        <v>1993</v>
      </c>
      <c r="BU9" t="s">
        <v>2079</v>
      </c>
      <c r="BV9" t="s">
        <v>2011</v>
      </c>
      <c r="BW9" s="218">
        <v>43586</v>
      </c>
      <c r="BX9" t="s">
        <v>2080</v>
      </c>
      <c r="CA9">
        <v>630</v>
      </c>
      <c r="CB9" t="s">
        <v>1994</v>
      </c>
      <c r="CD9" t="s">
        <v>1994</v>
      </c>
      <c r="CE9">
        <v>1</v>
      </c>
      <c r="CF9" t="s">
        <v>1985</v>
      </c>
      <c r="CG9" t="s">
        <v>793</v>
      </c>
      <c r="CH9" t="s">
        <v>2012</v>
      </c>
      <c r="CI9" t="s">
        <v>1996</v>
      </c>
      <c r="CJ9">
        <v>3500000</v>
      </c>
      <c r="CN9" t="s">
        <v>231</v>
      </c>
      <c r="CO9">
        <v>0.125</v>
      </c>
      <c r="CP9" t="s">
        <v>979</v>
      </c>
      <c r="CQ9" t="s">
        <v>2013</v>
      </c>
      <c r="CR9">
        <v>0</v>
      </c>
      <c r="CS9">
        <v>0.125</v>
      </c>
      <c r="CT9" t="s">
        <v>2014</v>
      </c>
      <c r="CU9" t="s">
        <v>17</v>
      </c>
      <c r="CV9" t="s">
        <v>1367</v>
      </c>
      <c r="CW9">
        <v>14</v>
      </c>
      <c r="CX9" t="s">
        <v>979</v>
      </c>
      <c r="CY9" t="s">
        <v>2013</v>
      </c>
      <c r="CZ9" t="s">
        <v>2081</v>
      </c>
      <c r="DA9" t="s">
        <v>793</v>
      </c>
      <c r="DC9">
        <v>0</v>
      </c>
      <c r="DD9">
        <v>0</v>
      </c>
      <c r="DE9">
        <v>0</v>
      </c>
      <c r="DK9">
        <v>0</v>
      </c>
      <c r="DL9">
        <v>0</v>
      </c>
      <c r="DM9">
        <v>0</v>
      </c>
      <c r="DP9">
        <v>2141.4</v>
      </c>
      <c r="DQ9">
        <v>2141.4</v>
      </c>
      <c r="DR9">
        <v>-4521.51</v>
      </c>
      <c r="DS9">
        <v>3508937.99</v>
      </c>
      <c r="DT9" t="s">
        <v>231</v>
      </c>
      <c r="DU9" t="s">
        <v>1986</v>
      </c>
      <c r="DV9">
        <v>0</v>
      </c>
      <c r="DW9">
        <v>0</v>
      </c>
      <c r="DX9">
        <v>0</v>
      </c>
      <c r="DY9">
        <v>3508937.99</v>
      </c>
      <c r="DZ9">
        <v>0</v>
      </c>
      <c r="EA9">
        <v>0</v>
      </c>
      <c r="EB9">
        <v>3507980</v>
      </c>
      <c r="EC9">
        <v>0</v>
      </c>
      <c r="ED9">
        <v>0</v>
      </c>
      <c r="EE9">
        <v>3513459.5</v>
      </c>
      <c r="EF9">
        <v>3513459.5</v>
      </c>
      <c r="EG9">
        <v>3513459.5</v>
      </c>
      <c r="EH9">
        <v>0</v>
      </c>
      <c r="EI9">
        <v>0</v>
      </c>
      <c r="EJ9">
        <v>0</v>
      </c>
      <c r="EK9">
        <v>100.22799999999999</v>
      </c>
      <c r="EL9">
        <v>0</v>
      </c>
      <c r="EM9">
        <v>1428.62</v>
      </c>
      <c r="EN9">
        <v>0</v>
      </c>
      <c r="EO9">
        <v>2884804552.0599999</v>
      </c>
      <c r="EP9">
        <v>3508937.99</v>
      </c>
      <c r="EQ9">
        <v>0</v>
      </c>
      <c r="ER9">
        <v>100.255371</v>
      </c>
      <c r="ES9">
        <v>-957.99</v>
      </c>
      <c r="ET9">
        <v>-957.99</v>
      </c>
      <c r="EU9" t="s">
        <v>2000</v>
      </c>
      <c r="EV9" t="s">
        <v>2015</v>
      </c>
      <c r="EW9" t="s">
        <v>2016</v>
      </c>
      <c r="EX9" t="s">
        <v>2003</v>
      </c>
      <c r="EY9">
        <v>100.22799999999999</v>
      </c>
      <c r="EZ9" t="s">
        <v>231</v>
      </c>
      <c r="FA9" t="s">
        <v>2017</v>
      </c>
      <c r="FB9" t="s">
        <v>2007</v>
      </c>
      <c r="FC9" s="216">
        <v>43970</v>
      </c>
      <c r="FD9" t="s">
        <v>2018</v>
      </c>
      <c r="FE9" t="s">
        <v>2019</v>
      </c>
      <c r="FG9" t="s">
        <v>2020</v>
      </c>
      <c r="FH9">
        <v>0</v>
      </c>
      <c r="FI9">
        <v>0</v>
      </c>
      <c r="FJ9">
        <v>0</v>
      </c>
      <c r="FK9">
        <v>0</v>
      </c>
      <c r="FL9">
        <v>0</v>
      </c>
      <c r="FO9" t="s">
        <v>2005</v>
      </c>
      <c r="FP9" t="s">
        <v>231</v>
      </c>
      <c r="FT9">
        <v>1</v>
      </c>
      <c r="FU9">
        <v>0.121602</v>
      </c>
      <c r="FV9">
        <v>0.121602</v>
      </c>
      <c r="FW9">
        <v>0.7</v>
      </c>
      <c r="FX9" t="s">
        <v>2006</v>
      </c>
      <c r="FY9" s="216">
        <v>43476</v>
      </c>
      <c r="GO9">
        <v>2</v>
      </c>
      <c r="GP9" t="s">
        <v>801</v>
      </c>
      <c r="GQ9" t="s">
        <v>2021</v>
      </c>
      <c r="GR9" t="s">
        <v>2082</v>
      </c>
      <c r="GS9" t="s">
        <v>2083</v>
      </c>
      <c r="GT9" t="s">
        <v>2084</v>
      </c>
      <c r="GU9" t="s">
        <v>2085</v>
      </c>
      <c r="GV9" t="s">
        <v>2086</v>
      </c>
      <c r="GW9">
        <v>500000000</v>
      </c>
      <c r="GX9">
        <v>3500000</v>
      </c>
      <c r="GY9">
        <v>0</v>
      </c>
      <c r="HA9" t="s">
        <v>979</v>
      </c>
      <c r="HB9" t="s">
        <v>2013</v>
      </c>
      <c r="HE9" t="s">
        <v>1988</v>
      </c>
      <c r="HF9" t="s">
        <v>1997</v>
      </c>
      <c r="HG9" t="s">
        <v>231</v>
      </c>
      <c r="HH9" t="s">
        <v>1986</v>
      </c>
      <c r="HP9">
        <v>0</v>
      </c>
      <c r="HQ9">
        <v>0</v>
      </c>
      <c r="HR9" t="s">
        <v>1994</v>
      </c>
      <c r="HS9" t="s">
        <v>1982</v>
      </c>
      <c r="HU9" t="s">
        <v>2087</v>
      </c>
      <c r="HV9" t="s">
        <v>1366</v>
      </c>
      <c r="HW9" t="str">
        <f>VLOOKUP($HV9,'SS WAM data'!$B:$AE,MATCH(HW$1,'SS WAM data'!$2:$2,0)-1,0)</f>
        <v>XS1615067615</v>
      </c>
      <c r="HX9" t="str">
        <f>VLOOKUP($HV9,'SS WAM data'!$B:$AE,MATCH(HX$1,'SS WAM data'!$2:$2,0)-1,0)</f>
        <v>PACCAR FINANCIAL EUROPESR UNSECURED REGS 05/20 0.125</v>
      </c>
      <c r="HY9" t="str">
        <f>VLOOKUP($HV9,'SS WAM data'!$B:$AE,MATCH(HY$1,'SS WAM data'!$2:$2,0)-1,0)</f>
        <v>EUR</v>
      </c>
      <c r="HZ9" t="str">
        <f>VLOOKUP($HV9,'SS WAM data'!$B:$AE,MATCH(HZ$1,'SS WAM data'!$2:$2,0)-1,0)</f>
        <v>US</v>
      </c>
      <c r="IA9" s="216">
        <f>VLOOKUP($HV9,'SS WAM data'!$B:$AE,MATCH(IA$1,'SS WAM data'!$2:$2,0)-1,0)</f>
        <v>43604</v>
      </c>
      <c r="IB9" s="216">
        <f>VLOOKUP($HV9,'SS WAM data'!$B:$AE,MATCH(IB$1,'SS WAM data'!$2:$2,0)-1,0)</f>
        <v>43970</v>
      </c>
      <c r="IC9">
        <f>VLOOKUP($HV9,'SS WAM data'!$B:$AE,MATCH(IC$1,'SS WAM data'!$2:$2,0)-1,0)</f>
        <v>0.125</v>
      </c>
      <c r="ID9" s="216">
        <f>VLOOKUP($HV9,'SS WAM data'!$B:$AE,MATCH(ID$1,'SS WAM data'!$2:$2,0)-1,0)</f>
        <v>43970</v>
      </c>
      <c r="IE9" s="216" t="str">
        <f>VLOOKUP($HV9,'SS WAM data'!$B:$AE,MATCH(IE$1,'SS WAM data'!$2:$2,0)-1,0)</f>
        <v>00-00-0000</v>
      </c>
      <c r="IF9" t="str">
        <f>VLOOKUP($HV9,'SS WAM data'!$B:$AE,MATCH(IF$1,'SS WAM data'!$2:$2,0)-1,0)</f>
        <v>Corporate Bonds</v>
      </c>
      <c r="IG9" t="str">
        <f>_xlfn.IFNA(VLOOKUP($HV9,'SS WAM data'!$B:$AE,MATCH(IG$1,'SS WAM data'!$2:$2,0)-1,0),"Other Assets - Deposit or ancillary liquid asset")</f>
        <v>Money Market Instruments</v>
      </c>
      <c r="IH9" t="str">
        <f>VLOOKUP($HV9,'SS WAM data'!$B:$AE,MATCH(IH$1,'SS WAM data'!$2:$2,0)-1,0)</f>
        <v>MoneyMarketInstrument</v>
      </c>
    </row>
    <row r="10" spans="1:242">
      <c r="B10" t="s">
        <v>2028</v>
      </c>
      <c r="C10" t="s">
        <v>2029</v>
      </c>
      <c r="D10" t="s">
        <v>2002</v>
      </c>
      <c r="E10" t="s">
        <v>2007</v>
      </c>
      <c r="H10">
        <v>0</v>
      </c>
      <c r="I10">
        <v>0</v>
      </c>
      <c r="J10">
        <v>-13117.49</v>
      </c>
      <c r="K10">
        <v>18601558.510000002</v>
      </c>
      <c r="L10" t="s">
        <v>1985</v>
      </c>
      <c r="M10" t="s">
        <v>231</v>
      </c>
      <c r="N10" t="s">
        <v>1986</v>
      </c>
      <c r="O10">
        <v>0</v>
      </c>
      <c r="P10">
        <v>0</v>
      </c>
      <c r="Q10">
        <v>0</v>
      </c>
      <c r="R10">
        <v>18601558.510000002</v>
      </c>
      <c r="S10">
        <v>0</v>
      </c>
      <c r="T10">
        <v>0</v>
      </c>
      <c r="U10">
        <v>18601395</v>
      </c>
      <c r="V10">
        <v>0</v>
      </c>
      <c r="W10">
        <v>0</v>
      </c>
      <c r="X10">
        <v>18614676</v>
      </c>
      <c r="Y10">
        <v>18614676</v>
      </c>
      <c r="Z10">
        <v>18614676</v>
      </c>
      <c r="AA10">
        <v>0</v>
      </c>
      <c r="AB10">
        <v>0</v>
      </c>
      <c r="AC10">
        <v>0</v>
      </c>
      <c r="AD10">
        <v>100.00749999999999</v>
      </c>
      <c r="AE10">
        <v>0</v>
      </c>
      <c r="AF10">
        <v>0</v>
      </c>
      <c r="AG10">
        <v>0</v>
      </c>
      <c r="AH10">
        <v>2884804552.0599999</v>
      </c>
      <c r="AI10">
        <v>18601558.510000002</v>
      </c>
      <c r="AJ10">
        <v>0</v>
      </c>
      <c r="AK10">
        <v>100.00837900000001</v>
      </c>
      <c r="AL10">
        <v>0</v>
      </c>
      <c r="AM10">
        <v>0</v>
      </c>
      <c r="AN10">
        <v>-163.51</v>
      </c>
      <c r="AO10">
        <v>-163.51</v>
      </c>
      <c r="AU10" t="s">
        <v>793</v>
      </c>
      <c r="AV10" t="s">
        <v>1987</v>
      </c>
      <c r="AX10">
        <v>0</v>
      </c>
      <c r="AY10" t="s">
        <v>824</v>
      </c>
      <c r="BB10" t="s">
        <v>979</v>
      </c>
      <c r="BC10" t="s">
        <v>979</v>
      </c>
      <c r="BD10" t="s">
        <v>2009</v>
      </c>
      <c r="BE10" t="s">
        <v>231</v>
      </c>
      <c r="BG10" t="s">
        <v>2088</v>
      </c>
      <c r="BH10" t="s">
        <v>2006</v>
      </c>
      <c r="BL10" t="s">
        <v>1992</v>
      </c>
      <c r="BM10" t="s">
        <v>1985</v>
      </c>
      <c r="BP10" t="s">
        <v>1982</v>
      </c>
      <c r="BQ10">
        <v>1</v>
      </c>
      <c r="BR10">
        <v>0</v>
      </c>
      <c r="BS10" t="s">
        <v>1993</v>
      </c>
      <c r="BU10" t="s">
        <v>2089</v>
      </c>
      <c r="BV10" t="s">
        <v>2011</v>
      </c>
      <c r="BW10" s="218">
        <v>44593</v>
      </c>
      <c r="BX10" t="s">
        <v>2090</v>
      </c>
      <c r="CA10">
        <v>630</v>
      </c>
      <c r="CB10" t="s">
        <v>1994</v>
      </c>
      <c r="CD10" t="s">
        <v>1994</v>
      </c>
      <c r="CE10">
        <v>1</v>
      </c>
      <c r="CF10" t="s">
        <v>1985</v>
      </c>
      <c r="CG10" t="s">
        <v>793</v>
      </c>
      <c r="CH10" t="s">
        <v>2012</v>
      </c>
      <c r="CI10" t="s">
        <v>1996</v>
      </c>
      <c r="CJ10">
        <v>18600000</v>
      </c>
      <c r="CN10" t="s">
        <v>231</v>
      </c>
      <c r="CO10">
        <v>0</v>
      </c>
      <c r="CP10" t="s">
        <v>979</v>
      </c>
      <c r="CQ10" t="s">
        <v>2013</v>
      </c>
      <c r="CR10">
        <v>0</v>
      </c>
      <c r="CS10">
        <v>0</v>
      </c>
      <c r="CT10" t="s">
        <v>2014</v>
      </c>
      <c r="CU10" t="s">
        <v>17</v>
      </c>
      <c r="CV10" t="s">
        <v>858</v>
      </c>
      <c r="CW10">
        <v>31</v>
      </c>
      <c r="CX10" t="s">
        <v>979</v>
      </c>
      <c r="CY10" t="s">
        <v>2013</v>
      </c>
      <c r="CZ10" s="216">
        <v>43596</v>
      </c>
      <c r="DA10" t="s">
        <v>793</v>
      </c>
      <c r="DC10">
        <v>0</v>
      </c>
      <c r="DD10">
        <v>0</v>
      </c>
      <c r="DE10">
        <v>0</v>
      </c>
      <c r="DK10">
        <v>0</v>
      </c>
      <c r="DL10">
        <v>0</v>
      </c>
      <c r="DM10">
        <v>0</v>
      </c>
      <c r="DP10">
        <v>0</v>
      </c>
      <c r="DQ10">
        <v>0</v>
      </c>
      <c r="DR10">
        <v>-13117.49</v>
      </c>
      <c r="DS10">
        <v>18601558.510000002</v>
      </c>
      <c r="DT10" t="s">
        <v>231</v>
      </c>
      <c r="DU10" t="s">
        <v>1986</v>
      </c>
      <c r="DV10">
        <v>0</v>
      </c>
      <c r="DW10">
        <v>0</v>
      </c>
      <c r="DX10">
        <v>0</v>
      </c>
      <c r="DY10">
        <v>18601558.510000002</v>
      </c>
      <c r="DZ10">
        <v>0</v>
      </c>
      <c r="EA10">
        <v>0</v>
      </c>
      <c r="EB10">
        <v>18601395</v>
      </c>
      <c r="EC10">
        <v>0</v>
      </c>
      <c r="ED10">
        <v>0</v>
      </c>
      <c r="EE10">
        <v>18614676</v>
      </c>
      <c r="EF10">
        <v>18614676</v>
      </c>
      <c r="EG10">
        <v>18614676</v>
      </c>
      <c r="EH10">
        <v>0</v>
      </c>
      <c r="EI10">
        <v>0</v>
      </c>
      <c r="EJ10">
        <v>0</v>
      </c>
      <c r="EK10">
        <v>100.00749999999999</v>
      </c>
      <c r="EL10">
        <v>0</v>
      </c>
      <c r="EM10">
        <v>0</v>
      </c>
      <c r="EN10">
        <v>0</v>
      </c>
      <c r="EO10">
        <v>2884804552.0599999</v>
      </c>
      <c r="EP10">
        <v>18601558.510000002</v>
      </c>
      <c r="EQ10">
        <v>0</v>
      </c>
      <c r="ER10">
        <v>100.00837900000001</v>
      </c>
      <c r="ES10">
        <v>-163.51</v>
      </c>
      <c r="ET10">
        <v>-163.51</v>
      </c>
      <c r="EU10" t="s">
        <v>2000</v>
      </c>
      <c r="EV10" t="s">
        <v>2015</v>
      </c>
      <c r="EW10" t="s">
        <v>2016</v>
      </c>
      <c r="EX10" t="s">
        <v>2003</v>
      </c>
      <c r="EY10">
        <v>100.00749999999999</v>
      </c>
      <c r="EZ10" t="s">
        <v>231</v>
      </c>
      <c r="FA10" t="s">
        <v>2017</v>
      </c>
      <c r="FB10" t="s">
        <v>2007</v>
      </c>
      <c r="FC10" s="216">
        <v>43791</v>
      </c>
      <c r="FD10" t="s">
        <v>2018</v>
      </c>
      <c r="FE10" t="s">
        <v>2019</v>
      </c>
      <c r="FG10" t="s">
        <v>2020</v>
      </c>
      <c r="FH10">
        <v>0</v>
      </c>
      <c r="FI10">
        <v>0</v>
      </c>
      <c r="FJ10">
        <v>0</v>
      </c>
      <c r="FK10">
        <v>0</v>
      </c>
      <c r="FL10">
        <v>0</v>
      </c>
      <c r="FO10" t="s">
        <v>2005</v>
      </c>
      <c r="FP10" t="s">
        <v>231</v>
      </c>
      <c r="FT10">
        <v>4</v>
      </c>
      <c r="FU10">
        <v>0.64480599999999999</v>
      </c>
      <c r="FV10">
        <v>0.64480599999999999</v>
      </c>
      <c r="FW10">
        <v>3.72</v>
      </c>
      <c r="FX10" t="s">
        <v>2006</v>
      </c>
      <c r="FY10" s="216">
        <v>43476</v>
      </c>
      <c r="GI10" s="216">
        <v>43791</v>
      </c>
      <c r="GO10">
        <v>1</v>
      </c>
      <c r="GP10" t="s">
        <v>801</v>
      </c>
      <c r="GQ10" t="s">
        <v>2021</v>
      </c>
      <c r="GR10" t="s">
        <v>2091</v>
      </c>
      <c r="GS10" t="s">
        <v>2092</v>
      </c>
      <c r="GT10" t="s">
        <v>2093</v>
      </c>
      <c r="GU10" t="s">
        <v>2094</v>
      </c>
      <c r="GV10" t="s">
        <v>2095</v>
      </c>
      <c r="GW10">
        <v>500000000</v>
      </c>
      <c r="GX10">
        <v>18600000</v>
      </c>
      <c r="GY10">
        <v>0</v>
      </c>
      <c r="HA10" t="s">
        <v>979</v>
      </c>
      <c r="HB10" t="s">
        <v>2013</v>
      </c>
      <c r="HE10" t="s">
        <v>1988</v>
      </c>
      <c r="HF10" t="s">
        <v>1997</v>
      </c>
      <c r="HG10" t="s">
        <v>231</v>
      </c>
      <c r="HH10" t="s">
        <v>1986</v>
      </c>
      <c r="HP10">
        <v>0</v>
      </c>
      <c r="HQ10">
        <v>0</v>
      </c>
      <c r="HR10" t="s">
        <v>1994</v>
      </c>
      <c r="HS10" t="s">
        <v>1985</v>
      </c>
      <c r="HT10" t="s">
        <v>823</v>
      </c>
      <c r="HU10" t="s">
        <v>2096</v>
      </c>
      <c r="HV10" t="s">
        <v>857</v>
      </c>
      <c r="HW10" t="str">
        <f>VLOOKUP($HV10,'SS WAM data'!$B:$AE,MATCH(HW$1,'SS WAM data'!$2:$2,0)-1,0)</f>
        <v>XS1618349804</v>
      </c>
      <c r="HX10" t="str">
        <f>VLOOKUP($HV10,'SS WAM data'!$B:$AE,MATCH(HX$1,'SS WAM data'!$2:$2,0)-1,0)</f>
        <v>BMW FINANCE NVCOMPANY GUAR REGS 11/19 VAR</v>
      </c>
      <c r="HY10" t="str">
        <f>VLOOKUP($HV10,'SS WAM data'!$B:$AE,MATCH(HY$1,'SS WAM data'!$2:$2,0)-1,0)</f>
        <v>EUR</v>
      </c>
      <c r="HZ10" t="str">
        <f>VLOOKUP($HV10,'SS WAM data'!$B:$AE,MATCH(HZ$1,'SS WAM data'!$2:$2,0)-1,0)</f>
        <v>DE</v>
      </c>
      <c r="IA10" s="216">
        <f>VLOOKUP($HV10,'SS WAM data'!$B:$AE,MATCH(IA$1,'SS WAM data'!$2:$2,0)-1,0)</f>
        <v>43620</v>
      </c>
      <c r="IB10" s="216">
        <f>VLOOKUP($HV10,'SS WAM data'!$B:$AE,MATCH(IB$1,'SS WAM data'!$2:$2,0)-1,0)</f>
        <v>43791</v>
      </c>
      <c r="IC10">
        <f>VLOOKUP($HV10,'SS WAM data'!$B:$AE,MATCH(IC$1,'SS WAM data'!$2:$2,0)-1,0)</f>
        <v>0</v>
      </c>
      <c r="ID10" s="216">
        <f>VLOOKUP($HV10,'SS WAM data'!$B:$AE,MATCH(ID$1,'SS WAM data'!$2:$2,0)-1,0)</f>
        <v>43791</v>
      </c>
      <c r="IE10" s="216">
        <f>VLOOKUP($HV10,'SS WAM data'!$B:$AE,MATCH(IE$1,'SS WAM data'!$2:$2,0)-1,0)</f>
        <v>43791</v>
      </c>
      <c r="IF10" t="str">
        <f>VLOOKUP($HV10,'SS WAM data'!$B:$AE,MATCH(IF$1,'SS WAM data'!$2:$2,0)-1,0)</f>
        <v>Floating Rate Note</v>
      </c>
      <c r="IG10" t="str">
        <f>_xlfn.IFNA(VLOOKUP($HV10,'SS WAM data'!$B:$AE,MATCH(IG$1,'SS WAM data'!$2:$2,0)-1,0),"Other Assets - Deposit or ancillary liquid asset")</f>
        <v>Money Market Instruments</v>
      </c>
      <c r="IH10" t="str">
        <f>VLOOKUP($HV10,'SS WAM data'!$B:$AE,MATCH(IH$1,'SS WAM data'!$2:$2,0)-1,0)</f>
        <v>MoneyMarketInstrument</v>
      </c>
    </row>
    <row r="11" spans="1:242">
      <c r="B11" t="s">
        <v>2028</v>
      </c>
      <c r="C11" t="s">
        <v>2029</v>
      </c>
      <c r="D11" t="s">
        <v>2002</v>
      </c>
      <c r="E11" t="s">
        <v>2007</v>
      </c>
      <c r="H11">
        <v>0</v>
      </c>
      <c r="I11">
        <v>0</v>
      </c>
      <c r="J11">
        <v>-7420.39</v>
      </c>
      <c r="K11">
        <v>13737154.34</v>
      </c>
      <c r="L11" t="s">
        <v>1985</v>
      </c>
      <c r="M11" t="s">
        <v>231</v>
      </c>
      <c r="N11" t="s">
        <v>1986</v>
      </c>
      <c r="O11">
        <v>0</v>
      </c>
      <c r="P11">
        <v>0</v>
      </c>
      <c r="Q11">
        <v>0</v>
      </c>
      <c r="R11">
        <v>13737154.34</v>
      </c>
      <c r="S11">
        <v>0</v>
      </c>
      <c r="T11">
        <v>0</v>
      </c>
      <c r="U11">
        <v>13737000</v>
      </c>
      <c r="V11">
        <v>0</v>
      </c>
      <c r="W11">
        <v>0</v>
      </c>
      <c r="X11">
        <v>13744574.73</v>
      </c>
      <c r="Y11">
        <v>13744574.73</v>
      </c>
      <c r="Z11">
        <v>13744574.73</v>
      </c>
      <c r="AA11">
        <v>0</v>
      </c>
      <c r="AB11">
        <v>0</v>
      </c>
      <c r="AC11">
        <v>0</v>
      </c>
      <c r="AD11">
        <v>100</v>
      </c>
      <c r="AE11">
        <v>0</v>
      </c>
      <c r="AF11">
        <v>0</v>
      </c>
      <c r="AG11">
        <v>0</v>
      </c>
      <c r="AH11">
        <v>2884804552.0599999</v>
      </c>
      <c r="AI11">
        <v>13737154.34</v>
      </c>
      <c r="AJ11">
        <v>0</v>
      </c>
      <c r="AK11">
        <v>100.001124</v>
      </c>
      <c r="AL11">
        <v>0</v>
      </c>
      <c r="AM11">
        <v>0</v>
      </c>
      <c r="AN11">
        <v>-154.34</v>
      </c>
      <c r="AO11">
        <v>-154.34</v>
      </c>
      <c r="AU11" t="s">
        <v>793</v>
      </c>
      <c r="AV11" t="s">
        <v>1987</v>
      </c>
      <c r="AX11">
        <v>0</v>
      </c>
      <c r="AY11" t="s">
        <v>824</v>
      </c>
      <c r="BB11" t="s">
        <v>822</v>
      </c>
      <c r="BC11" t="s">
        <v>822</v>
      </c>
      <c r="BD11" t="s">
        <v>2097</v>
      </c>
      <c r="BE11" t="s">
        <v>231</v>
      </c>
      <c r="BG11" t="s">
        <v>2098</v>
      </c>
      <c r="BH11" t="s">
        <v>2006</v>
      </c>
      <c r="BL11" t="s">
        <v>1992</v>
      </c>
      <c r="BM11" t="s">
        <v>1985</v>
      </c>
      <c r="BP11" t="s">
        <v>1982</v>
      </c>
      <c r="BQ11">
        <v>1</v>
      </c>
      <c r="BR11">
        <v>0</v>
      </c>
      <c r="BS11" t="s">
        <v>1993</v>
      </c>
      <c r="BU11" t="s">
        <v>2099</v>
      </c>
      <c r="BV11" t="s">
        <v>2011</v>
      </c>
      <c r="BW11" s="218">
        <v>42036</v>
      </c>
      <c r="BX11" t="s">
        <v>2100</v>
      </c>
      <c r="CA11">
        <v>630</v>
      </c>
      <c r="CB11" t="s">
        <v>1994</v>
      </c>
      <c r="CD11" t="s">
        <v>1994</v>
      </c>
      <c r="CE11">
        <v>1</v>
      </c>
      <c r="CF11" t="s">
        <v>1985</v>
      </c>
      <c r="CG11" t="s">
        <v>793</v>
      </c>
      <c r="CH11" t="s">
        <v>2012</v>
      </c>
      <c r="CI11" t="s">
        <v>1996</v>
      </c>
      <c r="CJ11">
        <v>13737000</v>
      </c>
      <c r="CN11" t="s">
        <v>231</v>
      </c>
      <c r="CO11">
        <v>0</v>
      </c>
      <c r="CP11" t="s">
        <v>822</v>
      </c>
      <c r="CQ11" t="s">
        <v>2097</v>
      </c>
      <c r="CR11">
        <v>0</v>
      </c>
      <c r="CS11">
        <v>0</v>
      </c>
      <c r="CT11" t="s">
        <v>2014</v>
      </c>
      <c r="CU11" t="s">
        <v>17</v>
      </c>
      <c r="CV11" t="s">
        <v>819</v>
      </c>
      <c r="CW11">
        <v>31</v>
      </c>
      <c r="CX11" t="s">
        <v>822</v>
      </c>
      <c r="CY11" t="s">
        <v>2097</v>
      </c>
      <c r="CZ11" s="216">
        <v>43596</v>
      </c>
      <c r="DA11" t="s">
        <v>793</v>
      </c>
      <c r="DC11">
        <v>0</v>
      </c>
      <c r="DD11">
        <v>0</v>
      </c>
      <c r="DE11">
        <v>0</v>
      </c>
      <c r="DK11">
        <v>0</v>
      </c>
      <c r="DL11">
        <v>0</v>
      </c>
      <c r="DM11">
        <v>0</v>
      </c>
      <c r="DP11">
        <v>0</v>
      </c>
      <c r="DQ11">
        <v>0</v>
      </c>
      <c r="DR11">
        <v>-7420.39</v>
      </c>
      <c r="DS11">
        <v>13737154.34</v>
      </c>
      <c r="DT11" t="s">
        <v>231</v>
      </c>
      <c r="DU11" t="s">
        <v>1986</v>
      </c>
      <c r="DV11">
        <v>0</v>
      </c>
      <c r="DW11">
        <v>0</v>
      </c>
      <c r="DX11">
        <v>0</v>
      </c>
      <c r="DY11">
        <v>13737154.34</v>
      </c>
      <c r="DZ11">
        <v>0</v>
      </c>
      <c r="EA11">
        <v>0</v>
      </c>
      <c r="EB11">
        <v>13737000</v>
      </c>
      <c r="EC11">
        <v>0</v>
      </c>
      <c r="ED11">
        <v>0</v>
      </c>
      <c r="EE11">
        <v>13744574.73</v>
      </c>
      <c r="EF11">
        <v>13744574.73</v>
      </c>
      <c r="EG11">
        <v>13744574.73</v>
      </c>
      <c r="EH11">
        <v>0</v>
      </c>
      <c r="EI11">
        <v>0</v>
      </c>
      <c r="EJ11">
        <v>0</v>
      </c>
      <c r="EK11">
        <v>100</v>
      </c>
      <c r="EL11">
        <v>0</v>
      </c>
      <c r="EM11">
        <v>0</v>
      </c>
      <c r="EN11">
        <v>0</v>
      </c>
      <c r="EO11">
        <v>2884804552.0599999</v>
      </c>
      <c r="EP11">
        <v>13737154.34</v>
      </c>
      <c r="EQ11">
        <v>0</v>
      </c>
      <c r="ER11">
        <v>100.001124</v>
      </c>
      <c r="ES11">
        <v>-154.34</v>
      </c>
      <c r="ET11">
        <v>-154.34</v>
      </c>
      <c r="EU11" t="s">
        <v>2000</v>
      </c>
      <c r="EV11" t="s">
        <v>2015</v>
      </c>
      <c r="EW11" t="s">
        <v>2016</v>
      </c>
      <c r="EX11" t="s">
        <v>2003</v>
      </c>
      <c r="EY11">
        <v>100</v>
      </c>
      <c r="EZ11" t="s">
        <v>231</v>
      </c>
      <c r="FA11" t="s">
        <v>2017</v>
      </c>
      <c r="FB11" t="s">
        <v>2007</v>
      </c>
      <c r="FC11" s="216">
        <v>43784</v>
      </c>
      <c r="FD11" t="s">
        <v>2018</v>
      </c>
      <c r="FE11" t="s">
        <v>2019</v>
      </c>
      <c r="FG11" t="s">
        <v>2101</v>
      </c>
      <c r="FH11">
        <v>0</v>
      </c>
      <c r="FI11">
        <v>0</v>
      </c>
      <c r="FJ11">
        <v>0</v>
      </c>
      <c r="FK11">
        <v>0</v>
      </c>
      <c r="FL11">
        <v>0</v>
      </c>
      <c r="FO11" t="s">
        <v>2005</v>
      </c>
      <c r="FP11" t="s">
        <v>231</v>
      </c>
      <c r="FT11">
        <v>4</v>
      </c>
      <c r="FU11">
        <v>0.47618500000000002</v>
      </c>
      <c r="FV11">
        <v>0.47618500000000002</v>
      </c>
      <c r="FW11">
        <v>1.0989599999999999</v>
      </c>
      <c r="FX11" t="s">
        <v>2006</v>
      </c>
      <c r="FY11" s="216">
        <v>43476</v>
      </c>
      <c r="GI11" s="216">
        <v>43784</v>
      </c>
      <c r="GO11">
        <v>1</v>
      </c>
      <c r="GP11" t="s">
        <v>824</v>
      </c>
      <c r="GQ11" t="s">
        <v>2021</v>
      </c>
      <c r="GR11" t="s">
        <v>2102</v>
      </c>
      <c r="GS11" t="s">
        <v>2037</v>
      </c>
      <c r="GT11" t="s">
        <v>2103</v>
      </c>
      <c r="GU11" t="s">
        <v>2104</v>
      </c>
      <c r="GV11" t="s">
        <v>2105</v>
      </c>
      <c r="GW11">
        <v>1250000000</v>
      </c>
      <c r="GX11">
        <v>13737000</v>
      </c>
      <c r="GY11">
        <v>0</v>
      </c>
      <c r="HA11" t="s">
        <v>822</v>
      </c>
      <c r="HB11" t="s">
        <v>2097</v>
      </c>
      <c r="HE11" t="s">
        <v>1988</v>
      </c>
      <c r="HF11" t="s">
        <v>1997</v>
      </c>
      <c r="HG11" t="s">
        <v>231</v>
      </c>
      <c r="HH11" t="s">
        <v>1986</v>
      </c>
      <c r="HP11">
        <v>0</v>
      </c>
      <c r="HQ11">
        <v>0</v>
      </c>
      <c r="HR11" t="s">
        <v>1994</v>
      </c>
      <c r="HS11" t="s">
        <v>1985</v>
      </c>
      <c r="HT11" t="s">
        <v>823</v>
      </c>
      <c r="HU11" t="s">
        <v>2106</v>
      </c>
      <c r="HV11" t="s">
        <v>818</v>
      </c>
      <c r="HW11" t="str">
        <f>VLOOKUP($HV11,'SS WAM data'!$B:$AE,MATCH(HW$1,'SS WAM data'!$2:$2,0)-1,0)</f>
        <v>XS1718416586</v>
      </c>
      <c r="HX11" t="str">
        <f>VLOOKUP($HV11,'SS WAM data'!$B:$AE,MATCH(HX$1,'SS WAM data'!$2:$2,0)-1,0)</f>
        <v>BASF SESR UNSECURED REGS 11/19 VAR</v>
      </c>
      <c r="HY11" t="str">
        <f>VLOOKUP($HV11,'SS WAM data'!$B:$AE,MATCH(HY$1,'SS WAM data'!$2:$2,0)-1,0)</f>
        <v>EUR</v>
      </c>
      <c r="HZ11" t="str">
        <f>VLOOKUP($HV11,'SS WAM data'!$B:$AE,MATCH(HZ$1,'SS WAM data'!$2:$2,0)-1,0)</f>
        <v>DE</v>
      </c>
      <c r="IA11" s="216">
        <f>VLOOKUP($HV11,'SS WAM data'!$B:$AE,MATCH(IA$1,'SS WAM data'!$2:$2,0)-1,0)</f>
        <v>43710</v>
      </c>
      <c r="IB11" s="216">
        <f>VLOOKUP($HV11,'SS WAM data'!$B:$AE,MATCH(IB$1,'SS WAM data'!$2:$2,0)-1,0)</f>
        <v>43784</v>
      </c>
      <c r="IC11">
        <f>VLOOKUP($HV11,'SS WAM data'!$B:$AE,MATCH(IC$1,'SS WAM data'!$2:$2,0)-1,0)</f>
        <v>0</v>
      </c>
      <c r="ID11" s="216">
        <f>VLOOKUP($HV11,'SS WAM data'!$B:$AE,MATCH(ID$1,'SS WAM data'!$2:$2,0)-1,0)</f>
        <v>43784</v>
      </c>
      <c r="IE11" s="216">
        <f>VLOOKUP($HV11,'SS WAM data'!$B:$AE,MATCH(IE$1,'SS WAM data'!$2:$2,0)-1,0)</f>
        <v>43784</v>
      </c>
      <c r="IF11" t="str">
        <f>VLOOKUP($HV11,'SS WAM data'!$B:$AE,MATCH(IF$1,'SS WAM data'!$2:$2,0)-1,0)</f>
        <v>Floating Rate Note</v>
      </c>
      <c r="IG11" t="str">
        <f>_xlfn.IFNA(VLOOKUP($HV11,'SS WAM data'!$B:$AE,MATCH(IG$1,'SS WAM data'!$2:$2,0)-1,0),"Other Assets - Deposit or ancillary liquid asset")</f>
        <v>Money Market Instruments</v>
      </c>
      <c r="IH11" t="str">
        <f>VLOOKUP($HV11,'SS WAM data'!$B:$AE,MATCH(IH$1,'SS WAM data'!$2:$2,0)-1,0)</f>
        <v>MoneyMarketInstrument</v>
      </c>
    </row>
    <row r="12" spans="1:242">
      <c r="B12" t="s">
        <v>2028</v>
      </c>
      <c r="C12" t="s">
        <v>2029</v>
      </c>
      <c r="D12" t="s">
        <v>2002</v>
      </c>
      <c r="E12" t="s">
        <v>2007</v>
      </c>
      <c r="H12">
        <v>1703.76</v>
      </c>
      <c r="I12">
        <v>1703.76</v>
      </c>
      <c r="J12">
        <v>-37539.589999999997</v>
      </c>
      <c r="K12">
        <v>21127811.030000001</v>
      </c>
      <c r="L12" t="s">
        <v>1985</v>
      </c>
      <c r="M12" t="s">
        <v>231</v>
      </c>
      <c r="N12" t="s">
        <v>1986</v>
      </c>
      <c r="O12">
        <v>0</v>
      </c>
      <c r="P12">
        <v>0</v>
      </c>
      <c r="Q12">
        <v>0</v>
      </c>
      <c r="R12">
        <v>21127811.030000001</v>
      </c>
      <c r="S12">
        <v>0</v>
      </c>
      <c r="T12">
        <v>0</v>
      </c>
      <c r="U12">
        <v>21121536.66</v>
      </c>
      <c r="V12">
        <v>0</v>
      </c>
      <c r="W12">
        <v>0</v>
      </c>
      <c r="X12">
        <v>21165350.620000001</v>
      </c>
      <c r="Y12">
        <v>21165350.620000001</v>
      </c>
      <c r="Z12">
        <v>21165350.620000001</v>
      </c>
      <c r="AA12">
        <v>0</v>
      </c>
      <c r="AB12">
        <v>0</v>
      </c>
      <c r="AC12">
        <v>0</v>
      </c>
      <c r="AD12">
        <v>100.035695</v>
      </c>
      <c r="AE12">
        <v>0</v>
      </c>
      <c r="AF12">
        <v>40.340000000000003</v>
      </c>
      <c r="AG12">
        <v>0</v>
      </c>
      <c r="AH12">
        <v>2884804552.0599999</v>
      </c>
      <c r="AI12">
        <v>21127811.030000001</v>
      </c>
      <c r="AJ12">
        <v>0</v>
      </c>
      <c r="AK12">
        <v>100.06541199999999</v>
      </c>
      <c r="AL12">
        <v>0</v>
      </c>
      <c r="AM12">
        <v>0</v>
      </c>
      <c r="AN12">
        <v>-6274.37</v>
      </c>
      <c r="AO12">
        <v>-6274.37</v>
      </c>
      <c r="AU12" t="s">
        <v>793</v>
      </c>
      <c r="AV12" t="s">
        <v>1987</v>
      </c>
      <c r="AX12">
        <v>0</v>
      </c>
      <c r="AY12" t="s">
        <v>824</v>
      </c>
      <c r="BB12" t="s">
        <v>937</v>
      </c>
      <c r="BC12" t="s">
        <v>1054</v>
      </c>
      <c r="BD12" t="s">
        <v>2107</v>
      </c>
      <c r="BE12" t="s">
        <v>231</v>
      </c>
      <c r="BG12" t="s">
        <v>2108</v>
      </c>
      <c r="BH12" t="s">
        <v>2006</v>
      </c>
      <c r="BL12" t="s">
        <v>1992</v>
      </c>
      <c r="BM12" t="s">
        <v>1985</v>
      </c>
      <c r="BP12" t="s">
        <v>1982</v>
      </c>
      <c r="BQ12">
        <v>1</v>
      </c>
      <c r="BR12">
        <v>0</v>
      </c>
      <c r="BS12" t="s">
        <v>1993</v>
      </c>
      <c r="BU12" s="216">
        <v>44105</v>
      </c>
      <c r="BV12" t="s">
        <v>2011</v>
      </c>
      <c r="BW12" s="217">
        <v>43739</v>
      </c>
      <c r="BX12" s="216">
        <v>43377</v>
      </c>
      <c r="CA12">
        <v>630</v>
      </c>
      <c r="CB12" t="s">
        <v>1994</v>
      </c>
      <c r="CD12" t="s">
        <v>1994</v>
      </c>
      <c r="CE12">
        <v>1</v>
      </c>
      <c r="CF12" t="s">
        <v>1985</v>
      </c>
      <c r="CG12" t="s">
        <v>793</v>
      </c>
      <c r="CH12" t="s">
        <v>2012</v>
      </c>
      <c r="CI12" t="s">
        <v>1996</v>
      </c>
      <c r="CJ12">
        <v>21114000</v>
      </c>
      <c r="CN12" t="s">
        <v>231</v>
      </c>
      <c r="CO12">
        <v>8.3000000000000004E-2</v>
      </c>
      <c r="CP12" t="s">
        <v>1054</v>
      </c>
      <c r="CQ12" t="s">
        <v>2107</v>
      </c>
      <c r="CR12">
        <v>0</v>
      </c>
      <c r="CS12">
        <v>8.3000000000000004E-2</v>
      </c>
      <c r="CT12" t="s">
        <v>2014</v>
      </c>
      <c r="CU12" t="s">
        <v>17</v>
      </c>
      <c r="CV12" t="s">
        <v>1051</v>
      </c>
      <c r="CW12">
        <v>31</v>
      </c>
      <c r="CX12" t="s">
        <v>937</v>
      </c>
      <c r="CY12" t="s">
        <v>2109</v>
      </c>
      <c r="CZ12" s="216">
        <v>43745</v>
      </c>
      <c r="DA12" t="s">
        <v>793</v>
      </c>
      <c r="DC12">
        <v>0</v>
      </c>
      <c r="DD12">
        <v>0</v>
      </c>
      <c r="DE12">
        <v>0</v>
      </c>
      <c r="DK12">
        <v>0</v>
      </c>
      <c r="DL12">
        <v>0</v>
      </c>
      <c r="DM12">
        <v>0</v>
      </c>
      <c r="DP12">
        <v>1703.76</v>
      </c>
      <c r="DQ12">
        <v>1703.76</v>
      </c>
      <c r="DR12">
        <v>-37539.589999999997</v>
      </c>
      <c r="DS12">
        <v>21127811.030000001</v>
      </c>
      <c r="DT12" t="s">
        <v>231</v>
      </c>
      <c r="DU12" t="s">
        <v>1986</v>
      </c>
      <c r="DV12">
        <v>0</v>
      </c>
      <c r="DW12">
        <v>0</v>
      </c>
      <c r="DX12">
        <v>0</v>
      </c>
      <c r="DY12">
        <v>21127811.030000001</v>
      </c>
      <c r="DZ12">
        <v>0</v>
      </c>
      <c r="EA12">
        <v>0</v>
      </c>
      <c r="EB12">
        <v>21121536.66</v>
      </c>
      <c r="EC12">
        <v>0</v>
      </c>
      <c r="ED12">
        <v>0</v>
      </c>
      <c r="EE12">
        <v>21165350.620000001</v>
      </c>
      <c r="EF12">
        <v>21165350.620000001</v>
      </c>
      <c r="EG12">
        <v>21165350.620000001</v>
      </c>
      <c r="EH12">
        <v>0</v>
      </c>
      <c r="EI12">
        <v>0</v>
      </c>
      <c r="EJ12">
        <v>0</v>
      </c>
      <c r="EK12">
        <v>100.035695</v>
      </c>
      <c r="EL12">
        <v>0</v>
      </c>
      <c r="EM12">
        <v>40.340000000000003</v>
      </c>
      <c r="EN12">
        <v>0</v>
      </c>
      <c r="EO12">
        <v>2884804552.0599999</v>
      </c>
      <c r="EP12">
        <v>21127811.030000001</v>
      </c>
      <c r="EQ12">
        <v>0</v>
      </c>
      <c r="ER12">
        <v>100.06541199999999</v>
      </c>
      <c r="ES12">
        <v>-6274.37</v>
      </c>
      <c r="ET12">
        <v>-6274.37</v>
      </c>
      <c r="EU12" t="s">
        <v>2000</v>
      </c>
      <c r="EV12" t="s">
        <v>2015</v>
      </c>
      <c r="EW12" t="s">
        <v>2016</v>
      </c>
      <c r="EX12" t="s">
        <v>2003</v>
      </c>
      <c r="EY12">
        <v>100.035695</v>
      </c>
      <c r="EZ12" t="s">
        <v>231</v>
      </c>
      <c r="FA12" t="s">
        <v>2017</v>
      </c>
      <c r="FB12" t="s">
        <v>2007</v>
      </c>
      <c r="FC12" s="216">
        <v>43840</v>
      </c>
      <c r="FD12" t="s">
        <v>2018</v>
      </c>
      <c r="FE12" t="s">
        <v>2019</v>
      </c>
      <c r="FG12" t="s">
        <v>2035</v>
      </c>
      <c r="FH12">
        <v>0</v>
      </c>
      <c r="FI12">
        <v>0</v>
      </c>
      <c r="FJ12">
        <v>0</v>
      </c>
      <c r="FK12">
        <v>0</v>
      </c>
      <c r="FL12">
        <v>0</v>
      </c>
      <c r="FO12" t="s">
        <v>2005</v>
      </c>
      <c r="FP12" t="s">
        <v>231</v>
      </c>
      <c r="FT12">
        <v>4</v>
      </c>
      <c r="FU12">
        <v>0.73216499999999995</v>
      </c>
      <c r="FV12">
        <v>0.73216499999999995</v>
      </c>
      <c r="FW12">
        <v>1.0557000000000001</v>
      </c>
      <c r="FX12" t="s">
        <v>2006</v>
      </c>
      <c r="FY12" s="216">
        <v>43476</v>
      </c>
      <c r="GI12" s="216">
        <v>43840</v>
      </c>
      <c r="GO12">
        <v>1</v>
      </c>
      <c r="GP12" t="s">
        <v>801</v>
      </c>
      <c r="GQ12" t="s">
        <v>2021</v>
      </c>
      <c r="GR12" t="s">
        <v>2063</v>
      </c>
      <c r="GS12" t="s">
        <v>2110</v>
      </c>
      <c r="GT12" t="s">
        <v>2111</v>
      </c>
      <c r="GU12" t="s">
        <v>2112</v>
      </c>
      <c r="GV12" t="s">
        <v>2113</v>
      </c>
      <c r="GW12">
        <v>0</v>
      </c>
      <c r="GX12">
        <v>21114000</v>
      </c>
      <c r="GY12">
        <v>0</v>
      </c>
      <c r="HA12" t="s">
        <v>1988</v>
      </c>
      <c r="HB12" t="s">
        <v>1997</v>
      </c>
      <c r="HE12" t="s">
        <v>2114</v>
      </c>
      <c r="HF12" t="s">
        <v>2115</v>
      </c>
      <c r="HG12" t="s">
        <v>231</v>
      </c>
      <c r="HH12" t="s">
        <v>1986</v>
      </c>
      <c r="HP12">
        <v>0</v>
      </c>
      <c r="HQ12">
        <v>0</v>
      </c>
      <c r="HR12" t="s">
        <v>1994</v>
      </c>
      <c r="HS12" t="s">
        <v>1985</v>
      </c>
      <c r="HT12" t="s">
        <v>1055</v>
      </c>
      <c r="HU12" t="s">
        <v>2116</v>
      </c>
      <c r="HV12" t="s">
        <v>1050</v>
      </c>
      <c r="HW12" t="str">
        <f>VLOOKUP($HV12,'SS WAM data'!$B:$AE,MATCH(HW$1,'SS WAM data'!$2:$2,0)-1,0)</f>
        <v>XS1746116299</v>
      </c>
      <c r="HX12" t="str">
        <f>VLOOKUP($HV12,'SS WAM data'!$B:$AE,MATCH(HX$1,'SS WAM data'!$2:$2,0)-1,0)</f>
        <v>UBS AG LONDONSR UNSECURED REGS 01/20 VAR</v>
      </c>
      <c r="HY12" t="str">
        <f>VLOOKUP($HV12,'SS WAM data'!$B:$AE,MATCH(HY$1,'SS WAM data'!$2:$2,0)-1,0)</f>
        <v>EUR</v>
      </c>
      <c r="HZ12" t="str">
        <f>VLOOKUP($HV12,'SS WAM data'!$B:$AE,MATCH(HZ$1,'SS WAM data'!$2:$2,0)-1,0)</f>
        <v>CH</v>
      </c>
      <c r="IA12" s="216">
        <f>VLOOKUP($HV12,'SS WAM data'!$B:$AE,MATCH(IA$1,'SS WAM data'!$2:$2,0)-1,0)</f>
        <v>43565</v>
      </c>
      <c r="IB12" s="216">
        <f>VLOOKUP($HV12,'SS WAM data'!$B:$AE,MATCH(IB$1,'SS WAM data'!$2:$2,0)-1,0)</f>
        <v>43840</v>
      </c>
      <c r="IC12">
        <f>VLOOKUP($HV12,'SS WAM data'!$B:$AE,MATCH(IC$1,'SS WAM data'!$2:$2,0)-1,0)</f>
        <v>8.3000000000000004E-2</v>
      </c>
      <c r="ID12" s="216">
        <f>VLOOKUP($HV12,'SS WAM data'!$B:$AE,MATCH(ID$1,'SS WAM data'!$2:$2,0)-1,0)</f>
        <v>43840</v>
      </c>
      <c r="IE12" s="216">
        <f>VLOOKUP($HV12,'SS WAM data'!$B:$AE,MATCH(IE$1,'SS WAM data'!$2:$2,0)-1,0)</f>
        <v>43840</v>
      </c>
      <c r="IF12" t="str">
        <f>VLOOKUP($HV12,'SS WAM data'!$B:$AE,MATCH(IF$1,'SS WAM data'!$2:$2,0)-1,0)</f>
        <v>Floating Rate Note</v>
      </c>
      <c r="IG12" t="str">
        <f>_xlfn.IFNA(VLOOKUP($HV12,'SS WAM data'!$B:$AE,MATCH(IG$1,'SS WAM data'!$2:$2,0)-1,0),"Other Assets - Deposit or ancillary liquid asset")</f>
        <v>Money Market Instruments</v>
      </c>
      <c r="IH12" t="str">
        <f>VLOOKUP($HV12,'SS WAM data'!$B:$AE,MATCH(IH$1,'SS WAM data'!$2:$2,0)-1,0)</f>
        <v>MoneyMarketInstrument</v>
      </c>
    </row>
    <row r="13" spans="1:242">
      <c r="B13" t="s">
        <v>2028</v>
      </c>
      <c r="C13" t="s">
        <v>2029</v>
      </c>
      <c r="D13" t="s">
        <v>2002</v>
      </c>
      <c r="E13" t="s">
        <v>2007</v>
      </c>
      <c r="H13">
        <v>969.29</v>
      </c>
      <c r="I13">
        <v>969.29</v>
      </c>
      <c r="J13">
        <v>-32351.69</v>
      </c>
      <c r="K13">
        <v>31142718.309999999</v>
      </c>
      <c r="L13" t="s">
        <v>1985</v>
      </c>
      <c r="M13" t="s">
        <v>231</v>
      </c>
      <c r="N13" t="s">
        <v>1986</v>
      </c>
      <c r="O13">
        <v>0</v>
      </c>
      <c r="P13">
        <v>0</v>
      </c>
      <c r="Q13">
        <v>0</v>
      </c>
      <c r="R13">
        <v>31142718.309999999</v>
      </c>
      <c r="S13">
        <v>0</v>
      </c>
      <c r="T13">
        <v>0</v>
      </c>
      <c r="U13">
        <v>31141176.399999999</v>
      </c>
      <c r="V13">
        <v>0</v>
      </c>
      <c r="W13">
        <v>0</v>
      </c>
      <c r="X13">
        <v>31175070</v>
      </c>
      <c r="Y13">
        <v>31175070</v>
      </c>
      <c r="Z13">
        <v>31175070</v>
      </c>
      <c r="AA13">
        <v>0</v>
      </c>
      <c r="AB13">
        <v>0</v>
      </c>
      <c r="AC13">
        <v>0</v>
      </c>
      <c r="AD13">
        <v>100.1324</v>
      </c>
      <c r="AE13">
        <v>0</v>
      </c>
      <c r="AF13">
        <v>314.79000000000002</v>
      </c>
      <c r="AG13">
        <v>0</v>
      </c>
      <c r="AH13">
        <v>2884804552.0599999</v>
      </c>
      <c r="AI13">
        <v>31142718.309999999</v>
      </c>
      <c r="AJ13">
        <v>0</v>
      </c>
      <c r="AK13">
        <v>100.13735800000001</v>
      </c>
      <c r="AL13">
        <v>0</v>
      </c>
      <c r="AM13">
        <v>0</v>
      </c>
      <c r="AN13">
        <v>-1541.91</v>
      </c>
      <c r="AO13">
        <v>-1541.91</v>
      </c>
      <c r="AU13" t="s">
        <v>793</v>
      </c>
      <c r="AV13" t="s">
        <v>1987</v>
      </c>
      <c r="AX13">
        <v>0</v>
      </c>
      <c r="AY13" t="s">
        <v>824</v>
      </c>
      <c r="BB13" t="s">
        <v>937</v>
      </c>
      <c r="BC13" t="s">
        <v>937</v>
      </c>
      <c r="BD13" t="s">
        <v>2109</v>
      </c>
      <c r="BE13" t="s">
        <v>231</v>
      </c>
      <c r="BG13" t="s">
        <v>2117</v>
      </c>
      <c r="BH13" t="s">
        <v>2006</v>
      </c>
      <c r="BL13" t="s">
        <v>1992</v>
      </c>
      <c r="BM13" t="s">
        <v>1985</v>
      </c>
      <c r="BP13" t="s">
        <v>1982</v>
      </c>
      <c r="BQ13">
        <v>1</v>
      </c>
      <c r="BR13">
        <v>0</v>
      </c>
      <c r="BS13" t="s">
        <v>1993</v>
      </c>
      <c r="BU13" s="216">
        <v>44077</v>
      </c>
      <c r="BV13" t="s">
        <v>2011</v>
      </c>
      <c r="BW13" s="217">
        <v>43711</v>
      </c>
      <c r="BX13" s="216">
        <v>43410</v>
      </c>
      <c r="CA13">
        <v>630</v>
      </c>
      <c r="CB13" t="s">
        <v>1994</v>
      </c>
      <c r="CD13" t="s">
        <v>1994</v>
      </c>
      <c r="CE13">
        <v>1</v>
      </c>
      <c r="CF13" t="s">
        <v>1985</v>
      </c>
      <c r="CG13" t="s">
        <v>793</v>
      </c>
      <c r="CH13" t="s">
        <v>2012</v>
      </c>
      <c r="CI13" t="s">
        <v>1996</v>
      </c>
      <c r="CJ13">
        <v>31100000</v>
      </c>
      <c r="CN13" t="s">
        <v>231</v>
      </c>
      <c r="CO13">
        <v>1.7000000000000001E-2</v>
      </c>
      <c r="CP13" t="s">
        <v>937</v>
      </c>
      <c r="CQ13" t="s">
        <v>2109</v>
      </c>
      <c r="CR13">
        <v>0</v>
      </c>
      <c r="CS13">
        <v>1.7000000000000001E-2</v>
      </c>
      <c r="CT13" t="s">
        <v>2014</v>
      </c>
      <c r="CU13" t="s">
        <v>17</v>
      </c>
      <c r="CV13" t="s">
        <v>1262</v>
      </c>
      <c r="CW13">
        <v>31</v>
      </c>
      <c r="CX13" t="s">
        <v>937</v>
      </c>
      <c r="CY13" t="s">
        <v>2109</v>
      </c>
      <c r="CZ13" t="s">
        <v>2118</v>
      </c>
      <c r="DA13" t="s">
        <v>793</v>
      </c>
      <c r="DC13">
        <v>0</v>
      </c>
      <c r="DD13">
        <v>0</v>
      </c>
      <c r="DE13">
        <v>0</v>
      </c>
      <c r="DK13">
        <v>0</v>
      </c>
      <c r="DL13">
        <v>0</v>
      </c>
      <c r="DM13">
        <v>0</v>
      </c>
      <c r="DP13">
        <v>969.29</v>
      </c>
      <c r="DQ13">
        <v>969.29</v>
      </c>
      <c r="DR13">
        <v>-32351.69</v>
      </c>
      <c r="DS13">
        <v>31142718.309999999</v>
      </c>
      <c r="DT13" t="s">
        <v>231</v>
      </c>
      <c r="DU13" t="s">
        <v>1986</v>
      </c>
      <c r="DV13">
        <v>0</v>
      </c>
      <c r="DW13">
        <v>0</v>
      </c>
      <c r="DX13">
        <v>0</v>
      </c>
      <c r="DY13">
        <v>31142718.309999999</v>
      </c>
      <c r="DZ13">
        <v>0</v>
      </c>
      <c r="EA13">
        <v>0</v>
      </c>
      <c r="EB13">
        <v>31141176.399999999</v>
      </c>
      <c r="EC13">
        <v>0</v>
      </c>
      <c r="ED13">
        <v>0</v>
      </c>
      <c r="EE13">
        <v>31175070</v>
      </c>
      <c r="EF13">
        <v>31175070</v>
      </c>
      <c r="EG13">
        <v>31175070</v>
      </c>
      <c r="EH13">
        <v>0</v>
      </c>
      <c r="EI13">
        <v>0</v>
      </c>
      <c r="EJ13">
        <v>0</v>
      </c>
      <c r="EK13">
        <v>100.1324</v>
      </c>
      <c r="EL13">
        <v>0</v>
      </c>
      <c r="EM13">
        <v>314.79000000000002</v>
      </c>
      <c r="EN13">
        <v>0</v>
      </c>
      <c r="EO13">
        <v>2884804552.0599999</v>
      </c>
      <c r="EP13">
        <v>31142718.309999999</v>
      </c>
      <c r="EQ13">
        <v>0</v>
      </c>
      <c r="ER13">
        <v>100.13735800000001</v>
      </c>
      <c r="ES13">
        <v>-1541.91</v>
      </c>
      <c r="ET13">
        <v>-1541.91</v>
      </c>
      <c r="EU13" t="s">
        <v>2000</v>
      </c>
      <c r="EV13" t="s">
        <v>2015</v>
      </c>
      <c r="EW13" t="s">
        <v>2016</v>
      </c>
      <c r="EX13" t="s">
        <v>2003</v>
      </c>
      <c r="EY13">
        <v>100.1324</v>
      </c>
      <c r="EZ13" t="s">
        <v>231</v>
      </c>
      <c r="FA13" t="s">
        <v>2017</v>
      </c>
      <c r="FB13" t="s">
        <v>2007</v>
      </c>
      <c r="FC13" s="216">
        <v>43899</v>
      </c>
      <c r="FD13" t="s">
        <v>2018</v>
      </c>
      <c r="FE13" t="s">
        <v>2019</v>
      </c>
      <c r="FG13" t="s">
        <v>2035</v>
      </c>
      <c r="FH13">
        <v>0</v>
      </c>
      <c r="FI13">
        <v>0</v>
      </c>
      <c r="FJ13">
        <v>0</v>
      </c>
      <c r="FK13">
        <v>0</v>
      </c>
      <c r="FL13">
        <v>0</v>
      </c>
      <c r="FO13" t="s">
        <v>2005</v>
      </c>
      <c r="FP13" t="s">
        <v>231</v>
      </c>
      <c r="FT13">
        <v>4</v>
      </c>
      <c r="FU13">
        <v>1.0794900000000001</v>
      </c>
      <c r="FV13">
        <v>1.0794900000000001</v>
      </c>
      <c r="FW13">
        <v>2.488</v>
      </c>
      <c r="FX13" t="s">
        <v>2006</v>
      </c>
      <c r="FY13" s="216">
        <v>43476</v>
      </c>
      <c r="GI13" s="216">
        <v>43808</v>
      </c>
      <c r="GO13">
        <v>1</v>
      </c>
      <c r="GP13" t="s">
        <v>809</v>
      </c>
      <c r="GQ13" t="s">
        <v>2021</v>
      </c>
      <c r="GR13" t="s">
        <v>2119</v>
      </c>
      <c r="GS13" t="s">
        <v>2120</v>
      </c>
      <c r="GT13" t="s">
        <v>2121</v>
      </c>
      <c r="GU13" t="s">
        <v>2122</v>
      </c>
      <c r="GV13" t="s">
        <v>2123</v>
      </c>
      <c r="GW13">
        <v>1250000000</v>
      </c>
      <c r="GX13">
        <v>31100000</v>
      </c>
      <c r="GY13">
        <v>0</v>
      </c>
      <c r="HA13" t="s">
        <v>1988</v>
      </c>
      <c r="HB13" t="s">
        <v>1997</v>
      </c>
      <c r="HE13" t="s">
        <v>1988</v>
      </c>
      <c r="HF13" t="s">
        <v>1997</v>
      </c>
      <c r="HG13" t="s">
        <v>231</v>
      </c>
      <c r="HH13" t="s">
        <v>1986</v>
      </c>
      <c r="HP13">
        <v>0</v>
      </c>
      <c r="HQ13">
        <v>0</v>
      </c>
      <c r="HR13" t="s">
        <v>1994</v>
      </c>
      <c r="HS13" t="s">
        <v>1985</v>
      </c>
      <c r="HT13" t="s">
        <v>823</v>
      </c>
      <c r="HU13" t="s">
        <v>2124</v>
      </c>
      <c r="HV13" t="s">
        <v>1261</v>
      </c>
      <c r="HW13" t="str">
        <f>VLOOKUP($HV13,'SS WAM data'!$B:$AE,MATCH(HW$1,'SS WAM data'!$2:$2,0)-1,0)</f>
        <v>XS1789496244</v>
      </c>
      <c r="HX13" t="str">
        <f>VLOOKUP($HV13,'SS WAM data'!$B:$AE,MATCH(HX$1,'SS WAM data'!$2:$2,0)-1,0)</f>
        <v>HSBC BANKPLCSR UNSECURED REGS 03/20 VAR</v>
      </c>
      <c r="HY13" t="str">
        <f>VLOOKUP($HV13,'SS WAM data'!$B:$AE,MATCH(HY$1,'SS WAM data'!$2:$2,0)-1,0)</f>
        <v>EUR</v>
      </c>
      <c r="HZ13" t="str">
        <f>VLOOKUP($HV13,'SS WAM data'!$B:$AE,MATCH(HZ$1,'SS WAM data'!$2:$2,0)-1,0)</f>
        <v>GB</v>
      </c>
      <c r="IA13" s="216">
        <f>VLOOKUP($HV13,'SS WAM data'!$B:$AE,MATCH(IA$1,'SS WAM data'!$2:$2,0)-1,0)</f>
        <v>43535</v>
      </c>
      <c r="IB13" s="216">
        <f>VLOOKUP($HV13,'SS WAM data'!$B:$AE,MATCH(IB$1,'SS WAM data'!$2:$2,0)-1,0)</f>
        <v>43899</v>
      </c>
      <c r="IC13">
        <f>VLOOKUP($HV13,'SS WAM data'!$B:$AE,MATCH(IC$1,'SS WAM data'!$2:$2,0)-1,0)</f>
        <v>1.7000000000000001E-2</v>
      </c>
      <c r="ID13" s="216">
        <f>VLOOKUP($HV13,'SS WAM data'!$B:$AE,MATCH(ID$1,'SS WAM data'!$2:$2,0)-1,0)</f>
        <v>43808</v>
      </c>
      <c r="IE13" s="216">
        <f>VLOOKUP($HV13,'SS WAM data'!$B:$AE,MATCH(IE$1,'SS WAM data'!$2:$2,0)-1,0)</f>
        <v>43808</v>
      </c>
      <c r="IF13" t="str">
        <f>VLOOKUP($HV13,'SS WAM data'!$B:$AE,MATCH(IF$1,'SS WAM data'!$2:$2,0)-1,0)</f>
        <v>Floating Rate Note</v>
      </c>
      <c r="IG13" t="str">
        <f>_xlfn.IFNA(VLOOKUP($HV13,'SS WAM data'!$B:$AE,MATCH(IG$1,'SS WAM data'!$2:$2,0)-1,0),"Other Assets - Deposit or ancillary liquid asset")</f>
        <v>Money Market Instruments</v>
      </c>
      <c r="IH13" t="str">
        <f>VLOOKUP($HV13,'SS WAM data'!$B:$AE,MATCH(IH$1,'SS WAM data'!$2:$2,0)-1,0)</f>
        <v>MoneyMarketInstrument</v>
      </c>
    </row>
    <row r="14" spans="1:242">
      <c r="B14" t="s">
        <v>2008</v>
      </c>
      <c r="C14" t="s">
        <v>1982</v>
      </c>
      <c r="D14" t="s">
        <v>2002</v>
      </c>
      <c r="E14" t="s">
        <v>2007</v>
      </c>
      <c r="H14">
        <v>0</v>
      </c>
      <c r="I14">
        <v>0</v>
      </c>
      <c r="J14">
        <v>-6860.28</v>
      </c>
      <c r="K14">
        <v>7809265.7199999997</v>
      </c>
      <c r="L14" t="s">
        <v>1985</v>
      </c>
      <c r="M14" t="s">
        <v>231</v>
      </c>
      <c r="N14" t="s">
        <v>1986</v>
      </c>
      <c r="O14">
        <v>0</v>
      </c>
      <c r="P14">
        <v>0</v>
      </c>
      <c r="Q14">
        <v>0</v>
      </c>
      <c r="R14">
        <v>7809265.7199999997</v>
      </c>
      <c r="S14">
        <v>0</v>
      </c>
      <c r="T14">
        <v>0</v>
      </c>
      <c r="U14">
        <v>7809297.5999999996</v>
      </c>
      <c r="V14">
        <v>0</v>
      </c>
      <c r="W14">
        <v>0</v>
      </c>
      <c r="X14">
        <v>7816126</v>
      </c>
      <c r="Y14">
        <v>7816126</v>
      </c>
      <c r="Z14">
        <v>7816126</v>
      </c>
      <c r="AA14">
        <v>0</v>
      </c>
      <c r="AB14">
        <v>0</v>
      </c>
      <c r="AC14">
        <v>0</v>
      </c>
      <c r="AD14">
        <v>100.11920000000001</v>
      </c>
      <c r="AE14">
        <v>0</v>
      </c>
      <c r="AF14">
        <v>0</v>
      </c>
      <c r="AG14">
        <v>0</v>
      </c>
      <c r="AH14">
        <v>2884804552.0599999</v>
      </c>
      <c r="AI14">
        <v>7809265.7199999997</v>
      </c>
      <c r="AJ14">
        <v>0</v>
      </c>
      <c r="AK14">
        <v>100.118791</v>
      </c>
      <c r="AL14">
        <v>0</v>
      </c>
      <c r="AM14">
        <v>0</v>
      </c>
      <c r="AN14">
        <v>31.88</v>
      </c>
      <c r="AO14">
        <v>31.88</v>
      </c>
      <c r="AU14" t="s">
        <v>793</v>
      </c>
      <c r="AV14" t="s">
        <v>1987</v>
      </c>
      <c r="AX14">
        <v>0</v>
      </c>
      <c r="AY14" t="s">
        <v>824</v>
      </c>
      <c r="BB14" t="s">
        <v>839</v>
      </c>
      <c r="BC14" t="s">
        <v>839</v>
      </c>
      <c r="BD14" t="s">
        <v>2030</v>
      </c>
      <c r="BE14" t="s">
        <v>231</v>
      </c>
      <c r="BG14" t="s">
        <v>2125</v>
      </c>
      <c r="BH14" t="s">
        <v>2006</v>
      </c>
      <c r="BL14" t="s">
        <v>1992</v>
      </c>
      <c r="BM14" t="s">
        <v>1985</v>
      </c>
      <c r="BP14" t="s">
        <v>1982</v>
      </c>
      <c r="BQ14">
        <v>1</v>
      </c>
      <c r="BR14">
        <v>0</v>
      </c>
      <c r="BS14" t="s">
        <v>1993</v>
      </c>
      <c r="BU14" t="s">
        <v>2126</v>
      </c>
      <c r="BV14" t="s">
        <v>2011</v>
      </c>
      <c r="BW14" s="218">
        <v>44256</v>
      </c>
      <c r="BX14" t="s">
        <v>2127</v>
      </c>
      <c r="CA14">
        <v>630</v>
      </c>
      <c r="CB14" t="s">
        <v>1994</v>
      </c>
      <c r="CD14" t="s">
        <v>1994</v>
      </c>
      <c r="CE14">
        <v>1</v>
      </c>
      <c r="CF14" t="s">
        <v>1985</v>
      </c>
      <c r="CG14" t="s">
        <v>793</v>
      </c>
      <c r="CH14" t="s">
        <v>2012</v>
      </c>
      <c r="CI14" t="s">
        <v>1996</v>
      </c>
      <c r="CJ14">
        <v>7800000</v>
      </c>
      <c r="CN14" t="s">
        <v>231</v>
      </c>
      <c r="CO14">
        <v>0</v>
      </c>
      <c r="CP14" t="s">
        <v>839</v>
      </c>
      <c r="CQ14" t="s">
        <v>2030</v>
      </c>
      <c r="CR14">
        <v>0</v>
      </c>
      <c r="CS14">
        <v>0</v>
      </c>
      <c r="CT14" t="s">
        <v>2014</v>
      </c>
      <c r="CU14" t="s">
        <v>17</v>
      </c>
      <c r="CV14" t="s">
        <v>1298</v>
      </c>
      <c r="CW14">
        <v>35</v>
      </c>
      <c r="CX14" t="s">
        <v>839</v>
      </c>
      <c r="CY14" t="s">
        <v>2030</v>
      </c>
      <c r="CZ14" t="s">
        <v>2081</v>
      </c>
      <c r="DA14" t="s">
        <v>793</v>
      </c>
      <c r="DC14">
        <v>0</v>
      </c>
      <c r="DD14">
        <v>0</v>
      </c>
      <c r="DE14">
        <v>0</v>
      </c>
      <c r="DK14">
        <v>0</v>
      </c>
      <c r="DL14">
        <v>0</v>
      </c>
      <c r="DM14">
        <v>0</v>
      </c>
      <c r="DP14">
        <v>0</v>
      </c>
      <c r="DQ14">
        <v>0</v>
      </c>
      <c r="DR14">
        <v>-6860.28</v>
      </c>
      <c r="DS14">
        <v>7809265.7199999997</v>
      </c>
      <c r="DT14" t="s">
        <v>231</v>
      </c>
      <c r="DU14" t="s">
        <v>1986</v>
      </c>
      <c r="DV14">
        <v>0</v>
      </c>
      <c r="DW14">
        <v>0</v>
      </c>
      <c r="DX14">
        <v>0</v>
      </c>
      <c r="DY14">
        <v>7809265.7199999997</v>
      </c>
      <c r="DZ14">
        <v>0</v>
      </c>
      <c r="EA14">
        <v>0</v>
      </c>
      <c r="EB14">
        <v>7809297.5999999996</v>
      </c>
      <c r="EC14">
        <v>0</v>
      </c>
      <c r="ED14">
        <v>0</v>
      </c>
      <c r="EE14">
        <v>7816126</v>
      </c>
      <c r="EF14">
        <v>7816126</v>
      </c>
      <c r="EG14">
        <v>7816126</v>
      </c>
      <c r="EH14">
        <v>0</v>
      </c>
      <c r="EI14">
        <v>0</v>
      </c>
      <c r="EJ14">
        <v>0</v>
      </c>
      <c r="EK14">
        <v>100.11920000000001</v>
      </c>
      <c r="EL14">
        <v>0</v>
      </c>
      <c r="EM14">
        <v>0</v>
      </c>
      <c r="EN14">
        <v>0</v>
      </c>
      <c r="EO14">
        <v>2884804552.0599999</v>
      </c>
      <c r="EP14">
        <v>7809265.7199999997</v>
      </c>
      <c r="EQ14">
        <v>0</v>
      </c>
      <c r="ER14">
        <v>100.118791</v>
      </c>
      <c r="ES14">
        <v>31.88</v>
      </c>
      <c r="ET14">
        <v>31.88</v>
      </c>
      <c r="EU14" t="s">
        <v>2000</v>
      </c>
      <c r="EV14" t="s">
        <v>2015</v>
      </c>
      <c r="EW14" t="s">
        <v>2016</v>
      </c>
      <c r="EX14" t="s">
        <v>2003</v>
      </c>
      <c r="EY14">
        <v>100.11920000000001</v>
      </c>
      <c r="EZ14" t="s">
        <v>231</v>
      </c>
      <c r="FA14" t="s">
        <v>2017</v>
      </c>
      <c r="FB14" t="s">
        <v>2007</v>
      </c>
      <c r="FC14" s="216">
        <v>43911</v>
      </c>
      <c r="FD14" t="s">
        <v>2018</v>
      </c>
      <c r="FE14" t="s">
        <v>2019</v>
      </c>
      <c r="FG14" t="s">
        <v>2020</v>
      </c>
      <c r="FH14">
        <v>0</v>
      </c>
      <c r="FI14">
        <v>0</v>
      </c>
      <c r="FJ14">
        <v>0</v>
      </c>
      <c r="FK14">
        <v>0</v>
      </c>
      <c r="FL14">
        <v>0</v>
      </c>
      <c r="FO14" t="s">
        <v>2005</v>
      </c>
      <c r="FP14" t="s">
        <v>231</v>
      </c>
      <c r="FT14">
        <v>0</v>
      </c>
      <c r="FU14">
        <v>0.27070499999999997</v>
      </c>
      <c r="FV14">
        <v>0.27070499999999997</v>
      </c>
      <c r="FW14">
        <v>1.56</v>
      </c>
      <c r="FX14" t="s">
        <v>2006</v>
      </c>
      <c r="FY14" s="216">
        <v>43476</v>
      </c>
      <c r="GO14">
        <v>2</v>
      </c>
      <c r="GP14" t="s">
        <v>943</v>
      </c>
      <c r="GQ14" t="s">
        <v>2021</v>
      </c>
      <c r="GR14" t="s">
        <v>2128</v>
      </c>
      <c r="GS14" t="s">
        <v>2129</v>
      </c>
      <c r="GT14" t="s">
        <v>2130</v>
      </c>
      <c r="GU14" t="s">
        <v>2057</v>
      </c>
      <c r="GV14" t="s">
        <v>2131</v>
      </c>
      <c r="GW14">
        <v>500000000</v>
      </c>
      <c r="GX14">
        <v>7800000</v>
      </c>
      <c r="GY14">
        <v>0</v>
      </c>
      <c r="HA14" t="s">
        <v>839</v>
      </c>
      <c r="HB14" t="s">
        <v>2030</v>
      </c>
      <c r="HE14" t="s">
        <v>839</v>
      </c>
      <c r="HF14" t="s">
        <v>2030</v>
      </c>
      <c r="HG14" t="s">
        <v>231</v>
      </c>
      <c r="HH14" t="s">
        <v>1986</v>
      </c>
      <c r="HP14">
        <v>0</v>
      </c>
      <c r="HQ14">
        <v>0</v>
      </c>
      <c r="HR14" t="s">
        <v>1994</v>
      </c>
      <c r="HS14" t="s">
        <v>1982</v>
      </c>
      <c r="HU14" t="s">
        <v>2132</v>
      </c>
      <c r="HV14" t="s">
        <v>1297</v>
      </c>
      <c r="HW14" t="str">
        <f>VLOOKUP($HV14,'SS WAM data'!$B:$AE,MATCH(HW$1,'SS WAM data'!$2:$2,0)-1,0)</f>
        <v>FR0013324324</v>
      </c>
      <c r="HX14" t="str">
        <f>VLOOKUP($HV14,'SS WAM data'!$B:$AE,MATCH(HX$1,'SS WAM data'!$2:$2,0)-1,0)</f>
        <v>SANOFISR UNSECURED REGS 03/20 0.0000</v>
      </c>
      <c r="HY14" t="str">
        <f>VLOOKUP($HV14,'SS WAM data'!$B:$AE,MATCH(HY$1,'SS WAM data'!$2:$2,0)-1,0)</f>
        <v>EUR</v>
      </c>
      <c r="HZ14" t="str">
        <f>VLOOKUP($HV14,'SS WAM data'!$B:$AE,MATCH(HZ$1,'SS WAM data'!$2:$2,0)-1,0)</f>
        <v>FR</v>
      </c>
      <c r="IA14" s="216">
        <f>VLOOKUP($HV14,'SS WAM data'!$B:$AE,MATCH(IA$1,'SS WAM data'!$2:$2,0)-1,0)</f>
        <v>43621</v>
      </c>
      <c r="IB14" s="216">
        <f>VLOOKUP($HV14,'SS WAM data'!$B:$AE,MATCH(IB$1,'SS WAM data'!$2:$2,0)-1,0)</f>
        <v>43911</v>
      </c>
      <c r="IC14">
        <f>VLOOKUP($HV14,'SS WAM data'!$B:$AE,MATCH(IC$1,'SS WAM data'!$2:$2,0)-1,0)</f>
        <v>9.9999999999999995E-8</v>
      </c>
      <c r="ID14" s="216">
        <f>VLOOKUP($HV14,'SS WAM data'!$B:$AE,MATCH(ID$1,'SS WAM data'!$2:$2,0)-1,0)</f>
        <v>43911</v>
      </c>
      <c r="IE14" s="216" t="str">
        <f>VLOOKUP($HV14,'SS WAM data'!$B:$AE,MATCH(IE$1,'SS WAM data'!$2:$2,0)-1,0)</f>
        <v>00-00-0000</v>
      </c>
      <c r="IF14" t="str">
        <f>VLOOKUP($HV14,'SS WAM data'!$B:$AE,MATCH(IF$1,'SS WAM data'!$2:$2,0)-1,0)</f>
        <v>Corporate Bonds</v>
      </c>
      <c r="IG14" t="str">
        <f>_xlfn.IFNA(VLOOKUP($HV14,'SS WAM data'!$B:$AE,MATCH(IG$1,'SS WAM data'!$2:$2,0)-1,0),"Other Assets - Deposit or ancillary liquid asset")</f>
        <v>Money Market Instruments</v>
      </c>
      <c r="IH14" t="str">
        <f>VLOOKUP($HV14,'SS WAM data'!$B:$AE,MATCH(IH$1,'SS WAM data'!$2:$2,0)-1,0)</f>
        <v>MoneyMarketInstrument</v>
      </c>
    </row>
    <row r="15" spans="1:242">
      <c r="B15" t="s">
        <v>2008</v>
      </c>
      <c r="C15" t="s">
        <v>1985</v>
      </c>
      <c r="D15" t="s">
        <v>2002</v>
      </c>
      <c r="E15" t="s">
        <v>2007</v>
      </c>
      <c r="H15">
        <v>521691.77</v>
      </c>
      <c r="I15">
        <v>521691.77</v>
      </c>
      <c r="J15">
        <v>-286411.13</v>
      </c>
      <c r="K15">
        <v>17723992.370000001</v>
      </c>
      <c r="L15" t="s">
        <v>1985</v>
      </c>
      <c r="M15" t="s">
        <v>231</v>
      </c>
      <c r="N15" t="s">
        <v>1986</v>
      </c>
      <c r="O15">
        <v>0</v>
      </c>
      <c r="P15">
        <v>0</v>
      </c>
      <c r="Q15">
        <v>0</v>
      </c>
      <c r="R15">
        <v>17723992.370000001</v>
      </c>
      <c r="S15">
        <v>0</v>
      </c>
      <c r="T15">
        <v>0</v>
      </c>
      <c r="U15">
        <v>17722621.800000001</v>
      </c>
      <c r="V15">
        <v>0</v>
      </c>
      <c r="W15">
        <v>0</v>
      </c>
      <c r="X15">
        <v>18010403.5</v>
      </c>
      <c r="Y15">
        <v>18010403.5</v>
      </c>
      <c r="Z15">
        <v>18010403.5</v>
      </c>
      <c r="AA15">
        <v>0</v>
      </c>
      <c r="AB15">
        <v>0</v>
      </c>
      <c r="AC15">
        <v>0</v>
      </c>
      <c r="AD15">
        <v>100.9836</v>
      </c>
      <c r="AE15">
        <v>0</v>
      </c>
      <c r="AF15">
        <v>223629.96</v>
      </c>
      <c r="AG15">
        <v>0</v>
      </c>
      <c r="AH15">
        <v>2884804552.0599999</v>
      </c>
      <c r="AI15">
        <v>17723992.370000001</v>
      </c>
      <c r="AJ15">
        <v>0</v>
      </c>
      <c r="AK15">
        <v>100.99141</v>
      </c>
      <c r="AL15">
        <v>0</v>
      </c>
      <c r="AM15">
        <v>0</v>
      </c>
      <c r="AN15">
        <v>-1370.57</v>
      </c>
      <c r="AO15">
        <v>-1370.57</v>
      </c>
      <c r="AU15" t="s">
        <v>793</v>
      </c>
      <c r="AV15" t="s">
        <v>1987</v>
      </c>
      <c r="AX15">
        <v>0</v>
      </c>
      <c r="AY15" t="s">
        <v>824</v>
      </c>
      <c r="BB15" t="s">
        <v>937</v>
      </c>
      <c r="BC15" t="s">
        <v>937</v>
      </c>
      <c r="BD15" t="s">
        <v>2109</v>
      </c>
      <c r="BE15" t="s">
        <v>231</v>
      </c>
      <c r="BG15" t="s">
        <v>2133</v>
      </c>
      <c r="BH15" t="s">
        <v>2006</v>
      </c>
      <c r="BL15" t="s">
        <v>1992</v>
      </c>
      <c r="BM15" t="s">
        <v>1985</v>
      </c>
      <c r="BO15" t="s">
        <v>1982</v>
      </c>
      <c r="BP15" t="s">
        <v>1982</v>
      </c>
      <c r="BQ15">
        <v>1</v>
      </c>
      <c r="BR15">
        <v>0</v>
      </c>
      <c r="BS15" t="s">
        <v>1993</v>
      </c>
      <c r="BU15" s="216">
        <v>44014</v>
      </c>
      <c r="BV15" t="s">
        <v>2011</v>
      </c>
      <c r="BW15" s="217">
        <v>43648</v>
      </c>
      <c r="BX15" s="216">
        <v>38900</v>
      </c>
      <c r="CA15">
        <v>630</v>
      </c>
      <c r="CB15" t="s">
        <v>1994</v>
      </c>
      <c r="CD15" t="s">
        <v>1994</v>
      </c>
      <c r="CE15">
        <v>1</v>
      </c>
      <c r="CF15" t="s">
        <v>1985</v>
      </c>
      <c r="CG15" t="s">
        <v>793</v>
      </c>
      <c r="CH15" t="s">
        <v>2012</v>
      </c>
      <c r="CI15" t="s">
        <v>1996</v>
      </c>
      <c r="CJ15">
        <v>17550000</v>
      </c>
      <c r="CN15" t="s">
        <v>231</v>
      </c>
      <c r="CO15">
        <v>3.875</v>
      </c>
      <c r="CP15" t="s">
        <v>937</v>
      </c>
      <c r="CQ15" t="s">
        <v>2109</v>
      </c>
      <c r="CR15">
        <v>0</v>
      </c>
      <c r="CS15">
        <v>3.875</v>
      </c>
      <c r="CT15" t="s">
        <v>2014</v>
      </c>
      <c r="CU15" t="s">
        <v>17</v>
      </c>
      <c r="CV15" t="s">
        <v>1197</v>
      </c>
      <c r="CW15">
        <v>33</v>
      </c>
      <c r="CX15" t="s">
        <v>937</v>
      </c>
      <c r="CY15" t="s">
        <v>2109</v>
      </c>
      <c r="CZ15" s="216">
        <v>43648</v>
      </c>
      <c r="DA15" t="s">
        <v>793</v>
      </c>
      <c r="DC15">
        <v>0</v>
      </c>
      <c r="DD15">
        <v>0</v>
      </c>
      <c r="DE15">
        <v>0</v>
      </c>
      <c r="DK15">
        <v>0</v>
      </c>
      <c r="DL15">
        <v>0</v>
      </c>
      <c r="DM15">
        <v>0</v>
      </c>
      <c r="DP15">
        <v>521691.77</v>
      </c>
      <c r="DQ15">
        <v>521691.77</v>
      </c>
      <c r="DR15">
        <v>-286411.13</v>
      </c>
      <c r="DS15">
        <v>17723992.370000001</v>
      </c>
      <c r="DT15" t="s">
        <v>231</v>
      </c>
      <c r="DU15" t="s">
        <v>1986</v>
      </c>
      <c r="DV15">
        <v>0</v>
      </c>
      <c r="DW15">
        <v>0</v>
      </c>
      <c r="DX15">
        <v>0</v>
      </c>
      <c r="DY15">
        <v>17723992.370000001</v>
      </c>
      <c r="DZ15">
        <v>0</v>
      </c>
      <c r="EA15">
        <v>0</v>
      </c>
      <c r="EB15">
        <v>17722621.800000001</v>
      </c>
      <c r="EC15">
        <v>0</v>
      </c>
      <c r="ED15">
        <v>0</v>
      </c>
      <c r="EE15">
        <v>18010403.5</v>
      </c>
      <c r="EF15">
        <v>18010403.5</v>
      </c>
      <c r="EG15">
        <v>18010403.5</v>
      </c>
      <c r="EH15">
        <v>0</v>
      </c>
      <c r="EI15">
        <v>0</v>
      </c>
      <c r="EJ15">
        <v>0</v>
      </c>
      <c r="EK15">
        <v>100.9836</v>
      </c>
      <c r="EL15">
        <v>0</v>
      </c>
      <c r="EM15">
        <v>223629.96</v>
      </c>
      <c r="EN15">
        <v>0</v>
      </c>
      <c r="EO15">
        <v>2884804552.0599999</v>
      </c>
      <c r="EP15">
        <v>17723992.370000001</v>
      </c>
      <c r="EQ15">
        <v>0</v>
      </c>
      <c r="ER15">
        <v>100.99141</v>
      </c>
      <c r="ES15">
        <v>-1370.57</v>
      </c>
      <c r="ET15">
        <v>-1370.57</v>
      </c>
      <c r="EU15" t="s">
        <v>2000</v>
      </c>
      <c r="EV15" t="s">
        <v>2015</v>
      </c>
      <c r="EW15" t="s">
        <v>2016</v>
      </c>
      <c r="EX15" t="s">
        <v>2003</v>
      </c>
      <c r="EY15">
        <v>100.9836</v>
      </c>
      <c r="EZ15" t="s">
        <v>231</v>
      </c>
      <c r="FA15" t="s">
        <v>2017</v>
      </c>
      <c r="FB15" t="s">
        <v>2007</v>
      </c>
      <c r="FC15" s="216">
        <v>43868</v>
      </c>
      <c r="FD15" t="s">
        <v>2018</v>
      </c>
      <c r="FE15" t="s">
        <v>2019</v>
      </c>
      <c r="FG15" t="s">
        <v>2134</v>
      </c>
      <c r="FH15">
        <v>0</v>
      </c>
      <c r="FI15">
        <v>0</v>
      </c>
      <c r="FJ15">
        <v>0</v>
      </c>
      <c r="FK15">
        <v>0</v>
      </c>
      <c r="FL15">
        <v>0</v>
      </c>
      <c r="FO15" t="s">
        <v>2005</v>
      </c>
      <c r="FP15" t="s">
        <v>231</v>
      </c>
      <c r="FT15">
        <v>1</v>
      </c>
      <c r="FU15">
        <v>0.614344</v>
      </c>
      <c r="FV15">
        <v>0.614344</v>
      </c>
      <c r="FW15">
        <v>1.17</v>
      </c>
      <c r="FX15" t="s">
        <v>2006</v>
      </c>
      <c r="FY15" s="216">
        <v>43476</v>
      </c>
      <c r="GO15">
        <v>2</v>
      </c>
      <c r="GP15" t="s">
        <v>833</v>
      </c>
      <c r="GQ15" t="s">
        <v>2021</v>
      </c>
      <c r="GR15" t="s">
        <v>2135</v>
      </c>
      <c r="GS15" t="s">
        <v>2136</v>
      </c>
      <c r="GT15" t="s">
        <v>2137</v>
      </c>
      <c r="GU15" t="s">
        <v>2138</v>
      </c>
      <c r="GV15" t="s">
        <v>1994</v>
      </c>
      <c r="GW15">
        <v>1500000000</v>
      </c>
      <c r="GX15">
        <v>17550000</v>
      </c>
      <c r="GY15">
        <v>0</v>
      </c>
      <c r="HA15" t="s">
        <v>1988</v>
      </c>
      <c r="HB15" t="s">
        <v>1997</v>
      </c>
      <c r="HE15" t="s">
        <v>1988</v>
      </c>
      <c r="HF15" t="s">
        <v>1997</v>
      </c>
      <c r="HG15" t="s">
        <v>231</v>
      </c>
      <c r="HH15" t="s">
        <v>1986</v>
      </c>
      <c r="HP15">
        <v>0</v>
      </c>
      <c r="HQ15">
        <v>0</v>
      </c>
      <c r="HR15" t="s">
        <v>2139</v>
      </c>
      <c r="HS15" t="s">
        <v>1982</v>
      </c>
      <c r="HU15" t="s">
        <v>2140</v>
      </c>
      <c r="HV15" t="s">
        <v>1196</v>
      </c>
      <c r="HW15" t="str">
        <f>VLOOKUP($HV15,'SS WAM data'!$B:$AE,MATCH(HW$1,'SS WAM data'!$2:$2,0)-1,0)</f>
        <v>XS0212074388</v>
      </c>
      <c r="HX15" t="str">
        <f>VLOOKUP($HV15,'SS WAM data'!$B:$AE,MATCH(HX$1,'SS WAM data'!$2:$2,0)-1,0)</f>
        <v>BANK OF SCOTLAND PLCCOVERED 02/20 3.875</v>
      </c>
      <c r="HY15" t="str">
        <f>VLOOKUP($HV15,'SS WAM data'!$B:$AE,MATCH(HY$1,'SS WAM data'!$2:$2,0)-1,0)</f>
        <v>EUR</v>
      </c>
      <c r="HZ15" t="str">
        <f>VLOOKUP($HV15,'SS WAM data'!$B:$AE,MATCH(HZ$1,'SS WAM data'!$2:$2,0)-1,0)</f>
        <v>GB</v>
      </c>
      <c r="IA15" s="216">
        <f>VLOOKUP($HV15,'SS WAM data'!$B:$AE,MATCH(IA$1,'SS WAM data'!$2:$2,0)-1,0)</f>
        <v>43564</v>
      </c>
      <c r="IB15" s="216">
        <f>VLOOKUP($HV15,'SS WAM data'!$B:$AE,MATCH(IB$1,'SS WAM data'!$2:$2,0)-1,0)</f>
        <v>43868</v>
      </c>
      <c r="IC15">
        <f>VLOOKUP($HV15,'SS WAM data'!$B:$AE,MATCH(IC$1,'SS WAM data'!$2:$2,0)-1,0)</f>
        <v>3.875</v>
      </c>
      <c r="ID15" s="216">
        <f>VLOOKUP($HV15,'SS WAM data'!$B:$AE,MATCH(ID$1,'SS WAM data'!$2:$2,0)-1,0)</f>
        <v>43868</v>
      </c>
      <c r="IE15" s="216" t="str">
        <f>VLOOKUP($HV15,'SS WAM data'!$B:$AE,MATCH(IE$1,'SS WAM data'!$2:$2,0)-1,0)</f>
        <v>00-00-0000</v>
      </c>
      <c r="IF15" t="str">
        <f>VLOOKUP($HV15,'SS WAM data'!$B:$AE,MATCH(IF$1,'SS WAM data'!$2:$2,0)-1,0)</f>
        <v>Covered Bonds</v>
      </c>
      <c r="IG15" t="str">
        <f>_xlfn.IFNA(VLOOKUP($HV15,'SS WAM data'!$B:$AE,MATCH(IG$1,'SS WAM data'!$2:$2,0)-1,0),"Other Assets - Deposit or ancillary liquid asset")</f>
        <v>Money Market Instruments</v>
      </c>
      <c r="IH15" t="str">
        <f>VLOOKUP($HV15,'SS WAM data'!$B:$AE,MATCH(IH$1,'SS WAM data'!$2:$2,0)-1,0)</f>
        <v>MoneyMarketInstrument</v>
      </c>
    </row>
    <row r="16" spans="1:242">
      <c r="B16" t="s">
        <v>2008</v>
      </c>
      <c r="C16" t="s">
        <v>1985</v>
      </c>
      <c r="D16" t="s">
        <v>2002</v>
      </c>
      <c r="E16" t="s">
        <v>2007</v>
      </c>
      <c r="H16">
        <v>1077512.4099999999</v>
      </c>
      <c r="I16">
        <v>1077512.4099999999</v>
      </c>
      <c r="J16">
        <v>-315275.34000000003</v>
      </c>
      <c r="K16">
        <v>31601309.100000001</v>
      </c>
      <c r="L16" t="s">
        <v>1985</v>
      </c>
      <c r="M16" t="s">
        <v>231</v>
      </c>
      <c r="N16" t="s">
        <v>1986</v>
      </c>
      <c r="O16">
        <v>0</v>
      </c>
      <c r="P16">
        <v>0</v>
      </c>
      <c r="Q16">
        <v>0</v>
      </c>
      <c r="R16">
        <v>31601309.100000001</v>
      </c>
      <c r="S16">
        <v>0</v>
      </c>
      <c r="T16">
        <v>0</v>
      </c>
      <c r="U16">
        <v>31596183.920000002</v>
      </c>
      <c r="V16">
        <v>0</v>
      </c>
      <c r="W16">
        <v>0</v>
      </c>
      <c r="X16">
        <v>31916584.440000001</v>
      </c>
      <c r="Y16">
        <v>31916584.440000001</v>
      </c>
      <c r="Z16">
        <v>31916584.440000001</v>
      </c>
      <c r="AA16">
        <v>0</v>
      </c>
      <c r="AB16">
        <v>0</v>
      </c>
      <c r="AC16">
        <v>0</v>
      </c>
      <c r="AD16">
        <v>100.7435</v>
      </c>
      <c r="AE16">
        <v>0</v>
      </c>
      <c r="AF16">
        <v>94202.94</v>
      </c>
      <c r="AG16">
        <v>0</v>
      </c>
      <c r="AH16">
        <v>2884804552.0599999</v>
      </c>
      <c r="AI16">
        <v>31601309.100000001</v>
      </c>
      <c r="AJ16">
        <v>0</v>
      </c>
      <c r="AK16">
        <v>100.75984200000001</v>
      </c>
      <c r="AL16">
        <v>0</v>
      </c>
      <c r="AM16">
        <v>0</v>
      </c>
      <c r="AN16">
        <v>-5125.18</v>
      </c>
      <c r="AO16">
        <v>-5125.18</v>
      </c>
      <c r="AU16" t="s">
        <v>793</v>
      </c>
      <c r="AV16" t="s">
        <v>1987</v>
      </c>
      <c r="AX16">
        <v>0</v>
      </c>
      <c r="AY16" t="s">
        <v>824</v>
      </c>
      <c r="BB16" t="s">
        <v>979</v>
      </c>
      <c r="BC16" t="s">
        <v>979</v>
      </c>
      <c r="BD16" t="s">
        <v>2009</v>
      </c>
      <c r="BE16" t="s">
        <v>231</v>
      </c>
      <c r="BG16" t="s">
        <v>2141</v>
      </c>
      <c r="BH16" t="s">
        <v>2006</v>
      </c>
      <c r="BL16" t="s">
        <v>1992</v>
      </c>
      <c r="BM16" t="s">
        <v>1985</v>
      </c>
      <c r="BO16" t="s">
        <v>1982</v>
      </c>
      <c r="BP16" t="s">
        <v>1982</v>
      </c>
      <c r="BQ16">
        <v>1</v>
      </c>
      <c r="BR16">
        <v>0</v>
      </c>
      <c r="BS16" t="s">
        <v>1993</v>
      </c>
      <c r="BU16" t="s">
        <v>2142</v>
      </c>
      <c r="BV16" t="s">
        <v>2011</v>
      </c>
      <c r="BW16" s="218">
        <v>41640</v>
      </c>
      <c r="BX16" t="s">
        <v>2143</v>
      </c>
      <c r="CA16">
        <v>630</v>
      </c>
      <c r="CB16" t="s">
        <v>1994</v>
      </c>
      <c r="CD16" t="s">
        <v>1994</v>
      </c>
      <c r="CE16">
        <v>1</v>
      </c>
      <c r="CF16" t="s">
        <v>1985</v>
      </c>
      <c r="CG16" t="s">
        <v>793</v>
      </c>
      <c r="CH16" t="s">
        <v>2012</v>
      </c>
      <c r="CI16" t="s">
        <v>1996</v>
      </c>
      <c r="CJ16">
        <v>31363000</v>
      </c>
      <c r="CN16" t="s">
        <v>231</v>
      </c>
      <c r="CO16">
        <v>4.125</v>
      </c>
      <c r="CP16" t="s">
        <v>979</v>
      </c>
      <c r="CQ16" t="s">
        <v>2013</v>
      </c>
      <c r="CR16">
        <v>0</v>
      </c>
      <c r="CS16">
        <v>4.125</v>
      </c>
      <c r="CT16" t="s">
        <v>2014</v>
      </c>
      <c r="CU16" t="s">
        <v>17</v>
      </c>
      <c r="CV16" t="s">
        <v>1095</v>
      </c>
      <c r="CW16">
        <v>33</v>
      </c>
      <c r="CX16" t="s">
        <v>979</v>
      </c>
      <c r="CY16" t="s">
        <v>2013</v>
      </c>
      <c r="CZ16" t="s">
        <v>2144</v>
      </c>
      <c r="DA16" t="s">
        <v>793</v>
      </c>
      <c r="DC16">
        <v>0</v>
      </c>
      <c r="DD16">
        <v>0</v>
      </c>
      <c r="DE16">
        <v>0</v>
      </c>
      <c r="DK16">
        <v>0</v>
      </c>
      <c r="DL16">
        <v>0</v>
      </c>
      <c r="DM16">
        <v>0</v>
      </c>
      <c r="DP16">
        <v>1077512.4099999999</v>
      </c>
      <c r="DQ16">
        <v>1077512.4099999999</v>
      </c>
      <c r="DR16">
        <v>-315275.34000000003</v>
      </c>
      <c r="DS16">
        <v>31601309.100000001</v>
      </c>
      <c r="DT16" t="s">
        <v>231</v>
      </c>
      <c r="DU16" t="s">
        <v>1986</v>
      </c>
      <c r="DV16">
        <v>0</v>
      </c>
      <c r="DW16">
        <v>0</v>
      </c>
      <c r="DX16">
        <v>0</v>
      </c>
      <c r="DY16">
        <v>31601309.100000001</v>
      </c>
      <c r="DZ16">
        <v>0</v>
      </c>
      <c r="EA16">
        <v>0</v>
      </c>
      <c r="EB16">
        <v>31596183.920000002</v>
      </c>
      <c r="EC16">
        <v>0</v>
      </c>
      <c r="ED16">
        <v>0</v>
      </c>
      <c r="EE16">
        <v>31916584.440000001</v>
      </c>
      <c r="EF16">
        <v>31916584.440000001</v>
      </c>
      <c r="EG16">
        <v>31916584.440000001</v>
      </c>
      <c r="EH16">
        <v>0</v>
      </c>
      <c r="EI16">
        <v>0</v>
      </c>
      <c r="EJ16">
        <v>0</v>
      </c>
      <c r="EK16">
        <v>100.7435</v>
      </c>
      <c r="EL16">
        <v>0</v>
      </c>
      <c r="EM16">
        <v>94202.94</v>
      </c>
      <c r="EN16">
        <v>0</v>
      </c>
      <c r="EO16">
        <v>2884804552.0599999</v>
      </c>
      <c r="EP16">
        <v>31601309.100000001</v>
      </c>
      <c r="EQ16">
        <v>0</v>
      </c>
      <c r="ER16">
        <v>100.75984200000001</v>
      </c>
      <c r="ES16">
        <v>-5125.18</v>
      </c>
      <c r="ET16">
        <v>-5125.18</v>
      </c>
      <c r="EU16" t="s">
        <v>2000</v>
      </c>
      <c r="EV16" t="s">
        <v>2015</v>
      </c>
      <c r="EW16" t="s">
        <v>2016</v>
      </c>
      <c r="EX16" t="s">
        <v>2003</v>
      </c>
      <c r="EY16">
        <v>100.7435</v>
      </c>
      <c r="EZ16" t="s">
        <v>231</v>
      </c>
      <c r="FA16" t="s">
        <v>2017</v>
      </c>
      <c r="FB16" t="s">
        <v>2007</v>
      </c>
      <c r="FC16" s="216">
        <v>43844</v>
      </c>
      <c r="FD16" t="s">
        <v>2018</v>
      </c>
      <c r="FE16" t="s">
        <v>2019</v>
      </c>
      <c r="FG16" t="s">
        <v>2035</v>
      </c>
      <c r="FH16">
        <v>0</v>
      </c>
      <c r="FI16">
        <v>0</v>
      </c>
      <c r="FJ16">
        <v>0</v>
      </c>
      <c r="FK16">
        <v>0</v>
      </c>
      <c r="FL16">
        <v>0</v>
      </c>
      <c r="FO16" t="s">
        <v>2005</v>
      </c>
      <c r="FP16" t="s">
        <v>231</v>
      </c>
      <c r="FT16">
        <v>1</v>
      </c>
      <c r="FU16">
        <v>1.0952630000000001</v>
      </c>
      <c r="FV16">
        <v>1.0952630000000001</v>
      </c>
      <c r="FW16">
        <v>0.89608600000000005</v>
      </c>
      <c r="FX16" t="s">
        <v>2006</v>
      </c>
      <c r="FY16" s="216">
        <v>43476</v>
      </c>
      <c r="GO16">
        <v>2</v>
      </c>
      <c r="GP16" t="s">
        <v>801</v>
      </c>
      <c r="GQ16" t="s">
        <v>2021</v>
      </c>
      <c r="GR16" t="s">
        <v>2145</v>
      </c>
      <c r="GS16" t="s">
        <v>2146</v>
      </c>
      <c r="GT16" t="s">
        <v>2147</v>
      </c>
      <c r="GU16" t="s">
        <v>2148</v>
      </c>
      <c r="GV16" t="s">
        <v>2149</v>
      </c>
      <c r="GW16">
        <v>3500000000</v>
      </c>
      <c r="GX16">
        <v>31363000</v>
      </c>
      <c r="GY16">
        <v>0</v>
      </c>
      <c r="HA16" t="s">
        <v>979</v>
      </c>
      <c r="HB16" t="s">
        <v>2013</v>
      </c>
      <c r="HE16" t="s">
        <v>979</v>
      </c>
      <c r="HF16" t="s">
        <v>2013</v>
      </c>
      <c r="HG16" t="s">
        <v>231</v>
      </c>
      <c r="HH16" t="s">
        <v>1986</v>
      </c>
      <c r="HP16">
        <v>0</v>
      </c>
      <c r="HQ16">
        <v>0</v>
      </c>
      <c r="HR16" t="s">
        <v>1994</v>
      </c>
      <c r="HS16" t="s">
        <v>1982</v>
      </c>
      <c r="HU16" t="s">
        <v>2150</v>
      </c>
      <c r="HV16" t="s">
        <v>1094</v>
      </c>
      <c r="HW16" t="str">
        <f>VLOOKUP($HV16,'SS WAM data'!$B:$AE,MATCH(HW$1,'SS WAM data'!$2:$2,0)-1,0)</f>
        <v>XS0478074924</v>
      </c>
      <c r="HX16" t="str">
        <f>VLOOKUP($HV16,'SS WAM data'!$B:$AE,MATCH(HX$1,'SS WAM data'!$2:$2,0)-1,0)</f>
        <v>COOPERATIEVE RABOBANK UASR UNSECURED 01/20 4.125</v>
      </c>
      <c r="HY16" t="str">
        <f>VLOOKUP($HV16,'SS WAM data'!$B:$AE,MATCH(HY$1,'SS WAM data'!$2:$2,0)-1,0)</f>
        <v>EUR</v>
      </c>
      <c r="HZ16" t="str">
        <f>VLOOKUP($HV16,'SS WAM data'!$B:$AE,MATCH(HZ$1,'SS WAM data'!$2:$2,0)-1,0)</f>
        <v>NL</v>
      </c>
      <c r="IA16" s="216">
        <f>VLOOKUP($HV16,'SS WAM data'!$B:$AE,MATCH(IA$1,'SS WAM data'!$2:$2,0)-1,0)</f>
        <v>43479</v>
      </c>
      <c r="IB16" s="216">
        <f>VLOOKUP($HV16,'SS WAM data'!$B:$AE,MATCH(IB$1,'SS WAM data'!$2:$2,0)-1,0)</f>
        <v>43844</v>
      </c>
      <c r="IC16">
        <f>VLOOKUP($HV16,'SS WAM data'!$B:$AE,MATCH(IC$1,'SS WAM data'!$2:$2,0)-1,0)</f>
        <v>4.125</v>
      </c>
      <c r="ID16" s="216">
        <f>VLOOKUP($HV16,'SS WAM data'!$B:$AE,MATCH(ID$1,'SS WAM data'!$2:$2,0)-1,0)</f>
        <v>43844</v>
      </c>
      <c r="IE16" s="216" t="str">
        <f>VLOOKUP($HV16,'SS WAM data'!$B:$AE,MATCH(IE$1,'SS WAM data'!$2:$2,0)-1,0)</f>
        <v>00-00-0000</v>
      </c>
      <c r="IF16" t="str">
        <f>VLOOKUP($HV16,'SS WAM data'!$B:$AE,MATCH(IF$1,'SS WAM data'!$2:$2,0)-1,0)</f>
        <v>Corporate Bonds</v>
      </c>
      <c r="IG16" t="str">
        <f>_xlfn.IFNA(VLOOKUP($HV16,'SS WAM data'!$B:$AE,MATCH(IG$1,'SS WAM data'!$2:$2,0)-1,0),"Other Assets - Deposit or ancillary liquid asset")</f>
        <v>Money Market Instruments</v>
      </c>
      <c r="IH16" t="str">
        <f>VLOOKUP($HV16,'SS WAM data'!$B:$AE,MATCH(IH$1,'SS WAM data'!$2:$2,0)-1,0)</f>
        <v>MoneyMarketInstrument</v>
      </c>
    </row>
    <row r="17" spans="2:242">
      <c r="B17" t="s">
        <v>2008</v>
      </c>
      <c r="C17" t="s">
        <v>1985</v>
      </c>
      <c r="D17" t="s">
        <v>2002</v>
      </c>
      <c r="E17" t="s">
        <v>2007</v>
      </c>
      <c r="H17">
        <v>106773.97</v>
      </c>
      <c r="I17">
        <v>106773.97</v>
      </c>
      <c r="J17">
        <v>-52273.71</v>
      </c>
      <c r="K17">
        <v>3446212.29</v>
      </c>
      <c r="L17" t="s">
        <v>1985</v>
      </c>
      <c r="M17" t="s">
        <v>231</v>
      </c>
      <c r="N17" t="s">
        <v>1986</v>
      </c>
      <c r="O17">
        <v>0</v>
      </c>
      <c r="P17">
        <v>0</v>
      </c>
      <c r="Q17">
        <v>0</v>
      </c>
      <c r="R17">
        <v>3446212.29</v>
      </c>
      <c r="S17">
        <v>0</v>
      </c>
      <c r="T17">
        <v>0</v>
      </c>
      <c r="U17">
        <v>3445267.6</v>
      </c>
      <c r="V17">
        <v>0</v>
      </c>
      <c r="W17">
        <v>0</v>
      </c>
      <c r="X17">
        <v>3498486</v>
      </c>
      <c r="Y17">
        <v>3498486</v>
      </c>
      <c r="Z17">
        <v>3498486</v>
      </c>
      <c r="AA17">
        <v>0</v>
      </c>
      <c r="AB17">
        <v>0</v>
      </c>
      <c r="AC17">
        <v>0</v>
      </c>
      <c r="AD17">
        <v>101.3314</v>
      </c>
      <c r="AE17">
        <v>0</v>
      </c>
      <c r="AF17">
        <v>62568.49</v>
      </c>
      <c r="AG17">
        <v>0</v>
      </c>
      <c r="AH17">
        <v>2884804552.0599999</v>
      </c>
      <c r="AI17">
        <v>3446212.29</v>
      </c>
      <c r="AJ17">
        <v>0</v>
      </c>
      <c r="AK17">
        <v>101.359185</v>
      </c>
      <c r="AL17">
        <v>0</v>
      </c>
      <c r="AM17">
        <v>0</v>
      </c>
      <c r="AN17">
        <v>-944.69</v>
      </c>
      <c r="AO17">
        <v>-944.69</v>
      </c>
      <c r="AU17" t="s">
        <v>793</v>
      </c>
      <c r="AV17" t="s">
        <v>1987</v>
      </c>
      <c r="AX17">
        <v>0</v>
      </c>
      <c r="AY17" t="s">
        <v>824</v>
      </c>
      <c r="BB17" t="s">
        <v>1155</v>
      </c>
      <c r="BC17" t="s">
        <v>1155</v>
      </c>
      <c r="BD17" t="s">
        <v>2151</v>
      </c>
      <c r="BE17" t="s">
        <v>231</v>
      </c>
      <c r="BG17" t="s">
        <v>2152</v>
      </c>
      <c r="BH17" t="s">
        <v>2006</v>
      </c>
      <c r="BL17" t="s">
        <v>1992</v>
      </c>
      <c r="BM17" t="s">
        <v>1985</v>
      </c>
      <c r="BO17" t="s">
        <v>1982</v>
      </c>
      <c r="BP17" t="s">
        <v>1982</v>
      </c>
      <c r="BQ17">
        <v>1</v>
      </c>
      <c r="BR17">
        <v>0</v>
      </c>
      <c r="BS17" t="s">
        <v>1993</v>
      </c>
      <c r="BU17" t="s">
        <v>2153</v>
      </c>
      <c r="BV17" t="s">
        <v>2011</v>
      </c>
      <c r="BW17" s="218">
        <v>45689</v>
      </c>
      <c r="BX17" t="s">
        <v>2154</v>
      </c>
      <c r="CA17">
        <v>630</v>
      </c>
      <c r="CB17" t="s">
        <v>1994</v>
      </c>
      <c r="CD17" t="s">
        <v>1994</v>
      </c>
      <c r="CE17">
        <v>1</v>
      </c>
      <c r="CF17" t="s">
        <v>1985</v>
      </c>
      <c r="CG17" t="s">
        <v>793</v>
      </c>
      <c r="CH17" t="s">
        <v>2012</v>
      </c>
      <c r="CI17" t="s">
        <v>1996</v>
      </c>
      <c r="CJ17">
        <v>3400000</v>
      </c>
      <c r="CN17" t="s">
        <v>231</v>
      </c>
      <c r="CO17">
        <v>4.375</v>
      </c>
      <c r="CP17" t="s">
        <v>1155</v>
      </c>
      <c r="CQ17" t="s">
        <v>2151</v>
      </c>
      <c r="CR17">
        <v>0</v>
      </c>
      <c r="CS17">
        <v>4.375</v>
      </c>
      <c r="CT17" t="s">
        <v>2014</v>
      </c>
      <c r="CU17" t="s">
        <v>17</v>
      </c>
      <c r="CV17" t="s">
        <v>1230</v>
      </c>
      <c r="CW17">
        <v>33</v>
      </c>
      <c r="CX17" t="s">
        <v>1155</v>
      </c>
      <c r="CY17" t="s">
        <v>2151</v>
      </c>
      <c r="CZ17" t="s">
        <v>2155</v>
      </c>
      <c r="DA17" t="s">
        <v>793</v>
      </c>
      <c r="DC17">
        <v>0</v>
      </c>
      <c r="DD17">
        <v>0</v>
      </c>
      <c r="DE17">
        <v>0</v>
      </c>
      <c r="DK17">
        <v>0</v>
      </c>
      <c r="DL17">
        <v>0</v>
      </c>
      <c r="DM17">
        <v>0</v>
      </c>
      <c r="DP17">
        <v>106773.97</v>
      </c>
      <c r="DQ17">
        <v>106773.97</v>
      </c>
      <c r="DR17">
        <v>-52273.71</v>
      </c>
      <c r="DS17">
        <v>3446212.29</v>
      </c>
      <c r="DT17" t="s">
        <v>231</v>
      </c>
      <c r="DU17" t="s">
        <v>1986</v>
      </c>
      <c r="DV17">
        <v>0</v>
      </c>
      <c r="DW17">
        <v>0</v>
      </c>
      <c r="DX17">
        <v>0</v>
      </c>
      <c r="DY17">
        <v>3446212.29</v>
      </c>
      <c r="DZ17">
        <v>0</v>
      </c>
      <c r="EA17">
        <v>0</v>
      </c>
      <c r="EB17">
        <v>3445267.6</v>
      </c>
      <c r="EC17">
        <v>0</v>
      </c>
      <c r="ED17">
        <v>0</v>
      </c>
      <c r="EE17">
        <v>3498486</v>
      </c>
      <c r="EF17">
        <v>3498486</v>
      </c>
      <c r="EG17">
        <v>3498486</v>
      </c>
      <c r="EH17">
        <v>0</v>
      </c>
      <c r="EI17">
        <v>0</v>
      </c>
      <c r="EJ17">
        <v>0</v>
      </c>
      <c r="EK17">
        <v>101.3314</v>
      </c>
      <c r="EL17">
        <v>0</v>
      </c>
      <c r="EM17">
        <v>62568.49</v>
      </c>
      <c r="EN17">
        <v>0</v>
      </c>
      <c r="EO17">
        <v>2884804552.0599999</v>
      </c>
      <c r="EP17">
        <v>3446212.29</v>
      </c>
      <c r="EQ17">
        <v>0</v>
      </c>
      <c r="ER17">
        <v>101.359185</v>
      </c>
      <c r="ES17">
        <v>-944.69</v>
      </c>
      <c r="ET17">
        <v>-944.69</v>
      </c>
      <c r="EU17" t="s">
        <v>2000</v>
      </c>
      <c r="EV17" t="s">
        <v>2015</v>
      </c>
      <c r="EW17" t="s">
        <v>2016</v>
      </c>
      <c r="EX17" t="s">
        <v>2003</v>
      </c>
      <c r="EY17">
        <v>101.3314</v>
      </c>
      <c r="EZ17" t="s">
        <v>231</v>
      </c>
      <c r="FA17" t="s">
        <v>2017</v>
      </c>
      <c r="FB17" t="s">
        <v>2007</v>
      </c>
      <c r="FC17" s="216">
        <v>43886</v>
      </c>
      <c r="FD17" t="s">
        <v>2018</v>
      </c>
      <c r="FE17" t="s">
        <v>2019</v>
      </c>
      <c r="FG17" t="s">
        <v>2035</v>
      </c>
      <c r="FH17">
        <v>0</v>
      </c>
      <c r="FI17">
        <v>0</v>
      </c>
      <c r="FJ17">
        <v>0</v>
      </c>
      <c r="FK17">
        <v>0</v>
      </c>
      <c r="FL17">
        <v>0</v>
      </c>
      <c r="FO17" t="s">
        <v>2005</v>
      </c>
      <c r="FP17" t="s">
        <v>231</v>
      </c>
      <c r="FT17">
        <v>1</v>
      </c>
      <c r="FU17">
        <v>0.11942800000000001</v>
      </c>
      <c r="FV17">
        <v>0.11942800000000001</v>
      </c>
      <c r="FW17">
        <v>0.34</v>
      </c>
      <c r="FX17" t="s">
        <v>2006</v>
      </c>
      <c r="FY17" s="216">
        <v>43476</v>
      </c>
      <c r="GO17">
        <v>2</v>
      </c>
      <c r="GP17" t="s">
        <v>809</v>
      </c>
      <c r="GQ17" t="s">
        <v>2021</v>
      </c>
      <c r="GR17" t="s">
        <v>2156</v>
      </c>
      <c r="GS17" t="s">
        <v>2157</v>
      </c>
      <c r="GT17" t="s">
        <v>2158</v>
      </c>
      <c r="GU17" t="s">
        <v>2159</v>
      </c>
      <c r="GV17" t="s">
        <v>2160</v>
      </c>
      <c r="GW17">
        <v>1000000000</v>
      </c>
      <c r="GX17">
        <v>3400000</v>
      </c>
      <c r="GY17">
        <v>0</v>
      </c>
      <c r="HA17" t="s">
        <v>1988</v>
      </c>
      <c r="HB17" t="s">
        <v>1997</v>
      </c>
      <c r="HE17" t="s">
        <v>937</v>
      </c>
      <c r="HF17" t="s">
        <v>2109</v>
      </c>
      <c r="HG17" t="s">
        <v>231</v>
      </c>
      <c r="HH17" t="s">
        <v>1986</v>
      </c>
      <c r="HP17">
        <v>0</v>
      </c>
      <c r="HQ17">
        <v>0</v>
      </c>
      <c r="HR17" t="s">
        <v>1994</v>
      </c>
      <c r="HS17" t="s">
        <v>1982</v>
      </c>
      <c r="HU17" t="s">
        <v>2161</v>
      </c>
      <c r="HV17" t="s">
        <v>1229</v>
      </c>
      <c r="HW17" t="str">
        <f>VLOOKUP($HV17,'SS WAM data'!$B:$AE,MATCH(HW$1,'SS WAM data'!$2:$2,0)-1,0)</f>
        <v>XS0490013801</v>
      </c>
      <c r="HX17" t="str">
        <f>VLOOKUP($HV17,'SS WAM data'!$B:$AE,MATCH(HX$1,'SS WAM data'!$2:$2,0)-1,0)</f>
        <v>COMMONWEALTH BANK AUSTSR UNSECURED 02/20 4.375</v>
      </c>
      <c r="HY17" t="str">
        <f>VLOOKUP($HV17,'SS WAM data'!$B:$AE,MATCH(HY$1,'SS WAM data'!$2:$2,0)-1,0)</f>
        <v>EUR</v>
      </c>
      <c r="HZ17" t="str">
        <f>VLOOKUP($HV17,'SS WAM data'!$B:$AE,MATCH(HZ$1,'SS WAM data'!$2:$2,0)-1,0)</f>
        <v>AU</v>
      </c>
      <c r="IA17" s="216">
        <f>VLOOKUP($HV17,'SS WAM data'!$B:$AE,MATCH(IA$1,'SS WAM data'!$2:$2,0)-1,0)</f>
        <v>43521</v>
      </c>
      <c r="IB17" s="216">
        <f>VLOOKUP($HV17,'SS WAM data'!$B:$AE,MATCH(IB$1,'SS WAM data'!$2:$2,0)-1,0)</f>
        <v>43886</v>
      </c>
      <c r="IC17">
        <f>VLOOKUP($HV17,'SS WAM data'!$B:$AE,MATCH(IC$1,'SS WAM data'!$2:$2,0)-1,0)</f>
        <v>4.375</v>
      </c>
      <c r="ID17" s="216">
        <f>VLOOKUP($HV17,'SS WAM data'!$B:$AE,MATCH(ID$1,'SS WAM data'!$2:$2,0)-1,0)</f>
        <v>43886</v>
      </c>
      <c r="IE17" s="216" t="str">
        <f>VLOOKUP($HV17,'SS WAM data'!$B:$AE,MATCH(IE$1,'SS WAM data'!$2:$2,0)-1,0)</f>
        <v>00-00-0000</v>
      </c>
      <c r="IF17" t="str">
        <f>VLOOKUP($HV17,'SS WAM data'!$B:$AE,MATCH(IF$1,'SS WAM data'!$2:$2,0)-1,0)</f>
        <v>Corporate Bonds</v>
      </c>
      <c r="IG17" t="str">
        <f>_xlfn.IFNA(VLOOKUP($HV17,'SS WAM data'!$B:$AE,MATCH(IG$1,'SS WAM data'!$2:$2,0)-1,0),"Other Assets - Deposit or ancillary liquid asset")</f>
        <v>Money Market Instruments</v>
      </c>
      <c r="IH17" t="str">
        <f>VLOOKUP($HV17,'SS WAM data'!$B:$AE,MATCH(IH$1,'SS WAM data'!$2:$2,0)-1,0)</f>
        <v>MoneyMarketInstrument</v>
      </c>
    </row>
    <row r="18" spans="2:242">
      <c r="B18" t="s">
        <v>2008</v>
      </c>
      <c r="C18" t="s">
        <v>1985</v>
      </c>
      <c r="D18" t="s">
        <v>2002</v>
      </c>
      <c r="E18" t="s">
        <v>2007</v>
      </c>
      <c r="H18">
        <v>44085.24</v>
      </c>
      <c r="I18">
        <v>44085.24</v>
      </c>
      <c r="J18">
        <v>-26417.31</v>
      </c>
      <c r="K18">
        <v>4345703.09</v>
      </c>
      <c r="L18" t="s">
        <v>1985</v>
      </c>
      <c r="M18" t="s">
        <v>231</v>
      </c>
      <c r="N18" t="s">
        <v>1986</v>
      </c>
      <c r="O18">
        <v>0</v>
      </c>
      <c r="P18">
        <v>0</v>
      </c>
      <c r="Q18">
        <v>0</v>
      </c>
      <c r="R18">
        <v>4345703.09</v>
      </c>
      <c r="S18">
        <v>0</v>
      </c>
      <c r="T18">
        <v>0</v>
      </c>
      <c r="U18">
        <v>4345103.5199999996</v>
      </c>
      <c r="V18">
        <v>0</v>
      </c>
      <c r="W18">
        <v>0</v>
      </c>
      <c r="X18">
        <v>4372120.4000000004</v>
      </c>
      <c r="Y18">
        <v>4372120.4000000004</v>
      </c>
      <c r="Z18">
        <v>4372120.4000000004</v>
      </c>
      <c r="AA18">
        <v>0</v>
      </c>
      <c r="AB18">
        <v>0</v>
      </c>
      <c r="AC18">
        <v>0</v>
      </c>
      <c r="AD18">
        <v>100.58110000000001</v>
      </c>
      <c r="AE18">
        <v>0</v>
      </c>
      <c r="AF18">
        <v>10875.41</v>
      </c>
      <c r="AG18">
        <v>0</v>
      </c>
      <c r="AH18">
        <v>2884804552.0599999</v>
      </c>
      <c r="AI18">
        <v>4345703.09</v>
      </c>
      <c r="AJ18">
        <v>0</v>
      </c>
      <c r="AK18">
        <v>100.594979</v>
      </c>
      <c r="AL18">
        <v>0</v>
      </c>
      <c r="AM18">
        <v>0</v>
      </c>
      <c r="AN18">
        <v>-599.57000000000005</v>
      </c>
      <c r="AO18">
        <v>-599.57000000000005</v>
      </c>
      <c r="AU18" t="s">
        <v>793</v>
      </c>
      <c r="AV18" t="s">
        <v>1987</v>
      </c>
      <c r="AX18">
        <v>0</v>
      </c>
      <c r="AY18" t="s">
        <v>824</v>
      </c>
      <c r="BB18" t="s">
        <v>979</v>
      </c>
      <c r="BC18" t="s">
        <v>979</v>
      </c>
      <c r="BD18" t="s">
        <v>2009</v>
      </c>
      <c r="BE18" t="s">
        <v>231</v>
      </c>
      <c r="BG18" t="s">
        <v>2162</v>
      </c>
      <c r="BH18" t="s">
        <v>2006</v>
      </c>
      <c r="BL18" t="s">
        <v>1992</v>
      </c>
      <c r="BM18" t="s">
        <v>1985</v>
      </c>
      <c r="BP18" t="s">
        <v>1982</v>
      </c>
      <c r="BQ18">
        <v>1</v>
      </c>
      <c r="BR18">
        <v>0</v>
      </c>
      <c r="BS18" t="s">
        <v>1993</v>
      </c>
      <c r="BU18" s="216">
        <v>44107</v>
      </c>
      <c r="BV18" t="s">
        <v>2011</v>
      </c>
      <c r="BW18" s="217">
        <v>43741</v>
      </c>
      <c r="BX18" s="216">
        <v>41550</v>
      </c>
      <c r="CA18">
        <v>630</v>
      </c>
      <c r="CB18" t="s">
        <v>1994</v>
      </c>
      <c r="CD18" t="s">
        <v>1994</v>
      </c>
      <c r="CE18">
        <v>1</v>
      </c>
      <c r="CF18" t="s">
        <v>1985</v>
      </c>
      <c r="CG18" t="s">
        <v>793</v>
      </c>
      <c r="CH18" t="s">
        <v>2012</v>
      </c>
      <c r="CI18" t="s">
        <v>1996</v>
      </c>
      <c r="CJ18">
        <v>4320000</v>
      </c>
      <c r="CN18" t="s">
        <v>231</v>
      </c>
      <c r="CO18">
        <v>1.5</v>
      </c>
      <c r="CP18" t="s">
        <v>979</v>
      </c>
      <c r="CQ18" t="s">
        <v>2013</v>
      </c>
      <c r="CR18">
        <v>0</v>
      </c>
      <c r="CS18">
        <v>1.5</v>
      </c>
      <c r="CT18" t="s">
        <v>2014</v>
      </c>
      <c r="CU18" t="s">
        <v>17</v>
      </c>
      <c r="CV18" t="s">
        <v>1273</v>
      </c>
      <c r="CW18">
        <v>14</v>
      </c>
      <c r="CX18" t="s">
        <v>979</v>
      </c>
      <c r="CY18" t="s">
        <v>2013</v>
      </c>
      <c r="CZ18" s="216">
        <v>43741</v>
      </c>
      <c r="DA18" t="s">
        <v>793</v>
      </c>
      <c r="DC18">
        <v>0</v>
      </c>
      <c r="DD18">
        <v>0</v>
      </c>
      <c r="DE18">
        <v>0</v>
      </c>
      <c r="DK18">
        <v>0</v>
      </c>
      <c r="DL18">
        <v>0</v>
      </c>
      <c r="DM18">
        <v>0</v>
      </c>
      <c r="DP18">
        <v>44085.24</v>
      </c>
      <c r="DQ18">
        <v>44085.24</v>
      </c>
      <c r="DR18">
        <v>-26417.31</v>
      </c>
      <c r="DS18">
        <v>4345703.09</v>
      </c>
      <c r="DT18" t="s">
        <v>231</v>
      </c>
      <c r="DU18" t="s">
        <v>1986</v>
      </c>
      <c r="DV18">
        <v>0</v>
      </c>
      <c r="DW18">
        <v>0</v>
      </c>
      <c r="DX18">
        <v>0</v>
      </c>
      <c r="DY18">
        <v>4345703.09</v>
      </c>
      <c r="DZ18">
        <v>0</v>
      </c>
      <c r="EA18">
        <v>0</v>
      </c>
      <c r="EB18">
        <v>4345103.5199999996</v>
      </c>
      <c r="EC18">
        <v>0</v>
      </c>
      <c r="ED18">
        <v>0</v>
      </c>
      <c r="EE18">
        <v>4372120.4000000004</v>
      </c>
      <c r="EF18">
        <v>4372120.4000000004</v>
      </c>
      <c r="EG18">
        <v>4372120.4000000004</v>
      </c>
      <c r="EH18">
        <v>0</v>
      </c>
      <c r="EI18">
        <v>0</v>
      </c>
      <c r="EJ18">
        <v>0</v>
      </c>
      <c r="EK18">
        <v>100.58110000000001</v>
      </c>
      <c r="EL18">
        <v>0</v>
      </c>
      <c r="EM18">
        <v>10875.41</v>
      </c>
      <c r="EN18">
        <v>0</v>
      </c>
      <c r="EO18">
        <v>2884804552.0599999</v>
      </c>
      <c r="EP18">
        <v>4345703.09</v>
      </c>
      <c r="EQ18">
        <v>0</v>
      </c>
      <c r="ER18">
        <v>100.594979</v>
      </c>
      <c r="ES18">
        <v>-599.57000000000005</v>
      </c>
      <c r="ET18">
        <v>-599.57000000000005</v>
      </c>
      <c r="EU18" t="s">
        <v>2000</v>
      </c>
      <c r="EV18" t="s">
        <v>2015</v>
      </c>
      <c r="EW18" t="s">
        <v>2016</v>
      </c>
      <c r="EX18" t="s">
        <v>2003</v>
      </c>
      <c r="EY18">
        <v>100.58110000000001</v>
      </c>
      <c r="EZ18" t="s">
        <v>231</v>
      </c>
      <c r="FA18" t="s">
        <v>2017</v>
      </c>
      <c r="FB18" t="s">
        <v>2007</v>
      </c>
      <c r="FC18" s="216">
        <v>43900</v>
      </c>
      <c r="FD18" t="s">
        <v>2018</v>
      </c>
      <c r="FE18" t="s">
        <v>2019</v>
      </c>
      <c r="FG18" t="s">
        <v>2020</v>
      </c>
      <c r="FH18">
        <v>0</v>
      </c>
      <c r="FI18">
        <v>0</v>
      </c>
      <c r="FJ18">
        <v>0</v>
      </c>
      <c r="FK18">
        <v>0</v>
      </c>
      <c r="FL18">
        <v>0</v>
      </c>
      <c r="FO18" t="s">
        <v>2005</v>
      </c>
      <c r="FP18" t="s">
        <v>231</v>
      </c>
      <c r="FT18">
        <v>1</v>
      </c>
      <c r="FU18">
        <v>0.15062</v>
      </c>
      <c r="FV18">
        <v>0.15062</v>
      </c>
      <c r="FW18">
        <v>0.432</v>
      </c>
      <c r="FX18" t="s">
        <v>2006</v>
      </c>
      <c r="FY18" s="216">
        <v>43476</v>
      </c>
      <c r="GO18">
        <v>2</v>
      </c>
      <c r="GP18" t="s">
        <v>801</v>
      </c>
      <c r="GQ18" t="s">
        <v>2021</v>
      </c>
      <c r="GR18" t="s">
        <v>2163</v>
      </c>
      <c r="GS18" t="s">
        <v>2164</v>
      </c>
      <c r="GT18" t="s">
        <v>2165</v>
      </c>
      <c r="GU18" t="s">
        <v>2166</v>
      </c>
      <c r="GV18" t="s">
        <v>2167</v>
      </c>
      <c r="GW18">
        <v>1000000000</v>
      </c>
      <c r="GX18">
        <v>4320000</v>
      </c>
      <c r="GY18">
        <v>0</v>
      </c>
      <c r="HA18" t="s">
        <v>979</v>
      </c>
      <c r="HB18" t="s">
        <v>2013</v>
      </c>
      <c r="HE18" t="s">
        <v>822</v>
      </c>
      <c r="HF18" t="s">
        <v>2097</v>
      </c>
      <c r="HG18" t="s">
        <v>231</v>
      </c>
      <c r="HH18" t="s">
        <v>1986</v>
      </c>
      <c r="HP18">
        <v>0</v>
      </c>
      <c r="HQ18">
        <v>0</v>
      </c>
      <c r="HR18" t="s">
        <v>1994</v>
      </c>
      <c r="HS18" t="s">
        <v>1982</v>
      </c>
      <c r="HU18" t="s">
        <v>2168</v>
      </c>
      <c r="HV18" t="s">
        <v>1272</v>
      </c>
      <c r="HW18" t="str">
        <f>VLOOKUP($HV18,'SS WAM data'!$B:$AE,MATCH(HW$1,'SS WAM data'!$2:$2,0)-1,0)</f>
        <v>DE000A1G85B4</v>
      </c>
      <c r="HX18" t="str">
        <f>VLOOKUP($HV18,'SS WAM data'!$B:$AE,MATCH(HX$1,'SS WAM data'!$2:$2,0)-1,0)</f>
        <v>SIEMENS FINANCIERINGSMATCOMPANY GUAR REGS 03/20 1.5</v>
      </c>
      <c r="HY18" t="str">
        <f>VLOOKUP($HV18,'SS WAM data'!$B:$AE,MATCH(HY$1,'SS WAM data'!$2:$2,0)-1,0)</f>
        <v>EUR</v>
      </c>
      <c r="HZ18" t="str">
        <f>VLOOKUP($HV18,'SS WAM data'!$B:$AE,MATCH(HZ$1,'SS WAM data'!$2:$2,0)-1,0)</f>
        <v>DE</v>
      </c>
      <c r="IA18" s="216">
        <f>VLOOKUP($HV18,'SS WAM data'!$B:$AE,MATCH(IA$1,'SS WAM data'!$2:$2,0)-1,0)</f>
        <v>43534</v>
      </c>
      <c r="IB18" s="216">
        <f>VLOOKUP($HV18,'SS WAM data'!$B:$AE,MATCH(IB$1,'SS WAM data'!$2:$2,0)-1,0)</f>
        <v>43900</v>
      </c>
      <c r="IC18">
        <f>VLOOKUP($HV18,'SS WAM data'!$B:$AE,MATCH(IC$1,'SS WAM data'!$2:$2,0)-1,0)</f>
        <v>1.5</v>
      </c>
      <c r="ID18" s="216">
        <f>VLOOKUP($HV18,'SS WAM data'!$B:$AE,MATCH(ID$1,'SS WAM data'!$2:$2,0)-1,0)</f>
        <v>43900</v>
      </c>
      <c r="IE18" s="216" t="str">
        <f>VLOOKUP($HV18,'SS WAM data'!$B:$AE,MATCH(IE$1,'SS WAM data'!$2:$2,0)-1,0)</f>
        <v>00-00-0000</v>
      </c>
      <c r="IF18" t="str">
        <f>VLOOKUP($HV18,'SS WAM data'!$B:$AE,MATCH(IF$1,'SS WAM data'!$2:$2,0)-1,0)</f>
        <v>Corporate Bonds</v>
      </c>
      <c r="IG18" t="str">
        <f>_xlfn.IFNA(VLOOKUP($HV18,'SS WAM data'!$B:$AE,MATCH(IG$1,'SS WAM data'!$2:$2,0)-1,0),"Other Assets - Deposit or ancillary liquid asset")</f>
        <v>Money Market Instruments</v>
      </c>
      <c r="IH18" t="str">
        <f>VLOOKUP($HV18,'SS WAM data'!$B:$AE,MATCH(IH$1,'SS WAM data'!$2:$2,0)-1,0)</f>
        <v>MoneyMarketInstrument</v>
      </c>
    </row>
    <row r="19" spans="2:242">
      <c r="B19" t="s">
        <v>2008</v>
      </c>
      <c r="C19" t="s">
        <v>1985</v>
      </c>
      <c r="D19" t="s">
        <v>2002</v>
      </c>
      <c r="E19" t="s">
        <v>2007</v>
      </c>
      <c r="H19">
        <v>46875</v>
      </c>
      <c r="I19">
        <v>46875</v>
      </c>
      <c r="J19">
        <v>-15850</v>
      </c>
      <c r="K19">
        <v>2500000</v>
      </c>
      <c r="L19" t="s">
        <v>1985</v>
      </c>
      <c r="M19" t="s">
        <v>231</v>
      </c>
      <c r="N19" t="s">
        <v>1986</v>
      </c>
      <c r="O19">
        <v>0</v>
      </c>
      <c r="P19">
        <v>0</v>
      </c>
      <c r="Q19">
        <v>0</v>
      </c>
      <c r="R19">
        <v>2500000</v>
      </c>
      <c r="S19">
        <v>0</v>
      </c>
      <c r="T19">
        <v>0</v>
      </c>
      <c r="U19">
        <v>2500000</v>
      </c>
      <c r="V19">
        <v>0</v>
      </c>
      <c r="W19">
        <v>0</v>
      </c>
      <c r="X19">
        <v>2515850</v>
      </c>
      <c r="Y19">
        <v>2515850</v>
      </c>
      <c r="Z19">
        <v>2515850</v>
      </c>
      <c r="AA19">
        <v>0</v>
      </c>
      <c r="AB19">
        <v>0</v>
      </c>
      <c r="AC19">
        <v>0</v>
      </c>
      <c r="AD19">
        <v>100</v>
      </c>
      <c r="AE19">
        <v>0</v>
      </c>
      <c r="AF19">
        <v>46746.58</v>
      </c>
      <c r="AG19">
        <v>0</v>
      </c>
      <c r="AH19">
        <v>2884804552.0599999</v>
      </c>
      <c r="AI19">
        <v>2500000</v>
      </c>
      <c r="AJ19">
        <v>0</v>
      </c>
      <c r="AK19">
        <v>100</v>
      </c>
      <c r="AL19">
        <v>0</v>
      </c>
      <c r="AM19">
        <v>0</v>
      </c>
      <c r="AN19">
        <v>0</v>
      </c>
      <c r="AO19">
        <v>0</v>
      </c>
      <c r="AU19" t="s">
        <v>793</v>
      </c>
      <c r="AV19" t="s">
        <v>1987</v>
      </c>
      <c r="AX19">
        <v>0</v>
      </c>
      <c r="AY19" t="s">
        <v>824</v>
      </c>
      <c r="BB19" t="s">
        <v>816</v>
      </c>
      <c r="BC19" t="s">
        <v>816</v>
      </c>
      <c r="BD19" t="s">
        <v>2060</v>
      </c>
      <c r="BE19" t="s">
        <v>231</v>
      </c>
      <c r="BG19" t="s">
        <v>2169</v>
      </c>
      <c r="BH19" t="s">
        <v>2006</v>
      </c>
      <c r="BL19" t="s">
        <v>1992</v>
      </c>
      <c r="BM19" t="s">
        <v>1985</v>
      </c>
      <c r="BP19" t="s">
        <v>1982</v>
      </c>
      <c r="BQ19">
        <v>1</v>
      </c>
      <c r="BR19">
        <v>0</v>
      </c>
      <c r="BS19" t="s">
        <v>1993</v>
      </c>
      <c r="BU19" t="s">
        <v>2170</v>
      </c>
      <c r="BV19" t="s">
        <v>2011</v>
      </c>
      <c r="BW19" s="218">
        <v>41944</v>
      </c>
      <c r="BX19" t="s">
        <v>2171</v>
      </c>
      <c r="CA19">
        <v>630</v>
      </c>
      <c r="CB19" t="s">
        <v>1994</v>
      </c>
      <c r="CD19" t="s">
        <v>1994</v>
      </c>
      <c r="CE19">
        <v>1</v>
      </c>
      <c r="CF19" t="s">
        <v>1985</v>
      </c>
      <c r="CG19" t="s">
        <v>793</v>
      </c>
      <c r="CH19" t="s">
        <v>2012</v>
      </c>
      <c r="CI19" t="s">
        <v>1996</v>
      </c>
      <c r="CJ19">
        <v>2500000</v>
      </c>
      <c r="CN19" t="s">
        <v>231</v>
      </c>
      <c r="CO19">
        <v>1.875</v>
      </c>
      <c r="CP19" t="s">
        <v>816</v>
      </c>
      <c r="CQ19" t="s">
        <v>2060</v>
      </c>
      <c r="CR19">
        <v>0</v>
      </c>
      <c r="CS19">
        <v>1.875</v>
      </c>
      <c r="CT19" t="s">
        <v>2014</v>
      </c>
      <c r="CU19" t="s">
        <v>17</v>
      </c>
      <c r="CV19" t="s">
        <v>813</v>
      </c>
      <c r="CW19">
        <v>33</v>
      </c>
      <c r="CX19" t="s">
        <v>816</v>
      </c>
      <c r="CY19" t="s">
        <v>2060</v>
      </c>
      <c r="CZ19" t="s">
        <v>2172</v>
      </c>
      <c r="DA19" t="s">
        <v>793</v>
      </c>
      <c r="DC19">
        <v>0</v>
      </c>
      <c r="DD19">
        <v>0</v>
      </c>
      <c r="DE19">
        <v>0</v>
      </c>
      <c r="DK19">
        <v>0</v>
      </c>
      <c r="DL19">
        <v>0</v>
      </c>
      <c r="DM19">
        <v>0</v>
      </c>
      <c r="DP19">
        <v>46875</v>
      </c>
      <c r="DQ19">
        <v>46875</v>
      </c>
      <c r="DR19">
        <v>-15850</v>
      </c>
      <c r="DS19">
        <v>2500000</v>
      </c>
      <c r="DT19" t="s">
        <v>231</v>
      </c>
      <c r="DU19" t="s">
        <v>1986</v>
      </c>
      <c r="DV19">
        <v>0</v>
      </c>
      <c r="DW19">
        <v>0</v>
      </c>
      <c r="DX19">
        <v>0</v>
      </c>
      <c r="DY19">
        <v>2500000</v>
      </c>
      <c r="DZ19">
        <v>0</v>
      </c>
      <c r="EA19">
        <v>0</v>
      </c>
      <c r="EB19">
        <v>2500000</v>
      </c>
      <c r="EC19">
        <v>0</v>
      </c>
      <c r="ED19">
        <v>0</v>
      </c>
      <c r="EE19">
        <v>2515850</v>
      </c>
      <c r="EF19">
        <v>2515850</v>
      </c>
      <c r="EG19">
        <v>2515850</v>
      </c>
      <c r="EH19">
        <v>0</v>
      </c>
      <c r="EI19">
        <v>0</v>
      </c>
      <c r="EJ19">
        <v>0</v>
      </c>
      <c r="EK19">
        <v>100</v>
      </c>
      <c r="EL19">
        <v>0</v>
      </c>
      <c r="EM19">
        <v>46746.58</v>
      </c>
      <c r="EN19">
        <v>0</v>
      </c>
      <c r="EO19">
        <v>2884804552.0599999</v>
      </c>
      <c r="EP19">
        <v>2500000</v>
      </c>
      <c r="EQ19">
        <v>0</v>
      </c>
      <c r="ER19">
        <v>100</v>
      </c>
      <c r="ES19">
        <v>0</v>
      </c>
      <c r="ET19">
        <v>0</v>
      </c>
      <c r="EU19" t="s">
        <v>2000</v>
      </c>
      <c r="EV19" t="s">
        <v>2015</v>
      </c>
      <c r="EW19" t="s">
        <v>2016</v>
      </c>
      <c r="EX19" t="s">
        <v>2003</v>
      </c>
      <c r="EY19">
        <v>100</v>
      </c>
      <c r="EZ19" t="s">
        <v>231</v>
      </c>
      <c r="FA19" t="s">
        <v>2017</v>
      </c>
      <c r="FB19" t="s">
        <v>2007</v>
      </c>
      <c r="FC19" s="216">
        <v>43783</v>
      </c>
      <c r="FD19" t="s">
        <v>2018</v>
      </c>
      <c r="FE19" t="s">
        <v>2019</v>
      </c>
      <c r="FG19" t="s">
        <v>2062</v>
      </c>
      <c r="FH19">
        <v>0</v>
      </c>
      <c r="FI19">
        <v>0</v>
      </c>
      <c r="FJ19">
        <v>0</v>
      </c>
      <c r="FK19">
        <v>0</v>
      </c>
      <c r="FL19">
        <v>0</v>
      </c>
      <c r="FO19" t="s">
        <v>2005</v>
      </c>
      <c r="FP19" t="s">
        <v>231</v>
      </c>
      <c r="FT19">
        <v>1</v>
      </c>
      <c r="FU19">
        <v>8.6661000000000002E-2</v>
      </c>
      <c r="FV19">
        <v>8.6661000000000002E-2</v>
      </c>
      <c r="FW19">
        <v>0.25</v>
      </c>
      <c r="FX19" t="s">
        <v>2006</v>
      </c>
      <c r="FY19" s="216">
        <v>43476</v>
      </c>
      <c r="GO19">
        <v>2</v>
      </c>
      <c r="GP19" t="s">
        <v>801</v>
      </c>
      <c r="GQ19" t="s">
        <v>2021</v>
      </c>
      <c r="GR19" t="s">
        <v>2173</v>
      </c>
      <c r="GS19" t="s">
        <v>2174</v>
      </c>
      <c r="GT19" t="s">
        <v>2175</v>
      </c>
      <c r="GU19" t="s">
        <v>2176</v>
      </c>
      <c r="GV19" t="s">
        <v>2177</v>
      </c>
      <c r="GW19">
        <v>1000000000</v>
      </c>
      <c r="GX19">
        <v>2500000</v>
      </c>
      <c r="GY19">
        <v>0</v>
      </c>
      <c r="HA19" t="s">
        <v>816</v>
      </c>
      <c r="HB19" t="s">
        <v>2060</v>
      </c>
      <c r="HE19" t="s">
        <v>1988</v>
      </c>
      <c r="HF19" t="s">
        <v>1997</v>
      </c>
      <c r="HG19" t="s">
        <v>231</v>
      </c>
      <c r="HH19" t="s">
        <v>1986</v>
      </c>
      <c r="HP19">
        <v>0</v>
      </c>
      <c r="HQ19">
        <v>0</v>
      </c>
      <c r="HR19" t="s">
        <v>1994</v>
      </c>
      <c r="HS19" t="s">
        <v>1982</v>
      </c>
      <c r="HU19" t="s">
        <v>2178</v>
      </c>
      <c r="HV19" t="s">
        <v>812</v>
      </c>
      <c r="HW19" t="str">
        <f>VLOOKUP($HV19,'SS WAM data'!$B:$AE,MATCH(HW$1,'SS WAM data'!$2:$2,0)-1,0)</f>
        <v>XS0854425625</v>
      </c>
      <c r="HX19" t="str">
        <f>VLOOKUP($HV19,'SS WAM data'!$B:$AE,MATCH(HX$1,'SS WAM data'!$2:$2,0)-1,0)</f>
        <v>SKANDINAVISKA ENSKILDASR UNSECURED REGS 11/19 1.875</v>
      </c>
      <c r="HY19" t="str">
        <f>VLOOKUP($HV19,'SS WAM data'!$B:$AE,MATCH(HY$1,'SS WAM data'!$2:$2,0)-1,0)</f>
        <v>EUR</v>
      </c>
      <c r="HZ19" t="str">
        <f>VLOOKUP($HV19,'SS WAM data'!$B:$AE,MATCH(HZ$1,'SS WAM data'!$2:$2,0)-1,0)</f>
        <v>SE</v>
      </c>
      <c r="IA19" s="216">
        <f>VLOOKUP($HV19,'SS WAM data'!$B:$AE,MATCH(IA$1,'SS WAM data'!$2:$2,0)-1,0)</f>
        <v>43418</v>
      </c>
      <c r="IB19" s="216">
        <f>VLOOKUP($HV19,'SS WAM data'!$B:$AE,MATCH(IB$1,'SS WAM data'!$2:$2,0)-1,0)</f>
        <v>43783</v>
      </c>
      <c r="IC19">
        <f>VLOOKUP($HV19,'SS WAM data'!$B:$AE,MATCH(IC$1,'SS WAM data'!$2:$2,0)-1,0)</f>
        <v>1.875</v>
      </c>
      <c r="ID19" s="216">
        <f>VLOOKUP($HV19,'SS WAM data'!$B:$AE,MATCH(ID$1,'SS WAM data'!$2:$2,0)-1,0)</f>
        <v>43783</v>
      </c>
      <c r="IE19" s="216" t="str">
        <f>VLOOKUP($HV19,'SS WAM data'!$B:$AE,MATCH(IE$1,'SS WAM data'!$2:$2,0)-1,0)</f>
        <v>00-00-0000</v>
      </c>
      <c r="IF19" t="str">
        <f>VLOOKUP($HV19,'SS WAM data'!$B:$AE,MATCH(IF$1,'SS WAM data'!$2:$2,0)-1,0)</f>
        <v>Corporate Bonds</v>
      </c>
      <c r="IG19" t="str">
        <f>_xlfn.IFNA(VLOOKUP($HV19,'SS WAM data'!$B:$AE,MATCH(IG$1,'SS WAM data'!$2:$2,0)-1,0),"Other Assets - Deposit or ancillary liquid asset")</f>
        <v>Money Market Instruments</v>
      </c>
      <c r="IH19" t="str">
        <f>VLOOKUP($HV19,'SS WAM data'!$B:$AE,MATCH(IH$1,'SS WAM data'!$2:$2,0)-1,0)</f>
        <v>MoneyMarketInstrument</v>
      </c>
    </row>
    <row r="20" spans="2:242">
      <c r="B20" t="s">
        <v>2008</v>
      </c>
      <c r="C20" t="s">
        <v>1985</v>
      </c>
      <c r="D20" t="s">
        <v>2002</v>
      </c>
      <c r="E20" t="s">
        <v>2007</v>
      </c>
      <c r="H20">
        <v>38788.6</v>
      </c>
      <c r="I20">
        <v>38788.6</v>
      </c>
      <c r="J20">
        <v>-28786.639999999999</v>
      </c>
      <c r="K20">
        <v>2509113.36</v>
      </c>
      <c r="L20" t="s">
        <v>1985</v>
      </c>
      <c r="M20" t="s">
        <v>231</v>
      </c>
      <c r="N20" t="s">
        <v>1986</v>
      </c>
      <c r="O20">
        <v>0</v>
      </c>
      <c r="P20">
        <v>0</v>
      </c>
      <c r="Q20">
        <v>0</v>
      </c>
      <c r="R20">
        <v>2509113.36</v>
      </c>
      <c r="S20">
        <v>0</v>
      </c>
      <c r="T20">
        <v>0</v>
      </c>
      <c r="U20">
        <v>2509502.5</v>
      </c>
      <c r="V20">
        <v>0</v>
      </c>
      <c r="W20">
        <v>0</v>
      </c>
      <c r="X20">
        <v>2537900</v>
      </c>
      <c r="Y20">
        <v>2537900</v>
      </c>
      <c r="Z20">
        <v>2537900</v>
      </c>
      <c r="AA20">
        <v>0</v>
      </c>
      <c r="AB20">
        <v>0</v>
      </c>
      <c r="AC20">
        <v>0</v>
      </c>
      <c r="AD20">
        <v>100.3801</v>
      </c>
      <c r="AE20">
        <v>0</v>
      </c>
      <c r="AF20">
        <v>38660.160000000003</v>
      </c>
      <c r="AG20">
        <v>0</v>
      </c>
      <c r="AH20">
        <v>2884804552.0599999</v>
      </c>
      <c r="AI20">
        <v>2509113.36</v>
      </c>
      <c r="AJ20">
        <v>0</v>
      </c>
      <c r="AK20">
        <v>100.36453400000001</v>
      </c>
      <c r="AL20">
        <v>0</v>
      </c>
      <c r="AM20">
        <v>0</v>
      </c>
      <c r="AN20">
        <v>389.14</v>
      </c>
      <c r="AO20">
        <v>389.14</v>
      </c>
      <c r="AU20" t="s">
        <v>793</v>
      </c>
      <c r="AV20" t="s">
        <v>1987</v>
      </c>
      <c r="AX20">
        <v>0</v>
      </c>
      <c r="AY20" t="s">
        <v>824</v>
      </c>
      <c r="BB20" t="s">
        <v>839</v>
      </c>
      <c r="BC20" t="s">
        <v>839</v>
      </c>
      <c r="BD20" t="s">
        <v>2030</v>
      </c>
      <c r="BE20" t="s">
        <v>231</v>
      </c>
      <c r="BG20" t="s">
        <v>2179</v>
      </c>
      <c r="BH20" t="s">
        <v>2006</v>
      </c>
      <c r="BL20" t="s">
        <v>1992</v>
      </c>
      <c r="BM20" t="s">
        <v>1985</v>
      </c>
      <c r="BP20" t="s">
        <v>1982</v>
      </c>
      <c r="BQ20">
        <v>1</v>
      </c>
      <c r="BR20">
        <v>0</v>
      </c>
      <c r="BS20" t="s">
        <v>1993</v>
      </c>
      <c r="BU20" t="s">
        <v>2180</v>
      </c>
      <c r="BV20" t="s">
        <v>2011</v>
      </c>
      <c r="BW20" s="218">
        <v>42370</v>
      </c>
      <c r="BX20" t="s">
        <v>2181</v>
      </c>
      <c r="CA20">
        <v>630</v>
      </c>
      <c r="CB20" t="s">
        <v>1994</v>
      </c>
      <c r="CD20" t="s">
        <v>1994</v>
      </c>
      <c r="CE20">
        <v>1</v>
      </c>
      <c r="CF20" t="s">
        <v>1985</v>
      </c>
      <c r="CG20" t="s">
        <v>793</v>
      </c>
      <c r="CH20" t="s">
        <v>2012</v>
      </c>
      <c r="CI20" t="s">
        <v>1996</v>
      </c>
      <c r="CJ20">
        <v>2500000</v>
      </c>
      <c r="CN20" t="s">
        <v>231</v>
      </c>
      <c r="CO20">
        <v>1.875</v>
      </c>
      <c r="CP20" t="s">
        <v>839</v>
      </c>
      <c r="CQ20" t="s">
        <v>2030</v>
      </c>
      <c r="CR20">
        <v>0</v>
      </c>
      <c r="CS20">
        <v>1.875</v>
      </c>
      <c r="CT20" t="s">
        <v>2014</v>
      </c>
      <c r="CU20" t="s">
        <v>17</v>
      </c>
      <c r="CV20" t="s">
        <v>1130</v>
      </c>
      <c r="CW20">
        <v>33</v>
      </c>
      <c r="CX20" t="s">
        <v>839</v>
      </c>
      <c r="CY20" t="s">
        <v>2030</v>
      </c>
      <c r="CZ20" t="s">
        <v>2182</v>
      </c>
      <c r="DA20" t="s">
        <v>793</v>
      </c>
      <c r="DC20">
        <v>0</v>
      </c>
      <c r="DD20">
        <v>0</v>
      </c>
      <c r="DE20">
        <v>0</v>
      </c>
      <c r="DK20">
        <v>0</v>
      </c>
      <c r="DL20">
        <v>0</v>
      </c>
      <c r="DM20">
        <v>0</v>
      </c>
      <c r="DP20">
        <v>38788.6</v>
      </c>
      <c r="DQ20">
        <v>38788.6</v>
      </c>
      <c r="DR20">
        <v>-28786.639999999999</v>
      </c>
      <c r="DS20">
        <v>2509113.36</v>
      </c>
      <c r="DT20" t="s">
        <v>231</v>
      </c>
      <c r="DU20" t="s">
        <v>1986</v>
      </c>
      <c r="DV20">
        <v>0</v>
      </c>
      <c r="DW20">
        <v>0</v>
      </c>
      <c r="DX20">
        <v>0</v>
      </c>
      <c r="DY20">
        <v>2509113.36</v>
      </c>
      <c r="DZ20">
        <v>0</v>
      </c>
      <c r="EA20">
        <v>0</v>
      </c>
      <c r="EB20">
        <v>2509502.5</v>
      </c>
      <c r="EC20">
        <v>0</v>
      </c>
      <c r="ED20">
        <v>0</v>
      </c>
      <c r="EE20">
        <v>2537900</v>
      </c>
      <c r="EF20">
        <v>2537900</v>
      </c>
      <c r="EG20">
        <v>2537900</v>
      </c>
      <c r="EH20">
        <v>0</v>
      </c>
      <c r="EI20">
        <v>0</v>
      </c>
      <c r="EJ20">
        <v>0</v>
      </c>
      <c r="EK20">
        <v>100.3801</v>
      </c>
      <c r="EL20">
        <v>0</v>
      </c>
      <c r="EM20">
        <v>38660.160000000003</v>
      </c>
      <c r="EN20">
        <v>0</v>
      </c>
      <c r="EO20">
        <v>2884804552.0599999</v>
      </c>
      <c r="EP20">
        <v>2509113.36</v>
      </c>
      <c r="EQ20">
        <v>0</v>
      </c>
      <c r="ER20">
        <v>100.36453400000001</v>
      </c>
      <c r="ES20">
        <v>389.14</v>
      </c>
      <c r="ET20">
        <v>389.14</v>
      </c>
      <c r="EU20" t="s">
        <v>2000</v>
      </c>
      <c r="EV20" t="s">
        <v>2015</v>
      </c>
      <c r="EW20" t="s">
        <v>2016</v>
      </c>
      <c r="EX20" t="s">
        <v>2003</v>
      </c>
      <c r="EY20">
        <v>100.3801</v>
      </c>
      <c r="EZ20" t="s">
        <v>231</v>
      </c>
      <c r="FA20" t="s">
        <v>2017</v>
      </c>
      <c r="FB20" t="s">
        <v>2007</v>
      </c>
      <c r="FC20" s="216">
        <v>43846</v>
      </c>
      <c r="FD20" t="s">
        <v>2018</v>
      </c>
      <c r="FE20" t="s">
        <v>2019</v>
      </c>
      <c r="FG20" t="s">
        <v>2035</v>
      </c>
      <c r="FH20">
        <v>0</v>
      </c>
      <c r="FI20">
        <v>0</v>
      </c>
      <c r="FJ20">
        <v>0</v>
      </c>
      <c r="FK20">
        <v>0</v>
      </c>
      <c r="FL20">
        <v>0</v>
      </c>
      <c r="FO20" t="s">
        <v>2005</v>
      </c>
      <c r="FP20" t="s">
        <v>231</v>
      </c>
      <c r="FT20">
        <v>1</v>
      </c>
      <c r="FU20">
        <v>8.6989999999999998E-2</v>
      </c>
      <c r="FV20">
        <v>8.6989999999999998E-2</v>
      </c>
      <c r="FW20">
        <v>0.25</v>
      </c>
      <c r="FX20" t="s">
        <v>2006</v>
      </c>
      <c r="FY20" s="216">
        <v>43476</v>
      </c>
      <c r="GO20">
        <v>2</v>
      </c>
      <c r="GP20" t="s">
        <v>809</v>
      </c>
      <c r="GQ20" t="s">
        <v>2021</v>
      </c>
      <c r="GR20" t="s">
        <v>2183</v>
      </c>
      <c r="GS20" t="s">
        <v>2184</v>
      </c>
      <c r="GT20" t="s">
        <v>2185</v>
      </c>
      <c r="GU20" t="s">
        <v>2039</v>
      </c>
      <c r="GV20" t="s">
        <v>2186</v>
      </c>
      <c r="GW20">
        <v>1000000000</v>
      </c>
      <c r="GX20">
        <v>2500000</v>
      </c>
      <c r="GY20">
        <v>0</v>
      </c>
      <c r="HA20" t="s">
        <v>839</v>
      </c>
      <c r="HB20" t="s">
        <v>2030</v>
      </c>
      <c r="HE20" t="s">
        <v>839</v>
      </c>
      <c r="HF20" t="s">
        <v>2030</v>
      </c>
      <c r="HG20" t="s">
        <v>231</v>
      </c>
      <c r="HH20" t="s">
        <v>1986</v>
      </c>
      <c r="HP20">
        <v>0</v>
      </c>
      <c r="HQ20">
        <v>0</v>
      </c>
      <c r="HR20" t="s">
        <v>1994</v>
      </c>
      <c r="HS20" t="s">
        <v>1982</v>
      </c>
      <c r="HU20" t="s">
        <v>2187</v>
      </c>
      <c r="HV20" t="s">
        <v>1129</v>
      </c>
      <c r="HW20" t="str">
        <f>VLOOKUP($HV20,'SS WAM data'!$B:$AE,MATCH(HW$1,'SS WAM data'!$2:$2,0)-1,0)</f>
        <v>FR0011391580</v>
      </c>
      <c r="HX20" t="str">
        <f>VLOOKUP($HV20,'SS WAM data'!$B:$AE,MATCH(HX$1,'SS WAM data'!$2:$2,0)-1,0)</f>
        <v>HSBC FRANCESR UNSECURED REGS 01/20 1.875</v>
      </c>
      <c r="HY20" t="str">
        <f>VLOOKUP($HV20,'SS WAM data'!$B:$AE,MATCH(HY$1,'SS WAM data'!$2:$2,0)-1,0)</f>
        <v>EUR</v>
      </c>
      <c r="HZ20" t="str">
        <f>VLOOKUP($HV20,'SS WAM data'!$B:$AE,MATCH(HZ$1,'SS WAM data'!$2:$2,0)-1,0)</f>
        <v>FR</v>
      </c>
      <c r="IA20" s="216">
        <f>VLOOKUP($HV20,'SS WAM data'!$B:$AE,MATCH(IA$1,'SS WAM data'!$2:$2,0)-1,0)</f>
        <v>43481</v>
      </c>
      <c r="IB20" s="216">
        <f>VLOOKUP($HV20,'SS WAM data'!$B:$AE,MATCH(IB$1,'SS WAM data'!$2:$2,0)-1,0)</f>
        <v>43846</v>
      </c>
      <c r="IC20">
        <f>VLOOKUP($HV20,'SS WAM data'!$B:$AE,MATCH(IC$1,'SS WAM data'!$2:$2,0)-1,0)</f>
        <v>1.875</v>
      </c>
      <c r="ID20" s="216">
        <f>VLOOKUP($HV20,'SS WAM data'!$B:$AE,MATCH(ID$1,'SS WAM data'!$2:$2,0)-1,0)</f>
        <v>43846</v>
      </c>
      <c r="IE20" s="216" t="str">
        <f>VLOOKUP($HV20,'SS WAM data'!$B:$AE,MATCH(IE$1,'SS WAM data'!$2:$2,0)-1,0)</f>
        <v>00-00-0000</v>
      </c>
      <c r="IF20" t="str">
        <f>VLOOKUP($HV20,'SS WAM data'!$B:$AE,MATCH(IF$1,'SS WAM data'!$2:$2,0)-1,0)</f>
        <v>Corporate Bonds</v>
      </c>
      <c r="IG20" t="str">
        <f>_xlfn.IFNA(VLOOKUP($HV20,'SS WAM data'!$B:$AE,MATCH(IG$1,'SS WAM data'!$2:$2,0)-1,0),"Other Assets - Deposit or ancillary liquid asset")</f>
        <v>Money Market Instruments</v>
      </c>
      <c r="IH20" t="str">
        <f>VLOOKUP($HV20,'SS WAM data'!$B:$AE,MATCH(IH$1,'SS WAM data'!$2:$2,0)-1,0)</f>
        <v>MoneyMarketInstrument</v>
      </c>
    </row>
    <row r="21" spans="2:242">
      <c r="B21" t="s">
        <v>2008</v>
      </c>
      <c r="C21" t="s">
        <v>1985</v>
      </c>
      <c r="D21" t="s">
        <v>2002</v>
      </c>
      <c r="E21" t="s">
        <v>2007</v>
      </c>
      <c r="H21">
        <v>89608.52</v>
      </c>
      <c r="I21">
        <v>89608.52</v>
      </c>
      <c r="J21">
        <v>-64710.17</v>
      </c>
      <c r="K21">
        <v>8370610.79</v>
      </c>
      <c r="L21" t="s">
        <v>1985</v>
      </c>
      <c r="M21" t="s">
        <v>231</v>
      </c>
      <c r="N21" t="s">
        <v>1986</v>
      </c>
      <c r="O21">
        <v>0</v>
      </c>
      <c r="P21">
        <v>0</v>
      </c>
      <c r="Q21">
        <v>0</v>
      </c>
      <c r="R21">
        <v>8370610.79</v>
      </c>
      <c r="S21">
        <v>0</v>
      </c>
      <c r="T21">
        <v>0</v>
      </c>
      <c r="U21">
        <v>8364803.4400000004</v>
      </c>
      <c r="V21">
        <v>0</v>
      </c>
      <c r="W21">
        <v>0</v>
      </c>
      <c r="X21">
        <v>8435320.9600000009</v>
      </c>
      <c r="Y21">
        <v>8435320.9600000009</v>
      </c>
      <c r="Z21">
        <v>8435320.9600000009</v>
      </c>
      <c r="AA21">
        <v>0</v>
      </c>
      <c r="AB21">
        <v>0</v>
      </c>
      <c r="AC21">
        <v>0</v>
      </c>
      <c r="AD21">
        <v>100.99979999999999</v>
      </c>
      <c r="AE21">
        <v>0</v>
      </c>
      <c r="AF21">
        <v>51478.36</v>
      </c>
      <c r="AG21">
        <v>0</v>
      </c>
      <c r="AH21">
        <v>2884804552.0599999</v>
      </c>
      <c r="AI21">
        <v>8370610.79</v>
      </c>
      <c r="AJ21">
        <v>0</v>
      </c>
      <c r="AK21">
        <v>101.06992</v>
      </c>
      <c r="AL21">
        <v>0</v>
      </c>
      <c r="AM21">
        <v>0</v>
      </c>
      <c r="AN21">
        <v>-5807.35</v>
      </c>
      <c r="AO21">
        <v>-5807.35</v>
      </c>
      <c r="AU21" t="s">
        <v>793</v>
      </c>
      <c r="AV21" t="s">
        <v>1987</v>
      </c>
      <c r="AX21">
        <v>0</v>
      </c>
      <c r="AY21" t="s">
        <v>824</v>
      </c>
      <c r="BB21" t="s">
        <v>1335</v>
      </c>
      <c r="BC21" t="s">
        <v>1335</v>
      </c>
      <c r="BD21" t="s">
        <v>2188</v>
      </c>
      <c r="BE21" t="s">
        <v>231</v>
      </c>
      <c r="BG21" t="s">
        <v>2189</v>
      </c>
      <c r="BH21" t="s">
        <v>2006</v>
      </c>
      <c r="BL21" t="s">
        <v>1992</v>
      </c>
      <c r="BM21" t="s">
        <v>1985</v>
      </c>
      <c r="BP21" t="s">
        <v>1982</v>
      </c>
      <c r="BQ21">
        <v>1</v>
      </c>
      <c r="BR21">
        <v>0</v>
      </c>
      <c r="BS21" t="s">
        <v>1993</v>
      </c>
      <c r="BU21" t="s">
        <v>2190</v>
      </c>
      <c r="BV21" t="s">
        <v>2011</v>
      </c>
      <c r="BW21" s="218">
        <v>11049</v>
      </c>
      <c r="BX21" t="s">
        <v>2191</v>
      </c>
      <c r="CA21">
        <v>630</v>
      </c>
      <c r="CB21" t="s">
        <v>1994</v>
      </c>
      <c r="CD21" t="s">
        <v>1994</v>
      </c>
      <c r="CE21">
        <v>1</v>
      </c>
      <c r="CF21" t="s">
        <v>1985</v>
      </c>
      <c r="CG21" t="s">
        <v>793</v>
      </c>
      <c r="CH21" t="s">
        <v>2012</v>
      </c>
      <c r="CI21" t="s">
        <v>1996</v>
      </c>
      <c r="CJ21">
        <v>8282000</v>
      </c>
      <c r="CN21" t="s">
        <v>231</v>
      </c>
      <c r="CO21">
        <v>2</v>
      </c>
      <c r="CP21" t="s">
        <v>1335</v>
      </c>
      <c r="CQ21" t="s">
        <v>2192</v>
      </c>
      <c r="CR21">
        <v>0</v>
      </c>
      <c r="CS21">
        <v>2</v>
      </c>
      <c r="CT21" t="s">
        <v>2193</v>
      </c>
      <c r="CU21" t="s">
        <v>2194</v>
      </c>
      <c r="CV21" t="s">
        <v>1342</v>
      </c>
      <c r="CW21">
        <v>14</v>
      </c>
      <c r="CX21" t="s">
        <v>1335</v>
      </c>
      <c r="CY21" t="s">
        <v>2192</v>
      </c>
      <c r="CZ21" t="s">
        <v>2195</v>
      </c>
      <c r="DA21" t="s">
        <v>793</v>
      </c>
      <c r="DC21">
        <v>0</v>
      </c>
      <c r="DD21">
        <v>0</v>
      </c>
      <c r="DE21">
        <v>0</v>
      </c>
      <c r="DK21">
        <v>0</v>
      </c>
      <c r="DL21">
        <v>0</v>
      </c>
      <c r="DM21">
        <v>0</v>
      </c>
      <c r="DP21">
        <v>89608.52</v>
      </c>
      <c r="DQ21">
        <v>89608.52</v>
      </c>
      <c r="DR21">
        <v>-64710.17</v>
      </c>
      <c r="DS21">
        <v>8370610.79</v>
      </c>
      <c r="DT21" t="s">
        <v>231</v>
      </c>
      <c r="DU21" t="s">
        <v>1986</v>
      </c>
      <c r="DV21">
        <v>0</v>
      </c>
      <c r="DW21">
        <v>0</v>
      </c>
      <c r="DX21">
        <v>0</v>
      </c>
      <c r="DY21">
        <v>8370610.79</v>
      </c>
      <c r="DZ21">
        <v>0</v>
      </c>
      <c r="EA21">
        <v>0</v>
      </c>
      <c r="EB21">
        <v>8364803.4400000004</v>
      </c>
      <c r="EC21">
        <v>0</v>
      </c>
      <c r="ED21">
        <v>0</v>
      </c>
      <c r="EE21">
        <v>8435320.9600000009</v>
      </c>
      <c r="EF21">
        <v>8435320.9600000009</v>
      </c>
      <c r="EG21">
        <v>8435320.9600000009</v>
      </c>
      <c r="EH21">
        <v>0</v>
      </c>
      <c r="EI21">
        <v>0</v>
      </c>
      <c r="EJ21">
        <v>0</v>
      </c>
      <c r="EK21">
        <v>100.99979999999999</v>
      </c>
      <c r="EL21">
        <v>0</v>
      </c>
      <c r="EM21">
        <v>51478.36</v>
      </c>
      <c r="EN21">
        <v>0</v>
      </c>
      <c r="EO21">
        <v>2884804552.0599999</v>
      </c>
      <c r="EP21">
        <v>8370610.79</v>
      </c>
      <c r="EQ21">
        <v>0</v>
      </c>
      <c r="ER21">
        <v>101.06992</v>
      </c>
      <c r="ES21">
        <v>-5807.35</v>
      </c>
      <c r="ET21">
        <v>-5807.35</v>
      </c>
      <c r="EU21" t="s">
        <v>2000</v>
      </c>
      <c r="EV21" t="s">
        <v>2015</v>
      </c>
      <c r="EW21" t="s">
        <v>2016</v>
      </c>
      <c r="EX21" t="s">
        <v>2003</v>
      </c>
      <c r="EY21">
        <v>100.99979999999999</v>
      </c>
      <c r="EZ21" t="s">
        <v>231</v>
      </c>
      <c r="FA21" t="s">
        <v>2017</v>
      </c>
      <c r="FB21" t="s">
        <v>2007</v>
      </c>
      <c r="FC21" s="216">
        <v>43951</v>
      </c>
      <c r="FD21" t="s">
        <v>2018</v>
      </c>
      <c r="FE21" t="s">
        <v>2019</v>
      </c>
      <c r="FG21" t="s">
        <v>2062</v>
      </c>
      <c r="FH21">
        <v>0</v>
      </c>
      <c r="FI21">
        <v>0</v>
      </c>
      <c r="FJ21">
        <v>0</v>
      </c>
      <c r="FK21">
        <v>0</v>
      </c>
      <c r="FL21">
        <v>0</v>
      </c>
      <c r="FO21" t="s">
        <v>2005</v>
      </c>
      <c r="FP21" t="s">
        <v>231</v>
      </c>
      <c r="FT21">
        <v>1</v>
      </c>
      <c r="FU21">
        <v>0.28996100000000002</v>
      </c>
      <c r="FV21">
        <v>0.28996100000000002</v>
      </c>
      <c r="FW21">
        <v>0.82820000000000005</v>
      </c>
      <c r="FX21" t="s">
        <v>2006</v>
      </c>
      <c r="FY21" s="216">
        <v>43476</v>
      </c>
      <c r="GO21">
        <v>2</v>
      </c>
      <c r="GP21" t="s">
        <v>943</v>
      </c>
      <c r="GQ21" t="s">
        <v>2021</v>
      </c>
      <c r="GR21" t="s">
        <v>2196</v>
      </c>
      <c r="GS21" t="s">
        <v>2197</v>
      </c>
      <c r="GT21" t="s">
        <v>2198</v>
      </c>
      <c r="GU21" t="s">
        <v>2199</v>
      </c>
      <c r="GV21" t="s">
        <v>2200</v>
      </c>
      <c r="GW21">
        <v>1000000000</v>
      </c>
      <c r="GX21">
        <v>8282000</v>
      </c>
      <c r="GY21">
        <v>0</v>
      </c>
      <c r="HA21" t="s">
        <v>1988</v>
      </c>
      <c r="HB21" t="s">
        <v>1997</v>
      </c>
      <c r="HE21" t="s">
        <v>1988</v>
      </c>
      <c r="HF21" t="s">
        <v>1997</v>
      </c>
      <c r="HG21" t="s">
        <v>231</v>
      </c>
      <c r="HH21" t="s">
        <v>1986</v>
      </c>
      <c r="HP21">
        <v>0</v>
      </c>
      <c r="HQ21">
        <v>0</v>
      </c>
      <c r="HR21" t="s">
        <v>1994</v>
      </c>
      <c r="HS21" t="s">
        <v>1982</v>
      </c>
      <c r="HU21" t="s">
        <v>2201</v>
      </c>
      <c r="HV21" t="s">
        <v>1341</v>
      </c>
      <c r="HW21" t="str">
        <f>VLOOKUP($HV21,'SS WAM data'!$B:$AE,MATCH(HW$1,'SS WAM data'!$2:$2,0)-1,0)</f>
        <v>XS0925003732</v>
      </c>
      <c r="HX21" t="str">
        <f>VLOOKUP($HV21,'SS WAM data'!$B:$AE,MATCH(HX$1,'SS WAM data'!$2:$2,0)-1,0)</f>
        <v>EXPORT IMPORT BANK KOREASR UNSECURED REGS 04/20 2</v>
      </c>
      <c r="HY21" t="str">
        <f>VLOOKUP($HV21,'SS WAM data'!$B:$AE,MATCH(HY$1,'SS WAM data'!$2:$2,0)-1,0)</f>
        <v>EUR</v>
      </c>
      <c r="HZ21" t="str">
        <f>VLOOKUP($HV21,'SS WAM data'!$B:$AE,MATCH(HZ$1,'SS WAM data'!$2:$2,0)-1,0)</f>
        <v>KR</v>
      </c>
      <c r="IA21" s="216">
        <f>VLOOKUP($HV21,'SS WAM data'!$B:$AE,MATCH(IA$1,'SS WAM data'!$2:$2,0)-1,0)</f>
        <v>43585</v>
      </c>
      <c r="IB21" s="216">
        <f>VLOOKUP($HV21,'SS WAM data'!$B:$AE,MATCH(IB$1,'SS WAM data'!$2:$2,0)-1,0)</f>
        <v>43951</v>
      </c>
      <c r="IC21">
        <f>VLOOKUP($HV21,'SS WAM data'!$B:$AE,MATCH(IC$1,'SS WAM data'!$2:$2,0)-1,0)</f>
        <v>2</v>
      </c>
      <c r="ID21" s="216">
        <f>VLOOKUP($HV21,'SS WAM data'!$B:$AE,MATCH(ID$1,'SS WAM data'!$2:$2,0)-1,0)</f>
        <v>43951</v>
      </c>
      <c r="IE21" s="216" t="str">
        <f>VLOOKUP($HV21,'SS WAM data'!$B:$AE,MATCH(IE$1,'SS WAM data'!$2:$2,0)-1,0)</f>
        <v>00-00-0000</v>
      </c>
      <c r="IF21" t="str">
        <f>VLOOKUP($HV21,'SS WAM data'!$B:$AE,MATCH(IF$1,'SS WAM data'!$2:$2,0)-1,0)</f>
        <v>Corporate Bonds</v>
      </c>
      <c r="IG21" t="str">
        <f>_xlfn.IFNA(VLOOKUP($HV21,'SS WAM data'!$B:$AE,MATCH(IG$1,'SS WAM data'!$2:$2,0)-1,0),"Other Assets - Deposit or ancillary liquid asset")</f>
        <v>Money Market Instruments</v>
      </c>
      <c r="IH21" t="str">
        <f>VLOOKUP($HV21,'SS WAM data'!$B:$AE,MATCH(IH$1,'SS WAM data'!$2:$2,0)-1,0)</f>
        <v>MoneyMarketInstrument</v>
      </c>
    </row>
    <row r="22" spans="2:242">
      <c r="B22" t="s">
        <v>2008</v>
      </c>
      <c r="C22" t="s">
        <v>1985</v>
      </c>
      <c r="D22" t="s">
        <v>2002</v>
      </c>
      <c r="E22" t="s">
        <v>2007</v>
      </c>
      <c r="H22">
        <v>71342.460000000006</v>
      </c>
      <c r="I22">
        <v>71342.460000000006</v>
      </c>
      <c r="J22">
        <v>-34397.31</v>
      </c>
      <c r="K22">
        <v>6208204.6900000004</v>
      </c>
      <c r="L22" t="s">
        <v>1985</v>
      </c>
      <c r="M22" t="s">
        <v>231</v>
      </c>
      <c r="N22" t="s">
        <v>1986</v>
      </c>
      <c r="O22">
        <v>0</v>
      </c>
      <c r="P22">
        <v>0</v>
      </c>
      <c r="Q22">
        <v>0</v>
      </c>
      <c r="R22">
        <v>6208204.6900000004</v>
      </c>
      <c r="S22">
        <v>0</v>
      </c>
      <c r="T22">
        <v>0</v>
      </c>
      <c r="U22">
        <v>6208314.2000000002</v>
      </c>
      <c r="V22">
        <v>0</v>
      </c>
      <c r="W22">
        <v>0</v>
      </c>
      <c r="X22">
        <v>6242602</v>
      </c>
      <c r="Y22">
        <v>6242602</v>
      </c>
      <c r="Z22">
        <v>6242602</v>
      </c>
      <c r="AA22">
        <v>0</v>
      </c>
      <c r="AB22">
        <v>0</v>
      </c>
      <c r="AC22">
        <v>0</v>
      </c>
      <c r="AD22">
        <v>100.1341</v>
      </c>
      <c r="AE22">
        <v>0</v>
      </c>
      <c r="AF22">
        <v>13767.12</v>
      </c>
      <c r="AG22">
        <v>0</v>
      </c>
      <c r="AH22">
        <v>2884804552.0599999</v>
      </c>
      <c r="AI22">
        <v>6208204.6900000004</v>
      </c>
      <c r="AJ22">
        <v>0</v>
      </c>
      <c r="AK22">
        <v>100.132334</v>
      </c>
      <c r="AL22">
        <v>0</v>
      </c>
      <c r="AM22">
        <v>0</v>
      </c>
      <c r="AN22">
        <v>109.51</v>
      </c>
      <c r="AO22">
        <v>109.51</v>
      </c>
      <c r="AU22" t="s">
        <v>793</v>
      </c>
      <c r="AV22" t="s">
        <v>1987</v>
      </c>
      <c r="AX22">
        <v>0</v>
      </c>
      <c r="AY22" t="s">
        <v>824</v>
      </c>
      <c r="BB22" t="s">
        <v>979</v>
      </c>
      <c r="BC22" t="s">
        <v>979</v>
      </c>
      <c r="BD22" t="s">
        <v>2009</v>
      </c>
      <c r="BE22" t="s">
        <v>231</v>
      </c>
      <c r="BG22" t="s">
        <v>2202</v>
      </c>
      <c r="BH22" t="s">
        <v>2006</v>
      </c>
      <c r="BL22" t="s">
        <v>1992</v>
      </c>
      <c r="BM22" t="s">
        <v>1985</v>
      </c>
      <c r="BP22" t="s">
        <v>1982</v>
      </c>
      <c r="BQ22">
        <v>1</v>
      </c>
      <c r="BR22">
        <v>0</v>
      </c>
      <c r="BS22" t="s">
        <v>1993</v>
      </c>
      <c r="BU22" t="s">
        <v>2203</v>
      </c>
      <c r="BV22" t="s">
        <v>2011</v>
      </c>
      <c r="BW22" s="218">
        <v>41609</v>
      </c>
      <c r="BX22" t="s">
        <v>2204</v>
      </c>
      <c r="CA22">
        <v>630</v>
      </c>
      <c r="CB22" t="s">
        <v>1994</v>
      </c>
      <c r="CD22" t="s">
        <v>1994</v>
      </c>
      <c r="CE22">
        <v>1</v>
      </c>
      <c r="CF22" t="s">
        <v>1985</v>
      </c>
      <c r="CG22" t="s">
        <v>793</v>
      </c>
      <c r="CH22" t="s">
        <v>2012</v>
      </c>
      <c r="CI22" t="s">
        <v>1996</v>
      </c>
      <c r="CJ22">
        <v>6200000</v>
      </c>
      <c r="CN22" t="s">
        <v>231</v>
      </c>
      <c r="CO22">
        <v>1.25</v>
      </c>
      <c r="CP22" t="s">
        <v>979</v>
      </c>
      <c r="CQ22" t="s">
        <v>2013</v>
      </c>
      <c r="CR22">
        <v>0</v>
      </c>
      <c r="CS22">
        <v>1.25</v>
      </c>
      <c r="CT22" t="s">
        <v>2014</v>
      </c>
      <c r="CU22" t="s">
        <v>17</v>
      </c>
      <c r="CV22" t="s">
        <v>976</v>
      </c>
      <c r="CW22">
        <v>33</v>
      </c>
      <c r="CX22" t="s">
        <v>979</v>
      </c>
      <c r="CY22" t="s">
        <v>2013</v>
      </c>
      <c r="CZ22" t="s">
        <v>2081</v>
      </c>
      <c r="DA22" t="s">
        <v>793</v>
      </c>
      <c r="DC22">
        <v>0</v>
      </c>
      <c r="DD22">
        <v>0</v>
      </c>
      <c r="DE22">
        <v>0</v>
      </c>
      <c r="DK22">
        <v>0</v>
      </c>
      <c r="DL22">
        <v>0</v>
      </c>
      <c r="DM22">
        <v>0</v>
      </c>
      <c r="DP22">
        <v>71342.460000000006</v>
      </c>
      <c r="DQ22">
        <v>71342.460000000006</v>
      </c>
      <c r="DR22">
        <v>-34397.31</v>
      </c>
      <c r="DS22">
        <v>6208204.6900000004</v>
      </c>
      <c r="DT22" t="s">
        <v>231</v>
      </c>
      <c r="DU22" t="s">
        <v>1986</v>
      </c>
      <c r="DV22">
        <v>0</v>
      </c>
      <c r="DW22">
        <v>0</v>
      </c>
      <c r="DX22">
        <v>0</v>
      </c>
      <c r="DY22">
        <v>6208204.6900000004</v>
      </c>
      <c r="DZ22">
        <v>0</v>
      </c>
      <c r="EA22">
        <v>0</v>
      </c>
      <c r="EB22">
        <v>6208314.2000000002</v>
      </c>
      <c r="EC22">
        <v>0</v>
      </c>
      <c r="ED22">
        <v>0</v>
      </c>
      <c r="EE22">
        <v>6242602</v>
      </c>
      <c r="EF22">
        <v>6242602</v>
      </c>
      <c r="EG22">
        <v>6242602</v>
      </c>
      <c r="EH22">
        <v>0</v>
      </c>
      <c r="EI22">
        <v>0</v>
      </c>
      <c r="EJ22">
        <v>0</v>
      </c>
      <c r="EK22">
        <v>100.1341</v>
      </c>
      <c r="EL22">
        <v>0</v>
      </c>
      <c r="EM22">
        <v>13767.12</v>
      </c>
      <c r="EN22">
        <v>0</v>
      </c>
      <c r="EO22">
        <v>2884804552.0599999</v>
      </c>
      <c r="EP22">
        <v>6208204.6900000004</v>
      </c>
      <c r="EQ22">
        <v>0</v>
      </c>
      <c r="ER22">
        <v>100.132334</v>
      </c>
      <c r="ES22">
        <v>109.51</v>
      </c>
      <c r="ET22">
        <v>109.51</v>
      </c>
      <c r="EU22" t="s">
        <v>2000</v>
      </c>
      <c r="EV22" t="s">
        <v>2015</v>
      </c>
      <c r="EW22" t="s">
        <v>2016</v>
      </c>
      <c r="EX22" t="s">
        <v>2003</v>
      </c>
      <c r="EY22">
        <v>100.1341</v>
      </c>
      <c r="EZ22" t="s">
        <v>231</v>
      </c>
      <c r="FA22" t="s">
        <v>2017</v>
      </c>
      <c r="FB22" t="s">
        <v>2007</v>
      </c>
      <c r="FC22" s="216">
        <v>43812</v>
      </c>
      <c r="FD22" t="s">
        <v>2018</v>
      </c>
      <c r="FE22" t="s">
        <v>2019</v>
      </c>
      <c r="FG22" t="s">
        <v>2035</v>
      </c>
      <c r="FH22">
        <v>0</v>
      </c>
      <c r="FI22">
        <v>0</v>
      </c>
      <c r="FJ22">
        <v>0</v>
      </c>
      <c r="FK22">
        <v>0</v>
      </c>
      <c r="FL22">
        <v>0</v>
      </c>
      <c r="FO22" t="s">
        <v>2005</v>
      </c>
      <c r="FP22" t="s">
        <v>231</v>
      </c>
      <c r="FT22">
        <v>1</v>
      </c>
      <c r="FU22">
        <v>0.21520700000000001</v>
      </c>
      <c r="FV22">
        <v>0.21520700000000001</v>
      </c>
      <c r="FW22">
        <v>0.496</v>
      </c>
      <c r="FX22" t="s">
        <v>2006</v>
      </c>
      <c r="FY22" s="216">
        <v>43476</v>
      </c>
      <c r="GO22">
        <v>2</v>
      </c>
      <c r="GP22" t="s">
        <v>801</v>
      </c>
      <c r="GQ22" t="s">
        <v>2021</v>
      </c>
      <c r="GR22" t="s">
        <v>2205</v>
      </c>
      <c r="GS22" t="s">
        <v>2206</v>
      </c>
      <c r="GT22" t="s">
        <v>2207</v>
      </c>
      <c r="GU22" t="s">
        <v>2208</v>
      </c>
      <c r="GV22" t="s">
        <v>2209</v>
      </c>
      <c r="GW22">
        <v>1250000000</v>
      </c>
      <c r="GX22">
        <v>6200000</v>
      </c>
      <c r="GY22">
        <v>0</v>
      </c>
      <c r="HA22" t="s">
        <v>979</v>
      </c>
      <c r="HB22" t="s">
        <v>2013</v>
      </c>
      <c r="HE22" t="s">
        <v>1988</v>
      </c>
      <c r="HF22" t="s">
        <v>1997</v>
      </c>
      <c r="HG22" t="s">
        <v>231</v>
      </c>
      <c r="HH22" t="s">
        <v>1986</v>
      </c>
      <c r="HP22">
        <v>0</v>
      </c>
      <c r="HQ22">
        <v>0</v>
      </c>
      <c r="HR22" t="s">
        <v>1994</v>
      </c>
      <c r="HS22" t="s">
        <v>1982</v>
      </c>
      <c r="HU22" t="s">
        <v>2210</v>
      </c>
      <c r="HV22" t="s">
        <v>975</v>
      </c>
      <c r="HW22" t="str">
        <f>VLOOKUP($HV22,'SS WAM data'!$B:$AE,MATCH(HW$1,'SS WAM data'!$2:$2,0)-1,0)</f>
        <v>XS1080078428</v>
      </c>
      <c r="HX22" t="str">
        <f>VLOOKUP($HV22,'SS WAM data'!$B:$AE,MATCH(HX$1,'SS WAM data'!$2:$2,0)-1,0)</f>
        <v>ING BANK NVSR UNSECURED REGS 12/19 1.25</v>
      </c>
      <c r="HY22" t="str">
        <f>VLOOKUP($HV22,'SS WAM data'!$B:$AE,MATCH(HY$1,'SS WAM data'!$2:$2,0)-1,0)</f>
        <v>EUR</v>
      </c>
      <c r="HZ22" t="str">
        <f>VLOOKUP($HV22,'SS WAM data'!$B:$AE,MATCH(HZ$1,'SS WAM data'!$2:$2,0)-1,0)</f>
        <v>NL</v>
      </c>
      <c r="IA22" s="216">
        <f>VLOOKUP($HV22,'SS WAM data'!$B:$AE,MATCH(IA$1,'SS WAM data'!$2:$2,0)-1,0)</f>
        <v>43447</v>
      </c>
      <c r="IB22" s="216">
        <f>VLOOKUP($HV22,'SS WAM data'!$B:$AE,MATCH(IB$1,'SS WAM data'!$2:$2,0)-1,0)</f>
        <v>43812</v>
      </c>
      <c r="IC22">
        <f>VLOOKUP($HV22,'SS WAM data'!$B:$AE,MATCH(IC$1,'SS WAM data'!$2:$2,0)-1,0)</f>
        <v>1.25</v>
      </c>
      <c r="ID22" s="216">
        <f>VLOOKUP($HV22,'SS WAM data'!$B:$AE,MATCH(ID$1,'SS WAM data'!$2:$2,0)-1,0)</f>
        <v>43812</v>
      </c>
      <c r="IE22" s="216" t="str">
        <f>VLOOKUP($HV22,'SS WAM data'!$B:$AE,MATCH(IE$1,'SS WAM data'!$2:$2,0)-1,0)</f>
        <v>00-00-0000</v>
      </c>
      <c r="IF22" t="str">
        <f>VLOOKUP($HV22,'SS WAM data'!$B:$AE,MATCH(IF$1,'SS WAM data'!$2:$2,0)-1,0)</f>
        <v>Corporate Bonds</v>
      </c>
      <c r="IG22" t="str">
        <f>_xlfn.IFNA(VLOOKUP($HV22,'SS WAM data'!$B:$AE,MATCH(IG$1,'SS WAM data'!$2:$2,0)-1,0),"Other Assets - Deposit or ancillary liquid asset")</f>
        <v>Money Market Instruments</v>
      </c>
      <c r="IH22" t="str">
        <f>VLOOKUP($HV22,'SS WAM data'!$B:$AE,MATCH(IH$1,'SS WAM data'!$2:$2,0)-1,0)</f>
        <v>MoneyMarketInstrument</v>
      </c>
    </row>
    <row r="23" spans="2:242">
      <c r="B23" t="s">
        <v>2008</v>
      </c>
      <c r="C23" t="s">
        <v>1985</v>
      </c>
      <c r="D23" t="s">
        <v>2002</v>
      </c>
      <c r="E23" t="s">
        <v>2007</v>
      </c>
      <c r="H23">
        <v>149888.70000000001</v>
      </c>
      <c r="I23">
        <v>149888.70000000001</v>
      </c>
      <c r="J23">
        <v>-33068.46</v>
      </c>
      <c r="K23">
        <v>20540431.539999999</v>
      </c>
      <c r="L23" t="s">
        <v>1985</v>
      </c>
      <c r="M23" t="s">
        <v>231</v>
      </c>
      <c r="N23" t="s">
        <v>1986</v>
      </c>
      <c r="O23">
        <v>0</v>
      </c>
      <c r="P23">
        <v>0</v>
      </c>
      <c r="Q23">
        <v>0</v>
      </c>
      <c r="R23">
        <v>20540431.539999999</v>
      </c>
      <c r="S23">
        <v>0</v>
      </c>
      <c r="T23">
        <v>0</v>
      </c>
      <c r="U23">
        <v>20540241.5</v>
      </c>
      <c r="V23">
        <v>0</v>
      </c>
      <c r="W23">
        <v>0</v>
      </c>
      <c r="X23">
        <v>20573500</v>
      </c>
      <c r="Y23">
        <v>20573500</v>
      </c>
      <c r="Z23">
        <v>20573500</v>
      </c>
      <c r="AA23">
        <v>0</v>
      </c>
      <c r="AB23">
        <v>0</v>
      </c>
      <c r="AC23">
        <v>0</v>
      </c>
      <c r="AD23">
        <v>100.19629999999999</v>
      </c>
      <c r="AE23">
        <v>0</v>
      </c>
      <c r="AF23">
        <v>10931.51</v>
      </c>
      <c r="AG23">
        <v>0</v>
      </c>
      <c r="AH23">
        <v>2884804552.0599999</v>
      </c>
      <c r="AI23">
        <v>20540431.539999999</v>
      </c>
      <c r="AJ23">
        <v>0</v>
      </c>
      <c r="AK23">
        <v>100.197227</v>
      </c>
      <c r="AL23">
        <v>0</v>
      </c>
      <c r="AM23">
        <v>0</v>
      </c>
      <c r="AN23">
        <v>-190.04</v>
      </c>
      <c r="AO23">
        <v>-190.04</v>
      </c>
      <c r="AU23" t="s">
        <v>793</v>
      </c>
      <c r="AV23" t="s">
        <v>1987</v>
      </c>
      <c r="AX23">
        <v>0</v>
      </c>
      <c r="AY23" t="s">
        <v>824</v>
      </c>
      <c r="BB23" t="s">
        <v>937</v>
      </c>
      <c r="BC23" t="s">
        <v>937</v>
      </c>
      <c r="BD23" t="s">
        <v>2109</v>
      </c>
      <c r="BE23" t="s">
        <v>231</v>
      </c>
      <c r="BG23" t="s">
        <v>2211</v>
      </c>
      <c r="BH23" t="s">
        <v>2006</v>
      </c>
      <c r="BL23" t="s">
        <v>1992</v>
      </c>
      <c r="BM23" t="s">
        <v>1985</v>
      </c>
      <c r="BP23" t="s">
        <v>1982</v>
      </c>
      <c r="BQ23">
        <v>1</v>
      </c>
      <c r="BR23">
        <v>0</v>
      </c>
      <c r="BS23" t="s">
        <v>1993</v>
      </c>
      <c r="BU23" t="s">
        <v>2052</v>
      </c>
      <c r="BV23" t="s">
        <v>2011</v>
      </c>
      <c r="BW23" s="218">
        <v>41275</v>
      </c>
      <c r="BX23" t="s">
        <v>2212</v>
      </c>
      <c r="CA23">
        <v>630</v>
      </c>
      <c r="CB23" t="s">
        <v>1994</v>
      </c>
      <c r="CD23" t="s">
        <v>1994</v>
      </c>
      <c r="CE23">
        <v>1</v>
      </c>
      <c r="CF23" t="s">
        <v>1985</v>
      </c>
      <c r="CG23" t="s">
        <v>793</v>
      </c>
      <c r="CH23" t="s">
        <v>2012</v>
      </c>
      <c r="CI23" t="s">
        <v>1996</v>
      </c>
      <c r="CJ23">
        <v>20500000</v>
      </c>
      <c r="CN23" t="s">
        <v>231</v>
      </c>
      <c r="CO23">
        <v>0.875</v>
      </c>
      <c r="CP23" t="s">
        <v>937</v>
      </c>
      <c r="CQ23" t="s">
        <v>2109</v>
      </c>
      <c r="CR23">
        <v>0</v>
      </c>
      <c r="CS23">
        <v>0.875</v>
      </c>
      <c r="CT23" t="s">
        <v>2014</v>
      </c>
      <c r="CU23" t="s">
        <v>17</v>
      </c>
      <c r="CV23" t="s">
        <v>1089</v>
      </c>
      <c r="CW23">
        <v>33</v>
      </c>
      <c r="CX23" t="s">
        <v>937</v>
      </c>
      <c r="CY23" t="s">
        <v>2109</v>
      </c>
      <c r="CZ23" t="s">
        <v>2213</v>
      </c>
      <c r="DA23" t="s">
        <v>793</v>
      </c>
      <c r="DC23">
        <v>0</v>
      </c>
      <c r="DD23">
        <v>0</v>
      </c>
      <c r="DE23">
        <v>0</v>
      </c>
      <c r="DK23">
        <v>0</v>
      </c>
      <c r="DL23">
        <v>0</v>
      </c>
      <c r="DM23">
        <v>0</v>
      </c>
      <c r="DP23">
        <v>149888.70000000001</v>
      </c>
      <c r="DQ23">
        <v>149888.70000000001</v>
      </c>
      <c r="DR23">
        <v>-33068.46</v>
      </c>
      <c r="DS23">
        <v>20540431.539999999</v>
      </c>
      <c r="DT23" t="s">
        <v>231</v>
      </c>
      <c r="DU23" t="s">
        <v>1986</v>
      </c>
      <c r="DV23">
        <v>0</v>
      </c>
      <c r="DW23">
        <v>0</v>
      </c>
      <c r="DX23">
        <v>0</v>
      </c>
      <c r="DY23">
        <v>20540431.539999999</v>
      </c>
      <c r="DZ23">
        <v>0</v>
      </c>
      <c r="EA23">
        <v>0</v>
      </c>
      <c r="EB23">
        <v>20540241.5</v>
      </c>
      <c r="EC23">
        <v>0</v>
      </c>
      <c r="ED23">
        <v>0</v>
      </c>
      <c r="EE23">
        <v>20573500</v>
      </c>
      <c r="EF23">
        <v>20573500</v>
      </c>
      <c r="EG23">
        <v>20573500</v>
      </c>
      <c r="EH23">
        <v>0</v>
      </c>
      <c r="EI23">
        <v>0</v>
      </c>
      <c r="EJ23">
        <v>0</v>
      </c>
      <c r="EK23">
        <v>100.19629999999999</v>
      </c>
      <c r="EL23">
        <v>0</v>
      </c>
      <c r="EM23">
        <v>10931.51</v>
      </c>
      <c r="EN23">
        <v>0</v>
      </c>
      <c r="EO23">
        <v>2884804552.0599999</v>
      </c>
      <c r="EP23">
        <v>20540431.539999999</v>
      </c>
      <c r="EQ23">
        <v>0</v>
      </c>
      <c r="ER23">
        <v>100.197227</v>
      </c>
      <c r="ES23">
        <v>-190.04</v>
      </c>
      <c r="ET23">
        <v>-190.04</v>
      </c>
      <c r="EU23" t="s">
        <v>2000</v>
      </c>
      <c r="EV23" t="s">
        <v>2015</v>
      </c>
      <c r="EW23" t="s">
        <v>2016</v>
      </c>
      <c r="EX23" t="s">
        <v>2003</v>
      </c>
      <c r="EY23">
        <v>100.19629999999999</v>
      </c>
      <c r="EZ23" t="s">
        <v>231</v>
      </c>
      <c r="FA23" t="s">
        <v>2017</v>
      </c>
      <c r="FB23" t="s">
        <v>2007</v>
      </c>
      <c r="FC23" s="216">
        <v>43843</v>
      </c>
      <c r="FD23" t="s">
        <v>2018</v>
      </c>
      <c r="FE23" t="s">
        <v>2019</v>
      </c>
      <c r="FG23" t="s">
        <v>2035</v>
      </c>
      <c r="FH23">
        <v>0</v>
      </c>
      <c r="FI23">
        <v>0</v>
      </c>
      <c r="FJ23">
        <v>0</v>
      </c>
      <c r="FK23">
        <v>0</v>
      </c>
      <c r="FL23">
        <v>0</v>
      </c>
      <c r="FO23" t="s">
        <v>2005</v>
      </c>
      <c r="FP23" t="s">
        <v>231</v>
      </c>
      <c r="FT23">
        <v>1</v>
      </c>
      <c r="FU23">
        <v>0.71201499999999995</v>
      </c>
      <c r="FV23">
        <v>0.71201499999999995</v>
      </c>
      <c r="FW23">
        <v>2.1386419999999999</v>
      </c>
      <c r="FX23" t="s">
        <v>2006</v>
      </c>
      <c r="FY23" s="216">
        <v>43476</v>
      </c>
      <c r="GO23">
        <v>2</v>
      </c>
      <c r="GP23" t="s">
        <v>824</v>
      </c>
      <c r="GQ23" t="s">
        <v>2021</v>
      </c>
      <c r="GR23" t="s">
        <v>2214</v>
      </c>
      <c r="GS23" t="s">
        <v>2215</v>
      </c>
      <c r="GT23" t="s">
        <v>2216</v>
      </c>
      <c r="GU23" t="s">
        <v>2217</v>
      </c>
      <c r="GV23" t="s">
        <v>2218</v>
      </c>
      <c r="GW23">
        <v>958552000</v>
      </c>
      <c r="GX23">
        <v>20500000</v>
      </c>
      <c r="GY23">
        <v>0</v>
      </c>
      <c r="HA23" t="s">
        <v>1988</v>
      </c>
      <c r="HB23" t="s">
        <v>1997</v>
      </c>
      <c r="HE23" t="s">
        <v>1988</v>
      </c>
      <c r="HF23" t="s">
        <v>1997</v>
      </c>
      <c r="HG23" t="s">
        <v>231</v>
      </c>
      <c r="HH23" t="s">
        <v>1986</v>
      </c>
      <c r="HP23">
        <v>0</v>
      </c>
      <c r="HQ23">
        <v>0</v>
      </c>
      <c r="HR23" t="s">
        <v>2219</v>
      </c>
      <c r="HS23" t="s">
        <v>1982</v>
      </c>
      <c r="HU23" t="s">
        <v>2220</v>
      </c>
      <c r="HV23" t="s">
        <v>1088</v>
      </c>
      <c r="HW23" t="str">
        <f>VLOOKUP($HV23,'SS WAM data'!$B:$AE,MATCH(HW$1,'SS WAM data'!$2:$2,0)-1,0)</f>
        <v>XS1136183537</v>
      </c>
      <c r="HX23" t="str">
        <f>VLOOKUP($HV23,'SS WAM data'!$B:$AE,MATCH(HX$1,'SS WAM data'!$2:$2,0)-1,0)</f>
        <v>SANTANDERUK PLCSR UNSECURED REGS 01/20 0.875</v>
      </c>
      <c r="HY23" t="str">
        <f>VLOOKUP($HV23,'SS WAM data'!$B:$AE,MATCH(HY$1,'SS WAM data'!$2:$2,0)-1,0)</f>
        <v>EUR</v>
      </c>
      <c r="HZ23" t="str">
        <f>VLOOKUP($HV23,'SS WAM data'!$B:$AE,MATCH(HZ$1,'SS WAM data'!$2:$2,0)-1,0)</f>
        <v>GB</v>
      </c>
      <c r="IA23" s="216">
        <f>VLOOKUP($HV23,'SS WAM data'!$B:$AE,MATCH(IA$1,'SS WAM data'!$2:$2,0)-1,0)</f>
        <v>43478</v>
      </c>
      <c r="IB23" s="216">
        <f>VLOOKUP($HV23,'SS WAM data'!$B:$AE,MATCH(IB$1,'SS WAM data'!$2:$2,0)-1,0)</f>
        <v>43843</v>
      </c>
      <c r="IC23">
        <f>VLOOKUP($HV23,'SS WAM data'!$B:$AE,MATCH(IC$1,'SS WAM data'!$2:$2,0)-1,0)</f>
        <v>0.875</v>
      </c>
      <c r="ID23" s="216">
        <f>VLOOKUP($HV23,'SS WAM data'!$B:$AE,MATCH(ID$1,'SS WAM data'!$2:$2,0)-1,0)</f>
        <v>43843</v>
      </c>
      <c r="IE23" s="216" t="str">
        <f>VLOOKUP($HV23,'SS WAM data'!$B:$AE,MATCH(IE$1,'SS WAM data'!$2:$2,0)-1,0)</f>
        <v>00-00-0000</v>
      </c>
      <c r="IF23" t="str">
        <f>VLOOKUP($HV23,'SS WAM data'!$B:$AE,MATCH(IF$1,'SS WAM data'!$2:$2,0)-1,0)</f>
        <v>Corporate Bonds</v>
      </c>
      <c r="IG23" t="str">
        <f>_xlfn.IFNA(VLOOKUP($HV23,'SS WAM data'!$B:$AE,MATCH(IG$1,'SS WAM data'!$2:$2,0)-1,0),"Other Assets - Deposit or ancillary liquid asset")</f>
        <v>Money Market Instruments</v>
      </c>
      <c r="IH23" t="str">
        <f>VLOOKUP($HV23,'SS WAM data'!$B:$AE,MATCH(IH$1,'SS WAM data'!$2:$2,0)-1,0)</f>
        <v>MoneyMarketInstrument</v>
      </c>
    </row>
    <row r="24" spans="2:242">
      <c r="B24" t="s">
        <v>2028</v>
      </c>
      <c r="C24" t="s">
        <v>2029</v>
      </c>
      <c r="D24" t="s">
        <v>2002</v>
      </c>
      <c r="E24" t="s">
        <v>2007</v>
      </c>
      <c r="H24">
        <v>0</v>
      </c>
      <c r="I24">
        <v>0</v>
      </c>
      <c r="J24">
        <v>-3471.43</v>
      </c>
      <c r="K24">
        <v>6805572.5700000003</v>
      </c>
      <c r="L24" t="s">
        <v>1985</v>
      </c>
      <c r="M24" t="s">
        <v>231</v>
      </c>
      <c r="N24" t="s">
        <v>1986</v>
      </c>
      <c r="O24">
        <v>0</v>
      </c>
      <c r="P24">
        <v>0</v>
      </c>
      <c r="Q24">
        <v>0</v>
      </c>
      <c r="R24">
        <v>6805572.5700000003</v>
      </c>
      <c r="S24">
        <v>0</v>
      </c>
      <c r="T24">
        <v>0</v>
      </c>
      <c r="U24">
        <v>6804624</v>
      </c>
      <c r="V24">
        <v>0</v>
      </c>
      <c r="W24">
        <v>0</v>
      </c>
      <c r="X24">
        <v>6809044</v>
      </c>
      <c r="Y24">
        <v>6809044</v>
      </c>
      <c r="Z24">
        <v>6809044</v>
      </c>
      <c r="AA24">
        <v>0</v>
      </c>
      <c r="AB24">
        <v>0</v>
      </c>
      <c r="AC24">
        <v>0</v>
      </c>
      <c r="AD24">
        <v>100.068</v>
      </c>
      <c r="AE24">
        <v>0</v>
      </c>
      <c r="AF24">
        <v>0</v>
      </c>
      <c r="AG24">
        <v>0</v>
      </c>
      <c r="AH24">
        <v>2884804552.0599999</v>
      </c>
      <c r="AI24">
        <v>6805572.5700000003</v>
      </c>
      <c r="AJ24">
        <v>0</v>
      </c>
      <c r="AK24">
        <v>100.08195000000001</v>
      </c>
      <c r="AL24">
        <v>0</v>
      </c>
      <c r="AM24">
        <v>0</v>
      </c>
      <c r="AN24">
        <v>-948.57</v>
      </c>
      <c r="AO24">
        <v>-948.57</v>
      </c>
      <c r="AU24" t="s">
        <v>793</v>
      </c>
      <c r="AV24" t="s">
        <v>1987</v>
      </c>
      <c r="AX24">
        <v>0</v>
      </c>
      <c r="AY24" t="s">
        <v>824</v>
      </c>
      <c r="BB24" t="s">
        <v>808</v>
      </c>
      <c r="BC24" t="s">
        <v>808</v>
      </c>
      <c r="BD24" t="s">
        <v>2221</v>
      </c>
      <c r="BE24" t="s">
        <v>231</v>
      </c>
      <c r="BG24" t="s">
        <v>2222</v>
      </c>
      <c r="BH24" t="s">
        <v>2006</v>
      </c>
      <c r="BL24" t="s">
        <v>1992</v>
      </c>
      <c r="BM24" t="s">
        <v>1985</v>
      </c>
      <c r="BP24" t="s">
        <v>1982</v>
      </c>
      <c r="BQ24">
        <v>1</v>
      </c>
      <c r="BR24">
        <v>0</v>
      </c>
      <c r="BS24" t="s">
        <v>1993</v>
      </c>
      <c r="BU24" t="s">
        <v>2142</v>
      </c>
      <c r="BV24" t="s">
        <v>2011</v>
      </c>
      <c r="BW24" s="218">
        <v>41640</v>
      </c>
      <c r="BX24" t="s">
        <v>2223</v>
      </c>
      <c r="CA24">
        <v>630</v>
      </c>
      <c r="CB24" t="s">
        <v>1994</v>
      </c>
      <c r="CD24" t="s">
        <v>1994</v>
      </c>
      <c r="CE24">
        <v>1</v>
      </c>
      <c r="CF24" t="s">
        <v>1985</v>
      </c>
      <c r="CG24" t="s">
        <v>793</v>
      </c>
      <c r="CH24" t="s">
        <v>2012</v>
      </c>
      <c r="CI24" t="s">
        <v>1996</v>
      </c>
      <c r="CJ24">
        <v>6800000</v>
      </c>
      <c r="CN24" t="s">
        <v>231</v>
      </c>
      <c r="CO24">
        <v>0</v>
      </c>
      <c r="CP24" t="s">
        <v>808</v>
      </c>
      <c r="CQ24" t="s">
        <v>2221</v>
      </c>
      <c r="CR24">
        <v>0</v>
      </c>
      <c r="CS24">
        <v>0</v>
      </c>
      <c r="CT24" t="s">
        <v>2014</v>
      </c>
      <c r="CU24" t="s">
        <v>17</v>
      </c>
      <c r="CV24" t="s">
        <v>1116</v>
      </c>
      <c r="CW24">
        <v>31</v>
      </c>
      <c r="CX24" t="s">
        <v>808</v>
      </c>
      <c r="CY24" t="s">
        <v>2221</v>
      </c>
      <c r="CZ24" t="s">
        <v>2224</v>
      </c>
      <c r="DA24" t="s">
        <v>793</v>
      </c>
      <c r="DC24">
        <v>0</v>
      </c>
      <c r="DD24">
        <v>0</v>
      </c>
      <c r="DE24">
        <v>0</v>
      </c>
      <c r="DK24">
        <v>0</v>
      </c>
      <c r="DL24">
        <v>0</v>
      </c>
      <c r="DM24">
        <v>0</v>
      </c>
      <c r="DP24">
        <v>0</v>
      </c>
      <c r="DQ24">
        <v>0</v>
      </c>
      <c r="DR24">
        <v>-3471.43</v>
      </c>
      <c r="DS24">
        <v>6805572.5700000003</v>
      </c>
      <c r="DT24" t="s">
        <v>231</v>
      </c>
      <c r="DU24" t="s">
        <v>1986</v>
      </c>
      <c r="DV24">
        <v>0</v>
      </c>
      <c r="DW24">
        <v>0</v>
      </c>
      <c r="DX24">
        <v>0</v>
      </c>
      <c r="DY24">
        <v>6805572.5700000003</v>
      </c>
      <c r="DZ24">
        <v>0</v>
      </c>
      <c r="EA24">
        <v>0</v>
      </c>
      <c r="EB24">
        <v>6804624</v>
      </c>
      <c r="EC24">
        <v>0</v>
      </c>
      <c r="ED24">
        <v>0</v>
      </c>
      <c r="EE24">
        <v>6809044</v>
      </c>
      <c r="EF24">
        <v>6809044</v>
      </c>
      <c r="EG24">
        <v>6809044</v>
      </c>
      <c r="EH24">
        <v>0</v>
      </c>
      <c r="EI24">
        <v>0</v>
      </c>
      <c r="EJ24">
        <v>0</v>
      </c>
      <c r="EK24">
        <v>100.068</v>
      </c>
      <c r="EL24">
        <v>0</v>
      </c>
      <c r="EM24">
        <v>0</v>
      </c>
      <c r="EN24">
        <v>0</v>
      </c>
      <c r="EO24">
        <v>2884804552.0599999</v>
      </c>
      <c r="EP24">
        <v>6805572.5700000003</v>
      </c>
      <c r="EQ24">
        <v>0</v>
      </c>
      <c r="ER24">
        <v>100.08195000000001</v>
      </c>
      <c r="ES24">
        <v>-948.57</v>
      </c>
      <c r="ET24">
        <v>-948.57</v>
      </c>
      <c r="EU24" t="s">
        <v>2000</v>
      </c>
      <c r="EV24" t="s">
        <v>2015</v>
      </c>
      <c r="EW24" t="s">
        <v>2016</v>
      </c>
      <c r="EX24" t="s">
        <v>2003</v>
      </c>
      <c r="EY24">
        <v>100.068</v>
      </c>
      <c r="EZ24" t="s">
        <v>231</v>
      </c>
      <c r="FA24" t="s">
        <v>2017</v>
      </c>
      <c r="FB24" t="s">
        <v>2007</v>
      </c>
      <c r="FC24" s="216">
        <v>43844</v>
      </c>
      <c r="FD24" t="s">
        <v>2018</v>
      </c>
      <c r="FE24" t="s">
        <v>2019</v>
      </c>
      <c r="FG24" t="s">
        <v>2062</v>
      </c>
      <c r="FH24">
        <v>0</v>
      </c>
      <c r="FI24">
        <v>0</v>
      </c>
      <c r="FJ24">
        <v>0</v>
      </c>
      <c r="FK24">
        <v>0</v>
      </c>
      <c r="FL24">
        <v>0</v>
      </c>
      <c r="FO24" t="s">
        <v>2005</v>
      </c>
      <c r="FP24" t="s">
        <v>231</v>
      </c>
      <c r="FT24">
        <v>4</v>
      </c>
      <c r="FU24">
        <v>0.235878</v>
      </c>
      <c r="FV24">
        <v>0.235878</v>
      </c>
      <c r="FW24">
        <v>0.68</v>
      </c>
      <c r="FX24" t="s">
        <v>2006</v>
      </c>
      <c r="FY24" s="216">
        <v>43476</v>
      </c>
      <c r="GI24" s="216">
        <v>43844</v>
      </c>
      <c r="GO24">
        <v>1</v>
      </c>
      <c r="GP24" t="s">
        <v>801</v>
      </c>
      <c r="GQ24" t="s">
        <v>2021</v>
      </c>
      <c r="GR24" t="s">
        <v>2225</v>
      </c>
      <c r="GS24" t="s">
        <v>2226</v>
      </c>
      <c r="GT24" t="s">
        <v>2227</v>
      </c>
      <c r="GU24" t="s">
        <v>2228</v>
      </c>
      <c r="GV24" t="s">
        <v>2229</v>
      </c>
      <c r="GW24">
        <v>1000000000</v>
      </c>
      <c r="GX24">
        <v>6800000</v>
      </c>
      <c r="GY24">
        <v>0</v>
      </c>
      <c r="HA24" t="s">
        <v>808</v>
      </c>
      <c r="HB24" t="s">
        <v>2221</v>
      </c>
      <c r="HE24" t="s">
        <v>937</v>
      </c>
      <c r="HF24" t="s">
        <v>2109</v>
      </c>
      <c r="HG24" t="s">
        <v>231</v>
      </c>
      <c r="HH24" t="s">
        <v>1986</v>
      </c>
      <c r="HP24">
        <v>0</v>
      </c>
      <c r="HQ24">
        <v>0</v>
      </c>
      <c r="HR24" t="s">
        <v>1994</v>
      </c>
      <c r="HS24" t="s">
        <v>1985</v>
      </c>
      <c r="HT24" t="s">
        <v>1055</v>
      </c>
      <c r="HU24" t="s">
        <v>2230</v>
      </c>
      <c r="HV24" t="s">
        <v>1115</v>
      </c>
      <c r="HW24" t="str">
        <f>VLOOKUP($HV24,'SS WAM data'!$B:$AE,MATCH(HW$1,'SS WAM data'!$2:$2,0)-1,0)</f>
        <v>XS1166454915</v>
      </c>
      <c r="HX24" t="str">
        <f>VLOOKUP($HV24,'SS WAM data'!$B:$AE,MATCH(HX$1,'SS WAM data'!$2:$2,0)-1,0)</f>
        <v>BANK OF NOVA SCOTIADEPOSIT NOTE REGS 01/20 VAR</v>
      </c>
      <c r="HY24" t="str">
        <f>VLOOKUP($HV24,'SS WAM data'!$B:$AE,MATCH(HY$1,'SS WAM data'!$2:$2,0)-1,0)</f>
        <v>EUR</v>
      </c>
      <c r="HZ24" t="str">
        <f>VLOOKUP($HV24,'SS WAM data'!$B:$AE,MATCH(HZ$1,'SS WAM data'!$2:$2,0)-1,0)</f>
        <v>CA</v>
      </c>
      <c r="IA24" s="216">
        <f>VLOOKUP($HV24,'SS WAM data'!$B:$AE,MATCH(IA$1,'SS WAM data'!$2:$2,0)-1,0)</f>
        <v>43661</v>
      </c>
      <c r="IB24" s="216">
        <f>VLOOKUP($HV24,'SS WAM data'!$B:$AE,MATCH(IB$1,'SS WAM data'!$2:$2,0)-1,0)</f>
        <v>43844</v>
      </c>
      <c r="IC24">
        <f>VLOOKUP($HV24,'SS WAM data'!$B:$AE,MATCH(IC$1,'SS WAM data'!$2:$2,0)-1,0)</f>
        <v>0</v>
      </c>
      <c r="ID24" s="216">
        <f>VLOOKUP($HV24,'SS WAM data'!$B:$AE,MATCH(ID$1,'SS WAM data'!$2:$2,0)-1,0)</f>
        <v>43844</v>
      </c>
      <c r="IE24" s="216">
        <f>VLOOKUP($HV24,'SS WAM data'!$B:$AE,MATCH(IE$1,'SS WAM data'!$2:$2,0)-1,0)</f>
        <v>43844</v>
      </c>
      <c r="IF24" t="str">
        <f>VLOOKUP($HV24,'SS WAM data'!$B:$AE,MATCH(IF$1,'SS WAM data'!$2:$2,0)-1,0)</f>
        <v>Floating Rate Note</v>
      </c>
      <c r="IG24" t="str">
        <f>_xlfn.IFNA(VLOOKUP($HV24,'SS WAM data'!$B:$AE,MATCH(IG$1,'SS WAM data'!$2:$2,0)-1,0),"Other Assets - Deposit or ancillary liquid asset")</f>
        <v>Money Market Instruments</v>
      </c>
      <c r="IH24" t="str">
        <f>VLOOKUP($HV24,'SS WAM data'!$B:$AE,MATCH(IH$1,'SS WAM data'!$2:$2,0)-1,0)</f>
        <v>MoneyMarketInstrument</v>
      </c>
    </row>
    <row r="25" spans="2:242">
      <c r="B25" t="s">
        <v>2028</v>
      </c>
      <c r="C25" t="s">
        <v>2029</v>
      </c>
      <c r="D25" t="s">
        <v>2002</v>
      </c>
      <c r="E25" t="s">
        <v>2007</v>
      </c>
      <c r="H25">
        <v>0</v>
      </c>
      <c r="I25">
        <v>0</v>
      </c>
      <c r="J25">
        <v>-1462.28</v>
      </c>
      <c r="K25">
        <v>1380925.12</v>
      </c>
      <c r="L25" t="s">
        <v>1985</v>
      </c>
      <c r="M25" t="s">
        <v>231</v>
      </c>
      <c r="N25" t="s">
        <v>1986</v>
      </c>
      <c r="O25">
        <v>0</v>
      </c>
      <c r="P25">
        <v>0</v>
      </c>
      <c r="Q25">
        <v>0</v>
      </c>
      <c r="R25">
        <v>1380925.12</v>
      </c>
      <c r="S25">
        <v>0</v>
      </c>
      <c r="T25">
        <v>0</v>
      </c>
      <c r="U25">
        <v>1380963.82</v>
      </c>
      <c r="V25">
        <v>0</v>
      </c>
      <c r="W25">
        <v>0</v>
      </c>
      <c r="X25">
        <v>1382387.4</v>
      </c>
      <c r="Y25">
        <v>1382387.4</v>
      </c>
      <c r="Z25">
        <v>1382387.4</v>
      </c>
      <c r="AA25">
        <v>0</v>
      </c>
      <c r="AB25">
        <v>0</v>
      </c>
      <c r="AC25">
        <v>0</v>
      </c>
      <c r="AD25">
        <v>100.06984199999999</v>
      </c>
      <c r="AE25">
        <v>0</v>
      </c>
      <c r="AF25">
        <v>0</v>
      </c>
      <c r="AG25">
        <v>0</v>
      </c>
      <c r="AH25">
        <v>2884804552.0599999</v>
      </c>
      <c r="AI25">
        <v>1380925.12</v>
      </c>
      <c r="AJ25">
        <v>0</v>
      </c>
      <c r="AK25">
        <v>100.067038</v>
      </c>
      <c r="AL25">
        <v>0</v>
      </c>
      <c r="AM25">
        <v>0</v>
      </c>
      <c r="AN25">
        <v>38.700000000000003</v>
      </c>
      <c r="AO25">
        <v>38.700000000000003</v>
      </c>
      <c r="AU25" t="s">
        <v>793</v>
      </c>
      <c r="AV25" t="s">
        <v>1987</v>
      </c>
      <c r="AX25">
        <v>0</v>
      </c>
      <c r="AY25" t="s">
        <v>824</v>
      </c>
      <c r="BB25" t="s">
        <v>839</v>
      </c>
      <c r="BC25" t="s">
        <v>839</v>
      </c>
      <c r="BD25" t="s">
        <v>2030</v>
      </c>
      <c r="BE25" t="s">
        <v>231</v>
      </c>
      <c r="BG25" t="s">
        <v>2231</v>
      </c>
      <c r="BH25" t="s">
        <v>2006</v>
      </c>
      <c r="BL25" t="s">
        <v>1992</v>
      </c>
      <c r="BM25" t="s">
        <v>1985</v>
      </c>
      <c r="BP25" t="s">
        <v>1982</v>
      </c>
      <c r="BQ25">
        <v>1</v>
      </c>
      <c r="BR25">
        <v>0</v>
      </c>
      <c r="BS25" t="s">
        <v>1993</v>
      </c>
      <c r="BU25" t="s">
        <v>2232</v>
      </c>
      <c r="BV25" t="s">
        <v>2011</v>
      </c>
      <c r="BW25" s="218">
        <v>42005</v>
      </c>
      <c r="BX25" t="s">
        <v>2233</v>
      </c>
      <c r="CA25">
        <v>630</v>
      </c>
      <c r="CB25" t="s">
        <v>1994</v>
      </c>
      <c r="CD25" t="s">
        <v>1994</v>
      </c>
      <c r="CE25">
        <v>1</v>
      </c>
      <c r="CF25" t="s">
        <v>1985</v>
      </c>
      <c r="CG25" t="s">
        <v>793</v>
      </c>
      <c r="CH25" t="s">
        <v>2012</v>
      </c>
      <c r="CI25" t="s">
        <v>1996</v>
      </c>
      <c r="CJ25">
        <v>1380000</v>
      </c>
      <c r="CN25" t="s">
        <v>231</v>
      </c>
      <c r="CO25">
        <v>0</v>
      </c>
      <c r="CP25" t="s">
        <v>839</v>
      </c>
      <c r="CQ25" t="s">
        <v>2030</v>
      </c>
      <c r="CR25">
        <v>0</v>
      </c>
      <c r="CS25">
        <v>0</v>
      </c>
      <c r="CT25" t="s">
        <v>2014</v>
      </c>
      <c r="CU25" t="s">
        <v>17</v>
      </c>
      <c r="CV25" t="s">
        <v>1125</v>
      </c>
      <c r="CW25">
        <v>31</v>
      </c>
      <c r="CX25" t="s">
        <v>839</v>
      </c>
      <c r="CY25" t="s">
        <v>2030</v>
      </c>
      <c r="CZ25" t="s">
        <v>2224</v>
      </c>
      <c r="DA25" t="s">
        <v>793</v>
      </c>
      <c r="DC25">
        <v>0</v>
      </c>
      <c r="DD25">
        <v>0</v>
      </c>
      <c r="DE25">
        <v>0</v>
      </c>
      <c r="DK25">
        <v>0</v>
      </c>
      <c r="DL25">
        <v>0</v>
      </c>
      <c r="DM25">
        <v>0</v>
      </c>
      <c r="DP25">
        <v>0</v>
      </c>
      <c r="DQ25">
        <v>0</v>
      </c>
      <c r="DR25">
        <v>-1462.28</v>
      </c>
      <c r="DS25">
        <v>1380925.12</v>
      </c>
      <c r="DT25" t="s">
        <v>231</v>
      </c>
      <c r="DU25" t="s">
        <v>1986</v>
      </c>
      <c r="DV25">
        <v>0</v>
      </c>
      <c r="DW25">
        <v>0</v>
      </c>
      <c r="DX25">
        <v>0</v>
      </c>
      <c r="DY25">
        <v>1380925.12</v>
      </c>
      <c r="DZ25">
        <v>0</v>
      </c>
      <c r="EA25">
        <v>0</v>
      </c>
      <c r="EB25">
        <v>1380963.82</v>
      </c>
      <c r="EC25">
        <v>0</v>
      </c>
      <c r="ED25">
        <v>0</v>
      </c>
      <c r="EE25">
        <v>1382387.4</v>
      </c>
      <c r="EF25">
        <v>1382387.4</v>
      </c>
      <c r="EG25">
        <v>1382387.4</v>
      </c>
      <c r="EH25">
        <v>0</v>
      </c>
      <c r="EI25">
        <v>0</v>
      </c>
      <c r="EJ25">
        <v>0</v>
      </c>
      <c r="EK25">
        <v>100.06984199999999</v>
      </c>
      <c r="EL25">
        <v>0</v>
      </c>
      <c r="EM25">
        <v>0</v>
      </c>
      <c r="EN25">
        <v>0</v>
      </c>
      <c r="EO25">
        <v>2884804552.0599999</v>
      </c>
      <c r="EP25">
        <v>1380925.12</v>
      </c>
      <c r="EQ25">
        <v>0</v>
      </c>
      <c r="ER25">
        <v>100.067038</v>
      </c>
      <c r="ES25">
        <v>38.700000000000003</v>
      </c>
      <c r="ET25">
        <v>38.700000000000003</v>
      </c>
      <c r="EU25" t="s">
        <v>2000</v>
      </c>
      <c r="EV25" t="s">
        <v>2015</v>
      </c>
      <c r="EW25" t="s">
        <v>2016</v>
      </c>
      <c r="EX25" t="s">
        <v>2003</v>
      </c>
      <c r="EY25">
        <v>100.06984199999999</v>
      </c>
      <c r="EZ25" t="s">
        <v>231</v>
      </c>
      <c r="FA25" t="s">
        <v>2017</v>
      </c>
      <c r="FB25" t="s">
        <v>2007</v>
      </c>
      <c r="FC25" s="216">
        <v>43845</v>
      </c>
      <c r="FD25" t="s">
        <v>2018</v>
      </c>
      <c r="FE25" t="s">
        <v>2019</v>
      </c>
      <c r="FG25" t="s">
        <v>2035</v>
      </c>
      <c r="FH25">
        <v>0</v>
      </c>
      <c r="FI25">
        <v>0</v>
      </c>
      <c r="FJ25">
        <v>0</v>
      </c>
      <c r="FK25">
        <v>0</v>
      </c>
      <c r="FL25">
        <v>0</v>
      </c>
      <c r="FO25" t="s">
        <v>2005</v>
      </c>
      <c r="FP25" t="s">
        <v>231</v>
      </c>
      <c r="FT25">
        <v>4</v>
      </c>
      <c r="FU25">
        <v>4.7870000000000003E-2</v>
      </c>
      <c r="FV25">
        <v>4.7870000000000003E-2</v>
      </c>
      <c r="FW25">
        <v>0.184</v>
      </c>
      <c r="FX25" t="s">
        <v>2006</v>
      </c>
      <c r="FY25" s="216">
        <v>43476</v>
      </c>
      <c r="GI25" s="216">
        <v>43845</v>
      </c>
      <c r="GO25">
        <v>1</v>
      </c>
      <c r="GP25" t="s">
        <v>801</v>
      </c>
      <c r="GQ25" t="s">
        <v>2021</v>
      </c>
      <c r="GR25" t="s">
        <v>2234</v>
      </c>
      <c r="GS25" t="s">
        <v>2110</v>
      </c>
      <c r="GT25" t="s">
        <v>2235</v>
      </c>
      <c r="GU25" t="s">
        <v>2236</v>
      </c>
      <c r="GV25" t="s">
        <v>2237</v>
      </c>
      <c r="GW25">
        <v>750000000</v>
      </c>
      <c r="GX25">
        <v>1380000</v>
      </c>
      <c r="GY25">
        <v>0</v>
      </c>
      <c r="HA25" t="s">
        <v>839</v>
      </c>
      <c r="HB25" t="s">
        <v>2030</v>
      </c>
      <c r="HE25" t="s">
        <v>1988</v>
      </c>
      <c r="HF25" t="s">
        <v>1997</v>
      </c>
      <c r="HG25" t="s">
        <v>231</v>
      </c>
      <c r="HH25" t="s">
        <v>1986</v>
      </c>
      <c r="HP25">
        <v>0</v>
      </c>
      <c r="HQ25">
        <v>0</v>
      </c>
      <c r="HR25" t="s">
        <v>1994</v>
      </c>
      <c r="HS25" t="s">
        <v>1985</v>
      </c>
      <c r="HT25" t="s">
        <v>1055</v>
      </c>
      <c r="HU25" t="s">
        <v>2238</v>
      </c>
      <c r="HV25" t="s">
        <v>1124</v>
      </c>
      <c r="HW25" t="str">
        <f>VLOOKUP($HV25,'SS WAM data'!$B:$AE,MATCH(HW$1,'SS WAM data'!$2:$2,0)-1,0)</f>
        <v>XS1167154654</v>
      </c>
      <c r="HX25" t="str">
        <f>VLOOKUP($HV25,'SS WAM data'!$B:$AE,MATCH(HX$1,'SS WAM data'!$2:$2,0)-1,0)</f>
        <v>BNP PARIBASSR UNSECURED REGS 01/20 VAR</v>
      </c>
      <c r="HY25" t="str">
        <f>VLOOKUP($HV25,'SS WAM data'!$B:$AE,MATCH(HY$1,'SS WAM data'!$2:$2,0)-1,0)</f>
        <v>EUR</v>
      </c>
      <c r="HZ25" t="str">
        <f>VLOOKUP($HV25,'SS WAM data'!$B:$AE,MATCH(HZ$1,'SS WAM data'!$2:$2,0)-1,0)</f>
        <v>FR</v>
      </c>
      <c r="IA25" s="216">
        <f>VLOOKUP($HV25,'SS WAM data'!$B:$AE,MATCH(IA$1,'SS WAM data'!$2:$2,0)-1,0)</f>
        <v>43661</v>
      </c>
      <c r="IB25" s="216">
        <f>VLOOKUP($HV25,'SS WAM data'!$B:$AE,MATCH(IB$1,'SS WAM data'!$2:$2,0)-1,0)</f>
        <v>43845</v>
      </c>
      <c r="IC25">
        <f>VLOOKUP($HV25,'SS WAM data'!$B:$AE,MATCH(IC$1,'SS WAM data'!$2:$2,0)-1,0)</f>
        <v>0</v>
      </c>
      <c r="ID25" s="216">
        <f>VLOOKUP($HV25,'SS WAM data'!$B:$AE,MATCH(ID$1,'SS WAM data'!$2:$2,0)-1,0)</f>
        <v>43845</v>
      </c>
      <c r="IE25" s="216">
        <f>VLOOKUP($HV25,'SS WAM data'!$B:$AE,MATCH(IE$1,'SS WAM data'!$2:$2,0)-1,0)</f>
        <v>43845</v>
      </c>
      <c r="IF25" t="str">
        <f>VLOOKUP($HV25,'SS WAM data'!$B:$AE,MATCH(IF$1,'SS WAM data'!$2:$2,0)-1,0)</f>
        <v>Floating Rate Note</v>
      </c>
      <c r="IG25" t="str">
        <f>_xlfn.IFNA(VLOOKUP($HV25,'SS WAM data'!$B:$AE,MATCH(IG$1,'SS WAM data'!$2:$2,0)-1,0),"Other Assets - Deposit or ancillary liquid asset")</f>
        <v>Money Market Instruments</v>
      </c>
      <c r="IH25" t="str">
        <f>VLOOKUP($HV25,'SS WAM data'!$B:$AE,MATCH(IH$1,'SS WAM data'!$2:$2,0)-1,0)</f>
        <v>MoneyMarketInstrument</v>
      </c>
    </row>
    <row r="26" spans="2:242">
      <c r="B26" t="s">
        <v>2008</v>
      </c>
      <c r="C26" t="s">
        <v>1985</v>
      </c>
      <c r="D26" t="s">
        <v>2002</v>
      </c>
      <c r="E26" t="s">
        <v>2007</v>
      </c>
      <c r="H26">
        <v>28318.5</v>
      </c>
      <c r="I26">
        <v>28318.5</v>
      </c>
      <c r="J26">
        <v>-23409.279999999999</v>
      </c>
      <c r="K26">
        <v>6969650.6600000001</v>
      </c>
      <c r="L26" t="s">
        <v>1985</v>
      </c>
      <c r="M26" t="s">
        <v>231</v>
      </c>
      <c r="N26" t="s">
        <v>1986</v>
      </c>
      <c r="O26">
        <v>0</v>
      </c>
      <c r="P26">
        <v>0</v>
      </c>
      <c r="Q26">
        <v>0</v>
      </c>
      <c r="R26">
        <v>6969650.6600000001</v>
      </c>
      <c r="S26">
        <v>0</v>
      </c>
      <c r="T26">
        <v>0</v>
      </c>
      <c r="U26">
        <v>6969778.7999999998</v>
      </c>
      <c r="V26">
        <v>0</v>
      </c>
      <c r="W26">
        <v>0</v>
      </c>
      <c r="X26">
        <v>6993059.9400000004</v>
      </c>
      <c r="Y26">
        <v>6993059.9400000004</v>
      </c>
      <c r="Z26">
        <v>6993059.9400000004</v>
      </c>
      <c r="AA26">
        <v>0</v>
      </c>
      <c r="AB26">
        <v>0</v>
      </c>
      <c r="AC26">
        <v>0</v>
      </c>
      <c r="AD26">
        <v>100.1405</v>
      </c>
      <c r="AE26">
        <v>0</v>
      </c>
      <c r="AF26">
        <v>5352.33</v>
      </c>
      <c r="AG26">
        <v>0</v>
      </c>
      <c r="AH26">
        <v>2884804552.0599999</v>
      </c>
      <c r="AI26">
        <v>6969650.6600000001</v>
      </c>
      <c r="AJ26">
        <v>0</v>
      </c>
      <c r="AK26">
        <v>100.138659</v>
      </c>
      <c r="AL26">
        <v>0</v>
      </c>
      <c r="AM26">
        <v>0</v>
      </c>
      <c r="AN26">
        <v>128.13999999999999</v>
      </c>
      <c r="AO26">
        <v>128.13999999999999</v>
      </c>
      <c r="AU26" t="s">
        <v>793</v>
      </c>
      <c r="AV26" t="s">
        <v>1987</v>
      </c>
      <c r="AX26">
        <v>0</v>
      </c>
      <c r="AY26" t="s">
        <v>824</v>
      </c>
      <c r="BB26" t="s">
        <v>979</v>
      </c>
      <c r="BC26" t="s">
        <v>979</v>
      </c>
      <c r="BD26" t="s">
        <v>2009</v>
      </c>
      <c r="BE26" t="s">
        <v>231</v>
      </c>
      <c r="BG26" t="s">
        <v>2239</v>
      </c>
      <c r="BH26" t="s">
        <v>2006</v>
      </c>
      <c r="BL26" t="s">
        <v>1992</v>
      </c>
      <c r="BM26" t="s">
        <v>1985</v>
      </c>
      <c r="BO26" t="s">
        <v>1982</v>
      </c>
      <c r="BP26" t="s">
        <v>1982</v>
      </c>
      <c r="BQ26">
        <v>1</v>
      </c>
      <c r="BR26">
        <v>0</v>
      </c>
      <c r="BS26" t="s">
        <v>1993</v>
      </c>
      <c r="BU26" t="s">
        <v>2240</v>
      </c>
      <c r="BV26" t="s">
        <v>2011</v>
      </c>
      <c r="BW26" s="218">
        <v>44197</v>
      </c>
      <c r="BX26" t="s">
        <v>2241</v>
      </c>
      <c r="CA26">
        <v>630</v>
      </c>
      <c r="CB26" t="s">
        <v>1994</v>
      </c>
      <c r="CD26" t="s">
        <v>1994</v>
      </c>
      <c r="CE26">
        <v>1</v>
      </c>
      <c r="CF26" t="s">
        <v>1985</v>
      </c>
      <c r="CG26" t="s">
        <v>793</v>
      </c>
      <c r="CH26" t="s">
        <v>2012</v>
      </c>
      <c r="CI26" t="s">
        <v>1996</v>
      </c>
      <c r="CJ26">
        <v>6960000</v>
      </c>
      <c r="CN26" t="s">
        <v>231</v>
      </c>
      <c r="CO26">
        <v>0.5</v>
      </c>
      <c r="CP26" t="s">
        <v>979</v>
      </c>
      <c r="CQ26" t="s">
        <v>2013</v>
      </c>
      <c r="CR26">
        <v>0</v>
      </c>
      <c r="CS26">
        <v>0.5</v>
      </c>
      <c r="CT26" t="s">
        <v>2014</v>
      </c>
      <c r="CU26" t="s">
        <v>17</v>
      </c>
      <c r="CV26" t="s">
        <v>1159</v>
      </c>
      <c r="CW26">
        <v>33</v>
      </c>
      <c r="CX26" t="s">
        <v>979</v>
      </c>
      <c r="CY26" t="s">
        <v>2013</v>
      </c>
      <c r="CZ26" t="s">
        <v>2242</v>
      </c>
      <c r="DA26" t="s">
        <v>793</v>
      </c>
      <c r="DC26">
        <v>0</v>
      </c>
      <c r="DD26">
        <v>0</v>
      </c>
      <c r="DE26">
        <v>0</v>
      </c>
      <c r="DK26">
        <v>0</v>
      </c>
      <c r="DL26">
        <v>0</v>
      </c>
      <c r="DM26">
        <v>0</v>
      </c>
      <c r="DP26">
        <v>28318.5</v>
      </c>
      <c r="DQ26">
        <v>28318.5</v>
      </c>
      <c r="DR26">
        <v>-23409.279999999999</v>
      </c>
      <c r="DS26">
        <v>6969650.6600000001</v>
      </c>
      <c r="DT26" t="s">
        <v>231</v>
      </c>
      <c r="DU26" t="s">
        <v>1986</v>
      </c>
      <c r="DV26">
        <v>0</v>
      </c>
      <c r="DW26">
        <v>0</v>
      </c>
      <c r="DX26">
        <v>0</v>
      </c>
      <c r="DY26">
        <v>6969650.6600000001</v>
      </c>
      <c r="DZ26">
        <v>0</v>
      </c>
      <c r="EA26">
        <v>0</v>
      </c>
      <c r="EB26">
        <v>6969778.7999999998</v>
      </c>
      <c r="EC26">
        <v>0</v>
      </c>
      <c r="ED26">
        <v>0</v>
      </c>
      <c r="EE26">
        <v>6993059.9400000004</v>
      </c>
      <c r="EF26">
        <v>6993059.9400000004</v>
      </c>
      <c r="EG26">
        <v>6993059.9400000004</v>
      </c>
      <c r="EH26">
        <v>0</v>
      </c>
      <c r="EI26">
        <v>0</v>
      </c>
      <c r="EJ26">
        <v>0</v>
      </c>
      <c r="EK26">
        <v>100.1405</v>
      </c>
      <c r="EL26">
        <v>0</v>
      </c>
      <c r="EM26">
        <v>5352.33</v>
      </c>
      <c r="EN26">
        <v>0</v>
      </c>
      <c r="EO26">
        <v>2884804552.0599999</v>
      </c>
      <c r="EP26">
        <v>6969650.6600000001</v>
      </c>
      <c r="EQ26">
        <v>0</v>
      </c>
      <c r="ER26">
        <v>100.138659</v>
      </c>
      <c r="ES26">
        <v>128.13999999999999</v>
      </c>
      <c r="ET26">
        <v>128.13999999999999</v>
      </c>
      <c r="EU26" t="s">
        <v>2000</v>
      </c>
      <c r="EV26" t="s">
        <v>2015</v>
      </c>
      <c r="EW26" t="s">
        <v>2016</v>
      </c>
      <c r="EX26" t="s">
        <v>2003</v>
      </c>
      <c r="EY26">
        <v>100.1405</v>
      </c>
      <c r="EZ26" t="s">
        <v>231</v>
      </c>
      <c r="FA26" t="s">
        <v>2017</v>
      </c>
      <c r="FB26" t="s">
        <v>2007</v>
      </c>
      <c r="FC26" s="216">
        <v>43851</v>
      </c>
      <c r="FD26" t="s">
        <v>2018</v>
      </c>
      <c r="FE26" t="s">
        <v>2019</v>
      </c>
      <c r="FG26" t="s">
        <v>2020</v>
      </c>
      <c r="FH26">
        <v>0</v>
      </c>
      <c r="FI26">
        <v>0</v>
      </c>
      <c r="FJ26">
        <v>0</v>
      </c>
      <c r="FK26">
        <v>0</v>
      </c>
      <c r="FL26">
        <v>0</v>
      </c>
      <c r="FO26" t="s">
        <v>2005</v>
      </c>
      <c r="FP26" t="s">
        <v>231</v>
      </c>
      <c r="FT26">
        <v>1</v>
      </c>
      <c r="FU26">
        <v>0.24160300000000001</v>
      </c>
      <c r="FV26">
        <v>0.24160300000000001</v>
      </c>
      <c r="FW26">
        <v>0.92800000000000005</v>
      </c>
      <c r="FX26" t="s">
        <v>2006</v>
      </c>
      <c r="FY26" s="216">
        <v>43476</v>
      </c>
      <c r="GO26">
        <v>2</v>
      </c>
      <c r="GP26" t="s">
        <v>801</v>
      </c>
      <c r="GQ26" t="s">
        <v>2021</v>
      </c>
      <c r="GR26" t="s">
        <v>2243</v>
      </c>
      <c r="GS26" t="s">
        <v>2244</v>
      </c>
      <c r="GT26" t="s">
        <v>2245</v>
      </c>
      <c r="GU26" t="s">
        <v>2094</v>
      </c>
      <c r="GV26" t="s">
        <v>2246</v>
      </c>
      <c r="GW26">
        <v>750000000</v>
      </c>
      <c r="GX26">
        <v>6960000</v>
      </c>
      <c r="GY26">
        <v>0</v>
      </c>
      <c r="HA26" t="s">
        <v>979</v>
      </c>
      <c r="HB26" t="s">
        <v>2013</v>
      </c>
      <c r="HE26" t="s">
        <v>1988</v>
      </c>
      <c r="HF26" t="s">
        <v>1997</v>
      </c>
      <c r="HG26" t="s">
        <v>231</v>
      </c>
      <c r="HH26" t="s">
        <v>1986</v>
      </c>
      <c r="HP26">
        <v>0</v>
      </c>
      <c r="HQ26">
        <v>0</v>
      </c>
      <c r="HR26" t="s">
        <v>1994</v>
      </c>
      <c r="HS26" t="s">
        <v>1982</v>
      </c>
      <c r="HU26" t="s">
        <v>2247</v>
      </c>
      <c r="HV26" t="s">
        <v>1158</v>
      </c>
      <c r="HW26" t="str">
        <f>VLOOKUP($HV26,'SS WAM data'!$B:$AE,MATCH(HW$1,'SS WAM data'!$2:$2,0)-1,0)</f>
        <v>XS1168971213</v>
      </c>
      <c r="HX26" t="str">
        <f>VLOOKUP($HV26,'SS WAM data'!$B:$AE,MATCH(HX$1,'SS WAM data'!$2:$2,0)-1,0)</f>
        <v>BMW FINANCE NVCOMPANY GUAR REGS 01/20 0.5</v>
      </c>
      <c r="HY26" t="str">
        <f>VLOOKUP($HV26,'SS WAM data'!$B:$AE,MATCH(HY$1,'SS WAM data'!$2:$2,0)-1,0)</f>
        <v>EUR</v>
      </c>
      <c r="HZ26" t="str">
        <f>VLOOKUP($HV26,'SS WAM data'!$B:$AE,MATCH(HZ$1,'SS WAM data'!$2:$2,0)-1,0)</f>
        <v>DE</v>
      </c>
      <c r="IA26" s="216">
        <f>VLOOKUP($HV26,'SS WAM data'!$B:$AE,MATCH(IA$1,'SS WAM data'!$2:$2,0)-1,0)</f>
        <v>43486</v>
      </c>
      <c r="IB26" s="216">
        <f>VLOOKUP($HV26,'SS WAM data'!$B:$AE,MATCH(IB$1,'SS WAM data'!$2:$2,0)-1,0)</f>
        <v>43851</v>
      </c>
      <c r="IC26">
        <f>VLOOKUP($HV26,'SS WAM data'!$B:$AE,MATCH(IC$1,'SS WAM data'!$2:$2,0)-1,0)</f>
        <v>0.5</v>
      </c>
      <c r="ID26" s="216">
        <f>VLOOKUP($HV26,'SS WAM data'!$B:$AE,MATCH(ID$1,'SS WAM data'!$2:$2,0)-1,0)</f>
        <v>43851</v>
      </c>
      <c r="IE26" s="216" t="str">
        <f>VLOOKUP($HV26,'SS WAM data'!$B:$AE,MATCH(IE$1,'SS WAM data'!$2:$2,0)-1,0)</f>
        <v>00-00-0000</v>
      </c>
      <c r="IF26" t="str">
        <f>VLOOKUP($HV26,'SS WAM data'!$B:$AE,MATCH(IF$1,'SS WAM data'!$2:$2,0)-1,0)</f>
        <v>Corporate Bonds</v>
      </c>
      <c r="IG26" t="str">
        <f>_xlfn.IFNA(VLOOKUP($HV26,'SS WAM data'!$B:$AE,MATCH(IG$1,'SS WAM data'!$2:$2,0)-1,0),"Other Assets - Deposit or ancillary liquid asset")</f>
        <v>Money Market Instruments</v>
      </c>
      <c r="IH26" t="str">
        <f>VLOOKUP($HV26,'SS WAM data'!$B:$AE,MATCH(IH$1,'SS WAM data'!$2:$2,0)-1,0)</f>
        <v>MoneyMarketInstrument</v>
      </c>
    </row>
    <row r="27" spans="2:242">
      <c r="B27" t="s">
        <v>2008</v>
      </c>
      <c r="C27" t="s">
        <v>1985</v>
      </c>
      <c r="D27" t="s">
        <v>2002</v>
      </c>
      <c r="E27" t="s">
        <v>2007</v>
      </c>
      <c r="H27">
        <v>154684.69</v>
      </c>
      <c r="I27">
        <v>154684.69</v>
      </c>
      <c r="J27">
        <v>-128296.29</v>
      </c>
      <c r="K27">
        <v>38313850.210000001</v>
      </c>
      <c r="L27" t="s">
        <v>1985</v>
      </c>
      <c r="M27" t="s">
        <v>231</v>
      </c>
      <c r="N27" t="s">
        <v>1986</v>
      </c>
      <c r="O27">
        <v>0</v>
      </c>
      <c r="P27">
        <v>0</v>
      </c>
      <c r="Q27">
        <v>0</v>
      </c>
      <c r="R27">
        <v>38313850.210000001</v>
      </c>
      <c r="S27">
        <v>0</v>
      </c>
      <c r="T27">
        <v>0</v>
      </c>
      <c r="U27">
        <v>38318088.899999999</v>
      </c>
      <c r="V27">
        <v>0</v>
      </c>
      <c r="W27">
        <v>0</v>
      </c>
      <c r="X27">
        <v>38442146.5</v>
      </c>
      <c r="Y27">
        <v>38442146.5</v>
      </c>
      <c r="Z27">
        <v>38442146.5</v>
      </c>
      <c r="AA27">
        <v>0</v>
      </c>
      <c r="AB27">
        <v>0</v>
      </c>
      <c r="AC27">
        <v>0</v>
      </c>
      <c r="AD27">
        <v>100.4406</v>
      </c>
      <c r="AE27">
        <v>0</v>
      </c>
      <c r="AF27">
        <v>35512.57</v>
      </c>
      <c r="AG27">
        <v>0</v>
      </c>
      <c r="AH27">
        <v>2884804552.0599999</v>
      </c>
      <c r="AI27">
        <v>38313850.210000001</v>
      </c>
      <c r="AJ27">
        <v>0</v>
      </c>
      <c r="AK27">
        <v>100.429489</v>
      </c>
      <c r="AL27">
        <v>0</v>
      </c>
      <c r="AM27">
        <v>0</v>
      </c>
      <c r="AN27">
        <v>4238.6899999999996</v>
      </c>
      <c r="AO27">
        <v>4238.6899999999996</v>
      </c>
      <c r="AU27" t="s">
        <v>793</v>
      </c>
      <c r="AV27" t="s">
        <v>1987</v>
      </c>
      <c r="AX27">
        <v>0</v>
      </c>
      <c r="AY27" t="s">
        <v>824</v>
      </c>
      <c r="BB27" t="s">
        <v>979</v>
      </c>
      <c r="BC27" t="s">
        <v>979</v>
      </c>
      <c r="BD27" t="s">
        <v>2009</v>
      </c>
      <c r="BE27" t="s">
        <v>231</v>
      </c>
      <c r="BG27" t="s">
        <v>2248</v>
      </c>
      <c r="BH27" t="s">
        <v>2006</v>
      </c>
      <c r="BL27" t="s">
        <v>1992</v>
      </c>
      <c r="BM27" t="s">
        <v>1985</v>
      </c>
      <c r="BP27" t="s">
        <v>1982</v>
      </c>
      <c r="BQ27">
        <v>1</v>
      </c>
      <c r="BR27">
        <v>0</v>
      </c>
      <c r="BS27" t="s">
        <v>1993</v>
      </c>
      <c r="BU27" t="s">
        <v>2249</v>
      </c>
      <c r="BV27" t="s">
        <v>2011</v>
      </c>
      <c r="BW27" s="218">
        <v>42461</v>
      </c>
      <c r="BX27" t="s">
        <v>2250</v>
      </c>
      <c r="CA27">
        <v>630</v>
      </c>
      <c r="CB27" t="s">
        <v>1994</v>
      </c>
      <c r="CD27" t="s">
        <v>1994</v>
      </c>
      <c r="CE27">
        <v>1</v>
      </c>
      <c r="CF27" t="s">
        <v>1985</v>
      </c>
      <c r="CG27" t="s">
        <v>793</v>
      </c>
      <c r="CH27" t="s">
        <v>2012</v>
      </c>
      <c r="CI27" t="s">
        <v>1996</v>
      </c>
      <c r="CJ27">
        <v>38150000</v>
      </c>
      <c r="CN27" t="s">
        <v>231</v>
      </c>
      <c r="CO27">
        <v>0.7</v>
      </c>
      <c r="CP27" t="s">
        <v>979</v>
      </c>
      <c r="CQ27" t="s">
        <v>2013</v>
      </c>
      <c r="CR27">
        <v>0</v>
      </c>
      <c r="CS27">
        <v>0.7</v>
      </c>
      <c r="CT27" t="s">
        <v>2014</v>
      </c>
      <c r="CU27" t="s">
        <v>17</v>
      </c>
      <c r="CV27" t="s">
        <v>1320</v>
      </c>
      <c r="CW27">
        <v>14</v>
      </c>
      <c r="CX27" t="s">
        <v>979</v>
      </c>
      <c r="CY27" t="s">
        <v>2013</v>
      </c>
      <c r="CZ27" t="s">
        <v>2251</v>
      </c>
      <c r="DA27" t="s">
        <v>793</v>
      </c>
      <c r="DC27">
        <v>0</v>
      </c>
      <c r="DD27">
        <v>0</v>
      </c>
      <c r="DE27">
        <v>0</v>
      </c>
      <c r="DK27">
        <v>0</v>
      </c>
      <c r="DL27">
        <v>0</v>
      </c>
      <c r="DM27">
        <v>0</v>
      </c>
      <c r="DP27">
        <v>154684.69</v>
      </c>
      <c r="DQ27">
        <v>154684.69</v>
      </c>
      <c r="DR27">
        <v>-128296.29</v>
      </c>
      <c r="DS27">
        <v>38313850.210000001</v>
      </c>
      <c r="DT27" t="s">
        <v>231</v>
      </c>
      <c r="DU27" t="s">
        <v>1986</v>
      </c>
      <c r="DV27">
        <v>0</v>
      </c>
      <c r="DW27">
        <v>0</v>
      </c>
      <c r="DX27">
        <v>0</v>
      </c>
      <c r="DY27">
        <v>38313850.210000001</v>
      </c>
      <c r="DZ27">
        <v>0</v>
      </c>
      <c r="EA27">
        <v>0</v>
      </c>
      <c r="EB27">
        <v>38318088.899999999</v>
      </c>
      <c r="EC27">
        <v>0</v>
      </c>
      <c r="ED27">
        <v>0</v>
      </c>
      <c r="EE27">
        <v>38442146.5</v>
      </c>
      <c r="EF27">
        <v>38442146.5</v>
      </c>
      <c r="EG27">
        <v>38442146.5</v>
      </c>
      <c r="EH27">
        <v>0</v>
      </c>
      <c r="EI27">
        <v>0</v>
      </c>
      <c r="EJ27">
        <v>0</v>
      </c>
      <c r="EK27">
        <v>100.4406</v>
      </c>
      <c r="EL27">
        <v>0</v>
      </c>
      <c r="EM27">
        <v>35512.57</v>
      </c>
      <c r="EN27">
        <v>0</v>
      </c>
      <c r="EO27">
        <v>2884804552.0599999</v>
      </c>
      <c r="EP27">
        <v>38313850.210000001</v>
      </c>
      <c r="EQ27">
        <v>0</v>
      </c>
      <c r="ER27">
        <v>100.429489</v>
      </c>
      <c r="ES27">
        <v>4238.6899999999996</v>
      </c>
      <c r="ET27">
        <v>4238.6899999999996</v>
      </c>
      <c r="EU27" t="s">
        <v>2000</v>
      </c>
      <c r="EV27" t="s">
        <v>2015</v>
      </c>
      <c r="EW27" t="s">
        <v>2016</v>
      </c>
      <c r="EX27" t="s">
        <v>2003</v>
      </c>
      <c r="EY27">
        <v>100.4406</v>
      </c>
      <c r="EZ27" t="s">
        <v>231</v>
      </c>
      <c r="FA27" t="s">
        <v>2017</v>
      </c>
      <c r="FB27" t="s">
        <v>2007</v>
      </c>
      <c r="FC27" s="216">
        <v>43937</v>
      </c>
      <c r="FD27" t="s">
        <v>2018</v>
      </c>
      <c r="FE27" t="s">
        <v>2019</v>
      </c>
      <c r="FG27" t="s">
        <v>2035</v>
      </c>
      <c r="FH27">
        <v>0</v>
      </c>
      <c r="FI27">
        <v>0</v>
      </c>
      <c r="FJ27">
        <v>0</v>
      </c>
      <c r="FK27">
        <v>0</v>
      </c>
      <c r="FL27">
        <v>0</v>
      </c>
      <c r="FO27" t="s">
        <v>2005</v>
      </c>
      <c r="FP27" t="s">
        <v>231</v>
      </c>
      <c r="FT27">
        <v>1</v>
      </c>
      <c r="FU27">
        <v>1.328273</v>
      </c>
      <c r="FV27">
        <v>1.328273</v>
      </c>
      <c r="FW27">
        <v>2.5433330000000001</v>
      </c>
      <c r="FX27" t="s">
        <v>2006</v>
      </c>
      <c r="FY27" s="216">
        <v>43476</v>
      </c>
      <c r="GO27">
        <v>2</v>
      </c>
      <c r="GP27" t="s">
        <v>801</v>
      </c>
      <c r="GQ27" t="s">
        <v>2021</v>
      </c>
      <c r="GR27" t="s">
        <v>2252</v>
      </c>
      <c r="GS27" t="s">
        <v>2253</v>
      </c>
      <c r="GT27" t="s">
        <v>2254</v>
      </c>
      <c r="GU27" t="s">
        <v>2208</v>
      </c>
      <c r="GV27" t="s">
        <v>2255</v>
      </c>
      <c r="GW27">
        <v>1500000000</v>
      </c>
      <c r="GX27">
        <v>38150000</v>
      </c>
      <c r="GY27">
        <v>0</v>
      </c>
      <c r="HA27" t="s">
        <v>979</v>
      </c>
      <c r="HB27" t="s">
        <v>2013</v>
      </c>
      <c r="HE27" t="s">
        <v>1988</v>
      </c>
      <c r="HF27" t="s">
        <v>1997</v>
      </c>
      <c r="HG27" t="s">
        <v>231</v>
      </c>
      <c r="HH27" t="s">
        <v>1986</v>
      </c>
      <c r="HP27">
        <v>0</v>
      </c>
      <c r="HQ27">
        <v>0</v>
      </c>
      <c r="HR27" t="s">
        <v>1994</v>
      </c>
      <c r="HS27" t="s">
        <v>1982</v>
      </c>
      <c r="HU27" t="s">
        <v>2256</v>
      </c>
      <c r="HV27" t="s">
        <v>1319</v>
      </c>
      <c r="HW27" t="str">
        <f>VLOOKUP($HV27,'SS WAM data'!$B:$AE,MATCH(HW$1,'SS WAM data'!$2:$2,0)-1,0)</f>
        <v>XS1169586606</v>
      </c>
      <c r="HX27" t="str">
        <f>VLOOKUP($HV27,'SS WAM data'!$B:$AE,MATCH(HX$1,'SS WAM data'!$2:$2,0)-1,0)</f>
        <v>ING BANK NVSR UNSECURED REGS 04/20 0.7</v>
      </c>
      <c r="HY27" t="str">
        <f>VLOOKUP($HV27,'SS WAM data'!$B:$AE,MATCH(HY$1,'SS WAM data'!$2:$2,0)-1,0)</f>
        <v>EUR</v>
      </c>
      <c r="HZ27" t="str">
        <f>VLOOKUP($HV27,'SS WAM data'!$B:$AE,MATCH(HZ$1,'SS WAM data'!$2:$2,0)-1,0)</f>
        <v>NL</v>
      </c>
      <c r="IA27" s="216">
        <f>VLOOKUP($HV27,'SS WAM data'!$B:$AE,MATCH(IA$1,'SS WAM data'!$2:$2,0)-1,0)</f>
        <v>43571</v>
      </c>
      <c r="IB27" s="216">
        <f>VLOOKUP($HV27,'SS WAM data'!$B:$AE,MATCH(IB$1,'SS WAM data'!$2:$2,0)-1,0)</f>
        <v>43937</v>
      </c>
      <c r="IC27">
        <f>VLOOKUP($HV27,'SS WAM data'!$B:$AE,MATCH(IC$1,'SS WAM data'!$2:$2,0)-1,0)</f>
        <v>0.7</v>
      </c>
      <c r="ID27" s="216">
        <f>VLOOKUP($HV27,'SS WAM data'!$B:$AE,MATCH(ID$1,'SS WAM data'!$2:$2,0)-1,0)</f>
        <v>43937</v>
      </c>
      <c r="IE27" s="216" t="str">
        <f>VLOOKUP($HV27,'SS WAM data'!$B:$AE,MATCH(IE$1,'SS WAM data'!$2:$2,0)-1,0)</f>
        <v>00-00-0000</v>
      </c>
      <c r="IF27" t="str">
        <f>VLOOKUP($HV27,'SS WAM data'!$B:$AE,MATCH(IF$1,'SS WAM data'!$2:$2,0)-1,0)</f>
        <v>Corporate Bonds</v>
      </c>
      <c r="IG27" t="str">
        <f>_xlfn.IFNA(VLOOKUP($HV27,'SS WAM data'!$B:$AE,MATCH(IG$1,'SS WAM data'!$2:$2,0)-1,0),"Other Assets - Deposit or ancillary liquid asset")</f>
        <v>Money Market Instruments</v>
      </c>
      <c r="IH27" t="str">
        <f>VLOOKUP($HV27,'SS WAM data'!$B:$AE,MATCH(IH$1,'SS WAM data'!$2:$2,0)-1,0)</f>
        <v>MoneyMarketInstrument</v>
      </c>
    </row>
    <row r="28" spans="2:242">
      <c r="B28" t="s">
        <v>2028</v>
      </c>
      <c r="C28" t="s">
        <v>2029</v>
      </c>
      <c r="D28" t="s">
        <v>2002</v>
      </c>
      <c r="E28" t="s">
        <v>2007</v>
      </c>
      <c r="H28">
        <v>0</v>
      </c>
      <c r="I28">
        <v>0</v>
      </c>
      <c r="J28">
        <v>-10779.08</v>
      </c>
      <c r="K28">
        <v>8507015.9199999999</v>
      </c>
      <c r="L28" t="s">
        <v>1985</v>
      </c>
      <c r="M28" t="s">
        <v>231</v>
      </c>
      <c r="N28" t="s">
        <v>1986</v>
      </c>
      <c r="O28">
        <v>0</v>
      </c>
      <c r="P28">
        <v>0</v>
      </c>
      <c r="Q28">
        <v>0</v>
      </c>
      <c r="R28">
        <v>8507015.9199999999</v>
      </c>
      <c r="S28">
        <v>0</v>
      </c>
      <c r="T28">
        <v>0</v>
      </c>
      <c r="U28">
        <v>8506485.5</v>
      </c>
      <c r="V28">
        <v>0</v>
      </c>
      <c r="W28">
        <v>0</v>
      </c>
      <c r="X28">
        <v>8517795</v>
      </c>
      <c r="Y28">
        <v>8517795</v>
      </c>
      <c r="Z28">
        <v>8517795</v>
      </c>
      <c r="AA28">
        <v>0</v>
      </c>
      <c r="AB28">
        <v>0</v>
      </c>
      <c r="AC28">
        <v>0</v>
      </c>
      <c r="AD28">
        <v>100.0763</v>
      </c>
      <c r="AE28">
        <v>0</v>
      </c>
      <c r="AF28">
        <v>0</v>
      </c>
      <c r="AG28">
        <v>0</v>
      </c>
      <c r="AH28">
        <v>2884804552.0599999</v>
      </c>
      <c r="AI28">
        <v>8507015.9199999999</v>
      </c>
      <c r="AJ28">
        <v>0</v>
      </c>
      <c r="AK28">
        <v>100.08253999999999</v>
      </c>
      <c r="AL28">
        <v>0</v>
      </c>
      <c r="AM28">
        <v>0</v>
      </c>
      <c r="AN28">
        <v>-530.41999999999996</v>
      </c>
      <c r="AO28">
        <v>-530.41999999999996</v>
      </c>
      <c r="AU28" t="s">
        <v>793</v>
      </c>
      <c r="AV28" t="s">
        <v>1987</v>
      </c>
      <c r="AX28">
        <v>0</v>
      </c>
      <c r="AY28" t="s">
        <v>824</v>
      </c>
      <c r="BB28" t="s">
        <v>1155</v>
      </c>
      <c r="BC28" t="s">
        <v>1155</v>
      </c>
      <c r="BD28" t="s">
        <v>2151</v>
      </c>
      <c r="BE28" t="s">
        <v>231</v>
      </c>
      <c r="BG28" t="s">
        <v>2257</v>
      </c>
      <c r="BH28" t="s">
        <v>2006</v>
      </c>
      <c r="BL28" t="s">
        <v>1992</v>
      </c>
      <c r="BM28" t="s">
        <v>1985</v>
      </c>
      <c r="BP28" t="s">
        <v>1982</v>
      </c>
      <c r="BQ28">
        <v>1</v>
      </c>
      <c r="BR28">
        <v>0</v>
      </c>
      <c r="BS28" t="s">
        <v>1993</v>
      </c>
      <c r="BT28" t="s">
        <v>2258</v>
      </c>
      <c r="BU28" t="s">
        <v>2240</v>
      </c>
      <c r="BV28" t="s">
        <v>2011</v>
      </c>
      <c r="BW28" s="218">
        <v>44197</v>
      </c>
      <c r="BX28" t="s">
        <v>2259</v>
      </c>
      <c r="CA28">
        <v>630</v>
      </c>
      <c r="CB28" t="s">
        <v>1994</v>
      </c>
      <c r="CD28" t="s">
        <v>1994</v>
      </c>
      <c r="CE28">
        <v>1</v>
      </c>
      <c r="CF28" t="s">
        <v>1985</v>
      </c>
      <c r="CG28" t="s">
        <v>793</v>
      </c>
      <c r="CH28" t="s">
        <v>2012</v>
      </c>
      <c r="CI28" t="s">
        <v>1996</v>
      </c>
      <c r="CJ28">
        <v>8500000</v>
      </c>
      <c r="CN28" t="s">
        <v>231</v>
      </c>
      <c r="CO28">
        <v>0</v>
      </c>
      <c r="CP28" t="s">
        <v>1155</v>
      </c>
      <c r="CQ28" t="s">
        <v>2151</v>
      </c>
      <c r="CR28">
        <v>0</v>
      </c>
      <c r="CS28">
        <v>0</v>
      </c>
      <c r="CT28" t="s">
        <v>2014</v>
      </c>
      <c r="CU28" t="s">
        <v>17</v>
      </c>
      <c r="CV28" t="s">
        <v>1152</v>
      </c>
      <c r="CW28">
        <v>31</v>
      </c>
      <c r="CX28" t="s">
        <v>1155</v>
      </c>
      <c r="CY28" t="s">
        <v>2151</v>
      </c>
      <c r="CZ28" t="s">
        <v>2260</v>
      </c>
      <c r="DA28" t="s">
        <v>793</v>
      </c>
      <c r="DC28">
        <v>0</v>
      </c>
      <c r="DD28">
        <v>0</v>
      </c>
      <c r="DE28">
        <v>0</v>
      </c>
      <c r="DK28">
        <v>0</v>
      </c>
      <c r="DL28">
        <v>0</v>
      </c>
      <c r="DM28">
        <v>0</v>
      </c>
      <c r="DP28">
        <v>0</v>
      </c>
      <c r="DQ28">
        <v>0</v>
      </c>
      <c r="DR28">
        <v>-10779.08</v>
      </c>
      <c r="DS28">
        <v>8507015.9199999999</v>
      </c>
      <c r="DT28" t="s">
        <v>231</v>
      </c>
      <c r="DU28" t="s">
        <v>1986</v>
      </c>
      <c r="DV28">
        <v>0</v>
      </c>
      <c r="DW28">
        <v>0</v>
      </c>
      <c r="DX28">
        <v>0</v>
      </c>
      <c r="DY28">
        <v>8507015.9199999999</v>
      </c>
      <c r="DZ28">
        <v>0</v>
      </c>
      <c r="EA28">
        <v>0</v>
      </c>
      <c r="EB28">
        <v>8506485.5</v>
      </c>
      <c r="EC28">
        <v>0</v>
      </c>
      <c r="ED28">
        <v>0</v>
      </c>
      <c r="EE28">
        <v>8517795</v>
      </c>
      <c r="EF28">
        <v>8517795</v>
      </c>
      <c r="EG28">
        <v>8517795</v>
      </c>
      <c r="EH28">
        <v>0</v>
      </c>
      <c r="EI28">
        <v>0</v>
      </c>
      <c r="EJ28">
        <v>0</v>
      </c>
      <c r="EK28">
        <v>100.0763</v>
      </c>
      <c r="EL28">
        <v>0</v>
      </c>
      <c r="EM28">
        <v>0</v>
      </c>
      <c r="EN28">
        <v>0</v>
      </c>
      <c r="EO28">
        <v>2884804552.0599999</v>
      </c>
      <c r="EP28">
        <v>8507015.9199999999</v>
      </c>
      <c r="EQ28">
        <v>0</v>
      </c>
      <c r="ER28">
        <v>100.08253999999999</v>
      </c>
      <c r="ES28">
        <v>-530.41999999999996</v>
      </c>
      <c r="ET28">
        <v>-530.41999999999996</v>
      </c>
      <c r="EU28" t="s">
        <v>2000</v>
      </c>
      <c r="EV28" t="s">
        <v>2015</v>
      </c>
      <c r="EW28" t="s">
        <v>2016</v>
      </c>
      <c r="EX28" t="s">
        <v>2003</v>
      </c>
      <c r="EY28">
        <v>100.0763</v>
      </c>
      <c r="EZ28" t="s">
        <v>231</v>
      </c>
      <c r="FA28" t="s">
        <v>2017</v>
      </c>
      <c r="FB28" t="s">
        <v>2007</v>
      </c>
      <c r="FC28" s="216">
        <v>43851</v>
      </c>
      <c r="FD28" t="s">
        <v>2018</v>
      </c>
      <c r="FE28" t="s">
        <v>2019</v>
      </c>
      <c r="FG28" t="s">
        <v>2035</v>
      </c>
      <c r="FH28">
        <v>0</v>
      </c>
      <c r="FI28">
        <v>0</v>
      </c>
      <c r="FJ28">
        <v>0</v>
      </c>
      <c r="FK28">
        <v>0</v>
      </c>
      <c r="FL28">
        <v>0</v>
      </c>
      <c r="FO28" t="s">
        <v>2005</v>
      </c>
      <c r="FP28" t="s">
        <v>231</v>
      </c>
      <c r="FT28">
        <v>4</v>
      </c>
      <c r="FU28">
        <v>0.29487200000000002</v>
      </c>
      <c r="FV28">
        <v>0.29487200000000002</v>
      </c>
      <c r="FW28">
        <v>0.85</v>
      </c>
      <c r="FX28" t="s">
        <v>2006</v>
      </c>
      <c r="FY28" s="216">
        <v>43476</v>
      </c>
      <c r="GI28" s="216">
        <v>43851</v>
      </c>
      <c r="GO28">
        <v>1</v>
      </c>
      <c r="GP28" t="s">
        <v>809</v>
      </c>
      <c r="GQ28" t="s">
        <v>2021</v>
      </c>
      <c r="GR28" t="s">
        <v>2261</v>
      </c>
      <c r="GS28" t="s">
        <v>2110</v>
      </c>
      <c r="GT28" t="s">
        <v>2262</v>
      </c>
      <c r="GU28" t="s">
        <v>2159</v>
      </c>
      <c r="GV28" t="s">
        <v>2263</v>
      </c>
      <c r="GW28">
        <v>1000000000</v>
      </c>
      <c r="GX28">
        <v>8500000</v>
      </c>
      <c r="GY28">
        <v>0</v>
      </c>
      <c r="HA28" t="s">
        <v>1988</v>
      </c>
      <c r="HB28" t="s">
        <v>1997</v>
      </c>
      <c r="HC28" t="s">
        <v>2258</v>
      </c>
      <c r="HD28" t="s">
        <v>2258</v>
      </c>
      <c r="HE28" t="s">
        <v>937</v>
      </c>
      <c r="HF28" t="s">
        <v>2109</v>
      </c>
      <c r="HG28" t="s">
        <v>231</v>
      </c>
      <c r="HH28" t="s">
        <v>1986</v>
      </c>
      <c r="HP28">
        <v>0</v>
      </c>
      <c r="HQ28">
        <v>0</v>
      </c>
      <c r="HR28" t="s">
        <v>1994</v>
      </c>
      <c r="HS28" t="s">
        <v>1985</v>
      </c>
      <c r="HT28" t="s">
        <v>823</v>
      </c>
      <c r="HU28" t="s">
        <v>2264</v>
      </c>
      <c r="HV28" t="s">
        <v>1151</v>
      </c>
      <c r="HW28" t="str">
        <f>VLOOKUP($HV28,'SS WAM data'!$B:$AE,MATCH(HW$1,'SS WAM data'!$2:$2,0)-1,0)</f>
        <v>XS1170317645</v>
      </c>
      <c r="HX28" t="str">
        <f>VLOOKUP($HV28,'SS WAM data'!$B:$AE,MATCH(HX$1,'SS WAM data'!$2:$2,0)-1,0)</f>
        <v>COMMONWEALTH BANK AUSTSR UNSECURED REGS 01/20 VAR</v>
      </c>
      <c r="HY28" t="str">
        <f>VLOOKUP($HV28,'SS WAM data'!$B:$AE,MATCH(HY$1,'SS WAM data'!$2:$2,0)-1,0)</f>
        <v>EUR</v>
      </c>
      <c r="HZ28" t="str">
        <f>VLOOKUP($HV28,'SS WAM data'!$B:$AE,MATCH(HZ$1,'SS WAM data'!$2:$2,0)-1,0)</f>
        <v>AU</v>
      </c>
      <c r="IA28" s="216">
        <f>VLOOKUP($HV28,'SS WAM data'!$B:$AE,MATCH(IA$1,'SS WAM data'!$2:$2,0)-1,0)</f>
        <v>43587</v>
      </c>
      <c r="IB28" s="216">
        <f>VLOOKUP($HV28,'SS WAM data'!$B:$AE,MATCH(IB$1,'SS WAM data'!$2:$2,0)-1,0)</f>
        <v>43851</v>
      </c>
      <c r="IC28">
        <f>VLOOKUP($HV28,'SS WAM data'!$B:$AE,MATCH(IC$1,'SS WAM data'!$2:$2,0)-1,0)</f>
        <v>0</v>
      </c>
      <c r="ID28" s="216">
        <f>VLOOKUP($HV28,'SS WAM data'!$B:$AE,MATCH(ID$1,'SS WAM data'!$2:$2,0)-1,0)</f>
        <v>43851</v>
      </c>
      <c r="IE28" s="216">
        <f>VLOOKUP($HV28,'SS WAM data'!$B:$AE,MATCH(IE$1,'SS WAM data'!$2:$2,0)-1,0)</f>
        <v>43851</v>
      </c>
      <c r="IF28" t="str">
        <f>VLOOKUP($HV28,'SS WAM data'!$B:$AE,MATCH(IF$1,'SS WAM data'!$2:$2,0)-1,0)</f>
        <v>Floating Rate Note</v>
      </c>
      <c r="IG28" t="str">
        <f>_xlfn.IFNA(VLOOKUP($HV28,'SS WAM data'!$B:$AE,MATCH(IG$1,'SS WAM data'!$2:$2,0)-1,0),"Other Assets - Deposit or ancillary liquid asset")</f>
        <v>Money Market Instruments</v>
      </c>
      <c r="IH28" t="str">
        <f>VLOOKUP($HV28,'SS WAM data'!$B:$AE,MATCH(IH$1,'SS WAM data'!$2:$2,0)-1,0)</f>
        <v>MoneyMarketInstrument</v>
      </c>
    </row>
    <row r="29" spans="2:242">
      <c r="B29" t="s">
        <v>2008</v>
      </c>
      <c r="C29" t="s">
        <v>1985</v>
      </c>
      <c r="D29" t="s">
        <v>2002</v>
      </c>
      <c r="E29" t="s">
        <v>2007</v>
      </c>
      <c r="H29">
        <v>7131.15</v>
      </c>
      <c r="I29">
        <v>7131.15</v>
      </c>
      <c r="J29">
        <v>-4782.8599999999997</v>
      </c>
      <c r="K29">
        <v>4360572.6399999997</v>
      </c>
      <c r="L29" t="s">
        <v>1985</v>
      </c>
      <c r="M29" t="s">
        <v>231</v>
      </c>
      <c r="N29" t="s">
        <v>1986</v>
      </c>
      <c r="O29">
        <v>0</v>
      </c>
      <c r="P29">
        <v>0</v>
      </c>
      <c r="Q29">
        <v>0</v>
      </c>
      <c r="R29">
        <v>4360572.6399999997</v>
      </c>
      <c r="S29">
        <v>0</v>
      </c>
      <c r="T29">
        <v>0</v>
      </c>
      <c r="U29">
        <v>4359813.5999999996</v>
      </c>
      <c r="V29">
        <v>0</v>
      </c>
      <c r="W29">
        <v>0</v>
      </c>
      <c r="X29">
        <v>4365355.5</v>
      </c>
      <c r="Y29">
        <v>4365355.5</v>
      </c>
      <c r="Z29">
        <v>4365355.5</v>
      </c>
      <c r="AA29">
        <v>0</v>
      </c>
      <c r="AB29">
        <v>0</v>
      </c>
      <c r="AC29">
        <v>0</v>
      </c>
      <c r="AD29">
        <v>100.2256</v>
      </c>
      <c r="AE29">
        <v>0</v>
      </c>
      <c r="AF29">
        <v>7101.43</v>
      </c>
      <c r="AG29">
        <v>0</v>
      </c>
      <c r="AH29">
        <v>2884804552.0599999</v>
      </c>
      <c r="AI29">
        <v>4360572.6399999997</v>
      </c>
      <c r="AJ29">
        <v>0</v>
      </c>
      <c r="AK29">
        <v>100.243049</v>
      </c>
      <c r="AL29">
        <v>0</v>
      </c>
      <c r="AM29">
        <v>0</v>
      </c>
      <c r="AN29">
        <v>-759.04</v>
      </c>
      <c r="AO29">
        <v>-759.04</v>
      </c>
      <c r="AU29" t="s">
        <v>793</v>
      </c>
      <c r="AV29" t="s">
        <v>1987</v>
      </c>
      <c r="AX29">
        <v>0</v>
      </c>
      <c r="AY29" t="s">
        <v>824</v>
      </c>
      <c r="BB29" t="s">
        <v>839</v>
      </c>
      <c r="BC29" t="s">
        <v>839</v>
      </c>
      <c r="BD29" t="s">
        <v>2030</v>
      </c>
      <c r="BE29" t="s">
        <v>231</v>
      </c>
      <c r="BG29" t="s">
        <v>2265</v>
      </c>
      <c r="BH29" t="s">
        <v>2006</v>
      </c>
      <c r="BL29" t="s">
        <v>1992</v>
      </c>
      <c r="BM29" t="s">
        <v>1985</v>
      </c>
      <c r="BP29" t="s">
        <v>1982</v>
      </c>
      <c r="BQ29">
        <v>1</v>
      </c>
      <c r="BR29">
        <v>0</v>
      </c>
      <c r="BS29" t="s">
        <v>1993</v>
      </c>
      <c r="BU29" t="s">
        <v>2266</v>
      </c>
      <c r="BV29" t="s">
        <v>2011</v>
      </c>
      <c r="BW29" s="218">
        <v>43525</v>
      </c>
      <c r="BX29" t="s">
        <v>2267</v>
      </c>
      <c r="CA29">
        <v>630</v>
      </c>
      <c r="CB29" t="s">
        <v>1994</v>
      </c>
      <c r="CD29" t="s">
        <v>1994</v>
      </c>
      <c r="CE29">
        <v>1</v>
      </c>
      <c r="CF29" t="s">
        <v>1985</v>
      </c>
      <c r="CG29" t="s">
        <v>793</v>
      </c>
      <c r="CH29" t="s">
        <v>2012</v>
      </c>
      <c r="CI29" t="s">
        <v>1996</v>
      </c>
      <c r="CJ29">
        <v>4350000</v>
      </c>
      <c r="CN29" t="s">
        <v>231</v>
      </c>
      <c r="CO29">
        <v>0.25</v>
      </c>
      <c r="CP29" t="s">
        <v>839</v>
      </c>
      <c r="CQ29" t="s">
        <v>2030</v>
      </c>
      <c r="CR29">
        <v>0</v>
      </c>
      <c r="CS29">
        <v>0.25</v>
      </c>
      <c r="CT29" t="s">
        <v>2014</v>
      </c>
      <c r="CU29" t="s">
        <v>17</v>
      </c>
      <c r="CV29" t="s">
        <v>1288</v>
      </c>
      <c r="CW29">
        <v>14</v>
      </c>
      <c r="CX29" t="s">
        <v>839</v>
      </c>
      <c r="CY29" t="s">
        <v>2030</v>
      </c>
      <c r="CZ29" t="s">
        <v>2268</v>
      </c>
      <c r="DA29" t="s">
        <v>793</v>
      </c>
      <c r="DC29">
        <v>0</v>
      </c>
      <c r="DD29">
        <v>0</v>
      </c>
      <c r="DE29">
        <v>0</v>
      </c>
      <c r="DK29">
        <v>0</v>
      </c>
      <c r="DL29">
        <v>0</v>
      </c>
      <c r="DM29">
        <v>0</v>
      </c>
      <c r="DP29">
        <v>7131.15</v>
      </c>
      <c r="DQ29">
        <v>7131.15</v>
      </c>
      <c r="DR29">
        <v>-4782.8599999999997</v>
      </c>
      <c r="DS29">
        <v>4360572.6399999997</v>
      </c>
      <c r="DT29" t="s">
        <v>231</v>
      </c>
      <c r="DU29" t="s">
        <v>1986</v>
      </c>
      <c r="DV29">
        <v>0</v>
      </c>
      <c r="DW29">
        <v>0</v>
      </c>
      <c r="DX29">
        <v>0</v>
      </c>
      <c r="DY29">
        <v>4360572.6399999997</v>
      </c>
      <c r="DZ29">
        <v>0</v>
      </c>
      <c r="EA29">
        <v>0</v>
      </c>
      <c r="EB29">
        <v>4359813.5999999996</v>
      </c>
      <c r="EC29">
        <v>0</v>
      </c>
      <c r="ED29">
        <v>0</v>
      </c>
      <c r="EE29">
        <v>4365355.5</v>
      </c>
      <c r="EF29">
        <v>4365355.5</v>
      </c>
      <c r="EG29">
        <v>4365355.5</v>
      </c>
      <c r="EH29">
        <v>0</v>
      </c>
      <c r="EI29">
        <v>0</v>
      </c>
      <c r="EJ29">
        <v>0</v>
      </c>
      <c r="EK29">
        <v>100.2256</v>
      </c>
      <c r="EL29">
        <v>0</v>
      </c>
      <c r="EM29">
        <v>7101.43</v>
      </c>
      <c r="EN29">
        <v>0</v>
      </c>
      <c r="EO29">
        <v>2884804552.0599999</v>
      </c>
      <c r="EP29">
        <v>4360572.6399999997</v>
      </c>
      <c r="EQ29">
        <v>0</v>
      </c>
      <c r="ER29">
        <v>100.243049</v>
      </c>
      <c r="ES29">
        <v>-759.04</v>
      </c>
      <c r="ET29">
        <v>-759.04</v>
      </c>
      <c r="EU29" t="s">
        <v>2000</v>
      </c>
      <c r="EV29" t="s">
        <v>2015</v>
      </c>
      <c r="EW29" t="s">
        <v>2016</v>
      </c>
      <c r="EX29" t="s">
        <v>2003</v>
      </c>
      <c r="EY29">
        <v>100.2256</v>
      </c>
      <c r="EZ29" t="s">
        <v>231</v>
      </c>
      <c r="FA29" t="s">
        <v>2017</v>
      </c>
      <c r="FB29" t="s">
        <v>2007</v>
      </c>
      <c r="FC29" s="216">
        <v>43909</v>
      </c>
      <c r="FD29" t="s">
        <v>2018</v>
      </c>
      <c r="FE29" t="s">
        <v>2019</v>
      </c>
      <c r="FG29" t="s">
        <v>2035</v>
      </c>
      <c r="FH29">
        <v>0</v>
      </c>
      <c r="FI29">
        <v>0</v>
      </c>
      <c r="FJ29">
        <v>0</v>
      </c>
      <c r="FK29">
        <v>0</v>
      </c>
      <c r="FL29">
        <v>0</v>
      </c>
      <c r="FO29" t="s">
        <v>2005</v>
      </c>
      <c r="FP29" t="s">
        <v>231</v>
      </c>
      <c r="FT29">
        <v>1</v>
      </c>
      <c r="FU29">
        <v>0.15112999999999999</v>
      </c>
      <c r="FV29">
        <v>0.15112999999999999</v>
      </c>
      <c r="FW29">
        <v>0.2175</v>
      </c>
      <c r="FX29" t="s">
        <v>2006</v>
      </c>
      <c r="FY29" s="216">
        <v>43476</v>
      </c>
      <c r="GO29">
        <v>2</v>
      </c>
      <c r="GP29" t="s">
        <v>943</v>
      </c>
      <c r="GQ29" t="s">
        <v>2021</v>
      </c>
      <c r="GR29" t="s">
        <v>2269</v>
      </c>
      <c r="GS29" t="s">
        <v>2270</v>
      </c>
      <c r="GT29" t="s">
        <v>2271</v>
      </c>
      <c r="GU29" t="s">
        <v>2048</v>
      </c>
      <c r="GV29" t="s">
        <v>2272</v>
      </c>
      <c r="GW29">
        <v>2000000000</v>
      </c>
      <c r="GX29">
        <v>4350000</v>
      </c>
      <c r="GY29">
        <v>0</v>
      </c>
      <c r="HA29" t="s">
        <v>839</v>
      </c>
      <c r="HB29" t="s">
        <v>2030</v>
      </c>
      <c r="HE29" t="s">
        <v>2273</v>
      </c>
      <c r="HF29" t="s">
        <v>2274</v>
      </c>
      <c r="HG29" t="s">
        <v>231</v>
      </c>
      <c r="HH29" t="s">
        <v>1986</v>
      </c>
      <c r="HP29">
        <v>0</v>
      </c>
      <c r="HQ29">
        <v>0</v>
      </c>
      <c r="HR29" t="s">
        <v>1994</v>
      </c>
      <c r="HS29" t="s">
        <v>1982</v>
      </c>
      <c r="HU29" t="s">
        <v>2275</v>
      </c>
      <c r="HV29" t="s">
        <v>1287</v>
      </c>
      <c r="HW29" t="str">
        <f>VLOOKUP($HV29,'SS WAM data'!$B:$AE,MATCH(HW$1,'SS WAM data'!$2:$2,0)-1,0)</f>
        <v>XS1204255522</v>
      </c>
      <c r="HX29" t="str">
        <f>VLOOKUP($HV29,'SS WAM data'!$B:$AE,MATCH(HX$1,'SS WAM data'!$2:$2,0)-1,0)</f>
        <v>DEXIA CREDIT LOCALGOVT LIQUID  REGS 03/20 0.25</v>
      </c>
      <c r="HY29" t="str">
        <f>VLOOKUP($HV29,'SS WAM data'!$B:$AE,MATCH(HY$1,'SS WAM data'!$2:$2,0)-1,0)</f>
        <v>EUR</v>
      </c>
      <c r="HZ29" t="str">
        <f>VLOOKUP($HV29,'SS WAM data'!$B:$AE,MATCH(HZ$1,'SS WAM data'!$2:$2,0)-1,0)</f>
        <v>BE</v>
      </c>
      <c r="IA29" s="216">
        <f>VLOOKUP($HV29,'SS WAM data'!$B:$AE,MATCH(IA$1,'SS WAM data'!$2:$2,0)-1,0)</f>
        <v>43543</v>
      </c>
      <c r="IB29" s="216">
        <f>VLOOKUP($HV29,'SS WAM data'!$B:$AE,MATCH(IB$1,'SS WAM data'!$2:$2,0)-1,0)</f>
        <v>43909</v>
      </c>
      <c r="IC29">
        <f>VLOOKUP($HV29,'SS WAM data'!$B:$AE,MATCH(IC$1,'SS WAM data'!$2:$2,0)-1,0)</f>
        <v>0.25</v>
      </c>
      <c r="ID29" s="216">
        <f>VLOOKUP($HV29,'SS WAM data'!$B:$AE,MATCH(ID$1,'SS WAM data'!$2:$2,0)-1,0)</f>
        <v>43909</v>
      </c>
      <c r="IE29" s="216" t="str">
        <f>VLOOKUP($HV29,'SS WAM data'!$B:$AE,MATCH(IE$1,'SS WAM data'!$2:$2,0)-1,0)</f>
        <v>00-00-0000</v>
      </c>
      <c r="IF29" t="str">
        <f>VLOOKUP($HV29,'SS WAM data'!$B:$AE,MATCH(IF$1,'SS WAM data'!$2:$2,0)-1,0)</f>
        <v>Corporate Bonds</v>
      </c>
      <c r="IG29" t="str">
        <f>_xlfn.IFNA(VLOOKUP($HV29,'SS WAM data'!$B:$AE,MATCH(IG$1,'SS WAM data'!$2:$2,0)-1,0),"Other Assets - Deposit or ancillary liquid asset")</f>
        <v>Money Market Instruments</v>
      </c>
      <c r="IH29" t="str">
        <f>VLOOKUP($HV29,'SS WAM data'!$B:$AE,MATCH(IH$1,'SS WAM data'!$2:$2,0)-1,0)</f>
        <v>MoneyMarketInstrument</v>
      </c>
    </row>
    <row r="30" spans="2:242">
      <c r="B30" t="s">
        <v>2008</v>
      </c>
      <c r="C30" t="s">
        <v>1985</v>
      </c>
      <c r="D30" t="s">
        <v>2002</v>
      </c>
      <c r="E30" t="s">
        <v>2007</v>
      </c>
      <c r="H30">
        <v>18857.099999999999</v>
      </c>
      <c r="I30">
        <v>18857.099999999999</v>
      </c>
      <c r="J30">
        <v>-14103.72</v>
      </c>
      <c r="K30">
        <v>5331576.5999999996</v>
      </c>
      <c r="L30" t="s">
        <v>1985</v>
      </c>
      <c r="M30" t="s">
        <v>231</v>
      </c>
      <c r="N30" t="s">
        <v>1986</v>
      </c>
      <c r="O30">
        <v>0</v>
      </c>
      <c r="P30">
        <v>0</v>
      </c>
      <c r="Q30">
        <v>0</v>
      </c>
      <c r="R30">
        <v>5331576.5999999996</v>
      </c>
      <c r="S30">
        <v>0</v>
      </c>
      <c r="T30">
        <v>0</v>
      </c>
      <c r="U30">
        <v>5329949.3099999996</v>
      </c>
      <c r="V30">
        <v>0</v>
      </c>
      <c r="W30">
        <v>0</v>
      </c>
      <c r="X30">
        <v>5345680.32</v>
      </c>
      <c r="Y30">
        <v>5345680.32</v>
      </c>
      <c r="Z30">
        <v>5345680.32</v>
      </c>
      <c r="AA30">
        <v>0</v>
      </c>
      <c r="AB30">
        <v>0</v>
      </c>
      <c r="AC30">
        <v>0</v>
      </c>
      <c r="AD30">
        <v>100.3946</v>
      </c>
      <c r="AE30">
        <v>0</v>
      </c>
      <c r="AF30">
        <v>7755.43</v>
      </c>
      <c r="AG30">
        <v>0</v>
      </c>
      <c r="AH30">
        <v>2884804552.0599999</v>
      </c>
      <c r="AI30">
        <v>5331576.5999999996</v>
      </c>
      <c r="AJ30">
        <v>0</v>
      </c>
      <c r="AK30">
        <v>100.425251</v>
      </c>
      <c r="AL30">
        <v>0</v>
      </c>
      <c r="AM30">
        <v>0</v>
      </c>
      <c r="AN30">
        <v>-1627.29</v>
      </c>
      <c r="AO30">
        <v>-1627.29</v>
      </c>
      <c r="AU30" t="s">
        <v>793</v>
      </c>
      <c r="AV30" t="s">
        <v>1987</v>
      </c>
      <c r="AX30">
        <v>0</v>
      </c>
      <c r="AY30" t="s">
        <v>824</v>
      </c>
      <c r="BB30" t="s">
        <v>937</v>
      </c>
      <c r="BC30" t="s">
        <v>937</v>
      </c>
      <c r="BD30" t="s">
        <v>2109</v>
      </c>
      <c r="BE30" t="s">
        <v>231</v>
      </c>
      <c r="BG30" t="s">
        <v>2276</v>
      </c>
      <c r="BH30" t="s">
        <v>2006</v>
      </c>
      <c r="BL30" t="s">
        <v>1992</v>
      </c>
      <c r="BM30" t="s">
        <v>1985</v>
      </c>
      <c r="BP30" t="s">
        <v>1982</v>
      </c>
      <c r="BQ30">
        <v>1</v>
      </c>
      <c r="BR30">
        <v>0</v>
      </c>
      <c r="BS30" t="s">
        <v>1993</v>
      </c>
      <c r="BU30" t="s">
        <v>2277</v>
      </c>
      <c r="BV30" t="s">
        <v>2011</v>
      </c>
      <c r="BW30" s="218">
        <v>43922</v>
      </c>
      <c r="BX30" t="s">
        <v>2278</v>
      </c>
      <c r="CA30">
        <v>630</v>
      </c>
      <c r="CB30" t="s">
        <v>1994</v>
      </c>
      <c r="CD30" t="s">
        <v>1994</v>
      </c>
      <c r="CE30">
        <v>1</v>
      </c>
      <c r="CF30" t="s">
        <v>1985</v>
      </c>
      <c r="CG30" t="s">
        <v>793</v>
      </c>
      <c r="CH30" t="s">
        <v>2012</v>
      </c>
      <c r="CI30" t="s">
        <v>1996</v>
      </c>
      <c r="CJ30">
        <v>5309000</v>
      </c>
      <c r="CN30" t="s">
        <v>231</v>
      </c>
      <c r="CO30">
        <v>0.625</v>
      </c>
      <c r="CP30" t="s">
        <v>937</v>
      </c>
      <c r="CQ30" t="s">
        <v>2109</v>
      </c>
      <c r="CR30">
        <v>0</v>
      </c>
      <c r="CS30">
        <v>0.625</v>
      </c>
      <c r="CT30" t="s">
        <v>2014</v>
      </c>
      <c r="CU30" t="s">
        <v>17</v>
      </c>
      <c r="CV30" t="s">
        <v>1326</v>
      </c>
      <c r="CW30">
        <v>14</v>
      </c>
      <c r="CX30" t="s">
        <v>937</v>
      </c>
      <c r="CY30" t="s">
        <v>2109</v>
      </c>
      <c r="CZ30" t="s">
        <v>2279</v>
      </c>
      <c r="DA30" t="s">
        <v>793</v>
      </c>
      <c r="DC30">
        <v>0</v>
      </c>
      <c r="DD30">
        <v>0</v>
      </c>
      <c r="DE30">
        <v>0</v>
      </c>
      <c r="DK30">
        <v>0</v>
      </c>
      <c r="DL30">
        <v>0</v>
      </c>
      <c r="DM30">
        <v>0</v>
      </c>
      <c r="DP30">
        <v>18857.099999999999</v>
      </c>
      <c r="DQ30">
        <v>18857.099999999999</v>
      </c>
      <c r="DR30">
        <v>-14103.72</v>
      </c>
      <c r="DS30">
        <v>5331576.5999999996</v>
      </c>
      <c r="DT30" t="s">
        <v>231</v>
      </c>
      <c r="DU30" t="s">
        <v>1986</v>
      </c>
      <c r="DV30">
        <v>0</v>
      </c>
      <c r="DW30">
        <v>0</v>
      </c>
      <c r="DX30">
        <v>0</v>
      </c>
      <c r="DY30">
        <v>5331576.5999999996</v>
      </c>
      <c r="DZ30">
        <v>0</v>
      </c>
      <c r="EA30">
        <v>0</v>
      </c>
      <c r="EB30">
        <v>5329949.3099999996</v>
      </c>
      <c r="EC30">
        <v>0</v>
      </c>
      <c r="ED30">
        <v>0</v>
      </c>
      <c r="EE30">
        <v>5345680.32</v>
      </c>
      <c r="EF30">
        <v>5345680.32</v>
      </c>
      <c r="EG30">
        <v>5345680.32</v>
      </c>
      <c r="EH30">
        <v>0</v>
      </c>
      <c r="EI30">
        <v>0</v>
      </c>
      <c r="EJ30">
        <v>0</v>
      </c>
      <c r="EK30">
        <v>100.3946</v>
      </c>
      <c r="EL30">
        <v>0</v>
      </c>
      <c r="EM30">
        <v>7755.43</v>
      </c>
      <c r="EN30">
        <v>0</v>
      </c>
      <c r="EO30">
        <v>2884804552.0599999</v>
      </c>
      <c r="EP30">
        <v>5331576.5999999996</v>
      </c>
      <c r="EQ30">
        <v>0</v>
      </c>
      <c r="ER30">
        <v>100.425251</v>
      </c>
      <c r="ES30">
        <v>-1627.29</v>
      </c>
      <c r="ET30">
        <v>-1627.29</v>
      </c>
      <c r="EU30" t="s">
        <v>2000</v>
      </c>
      <c r="EV30" t="s">
        <v>2015</v>
      </c>
      <c r="EW30" t="s">
        <v>2016</v>
      </c>
      <c r="EX30" t="s">
        <v>2003</v>
      </c>
      <c r="EY30">
        <v>100.3946</v>
      </c>
      <c r="EZ30" t="s">
        <v>231</v>
      </c>
      <c r="FA30" t="s">
        <v>2017</v>
      </c>
      <c r="FB30" t="s">
        <v>2007</v>
      </c>
      <c r="FC30" s="216">
        <v>43941</v>
      </c>
      <c r="FD30" t="s">
        <v>2018</v>
      </c>
      <c r="FE30" t="s">
        <v>2019</v>
      </c>
      <c r="FG30" t="s">
        <v>2035</v>
      </c>
      <c r="FH30">
        <v>0</v>
      </c>
      <c r="FI30">
        <v>0</v>
      </c>
      <c r="FJ30">
        <v>0</v>
      </c>
      <c r="FK30">
        <v>0</v>
      </c>
      <c r="FL30">
        <v>0</v>
      </c>
      <c r="FO30" t="s">
        <v>2005</v>
      </c>
      <c r="FP30" t="s">
        <v>231</v>
      </c>
      <c r="FT30">
        <v>1</v>
      </c>
      <c r="FU30">
        <v>0.18475900000000001</v>
      </c>
      <c r="FV30">
        <v>0.18475900000000001</v>
      </c>
      <c r="FW30">
        <v>1.029215</v>
      </c>
      <c r="FX30" t="s">
        <v>2006</v>
      </c>
      <c r="FY30" s="216">
        <v>43476</v>
      </c>
      <c r="GO30">
        <v>2</v>
      </c>
      <c r="GP30" t="s">
        <v>801</v>
      </c>
      <c r="GQ30" t="s">
        <v>2021</v>
      </c>
      <c r="GR30" t="s">
        <v>2280</v>
      </c>
      <c r="GS30" t="s">
        <v>2281</v>
      </c>
      <c r="GT30" t="s">
        <v>2282</v>
      </c>
      <c r="GU30" t="s">
        <v>2283</v>
      </c>
      <c r="GV30" t="s">
        <v>1994</v>
      </c>
      <c r="GW30">
        <v>515830000</v>
      </c>
      <c r="GX30">
        <v>5309000</v>
      </c>
      <c r="GY30">
        <v>0</v>
      </c>
      <c r="HA30" t="s">
        <v>1988</v>
      </c>
      <c r="HB30" t="s">
        <v>1997</v>
      </c>
      <c r="HE30" t="s">
        <v>1988</v>
      </c>
      <c r="HF30" t="s">
        <v>1997</v>
      </c>
      <c r="HG30" t="s">
        <v>231</v>
      </c>
      <c r="HH30" t="s">
        <v>1986</v>
      </c>
      <c r="HP30">
        <v>0</v>
      </c>
      <c r="HQ30">
        <v>0</v>
      </c>
      <c r="HR30" t="s">
        <v>1994</v>
      </c>
      <c r="HS30" t="s">
        <v>1982</v>
      </c>
      <c r="HU30" t="s">
        <v>2284</v>
      </c>
      <c r="HV30" t="s">
        <v>1325</v>
      </c>
      <c r="HW30" t="str">
        <f>VLOOKUP($HV30,'SS WAM data'!$B:$AE,MATCH(HW$1,'SS WAM data'!$2:$2,0)-1,0)</f>
        <v>XS1219428957</v>
      </c>
      <c r="HX30" t="str">
        <f>VLOOKUP($HV30,'SS WAM data'!$B:$AE,MATCH(HX$1,'SS WAM data'!$2:$2,0)-1,0)</f>
        <v>LLOYDS BANK PLCSR UNSECURED REGS 04/20 0.625</v>
      </c>
      <c r="HY30" t="str">
        <f>VLOOKUP($HV30,'SS WAM data'!$B:$AE,MATCH(HY$1,'SS WAM data'!$2:$2,0)-1,0)</f>
        <v>EUR</v>
      </c>
      <c r="HZ30" t="str">
        <f>VLOOKUP($HV30,'SS WAM data'!$B:$AE,MATCH(HZ$1,'SS WAM data'!$2:$2,0)-1,0)</f>
        <v>GB</v>
      </c>
      <c r="IA30" s="216">
        <f>VLOOKUP($HV30,'SS WAM data'!$B:$AE,MATCH(IA$1,'SS WAM data'!$2:$2,0)-1,0)</f>
        <v>43575</v>
      </c>
      <c r="IB30" s="216">
        <f>VLOOKUP($HV30,'SS WAM data'!$B:$AE,MATCH(IB$1,'SS WAM data'!$2:$2,0)-1,0)</f>
        <v>43941</v>
      </c>
      <c r="IC30">
        <f>VLOOKUP($HV30,'SS WAM data'!$B:$AE,MATCH(IC$1,'SS WAM data'!$2:$2,0)-1,0)</f>
        <v>0.625</v>
      </c>
      <c r="ID30" s="216">
        <f>VLOOKUP($HV30,'SS WAM data'!$B:$AE,MATCH(ID$1,'SS WAM data'!$2:$2,0)-1,0)</f>
        <v>43941</v>
      </c>
      <c r="IE30" s="216" t="str">
        <f>VLOOKUP($HV30,'SS WAM data'!$B:$AE,MATCH(IE$1,'SS WAM data'!$2:$2,0)-1,0)</f>
        <v>00-00-0000</v>
      </c>
      <c r="IF30" t="str">
        <f>VLOOKUP($HV30,'SS WAM data'!$B:$AE,MATCH(IF$1,'SS WAM data'!$2:$2,0)-1,0)</f>
        <v>Corporate Bonds</v>
      </c>
      <c r="IG30" t="str">
        <f>_xlfn.IFNA(VLOOKUP($HV30,'SS WAM data'!$B:$AE,MATCH(IG$1,'SS WAM data'!$2:$2,0)-1,0),"Other Assets - Deposit or ancillary liquid asset")</f>
        <v>Money Market Instruments</v>
      </c>
      <c r="IH30" t="str">
        <f>VLOOKUP($HV30,'SS WAM data'!$B:$AE,MATCH(IH$1,'SS WAM data'!$2:$2,0)-1,0)</f>
        <v>MoneyMarketInstrument</v>
      </c>
    </row>
    <row r="31" spans="2:242">
      <c r="B31" t="s">
        <v>2285</v>
      </c>
      <c r="C31" t="s">
        <v>1982</v>
      </c>
      <c r="D31" t="s">
        <v>2002</v>
      </c>
      <c r="E31" t="s">
        <v>2007</v>
      </c>
      <c r="H31">
        <v>0</v>
      </c>
      <c r="I31">
        <v>0</v>
      </c>
      <c r="J31">
        <v>-7711.94</v>
      </c>
      <c r="K31">
        <v>10004182.75</v>
      </c>
      <c r="L31" t="s">
        <v>1985</v>
      </c>
      <c r="M31" t="s">
        <v>231</v>
      </c>
      <c r="N31" t="s">
        <v>1986</v>
      </c>
      <c r="O31">
        <v>0</v>
      </c>
      <c r="P31">
        <v>0</v>
      </c>
      <c r="Q31">
        <v>0</v>
      </c>
      <c r="R31">
        <v>10004182.75</v>
      </c>
      <c r="S31">
        <v>0</v>
      </c>
      <c r="T31">
        <v>0</v>
      </c>
      <c r="U31">
        <v>10004150</v>
      </c>
      <c r="V31">
        <v>0</v>
      </c>
      <c r="W31">
        <v>0</v>
      </c>
      <c r="X31">
        <v>10011894.689999999</v>
      </c>
      <c r="Y31">
        <v>10011894.689999999</v>
      </c>
      <c r="Z31">
        <v>10011894.689999999</v>
      </c>
      <c r="AA31">
        <v>0</v>
      </c>
      <c r="AB31">
        <v>0</v>
      </c>
      <c r="AC31">
        <v>0</v>
      </c>
      <c r="AD31">
        <v>100.0415</v>
      </c>
      <c r="AE31">
        <v>0</v>
      </c>
      <c r="AF31">
        <v>0</v>
      </c>
      <c r="AG31">
        <v>0</v>
      </c>
      <c r="AH31">
        <v>2884804552.0599999</v>
      </c>
      <c r="AI31">
        <v>10004182.75</v>
      </c>
      <c r="AJ31">
        <v>0</v>
      </c>
      <c r="AK31">
        <v>100.041828</v>
      </c>
      <c r="AL31">
        <v>0</v>
      </c>
      <c r="AM31">
        <v>0</v>
      </c>
      <c r="AN31">
        <v>-32.75</v>
      </c>
      <c r="AO31">
        <v>-32.75</v>
      </c>
      <c r="AU31" t="s">
        <v>793</v>
      </c>
      <c r="AV31" t="s">
        <v>1987</v>
      </c>
      <c r="AX31">
        <v>0</v>
      </c>
      <c r="AY31" t="s">
        <v>824</v>
      </c>
      <c r="BB31" t="s">
        <v>839</v>
      </c>
      <c r="BC31" t="s">
        <v>839</v>
      </c>
      <c r="BD31" t="s">
        <v>2030</v>
      </c>
      <c r="BE31" t="s">
        <v>231</v>
      </c>
      <c r="BG31" t="s">
        <v>2286</v>
      </c>
      <c r="BH31" t="s">
        <v>2006</v>
      </c>
      <c r="BL31" t="s">
        <v>1992</v>
      </c>
      <c r="BM31" t="s">
        <v>1985</v>
      </c>
      <c r="BO31" t="s">
        <v>1982</v>
      </c>
      <c r="BP31" t="s">
        <v>1982</v>
      </c>
      <c r="BQ31">
        <v>1</v>
      </c>
      <c r="BR31">
        <v>0</v>
      </c>
      <c r="BS31" t="s">
        <v>1993</v>
      </c>
      <c r="BU31" t="s">
        <v>2287</v>
      </c>
      <c r="BV31" t="s">
        <v>2011</v>
      </c>
      <c r="BW31" s="218">
        <v>42705</v>
      </c>
      <c r="BX31" t="s">
        <v>2287</v>
      </c>
      <c r="CA31">
        <v>630</v>
      </c>
      <c r="CB31" t="s">
        <v>1994</v>
      </c>
      <c r="CD31" t="s">
        <v>1994</v>
      </c>
      <c r="CE31">
        <v>1</v>
      </c>
      <c r="CF31" t="s">
        <v>1985</v>
      </c>
      <c r="CG31" t="s">
        <v>793</v>
      </c>
      <c r="CH31" t="s">
        <v>2012</v>
      </c>
      <c r="CI31" t="s">
        <v>1996</v>
      </c>
      <c r="CJ31">
        <v>10000000</v>
      </c>
      <c r="CN31" t="s">
        <v>231</v>
      </c>
      <c r="CO31">
        <v>0</v>
      </c>
      <c r="CP31" t="s">
        <v>839</v>
      </c>
      <c r="CQ31" t="s">
        <v>2030</v>
      </c>
      <c r="CR31">
        <v>0</v>
      </c>
      <c r="CS31">
        <v>0</v>
      </c>
      <c r="CT31" t="s">
        <v>2001</v>
      </c>
      <c r="CU31" t="s">
        <v>2288</v>
      </c>
      <c r="CV31" t="s">
        <v>983</v>
      </c>
      <c r="CW31">
        <v>35</v>
      </c>
      <c r="CX31" t="s">
        <v>839</v>
      </c>
      <c r="CY31" t="s">
        <v>2030</v>
      </c>
      <c r="CZ31" t="s">
        <v>2289</v>
      </c>
      <c r="DA31" t="s">
        <v>793</v>
      </c>
      <c r="DC31">
        <v>0</v>
      </c>
      <c r="DD31">
        <v>0</v>
      </c>
      <c r="DE31">
        <v>0</v>
      </c>
      <c r="DK31">
        <v>0</v>
      </c>
      <c r="DL31">
        <v>0</v>
      </c>
      <c r="DM31">
        <v>0</v>
      </c>
      <c r="DP31">
        <v>0</v>
      </c>
      <c r="DQ31">
        <v>0</v>
      </c>
      <c r="DR31">
        <v>-7711.94</v>
      </c>
      <c r="DS31">
        <v>10004182.75</v>
      </c>
      <c r="DT31" t="s">
        <v>231</v>
      </c>
      <c r="DU31" t="s">
        <v>1986</v>
      </c>
      <c r="DV31">
        <v>0</v>
      </c>
      <c r="DW31">
        <v>0</v>
      </c>
      <c r="DX31">
        <v>0</v>
      </c>
      <c r="DY31">
        <v>10004182.75</v>
      </c>
      <c r="DZ31">
        <v>0</v>
      </c>
      <c r="EA31">
        <v>0</v>
      </c>
      <c r="EB31">
        <v>10004150</v>
      </c>
      <c r="EC31">
        <v>0</v>
      </c>
      <c r="ED31">
        <v>0</v>
      </c>
      <c r="EE31">
        <v>10011894.689999999</v>
      </c>
      <c r="EF31">
        <v>10011894.689999999</v>
      </c>
      <c r="EG31">
        <v>10011894.689999999</v>
      </c>
      <c r="EH31">
        <v>0</v>
      </c>
      <c r="EI31">
        <v>0</v>
      </c>
      <c r="EJ31">
        <v>0</v>
      </c>
      <c r="EK31">
        <v>100.0415</v>
      </c>
      <c r="EL31">
        <v>0</v>
      </c>
      <c r="EM31">
        <v>0</v>
      </c>
      <c r="EN31">
        <v>0</v>
      </c>
      <c r="EO31">
        <v>2884804552.0599999</v>
      </c>
      <c r="EP31">
        <v>10004182.75</v>
      </c>
      <c r="EQ31">
        <v>0</v>
      </c>
      <c r="ER31">
        <v>100.041828</v>
      </c>
      <c r="ES31">
        <v>-32.75</v>
      </c>
      <c r="ET31">
        <v>-32.75</v>
      </c>
      <c r="EU31" t="s">
        <v>2000</v>
      </c>
      <c r="EV31" t="s">
        <v>2001</v>
      </c>
      <c r="EW31" t="s">
        <v>2002</v>
      </c>
      <c r="EX31" t="s">
        <v>2003</v>
      </c>
      <c r="EY31">
        <v>100.0415</v>
      </c>
      <c r="EZ31" t="s">
        <v>231</v>
      </c>
      <c r="FA31" t="s">
        <v>2017</v>
      </c>
      <c r="FB31" t="s">
        <v>2007</v>
      </c>
      <c r="FC31" s="216">
        <v>43815</v>
      </c>
      <c r="FD31" t="s">
        <v>2004</v>
      </c>
      <c r="FE31" t="s">
        <v>2002</v>
      </c>
      <c r="FH31">
        <v>0</v>
      </c>
      <c r="FI31">
        <v>0</v>
      </c>
      <c r="FJ31">
        <v>0</v>
      </c>
      <c r="FK31">
        <v>0</v>
      </c>
      <c r="FL31">
        <v>0</v>
      </c>
      <c r="FO31" t="s">
        <v>2005</v>
      </c>
      <c r="FP31" t="s">
        <v>231</v>
      </c>
      <c r="FT31">
        <v>0</v>
      </c>
      <c r="FU31">
        <v>0.34678799999999999</v>
      </c>
      <c r="FV31">
        <v>0.34678799999999999</v>
      </c>
      <c r="FW31">
        <v>0</v>
      </c>
      <c r="FX31" t="s">
        <v>2006</v>
      </c>
      <c r="FY31" s="216">
        <v>43476</v>
      </c>
      <c r="GO31">
        <v>5</v>
      </c>
      <c r="GQ31" t="s">
        <v>2021</v>
      </c>
      <c r="GR31" t="s">
        <v>2290</v>
      </c>
      <c r="GS31" t="s">
        <v>2291</v>
      </c>
      <c r="GT31" t="s">
        <v>2292</v>
      </c>
      <c r="GU31" t="s">
        <v>2293</v>
      </c>
      <c r="GV31" t="s">
        <v>1994</v>
      </c>
      <c r="GW31">
        <v>0</v>
      </c>
      <c r="GX31">
        <v>10000000</v>
      </c>
      <c r="GY31">
        <v>0</v>
      </c>
      <c r="HA31" t="s">
        <v>839</v>
      </c>
      <c r="HB31" t="s">
        <v>2030</v>
      </c>
      <c r="HE31" t="s">
        <v>1988</v>
      </c>
      <c r="HF31" t="s">
        <v>1997</v>
      </c>
      <c r="HG31" t="s">
        <v>231</v>
      </c>
      <c r="HH31" t="s">
        <v>1986</v>
      </c>
      <c r="HP31">
        <v>0</v>
      </c>
      <c r="HQ31">
        <v>0</v>
      </c>
      <c r="HR31" t="s">
        <v>1994</v>
      </c>
      <c r="HS31" t="s">
        <v>1982</v>
      </c>
      <c r="HU31" t="s">
        <v>2294</v>
      </c>
      <c r="HV31" t="s">
        <v>982</v>
      </c>
      <c r="HW31" t="str">
        <f>VLOOKUP($HV31,'SS WAM data'!$B:$AE,MATCH(HW$1,'SS WAM data'!$2:$2,0)-1,0)</f>
        <v>XS2053859752</v>
      </c>
      <c r="HX31" t="str">
        <f>VLOOKUP($HV31,'SS WAM data'!$B:$AE,MATCH(HX$1,'SS WAM data'!$2:$2,0)-1,0)</f>
        <v>LMA SA12/19 ZCP</v>
      </c>
      <c r="HY31" t="str">
        <f>VLOOKUP($HV31,'SS WAM data'!$B:$AE,MATCH(HY$1,'SS WAM data'!$2:$2,0)-1,0)</f>
        <v>EUR</v>
      </c>
      <c r="HZ31" t="str">
        <f>VLOOKUP($HV31,'SS WAM data'!$B:$AE,MATCH(HZ$1,'SS WAM data'!$2:$2,0)-1,0)</f>
        <v>FR</v>
      </c>
      <c r="IA31" s="216">
        <f>VLOOKUP($HV31,'SS WAM data'!$B:$AE,MATCH(IA$1,'SS WAM data'!$2:$2,0)-1,0)</f>
        <v>43724</v>
      </c>
      <c r="IB31" s="216">
        <f>VLOOKUP($HV31,'SS WAM data'!$B:$AE,MATCH(IB$1,'SS WAM data'!$2:$2,0)-1,0)</f>
        <v>43815</v>
      </c>
      <c r="IC31">
        <f>VLOOKUP($HV31,'SS WAM data'!$B:$AE,MATCH(IC$1,'SS WAM data'!$2:$2,0)-1,0)</f>
        <v>9.9999999999999995E-8</v>
      </c>
      <c r="ID31" s="216">
        <f>VLOOKUP($HV31,'SS WAM data'!$B:$AE,MATCH(ID$1,'SS WAM data'!$2:$2,0)-1,0)</f>
        <v>43815</v>
      </c>
      <c r="IE31" s="216" t="str">
        <f>VLOOKUP($HV31,'SS WAM data'!$B:$AE,MATCH(IE$1,'SS WAM data'!$2:$2,0)-1,0)</f>
        <v>00-00-0000</v>
      </c>
      <c r="IF31" t="str">
        <f>VLOOKUP($HV31,'SS WAM data'!$B:$AE,MATCH(IF$1,'SS WAM data'!$2:$2,0)-1,0)</f>
        <v>ABCP</v>
      </c>
      <c r="IG31" t="str">
        <f>_xlfn.IFNA(VLOOKUP($HV31,'SS WAM data'!$B:$AE,MATCH(IG$1,'SS WAM data'!$2:$2,0)-1,0),"Other Assets - Deposit or ancillary liquid asset")</f>
        <v>ABCP</v>
      </c>
      <c r="IH31" t="str">
        <f>VLOOKUP($HV31,'SS WAM data'!$B:$AE,MATCH(IH$1,'SS WAM data'!$2:$2,0)-1,0)</f>
        <v>AssetBackedCommercialPaper</v>
      </c>
    </row>
    <row r="32" spans="2:242">
      <c r="B32" t="s">
        <v>2285</v>
      </c>
      <c r="C32" t="s">
        <v>1982</v>
      </c>
      <c r="D32" t="s">
        <v>2002</v>
      </c>
      <c r="E32" t="s">
        <v>2007</v>
      </c>
      <c r="H32">
        <v>0</v>
      </c>
      <c r="I32">
        <v>0</v>
      </c>
      <c r="J32">
        <v>-291.7</v>
      </c>
      <c r="K32">
        <v>5000250.03</v>
      </c>
      <c r="L32" t="s">
        <v>1985</v>
      </c>
      <c r="M32" t="s">
        <v>231</v>
      </c>
      <c r="N32" t="s">
        <v>1986</v>
      </c>
      <c r="O32">
        <v>0</v>
      </c>
      <c r="P32">
        <v>0</v>
      </c>
      <c r="Q32">
        <v>0</v>
      </c>
      <c r="R32">
        <v>5000250.03</v>
      </c>
      <c r="S32">
        <v>0</v>
      </c>
      <c r="T32">
        <v>0</v>
      </c>
      <c r="U32">
        <v>5000393.8</v>
      </c>
      <c r="V32">
        <v>0</v>
      </c>
      <c r="W32">
        <v>0</v>
      </c>
      <c r="X32">
        <v>5000541.7300000004</v>
      </c>
      <c r="Y32">
        <v>5000541.7300000004</v>
      </c>
      <c r="Z32">
        <v>5000541.7300000004</v>
      </c>
      <c r="AA32">
        <v>0</v>
      </c>
      <c r="AB32">
        <v>0</v>
      </c>
      <c r="AC32">
        <v>0</v>
      </c>
      <c r="AD32">
        <v>100.007876</v>
      </c>
      <c r="AE32">
        <v>0</v>
      </c>
      <c r="AF32">
        <v>0</v>
      </c>
      <c r="AG32">
        <v>0</v>
      </c>
      <c r="AH32">
        <v>2884804552.0599999</v>
      </c>
      <c r="AI32">
        <v>5000250.03</v>
      </c>
      <c r="AJ32">
        <v>0</v>
      </c>
      <c r="AK32">
        <v>100.00500099999999</v>
      </c>
      <c r="AL32">
        <v>0</v>
      </c>
      <c r="AM32">
        <v>0</v>
      </c>
      <c r="AN32">
        <v>143.77000000000001</v>
      </c>
      <c r="AO32">
        <v>143.77000000000001</v>
      </c>
      <c r="AU32" t="s">
        <v>793</v>
      </c>
      <c r="AV32" t="s">
        <v>1987</v>
      </c>
      <c r="AX32">
        <v>0</v>
      </c>
      <c r="AY32" t="s">
        <v>824</v>
      </c>
      <c r="BB32" t="s">
        <v>937</v>
      </c>
      <c r="BC32" t="s">
        <v>855</v>
      </c>
      <c r="BD32" t="s">
        <v>2295</v>
      </c>
      <c r="BE32" t="s">
        <v>231</v>
      </c>
      <c r="BG32" t="s">
        <v>2296</v>
      </c>
      <c r="BH32" t="s">
        <v>2006</v>
      </c>
      <c r="BL32" t="s">
        <v>1992</v>
      </c>
      <c r="BM32" t="s">
        <v>1985</v>
      </c>
      <c r="BP32" t="s">
        <v>1982</v>
      </c>
      <c r="BQ32">
        <v>1</v>
      </c>
      <c r="BR32">
        <v>0</v>
      </c>
      <c r="BS32" t="s">
        <v>1993</v>
      </c>
      <c r="BU32" t="s">
        <v>2297</v>
      </c>
      <c r="BV32" t="s">
        <v>2011</v>
      </c>
      <c r="BW32" s="218">
        <v>44136</v>
      </c>
      <c r="BX32" t="s">
        <v>2297</v>
      </c>
      <c r="CA32">
        <v>630</v>
      </c>
      <c r="CB32" t="s">
        <v>1994</v>
      </c>
      <c r="CD32" t="s">
        <v>1994</v>
      </c>
      <c r="CE32">
        <v>1</v>
      </c>
      <c r="CF32" t="s">
        <v>1985</v>
      </c>
      <c r="CG32" t="s">
        <v>793</v>
      </c>
      <c r="CH32" t="s">
        <v>2012</v>
      </c>
      <c r="CI32" t="s">
        <v>1996</v>
      </c>
      <c r="CJ32">
        <v>5000000</v>
      </c>
      <c r="CN32" t="s">
        <v>231</v>
      </c>
      <c r="CO32">
        <v>0</v>
      </c>
      <c r="CP32" t="s">
        <v>855</v>
      </c>
      <c r="CQ32" t="s">
        <v>2295</v>
      </c>
      <c r="CR32">
        <v>0</v>
      </c>
      <c r="CS32">
        <v>0</v>
      </c>
      <c r="CT32" t="s">
        <v>2014</v>
      </c>
      <c r="CU32" t="s">
        <v>17</v>
      </c>
      <c r="CV32" t="s">
        <v>852</v>
      </c>
      <c r="CW32">
        <v>35</v>
      </c>
      <c r="CX32" t="s">
        <v>937</v>
      </c>
      <c r="CY32" t="s">
        <v>2109</v>
      </c>
      <c r="CZ32" s="216">
        <v>43657</v>
      </c>
      <c r="DA32" t="s">
        <v>793</v>
      </c>
      <c r="DC32">
        <v>0</v>
      </c>
      <c r="DD32">
        <v>0</v>
      </c>
      <c r="DE32">
        <v>0</v>
      </c>
      <c r="DK32">
        <v>0</v>
      </c>
      <c r="DL32">
        <v>0</v>
      </c>
      <c r="DM32">
        <v>0</v>
      </c>
      <c r="DP32">
        <v>0</v>
      </c>
      <c r="DQ32">
        <v>0</v>
      </c>
      <c r="DR32">
        <v>-291.7</v>
      </c>
      <c r="DS32">
        <v>5000250.03</v>
      </c>
      <c r="DT32" t="s">
        <v>231</v>
      </c>
      <c r="DU32" t="s">
        <v>1986</v>
      </c>
      <c r="DV32">
        <v>0</v>
      </c>
      <c r="DW32">
        <v>0</v>
      </c>
      <c r="DX32">
        <v>0</v>
      </c>
      <c r="DY32">
        <v>5000250.03</v>
      </c>
      <c r="DZ32">
        <v>0</v>
      </c>
      <c r="EA32">
        <v>0</v>
      </c>
      <c r="EB32">
        <v>5000393.8</v>
      </c>
      <c r="EC32">
        <v>0</v>
      </c>
      <c r="ED32">
        <v>0</v>
      </c>
      <c r="EE32">
        <v>5000541.7300000004</v>
      </c>
      <c r="EF32">
        <v>5000541.7300000004</v>
      </c>
      <c r="EG32">
        <v>5000541.7300000004</v>
      </c>
      <c r="EH32">
        <v>0</v>
      </c>
      <c r="EI32">
        <v>0</v>
      </c>
      <c r="EJ32">
        <v>0</v>
      </c>
      <c r="EK32">
        <v>100.007876</v>
      </c>
      <c r="EL32">
        <v>0</v>
      </c>
      <c r="EM32">
        <v>0</v>
      </c>
      <c r="EN32">
        <v>0</v>
      </c>
      <c r="EO32">
        <v>2884804552.0599999</v>
      </c>
      <c r="EP32">
        <v>5000250.03</v>
      </c>
      <c r="EQ32">
        <v>0</v>
      </c>
      <c r="ER32">
        <v>100.00500099999999</v>
      </c>
      <c r="ES32">
        <v>143.77000000000001</v>
      </c>
      <c r="ET32">
        <v>143.77000000000001</v>
      </c>
      <c r="EU32" t="s">
        <v>2000</v>
      </c>
      <c r="EV32" t="s">
        <v>2015</v>
      </c>
      <c r="EW32" t="s">
        <v>2016</v>
      </c>
      <c r="EX32" t="s">
        <v>2003</v>
      </c>
      <c r="EY32">
        <v>100.007876</v>
      </c>
      <c r="EZ32" t="s">
        <v>231</v>
      </c>
      <c r="FA32" t="s">
        <v>2017</v>
      </c>
      <c r="FB32" t="s">
        <v>2007</v>
      </c>
      <c r="FC32" s="216">
        <v>43789</v>
      </c>
      <c r="FD32" t="s">
        <v>2018</v>
      </c>
      <c r="FE32" t="s">
        <v>2019</v>
      </c>
      <c r="FH32">
        <v>0</v>
      </c>
      <c r="FI32">
        <v>0</v>
      </c>
      <c r="FJ32">
        <v>0</v>
      </c>
      <c r="FK32">
        <v>0</v>
      </c>
      <c r="FL32">
        <v>0</v>
      </c>
      <c r="FO32" t="s">
        <v>2005</v>
      </c>
      <c r="FP32" t="s">
        <v>231</v>
      </c>
      <c r="FT32">
        <v>0</v>
      </c>
      <c r="FU32">
        <v>0.17333599999999999</v>
      </c>
      <c r="FV32">
        <v>0.17333599999999999</v>
      </c>
      <c r="FW32">
        <v>0</v>
      </c>
      <c r="FX32" t="s">
        <v>2006</v>
      </c>
      <c r="FY32" s="216">
        <v>43476</v>
      </c>
      <c r="GO32">
        <v>5</v>
      </c>
      <c r="GQ32" t="s">
        <v>2021</v>
      </c>
      <c r="GR32" t="s">
        <v>2298</v>
      </c>
      <c r="GS32" t="s">
        <v>2299</v>
      </c>
      <c r="GT32" t="s">
        <v>2300</v>
      </c>
      <c r="GU32" t="s">
        <v>2301</v>
      </c>
      <c r="GV32" t="s">
        <v>1994</v>
      </c>
      <c r="GW32">
        <v>0</v>
      </c>
      <c r="GX32">
        <v>5000000</v>
      </c>
      <c r="GY32">
        <v>0</v>
      </c>
      <c r="HA32" t="s">
        <v>855</v>
      </c>
      <c r="HB32" t="s">
        <v>2295</v>
      </c>
      <c r="HE32" t="s">
        <v>1988</v>
      </c>
      <c r="HF32" t="s">
        <v>1997</v>
      </c>
      <c r="HG32" t="s">
        <v>231</v>
      </c>
      <c r="HH32" t="s">
        <v>1986</v>
      </c>
      <c r="HP32">
        <v>0</v>
      </c>
      <c r="HQ32">
        <v>0</v>
      </c>
      <c r="HR32" t="s">
        <v>1994</v>
      </c>
      <c r="HS32" t="s">
        <v>1982</v>
      </c>
      <c r="HU32" t="s">
        <v>2302</v>
      </c>
      <c r="HV32" t="s">
        <v>851</v>
      </c>
      <c r="HW32" t="str">
        <f>VLOOKUP($HV32,'SS WAM data'!$B:$AE,MATCH(HW$1,'SS WAM data'!$2:$2,0)-1,0)</f>
        <v>XS2054558338</v>
      </c>
      <c r="HX32" t="str">
        <f>VLOOKUP($HV32,'SS WAM data'!$B:$AE,MATCH(HX$1,'SS WAM data'!$2:$2,0)-1,0)</f>
        <v>IND. AND COM. BK OF CHINA LDN11/19 0</v>
      </c>
      <c r="HY32" t="str">
        <f>VLOOKUP($HV32,'SS WAM data'!$B:$AE,MATCH(HY$1,'SS WAM data'!$2:$2,0)-1,0)</f>
        <v>EUR</v>
      </c>
      <c r="HZ32" t="str">
        <f>VLOOKUP($HV32,'SS WAM data'!$B:$AE,MATCH(HZ$1,'SS WAM data'!$2:$2,0)-1,0)</f>
        <v>CN</v>
      </c>
      <c r="IA32" s="216">
        <f>VLOOKUP($HV32,'SS WAM data'!$B:$AE,MATCH(IA$1,'SS WAM data'!$2:$2,0)-1,0)</f>
        <v>43776</v>
      </c>
      <c r="IB32" s="216">
        <f>VLOOKUP($HV32,'SS WAM data'!$B:$AE,MATCH(IB$1,'SS WAM data'!$2:$2,0)-1,0)</f>
        <v>43789</v>
      </c>
      <c r="IC32">
        <f>VLOOKUP($HV32,'SS WAM data'!$B:$AE,MATCH(IC$1,'SS WAM data'!$2:$2,0)-1,0)</f>
        <v>9.9999999999999995E-8</v>
      </c>
      <c r="ID32" s="216">
        <f>VLOOKUP($HV32,'SS WAM data'!$B:$AE,MATCH(ID$1,'SS WAM data'!$2:$2,0)-1,0)</f>
        <v>43789</v>
      </c>
      <c r="IE32" s="216" t="str">
        <f>VLOOKUP($HV32,'SS WAM data'!$B:$AE,MATCH(IE$1,'SS WAM data'!$2:$2,0)-1,0)</f>
        <v>00-00-0000</v>
      </c>
      <c r="IF32" t="str">
        <f>VLOOKUP($HV32,'SS WAM data'!$B:$AE,MATCH(IF$1,'SS WAM data'!$2:$2,0)-1,0)</f>
        <v>Certificate of Deposit</v>
      </c>
      <c r="IG32" t="str">
        <f>_xlfn.IFNA(VLOOKUP($HV32,'SS WAM data'!$B:$AE,MATCH(IG$1,'SS WAM data'!$2:$2,0)-1,0),"Other Assets - Deposit or ancillary liquid asset")</f>
        <v>Money Market Instruments</v>
      </c>
      <c r="IH32" t="str">
        <f>VLOOKUP($HV32,'SS WAM data'!$B:$AE,MATCH(IH$1,'SS WAM data'!$2:$2,0)-1,0)</f>
        <v>MoneyMarketInstrument</v>
      </c>
    </row>
    <row r="33" spans="2:242">
      <c r="B33" t="s">
        <v>2285</v>
      </c>
      <c r="C33" t="s">
        <v>1982</v>
      </c>
      <c r="D33" t="s">
        <v>2002</v>
      </c>
      <c r="E33" t="s">
        <v>2007</v>
      </c>
      <c r="H33">
        <v>0</v>
      </c>
      <c r="I33">
        <v>0</v>
      </c>
      <c r="J33">
        <v>-16053.09</v>
      </c>
      <c r="K33">
        <v>25001751.25</v>
      </c>
      <c r="L33" t="s">
        <v>1985</v>
      </c>
      <c r="M33" t="s">
        <v>231</v>
      </c>
      <c r="N33" t="s">
        <v>1986</v>
      </c>
      <c r="O33">
        <v>0</v>
      </c>
      <c r="P33">
        <v>0</v>
      </c>
      <c r="Q33">
        <v>0</v>
      </c>
      <c r="R33">
        <v>25001751.25</v>
      </c>
      <c r="S33">
        <v>0</v>
      </c>
      <c r="T33">
        <v>0</v>
      </c>
      <c r="U33">
        <v>25002125</v>
      </c>
      <c r="V33">
        <v>0</v>
      </c>
      <c r="W33">
        <v>0</v>
      </c>
      <c r="X33">
        <v>25017804.34</v>
      </c>
      <c r="Y33">
        <v>25017804.34</v>
      </c>
      <c r="Z33">
        <v>25017804.34</v>
      </c>
      <c r="AA33">
        <v>0</v>
      </c>
      <c r="AB33">
        <v>0</v>
      </c>
      <c r="AC33">
        <v>0</v>
      </c>
      <c r="AD33">
        <v>100.0085</v>
      </c>
      <c r="AE33">
        <v>0</v>
      </c>
      <c r="AF33">
        <v>0</v>
      </c>
      <c r="AG33">
        <v>0</v>
      </c>
      <c r="AH33">
        <v>2884804552.0599999</v>
      </c>
      <c r="AI33">
        <v>25001751.25</v>
      </c>
      <c r="AJ33">
        <v>0</v>
      </c>
      <c r="AK33">
        <v>100.00700500000001</v>
      </c>
      <c r="AL33">
        <v>0</v>
      </c>
      <c r="AM33">
        <v>0</v>
      </c>
      <c r="AN33">
        <v>373.75</v>
      </c>
      <c r="AO33">
        <v>373.75</v>
      </c>
      <c r="AU33" t="s">
        <v>793</v>
      </c>
      <c r="AV33" t="s">
        <v>1987</v>
      </c>
      <c r="AX33">
        <v>0</v>
      </c>
      <c r="AY33" t="s">
        <v>824</v>
      </c>
      <c r="BB33" t="s">
        <v>839</v>
      </c>
      <c r="BC33" t="s">
        <v>839</v>
      </c>
      <c r="BD33" t="s">
        <v>2030</v>
      </c>
      <c r="BE33" t="s">
        <v>231</v>
      </c>
      <c r="BG33" t="s">
        <v>2303</v>
      </c>
      <c r="BH33" t="s">
        <v>2006</v>
      </c>
      <c r="BL33" t="s">
        <v>1992</v>
      </c>
      <c r="BM33" t="s">
        <v>1985</v>
      </c>
      <c r="BO33" t="s">
        <v>1982</v>
      </c>
      <c r="BP33" t="s">
        <v>1982</v>
      </c>
      <c r="BQ33">
        <v>1</v>
      </c>
      <c r="BR33">
        <v>0</v>
      </c>
      <c r="BS33" t="s">
        <v>1993</v>
      </c>
      <c r="BU33" t="s">
        <v>2297</v>
      </c>
      <c r="BV33" t="s">
        <v>2011</v>
      </c>
      <c r="BW33" s="218">
        <v>44136</v>
      </c>
      <c r="BX33" t="s">
        <v>2297</v>
      </c>
      <c r="CA33">
        <v>630</v>
      </c>
      <c r="CB33" t="s">
        <v>1994</v>
      </c>
      <c r="CD33" t="s">
        <v>1994</v>
      </c>
      <c r="CE33">
        <v>1</v>
      </c>
      <c r="CF33" t="s">
        <v>1985</v>
      </c>
      <c r="CG33" t="s">
        <v>793</v>
      </c>
      <c r="CH33" t="s">
        <v>2012</v>
      </c>
      <c r="CI33" t="s">
        <v>1996</v>
      </c>
      <c r="CJ33">
        <v>25000000</v>
      </c>
      <c r="CN33" t="s">
        <v>231</v>
      </c>
      <c r="CO33">
        <v>0</v>
      </c>
      <c r="CP33" t="s">
        <v>839</v>
      </c>
      <c r="CQ33" t="s">
        <v>2030</v>
      </c>
      <c r="CR33">
        <v>0</v>
      </c>
      <c r="CS33">
        <v>0</v>
      </c>
      <c r="CT33" t="s">
        <v>2001</v>
      </c>
      <c r="CU33" t="s">
        <v>2288</v>
      </c>
      <c r="CV33" t="s">
        <v>847</v>
      </c>
      <c r="CW33">
        <v>35</v>
      </c>
      <c r="CX33" t="s">
        <v>839</v>
      </c>
      <c r="CY33" t="s">
        <v>2030</v>
      </c>
      <c r="CZ33" t="s">
        <v>2304</v>
      </c>
      <c r="DA33" t="s">
        <v>793</v>
      </c>
      <c r="DC33">
        <v>0</v>
      </c>
      <c r="DD33">
        <v>0</v>
      </c>
      <c r="DE33">
        <v>0</v>
      </c>
      <c r="DK33">
        <v>0</v>
      </c>
      <c r="DL33">
        <v>0</v>
      </c>
      <c r="DM33">
        <v>0</v>
      </c>
      <c r="DP33">
        <v>0</v>
      </c>
      <c r="DQ33">
        <v>0</v>
      </c>
      <c r="DR33">
        <v>-16053.09</v>
      </c>
      <c r="DS33">
        <v>25001751.25</v>
      </c>
      <c r="DT33" t="s">
        <v>231</v>
      </c>
      <c r="DU33" t="s">
        <v>1986</v>
      </c>
      <c r="DV33">
        <v>0</v>
      </c>
      <c r="DW33">
        <v>0</v>
      </c>
      <c r="DX33">
        <v>0</v>
      </c>
      <c r="DY33">
        <v>25001751.25</v>
      </c>
      <c r="DZ33">
        <v>0</v>
      </c>
      <c r="EA33">
        <v>0</v>
      </c>
      <c r="EB33">
        <v>25002125</v>
      </c>
      <c r="EC33">
        <v>0</v>
      </c>
      <c r="ED33">
        <v>0</v>
      </c>
      <c r="EE33">
        <v>25017804.34</v>
      </c>
      <c r="EF33">
        <v>25017804.34</v>
      </c>
      <c r="EG33">
        <v>25017804.34</v>
      </c>
      <c r="EH33">
        <v>0</v>
      </c>
      <c r="EI33">
        <v>0</v>
      </c>
      <c r="EJ33">
        <v>0</v>
      </c>
      <c r="EK33">
        <v>100.0085</v>
      </c>
      <c r="EL33">
        <v>0</v>
      </c>
      <c r="EM33">
        <v>0</v>
      </c>
      <c r="EN33">
        <v>0</v>
      </c>
      <c r="EO33">
        <v>2884804552.0599999</v>
      </c>
      <c r="EP33">
        <v>25001751.25</v>
      </c>
      <c r="EQ33">
        <v>0</v>
      </c>
      <c r="ER33">
        <v>100.00700500000001</v>
      </c>
      <c r="ES33">
        <v>373.75</v>
      </c>
      <c r="ET33">
        <v>373.75</v>
      </c>
      <c r="EU33" t="s">
        <v>2000</v>
      </c>
      <c r="EV33" t="s">
        <v>2001</v>
      </c>
      <c r="EW33" t="s">
        <v>2002</v>
      </c>
      <c r="EX33" t="s">
        <v>2003</v>
      </c>
      <c r="EY33">
        <v>100.0085</v>
      </c>
      <c r="EZ33" t="s">
        <v>231</v>
      </c>
      <c r="FA33" t="s">
        <v>2017</v>
      </c>
      <c r="FB33" t="s">
        <v>2007</v>
      </c>
      <c r="FC33" s="216">
        <v>43789</v>
      </c>
      <c r="FD33" t="s">
        <v>2004</v>
      </c>
      <c r="FE33" t="s">
        <v>2002</v>
      </c>
      <c r="FH33">
        <v>0</v>
      </c>
      <c r="FI33">
        <v>0</v>
      </c>
      <c r="FJ33">
        <v>0</v>
      </c>
      <c r="FK33">
        <v>0</v>
      </c>
      <c r="FL33">
        <v>0</v>
      </c>
      <c r="FO33" t="s">
        <v>2005</v>
      </c>
      <c r="FP33" t="s">
        <v>231</v>
      </c>
      <c r="FT33">
        <v>0</v>
      </c>
      <c r="FU33">
        <v>0.86668299999999998</v>
      </c>
      <c r="FV33">
        <v>0.86668299999999998</v>
      </c>
      <c r="FW33">
        <v>0</v>
      </c>
      <c r="FX33" t="s">
        <v>2006</v>
      </c>
      <c r="FY33" s="216">
        <v>43476</v>
      </c>
      <c r="GO33">
        <v>5</v>
      </c>
      <c r="GQ33" t="s">
        <v>2021</v>
      </c>
      <c r="GR33" t="s">
        <v>2305</v>
      </c>
      <c r="GS33" t="s">
        <v>2306</v>
      </c>
      <c r="GT33" t="s">
        <v>2307</v>
      </c>
      <c r="GU33" t="s">
        <v>2293</v>
      </c>
      <c r="GV33" t="s">
        <v>1994</v>
      </c>
      <c r="GW33">
        <v>0</v>
      </c>
      <c r="GX33">
        <v>25000000</v>
      </c>
      <c r="GY33">
        <v>0</v>
      </c>
      <c r="HA33" t="s">
        <v>839</v>
      </c>
      <c r="HB33" t="s">
        <v>2030</v>
      </c>
      <c r="HE33" t="s">
        <v>1988</v>
      </c>
      <c r="HF33" t="s">
        <v>1997</v>
      </c>
      <c r="HG33" t="s">
        <v>231</v>
      </c>
      <c r="HH33" t="s">
        <v>1986</v>
      </c>
      <c r="HP33">
        <v>0</v>
      </c>
      <c r="HQ33">
        <v>0</v>
      </c>
      <c r="HR33" t="s">
        <v>1994</v>
      </c>
      <c r="HS33" t="s">
        <v>1982</v>
      </c>
      <c r="HU33" t="s">
        <v>2308</v>
      </c>
      <c r="HV33" t="s">
        <v>846</v>
      </c>
      <c r="HW33" t="str">
        <f>VLOOKUP($HV33,'SS WAM data'!$B:$AE,MATCH(HW$1,'SS WAM data'!$2:$2,0)-1,0)</f>
        <v>XS2056365104</v>
      </c>
      <c r="HX33" t="str">
        <f>VLOOKUP($HV33,'SS WAM data'!$B:$AE,MATCH(HX$1,'SS WAM data'!$2:$2,0)-1,0)</f>
        <v>LMA SA11/19 ZCP</v>
      </c>
      <c r="HY33" t="str">
        <f>VLOOKUP($HV33,'SS WAM data'!$B:$AE,MATCH(HY$1,'SS WAM data'!$2:$2,0)-1,0)</f>
        <v>EUR</v>
      </c>
      <c r="HZ33" t="str">
        <f>VLOOKUP($HV33,'SS WAM data'!$B:$AE,MATCH(HZ$1,'SS WAM data'!$2:$2,0)-1,0)</f>
        <v>FR</v>
      </c>
      <c r="IA33" s="216">
        <f>VLOOKUP($HV33,'SS WAM data'!$B:$AE,MATCH(IA$1,'SS WAM data'!$2:$2,0)-1,0)</f>
        <v>43728</v>
      </c>
      <c r="IB33" s="216">
        <f>VLOOKUP($HV33,'SS WAM data'!$B:$AE,MATCH(IB$1,'SS WAM data'!$2:$2,0)-1,0)</f>
        <v>43789</v>
      </c>
      <c r="IC33">
        <f>VLOOKUP($HV33,'SS WAM data'!$B:$AE,MATCH(IC$1,'SS WAM data'!$2:$2,0)-1,0)</f>
        <v>9.9999999999999995E-8</v>
      </c>
      <c r="ID33" s="216">
        <f>VLOOKUP($HV33,'SS WAM data'!$B:$AE,MATCH(ID$1,'SS WAM data'!$2:$2,0)-1,0)</f>
        <v>43789</v>
      </c>
      <c r="IE33" s="216" t="str">
        <f>VLOOKUP($HV33,'SS WAM data'!$B:$AE,MATCH(IE$1,'SS WAM data'!$2:$2,0)-1,0)</f>
        <v>00-00-0000</v>
      </c>
      <c r="IF33" t="str">
        <f>VLOOKUP($HV33,'SS WAM data'!$B:$AE,MATCH(IF$1,'SS WAM data'!$2:$2,0)-1,0)</f>
        <v>ABCP</v>
      </c>
      <c r="IG33" t="str">
        <f>_xlfn.IFNA(VLOOKUP($HV33,'SS WAM data'!$B:$AE,MATCH(IG$1,'SS WAM data'!$2:$2,0)-1,0),"Other Assets - Deposit or ancillary liquid asset")</f>
        <v>ABCP</v>
      </c>
      <c r="IH33" t="str">
        <f>VLOOKUP($HV33,'SS WAM data'!$B:$AE,MATCH(IH$1,'SS WAM data'!$2:$2,0)-1,0)</f>
        <v>AssetBackedCommercialPaper</v>
      </c>
    </row>
    <row r="34" spans="2:242">
      <c r="B34" t="s">
        <v>2285</v>
      </c>
      <c r="C34" t="s">
        <v>1982</v>
      </c>
      <c r="D34" t="s">
        <v>2002</v>
      </c>
      <c r="E34" t="s">
        <v>2007</v>
      </c>
      <c r="H34">
        <v>0</v>
      </c>
      <c r="I34">
        <v>0</v>
      </c>
      <c r="J34">
        <v>-16999.3</v>
      </c>
      <c r="K34">
        <v>25022883.670000002</v>
      </c>
      <c r="L34" t="s">
        <v>1985</v>
      </c>
      <c r="M34" t="s">
        <v>231</v>
      </c>
      <c r="N34" t="s">
        <v>1986</v>
      </c>
      <c r="O34">
        <v>0</v>
      </c>
      <c r="P34">
        <v>0</v>
      </c>
      <c r="Q34">
        <v>0</v>
      </c>
      <c r="R34">
        <v>25022883.670000002</v>
      </c>
      <c r="S34">
        <v>0</v>
      </c>
      <c r="T34">
        <v>0</v>
      </c>
      <c r="U34">
        <v>25020375</v>
      </c>
      <c r="V34">
        <v>0</v>
      </c>
      <c r="W34">
        <v>0</v>
      </c>
      <c r="X34">
        <v>25039882.969999999</v>
      </c>
      <c r="Y34">
        <v>25039882.969999999</v>
      </c>
      <c r="Z34">
        <v>25039882.969999999</v>
      </c>
      <c r="AA34">
        <v>0</v>
      </c>
      <c r="AB34">
        <v>0</v>
      </c>
      <c r="AC34">
        <v>0</v>
      </c>
      <c r="AD34">
        <v>100.08150000000001</v>
      </c>
      <c r="AE34">
        <v>0</v>
      </c>
      <c r="AF34">
        <v>0</v>
      </c>
      <c r="AG34">
        <v>0</v>
      </c>
      <c r="AH34">
        <v>2884804552.0599999</v>
      </c>
      <c r="AI34">
        <v>25022883.670000002</v>
      </c>
      <c r="AJ34">
        <v>0</v>
      </c>
      <c r="AK34">
        <v>100.09153499999999</v>
      </c>
      <c r="AL34">
        <v>0</v>
      </c>
      <c r="AM34">
        <v>0</v>
      </c>
      <c r="AN34">
        <v>-2508.67</v>
      </c>
      <c r="AO34">
        <v>-2508.67</v>
      </c>
      <c r="AU34" t="s">
        <v>793</v>
      </c>
      <c r="AV34" t="s">
        <v>1987</v>
      </c>
      <c r="AX34">
        <v>0</v>
      </c>
      <c r="AY34" t="s">
        <v>824</v>
      </c>
      <c r="BB34" t="s">
        <v>937</v>
      </c>
      <c r="BC34" t="s">
        <v>869</v>
      </c>
      <c r="BD34" t="s">
        <v>2309</v>
      </c>
      <c r="BE34" t="s">
        <v>231</v>
      </c>
      <c r="BG34" t="s">
        <v>2310</v>
      </c>
      <c r="BH34" t="s">
        <v>2006</v>
      </c>
      <c r="BL34" t="s">
        <v>1992</v>
      </c>
      <c r="BM34" t="s">
        <v>1985</v>
      </c>
      <c r="BP34" t="s">
        <v>1982</v>
      </c>
      <c r="BQ34">
        <v>1</v>
      </c>
      <c r="BR34">
        <v>0</v>
      </c>
      <c r="BS34" t="s">
        <v>1993</v>
      </c>
      <c r="BU34" t="s">
        <v>2311</v>
      </c>
      <c r="BV34" t="s">
        <v>2011</v>
      </c>
      <c r="BW34" s="218">
        <v>44927</v>
      </c>
      <c r="BX34" t="s">
        <v>2311</v>
      </c>
      <c r="CA34">
        <v>630</v>
      </c>
      <c r="CB34" t="s">
        <v>1994</v>
      </c>
      <c r="CD34" t="s">
        <v>1994</v>
      </c>
      <c r="CE34">
        <v>1</v>
      </c>
      <c r="CF34" t="s">
        <v>1985</v>
      </c>
      <c r="CG34" t="s">
        <v>793</v>
      </c>
      <c r="CH34" t="s">
        <v>2012</v>
      </c>
      <c r="CI34" t="s">
        <v>1996</v>
      </c>
      <c r="CJ34">
        <v>25000000</v>
      </c>
      <c r="CN34" t="s">
        <v>231</v>
      </c>
      <c r="CO34">
        <v>0</v>
      </c>
      <c r="CP34" t="s">
        <v>869</v>
      </c>
      <c r="CQ34" t="s">
        <v>2309</v>
      </c>
      <c r="CR34">
        <v>0</v>
      </c>
      <c r="CS34">
        <v>0</v>
      </c>
      <c r="CT34" t="s">
        <v>2014</v>
      </c>
      <c r="CU34" t="s">
        <v>17</v>
      </c>
      <c r="CV34" t="s">
        <v>1170</v>
      </c>
      <c r="CW34">
        <v>35</v>
      </c>
      <c r="CX34" t="s">
        <v>937</v>
      </c>
      <c r="CY34" t="s">
        <v>2109</v>
      </c>
      <c r="CZ34" t="s">
        <v>2312</v>
      </c>
      <c r="DA34" t="s">
        <v>793</v>
      </c>
      <c r="DC34">
        <v>0</v>
      </c>
      <c r="DD34">
        <v>0</v>
      </c>
      <c r="DE34">
        <v>0</v>
      </c>
      <c r="DK34">
        <v>0</v>
      </c>
      <c r="DL34">
        <v>0</v>
      </c>
      <c r="DM34">
        <v>0</v>
      </c>
      <c r="DP34">
        <v>0</v>
      </c>
      <c r="DQ34">
        <v>0</v>
      </c>
      <c r="DR34">
        <v>-16999.3</v>
      </c>
      <c r="DS34">
        <v>25022883.670000002</v>
      </c>
      <c r="DT34" t="s">
        <v>231</v>
      </c>
      <c r="DU34" t="s">
        <v>1986</v>
      </c>
      <c r="DV34">
        <v>0</v>
      </c>
      <c r="DW34">
        <v>0</v>
      </c>
      <c r="DX34">
        <v>0</v>
      </c>
      <c r="DY34">
        <v>25022883.670000002</v>
      </c>
      <c r="DZ34">
        <v>0</v>
      </c>
      <c r="EA34">
        <v>0</v>
      </c>
      <c r="EB34">
        <v>25020375</v>
      </c>
      <c r="EC34">
        <v>0</v>
      </c>
      <c r="ED34">
        <v>0</v>
      </c>
      <c r="EE34">
        <v>25039882.969999999</v>
      </c>
      <c r="EF34">
        <v>25039882.969999999</v>
      </c>
      <c r="EG34">
        <v>25039882.969999999</v>
      </c>
      <c r="EH34">
        <v>0</v>
      </c>
      <c r="EI34">
        <v>0</v>
      </c>
      <c r="EJ34">
        <v>0</v>
      </c>
      <c r="EK34">
        <v>100.08150000000001</v>
      </c>
      <c r="EL34">
        <v>0</v>
      </c>
      <c r="EM34">
        <v>0</v>
      </c>
      <c r="EN34">
        <v>0</v>
      </c>
      <c r="EO34">
        <v>2884804552.0599999</v>
      </c>
      <c r="EP34">
        <v>25022883.670000002</v>
      </c>
      <c r="EQ34">
        <v>0</v>
      </c>
      <c r="ER34">
        <v>100.09153499999999</v>
      </c>
      <c r="ES34">
        <v>-2508.67</v>
      </c>
      <c r="ET34">
        <v>-2508.67</v>
      </c>
      <c r="EU34" t="s">
        <v>2000</v>
      </c>
      <c r="EV34" t="s">
        <v>2015</v>
      </c>
      <c r="EW34" t="s">
        <v>2016</v>
      </c>
      <c r="EX34" t="s">
        <v>2003</v>
      </c>
      <c r="EY34">
        <v>100.08150000000001</v>
      </c>
      <c r="EZ34" t="s">
        <v>231</v>
      </c>
      <c r="FA34" t="s">
        <v>2017</v>
      </c>
      <c r="FB34" t="s">
        <v>2007</v>
      </c>
      <c r="FC34" s="216">
        <v>43853</v>
      </c>
      <c r="FD34" t="s">
        <v>2018</v>
      </c>
      <c r="FE34" t="s">
        <v>2019</v>
      </c>
      <c r="FH34">
        <v>0</v>
      </c>
      <c r="FI34">
        <v>0</v>
      </c>
      <c r="FJ34">
        <v>0</v>
      </c>
      <c r="FK34">
        <v>0</v>
      </c>
      <c r="FL34">
        <v>0</v>
      </c>
      <c r="FO34" t="s">
        <v>2005</v>
      </c>
      <c r="FP34" t="s">
        <v>231</v>
      </c>
      <c r="FT34">
        <v>0</v>
      </c>
      <c r="FU34">
        <v>0.86731599999999998</v>
      </c>
      <c r="FV34">
        <v>0.86731599999999998</v>
      </c>
      <c r="FW34">
        <v>0</v>
      </c>
      <c r="FX34" t="s">
        <v>2006</v>
      </c>
      <c r="FY34" s="216">
        <v>43476</v>
      </c>
      <c r="GO34">
        <v>5</v>
      </c>
      <c r="GQ34" t="s">
        <v>2021</v>
      </c>
      <c r="GR34" t="s">
        <v>2313</v>
      </c>
      <c r="GS34" t="s">
        <v>2314</v>
      </c>
      <c r="GT34" t="s">
        <v>2315</v>
      </c>
      <c r="GU34" t="s">
        <v>2316</v>
      </c>
      <c r="GV34" t="s">
        <v>1994</v>
      </c>
      <c r="GW34">
        <v>0</v>
      </c>
      <c r="GX34">
        <v>25000000</v>
      </c>
      <c r="GY34">
        <v>0</v>
      </c>
      <c r="HA34" t="s">
        <v>1988</v>
      </c>
      <c r="HB34" t="s">
        <v>1997</v>
      </c>
      <c r="HE34" t="s">
        <v>1988</v>
      </c>
      <c r="HF34" t="s">
        <v>1997</v>
      </c>
      <c r="HG34" t="s">
        <v>231</v>
      </c>
      <c r="HH34" t="s">
        <v>1986</v>
      </c>
      <c r="HP34">
        <v>0</v>
      </c>
      <c r="HQ34">
        <v>0</v>
      </c>
      <c r="HR34" t="s">
        <v>1994</v>
      </c>
      <c r="HS34" t="s">
        <v>1982</v>
      </c>
      <c r="HU34" t="s">
        <v>2317</v>
      </c>
      <c r="HV34" t="s">
        <v>1169</v>
      </c>
      <c r="HW34" t="str">
        <f>VLOOKUP($HV34,'SS WAM data'!$B:$AE,MATCH(HW$1,'SS WAM data'!$2:$2,0)-1,0)</f>
        <v>XS2056572238</v>
      </c>
      <c r="HX34" t="str">
        <f>VLOOKUP($HV34,'SS WAM data'!$B:$AE,MATCH(HX$1,'SS WAM data'!$2:$2,0)-1,0)</f>
        <v>MIZUHO BANK LTD01/20 0</v>
      </c>
      <c r="HY34" t="str">
        <f>VLOOKUP($HV34,'SS WAM data'!$B:$AE,MATCH(HY$1,'SS WAM data'!$2:$2,0)-1,0)</f>
        <v>EUR</v>
      </c>
      <c r="HZ34" t="str">
        <f>VLOOKUP($HV34,'SS WAM data'!$B:$AE,MATCH(HZ$1,'SS WAM data'!$2:$2,0)-1,0)</f>
        <v>JP</v>
      </c>
      <c r="IA34" s="216">
        <f>VLOOKUP($HV34,'SS WAM data'!$B:$AE,MATCH(IA$1,'SS WAM data'!$2:$2,0)-1,0)</f>
        <v>43731</v>
      </c>
      <c r="IB34" s="216">
        <f>VLOOKUP($HV34,'SS WAM data'!$B:$AE,MATCH(IB$1,'SS WAM data'!$2:$2,0)-1,0)</f>
        <v>43853</v>
      </c>
      <c r="IC34">
        <f>VLOOKUP($HV34,'SS WAM data'!$B:$AE,MATCH(IC$1,'SS WAM data'!$2:$2,0)-1,0)</f>
        <v>9.9999999999999995E-8</v>
      </c>
      <c r="ID34" s="216">
        <f>VLOOKUP($HV34,'SS WAM data'!$B:$AE,MATCH(ID$1,'SS WAM data'!$2:$2,0)-1,0)</f>
        <v>43853</v>
      </c>
      <c r="IE34" s="216" t="str">
        <f>VLOOKUP($HV34,'SS WAM data'!$B:$AE,MATCH(IE$1,'SS WAM data'!$2:$2,0)-1,0)</f>
        <v>00-00-0000</v>
      </c>
      <c r="IF34" t="str">
        <f>VLOOKUP($HV34,'SS WAM data'!$B:$AE,MATCH(IF$1,'SS WAM data'!$2:$2,0)-1,0)</f>
        <v>Certificate of Deposit</v>
      </c>
      <c r="IG34" t="str">
        <f>_xlfn.IFNA(VLOOKUP($HV34,'SS WAM data'!$B:$AE,MATCH(IG$1,'SS WAM data'!$2:$2,0)-1,0),"Other Assets - Deposit or ancillary liquid asset")</f>
        <v>Money Market Instruments</v>
      </c>
      <c r="IH34" t="str">
        <f>VLOOKUP($HV34,'SS WAM data'!$B:$AE,MATCH(IH$1,'SS WAM data'!$2:$2,0)-1,0)</f>
        <v>MoneyMarketInstrument</v>
      </c>
    </row>
    <row r="35" spans="2:242">
      <c r="B35" t="s">
        <v>2285</v>
      </c>
      <c r="C35" t="s">
        <v>1982</v>
      </c>
      <c r="D35" t="s">
        <v>2002</v>
      </c>
      <c r="E35" t="s">
        <v>2007</v>
      </c>
      <c r="H35">
        <v>0</v>
      </c>
      <c r="I35">
        <v>0</v>
      </c>
      <c r="J35">
        <v>-19960.11</v>
      </c>
      <c r="K35">
        <v>30020343.960000001</v>
      </c>
      <c r="L35" t="s">
        <v>1985</v>
      </c>
      <c r="M35" t="s">
        <v>231</v>
      </c>
      <c r="N35" t="s">
        <v>1986</v>
      </c>
      <c r="O35">
        <v>0</v>
      </c>
      <c r="P35">
        <v>0</v>
      </c>
      <c r="Q35">
        <v>0</v>
      </c>
      <c r="R35">
        <v>30020343.960000001</v>
      </c>
      <c r="S35">
        <v>0</v>
      </c>
      <c r="T35">
        <v>0</v>
      </c>
      <c r="U35">
        <v>30018150</v>
      </c>
      <c r="V35">
        <v>0</v>
      </c>
      <c r="W35">
        <v>0</v>
      </c>
      <c r="X35">
        <v>30040304.07</v>
      </c>
      <c r="Y35">
        <v>30040304.07</v>
      </c>
      <c r="Z35">
        <v>30040304.07</v>
      </c>
      <c r="AA35">
        <v>0</v>
      </c>
      <c r="AB35">
        <v>0</v>
      </c>
      <c r="AC35">
        <v>0</v>
      </c>
      <c r="AD35">
        <v>100.0605</v>
      </c>
      <c r="AE35">
        <v>0</v>
      </c>
      <c r="AF35">
        <v>0</v>
      </c>
      <c r="AG35">
        <v>0</v>
      </c>
      <c r="AH35">
        <v>2884804552.0599999</v>
      </c>
      <c r="AI35">
        <v>30020343.960000001</v>
      </c>
      <c r="AJ35">
        <v>0</v>
      </c>
      <c r="AK35">
        <v>100.067813</v>
      </c>
      <c r="AL35">
        <v>0</v>
      </c>
      <c r="AM35">
        <v>0</v>
      </c>
      <c r="AN35">
        <v>-2193.96</v>
      </c>
      <c r="AO35">
        <v>-2193.96</v>
      </c>
      <c r="AU35" t="s">
        <v>793</v>
      </c>
      <c r="AV35" t="s">
        <v>1987</v>
      </c>
      <c r="AX35">
        <v>0</v>
      </c>
      <c r="AY35" t="s">
        <v>824</v>
      </c>
      <c r="BB35" t="s">
        <v>937</v>
      </c>
      <c r="BC35" t="s">
        <v>869</v>
      </c>
      <c r="BD35" t="s">
        <v>2309</v>
      </c>
      <c r="BE35" t="s">
        <v>231</v>
      </c>
      <c r="BG35" t="s">
        <v>2318</v>
      </c>
      <c r="BH35" t="s">
        <v>2006</v>
      </c>
      <c r="BL35" t="s">
        <v>1992</v>
      </c>
      <c r="BM35" t="s">
        <v>1985</v>
      </c>
      <c r="BP35" t="s">
        <v>1982</v>
      </c>
      <c r="BQ35">
        <v>1</v>
      </c>
      <c r="BR35">
        <v>0</v>
      </c>
      <c r="BS35" t="s">
        <v>1993</v>
      </c>
      <c r="BU35" s="216">
        <v>43983</v>
      </c>
      <c r="BV35" t="s">
        <v>2011</v>
      </c>
      <c r="BW35" s="217">
        <v>43617</v>
      </c>
      <c r="BX35" s="216">
        <v>43983</v>
      </c>
      <c r="CA35">
        <v>630</v>
      </c>
      <c r="CB35" t="s">
        <v>1994</v>
      </c>
      <c r="CD35" t="s">
        <v>1994</v>
      </c>
      <c r="CE35">
        <v>1</v>
      </c>
      <c r="CF35" t="s">
        <v>1985</v>
      </c>
      <c r="CG35" t="s">
        <v>793</v>
      </c>
      <c r="CH35" t="s">
        <v>2012</v>
      </c>
      <c r="CI35" t="s">
        <v>1996</v>
      </c>
      <c r="CJ35">
        <v>30000000</v>
      </c>
      <c r="CN35" t="s">
        <v>231</v>
      </c>
      <c r="CO35">
        <v>0</v>
      </c>
      <c r="CP35" t="s">
        <v>869</v>
      </c>
      <c r="CQ35" t="s">
        <v>2309</v>
      </c>
      <c r="CR35">
        <v>0</v>
      </c>
      <c r="CS35">
        <v>0</v>
      </c>
      <c r="CT35" t="s">
        <v>2014</v>
      </c>
      <c r="CU35" t="s">
        <v>17</v>
      </c>
      <c r="CV35" t="s">
        <v>1020</v>
      </c>
      <c r="CW35">
        <v>35</v>
      </c>
      <c r="CX35" t="s">
        <v>937</v>
      </c>
      <c r="CY35" t="s">
        <v>2109</v>
      </c>
      <c r="CZ35" t="s">
        <v>2312</v>
      </c>
      <c r="DA35" t="s">
        <v>793</v>
      </c>
      <c r="DC35">
        <v>0</v>
      </c>
      <c r="DD35">
        <v>0</v>
      </c>
      <c r="DE35">
        <v>0</v>
      </c>
      <c r="DK35">
        <v>0</v>
      </c>
      <c r="DL35">
        <v>0</v>
      </c>
      <c r="DM35">
        <v>0</v>
      </c>
      <c r="DP35">
        <v>0</v>
      </c>
      <c r="DQ35">
        <v>0</v>
      </c>
      <c r="DR35">
        <v>-19960.11</v>
      </c>
      <c r="DS35">
        <v>30020343.960000001</v>
      </c>
      <c r="DT35" t="s">
        <v>231</v>
      </c>
      <c r="DU35" t="s">
        <v>1986</v>
      </c>
      <c r="DV35">
        <v>0</v>
      </c>
      <c r="DW35">
        <v>0</v>
      </c>
      <c r="DX35">
        <v>0</v>
      </c>
      <c r="DY35">
        <v>30020343.960000001</v>
      </c>
      <c r="DZ35">
        <v>0</v>
      </c>
      <c r="EA35">
        <v>0</v>
      </c>
      <c r="EB35">
        <v>30018150</v>
      </c>
      <c r="EC35">
        <v>0</v>
      </c>
      <c r="ED35">
        <v>0</v>
      </c>
      <c r="EE35">
        <v>30040304.07</v>
      </c>
      <c r="EF35">
        <v>30040304.07</v>
      </c>
      <c r="EG35">
        <v>30040304.07</v>
      </c>
      <c r="EH35">
        <v>0</v>
      </c>
      <c r="EI35">
        <v>0</v>
      </c>
      <c r="EJ35">
        <v>0</v>
      </c>
      <c r="EK35">
        <v>100.0605</v>
      </c>
      <c r="EL35">
        <v>0</v>
      </c>
      <c r="EM35">
        <v>0</v>
      </c>
      <c r="EN35">
        <v>0</v>
      </c>
      <c r="EO35">
        <v>2884804552.0599999</v>
      </c>
      <c r="EP35">
        <v>30020343.960000001</v>
      </c>
      <c r="EQ35">
        <v>0</v>
      </c>
      <c r="ER35">
        <v>100.067813</v>
      </c>
      <c r="ES35">
        <v>-2193.96</v>
      </c>
      <c r="ET35">
        <v>-2193.96</v>
      </c>
      <c r="EU35" t="s">
        <v>2000</v>
      </c>
      <c r="EV35" t="s">
        <v>2015</v>
      </c>
      <c r="EW35" t="s">
        <v>2016</v>
      </c>
      <c r="EX35" t="s">
        <v>2003</v>
      </c>
      <c r="EY35">
        <v>100.0605</v>
      </c>
      <c r="EZ35" t="s">
        <v>231</v>
      </c>
      <c r="FA35" t="s">
        <v>2017</v>
      </c>
      <c r="FB35" t="s">
        <v>2007</v>
      </c>
      <c r="FC35" s="216">
        <v>43836</v>
      </c>
      <c r="FD35" t="s">
        <v>2018</v>
      </c>
      <c r="FE35" t="s">
        <v>2019</v>
      </c>
      <c r="FH35">
        <v>0</v>
      </c>
      <c r="FI35">
        <v>0</v>
      </c>
      <c r="FJ35">
        <v>0</v>
      </c>
      <c r="FK35">
        <v>0</v>
      </c>
      <c r="FL35">
        <v>0</v>
      </c>
      <c r="FO35" t="s">
        <v>2005</v>
      </c>
      <c r="FP35" t="s">
        <v>231</v>
      </c>
      <c r="FT35">
        <v>0</v>
      </c>
      <c r="FU35">
        <v>1.0405610000000001</v>
      </c>
      <c r="FV35">
        <v>1.0405610000000001</v>
      </c>
      <c r="FW35">
        <v>0</v>
      </c>
      <c r="FX35" t="s">
        <v>2006</v>
      </c>
      <c r="FY35" s="216">
        <v>43476</v>
      </c>
      <c r="GO35">
        <v>5</v>
      </c>
      <c r="GQ35" t="s">
        <v>2021</v>
      </c>
      <c r="GR35" t="s">
        <v>2319</v>
      </c>
      <c r="GS35" t="s">
        <v>2314</v>
      </c>
      <c r="GT35" t="s">
        <v>2320</v>
      </c>
      <c r="GU35" t="s">
        <v>2321</v>
      </c>
      <c r="GV35" t="s">
        <v>1994</v>
      </c>
      <c r="GW35">
        <v>0</v>
      </c>
      <c r="GX35">
        <v>30000000</v>
      </c>
      <c r="GY35">
        <v>0</v>
      </c>
      <c r="HA35" t="s">
        <v>1988</v>
      </c>
      <c r="HB35" t="s">
        <v>1997</v>
      </c>
      <c r="HE35" t="s">
        <v>1988</v>
      </c>
      <c r="HF35" t="s">
        <v>1997</v>
      </c>
      <c r="HG35" t="s">
        <v>231</v>
      </c>
      <c r="HH35" t="s">
        <v>1986</v>
      </c>
      <c r="HP35">
        <v>0</v>
      </c>
      <c r="HQ35">
        <v>0</v>
      </c>
      <c r="HR35" t="s">
        <v>1994</v>
      </c>
      <c r="HS35" t="s">
        <v>1982</v>
      </c>
      <c r="HU35" t="s">
        <v>2322</v>
      </c>
      <c r="HV35" t="s">
        <v>1019</v>
      </c>
      <c r="HW35" t="str">
        <f>VLOOKUP($HV35,'SS WAM data'!$B:$AE,MATCH(HW$1,'SS WAM data'!$2:$2,0)-1,0)</f>
        <v>XS2056574283</v>
      </c>
      <c r="HX35" t="str">
        <f>VLOOKUP($HV35,'SS WAM data'!$B:$AE,MATCH(HX$1,'SS WAM data'!$2:$2,0)-1,0)</f>
        <v>MITSUBISHIUFJ TRUST AND BANKI01/20 0</v>
      </c>
      <c r="HY35" t="str">
        <f>VLOOKUP($HV35,'SS WAM data'!$B:$AE,MATCH(HY$1,'SS WAM data'!$2:$2,0)-1,0)</f>
        <v>EUR</v>
      </c>
      <c r="HZ35" t="str">
        <f>VLOOKUP($HV35,'SS WAM data'!$B:$AE,MATCH(HZ$1,'SS WAM data'!$2:$2,0)-1,0)</f>
        <v>JP</v>
      </c>
      <c r="IA35" s="216">
        <f>VLOOKUP($HV35,'SS WAM data'!$B:$AE,MATCH(IA$1,'SS WAM data'!$2:$2,0)-1,0)</f>
        <v>43731</v>
      </c>
      <c r="IB35" s="216">
        <f>VLOOKUP($HV35,'SS WAM data'!$B:$AE,MATCH(IB$1,'SS WAM data'!$2:$2,0)-1,0)</f>
        <v>43836</v>
      </c>
      <c r="IC35">
        <f>VLOOKUP($HV35,'SS WAM data'!$B:$AE,MATCH(IC$1,'SS WAM data'!$2:$2,0)-1,0)</f>
        <v>9.9999999999999995E-8</v>
      </c>
      <c r="ID35" s="216">
        <f>VLOOKUP($HV35,'SS WAM data'!$B:$AE,MATCH(ID$1,'SS WAM data'!$2:$2,0)-1,0)</f>
        <v>43836</v>
      </c>
      <c r="IE35" s="216" t="str">
        <f>VLOOKUP($HV35,'SS WAM data'!$B:$AE,MATCH(IE$1,'SS WAM data'!$2:$2,0)-1,0)</f>
        <v>00-00-0000</v>
      </c>
      <c r="IF35" t="str">
        <f>VLOOKUP($HV35,'SS WAM data'!$B:$AE,MATCH(IF$1,'SS WAM data'!$2:$2,0)-1,0)</f>
        <v>Certificate of Deposit</v>
      </c>
      <c r="IG35" t="str">
        <f>_xlfn.IFNA(VLOOKUP($HV35,'SS WAM data'!$B:$AE,MATCH(IG$1,'SS WAM data'!$2:$2,0)-1,0),"Other Assets - Deposit or ancillary liquid asset")</f>
        <v>Money Market Instruments</v>
      </c>
      <c r="IH35" t="str">
        <f>VLOOKUP($HV35,'SS WAM data'!$B:$AE,MATCH(IH$1,'SS WAM data'!$2:$2,0)-1,0)</f>
        <v>MoneyMarketInstrument</v>
      </c>
    </row>
    <row r="36" spans="2:242">
      <c r="B36" t="s">
        <v>2028</v>
      </c>
      <c r="C36" t="s">
        <v>2029</v>
      </c>
      <c r="D36" t="s">
        <v>2002</v>
      </c>
      <c r="E36" t="s">
        <v>2007</v>
      </c>
      <c r="H36">
        <v>0</v>
      </c>
      <c r="I36">
        <v>0</v>
      </c>
      <c r="J36">
        <v>-1216.4100000000001</v>
      </c>
      <c r="K36">
        <v>2102731.59</v>
      </c>
      <c r="L36" t="s">
        <v>1985</v>
      </c>
      <c r="M36" t="s">
        <v>231</v>
      </c>
      <c r="N36" t="s">
        <v>1986</v>
      </c>
      <c r="O36">
        <v>0</v>
      </c>
      <c r="P36">
        <v>0</v>
      </c>
      <c r="Q36">
        <v>0</v>
      </c>
      <c r="R36">
        <v>2102731.59</v>
      </c>
      <c r="S36">
        <v>0</v>
      </c>
      <c r="T36">
        <v>0</v>
      </c>
      <c r="U36">
        <v>2103045</v>
      </c>
      <c r="V36">
        <v>0</v>
      </c>
      <c r="W36">
        <v>0</v>
      </c>
      <c r="X36">
        <v>2103948</v>
      </c>
      <c r="Y36">
        <v>2103948</v>
      </c>
      <c r="Z36">
        <v>2103948</v>
      </c>
      <c r="AA36">
        <v>0</v>
      </c>
      <c r="AB36">
        <v>0</v>
      </c>
      <c r="AC36">
        <v>0</v>
      </c>
      <c r="AD36">
        <v>100.145</v>
      </c>
      <c r="AE36">
        <v>0</v>
      </c>
      <c r="AF36">
        <v>0</v>
      </c>
      <c r="AG36">
        <v>0</v>
      </c>
      <c r="AH36">
        <v>2884804552.0599999</v>
      </c>
      <c r="AI36">
        <v>2102731.59</v>
      </c>
      <c r="AJ36">
        <v>0</v>
      </c>
      <c r="AK36">
        <v>100.130076</v>
      </c>
      <c r="AL36">
        <v>0</v>
      </c>
      <c r="AM36">
        <v>0</v>
      </c>
      <c r="AN36">
        <v>313.41000000000003</v>
      </c>
      <c r="AO36">
        <v>313.41000000000003</v>
      </c>
      <c r="AU36" t="s">
        <v>793</v>
      </c>
      <c r="AV36" t="s">
        <v>1987</v>
      </c>
      <c r="AX36">
        <v>0</v>
      </c>
      <c r="AY36" t="s">
        <v>824</v>
      </c>
      <c r="BB36" t="s">
        <v>839</v>
      </c>
      <c r="BC36" t="s">
        <v>839</v>
      </c>
      <c r="BD36" t="s">
        <v>2030</v>
      </c>
      <c r="BE36" t="s">
        <v>231</v>
      </c>
      <c r="BG36" t="s">
        <v>2323</v>
      </c>
      <c r="BH36" t="s">
        <v>2006</v>
      </c>
      <c r="BL36" t="s">
        <v>1992</v>
      </c>
      <c r="BM36" t="s">
        <v>1985</v>
      </c>
      <c r="BP36" t="s">
        <v>1982</v>
      </c>
      <c r="BQ36">
        <v>1</v>
      </c>
      <c r="BR36">
        <v>0</v>
      </c>
      <c r="BS36" t="s">
        <v>1993</v>
      </c>
      <c r="BU36" t="s">
        <v>2126</v>
      </c>
      <c r="BV36" t="s">
        <v>2011</v>
      </c>
      <c r="BW36" s="218">
        <v>44256</v>
      </c>
      <c r="BX36" t="s">
        <v>2324</v>
      </c>
      <c r="CA36">
        <v>630</v>
      </c>
      <c r="CB36" t="s">
        <v>1994</v>
      </c>
      <c r="CD36" t="s">
        <v>1994</v>
      </c>
      <c r="CE36">
        <v>1</v>
      </c>
      <c r="CF36" t="s">
        <v>1985</v>
      </c>
      <c r="CG36" t="s">
        <v>793</v>
      </c>
      <c r="CH36" t="s">
        <v>2012</v>
      </c>
      <c r="CI36" t="s">
        <v>1996</v>
      </c>
      <c r="CJ36">
        <v>2100000</v>
      </c>
      <c r="CN36" t="s">
        <v>231</v>
      </c>
      <c r="CO36">
        <v>0</v>
      </c>
      <c r="CP36" t="s">
        <v>839</v>
      </c>
      <c r="CQ36" t="s">
        <v>2030</v>
      </c>
      <c r="CR36">
        <v>0</v>
      </c>
      <c r="CS36">
        <v>0</v>
      </c>
      <c r="CT36" t="s">
        <v>2014</v>
      </c>
      <c r="CU36" t="s">
        <v>17</v>
      </c>
      <c r="CV36" t="s">
        <v>1304</v>
      </c>
      <c r="CW36">
        <v>35</v>
      </c>
      <c r="CX36" t="s">
        <v>839</v>
      </c>
      <c r="CY36" t="s">
        <v>2030</v>
      </c>
      <c r="CZ36" t="s">
        <v>2325</v>
      </c>
      <c r="DA36" t="s">
        <v>793</v>
      </c>
      <c r="DC36">
        <v>0</v>
      </c>
      <c r="DD36">
        <v>0</v>
      </c>
      <c r="DE36">
        <v>0</v>
      </c>
      <c r="DK36">
        <v>0</v>
      </c>
      <c r="DL36">
        <v>0</v>
      </c>
      <c r="DM36">
        <v>0</v>
      </c>
      <c r="DP36">
        <v>0</v>
      </c>
      <c r="DQ36">
        <v>0</v>
      </c>
      <c r="DR36">
        <v>-1216.4100000000001</v>
      </c>
      <c r="DS36">
        <v>2102731.59</v>
      </c>
      <c r="DT36" t="s">
        <v>231</v>
      </c>
      <c r="DU36" t="s">
        <v>1986</v>
      </c>
      <c r="DV36">
        <v>0</v>
      </c>
      <c r="DW36">
        <v>0</v>
      </c>
      <c r="DX36">
        <v>0</v>
      </c>
      <c r="DY36">
        <v>2102731.59</v>
      </c>
      <c r="DZ36">
        <v>0</v>
      </c>
      <c r="EA36">
        <v>0</v>
      </c>
      <c r="EB36">
        <v>2103045</v>
      </c>
      <c r="EC36">
        <v>0</v>
      </c>
      <c r="ED36">
        <v>0</v>
      </c>
      <c r="EE36">
        <v>2103948</v>
      </c>
      <c r="EF36">
        <v>2103948</v>
      </c>
      <c r="EG36">
        <v>2103948</v>
      </c>
      <c r="EH36">
        <v>0</v>
      </c>
      <c r="EI36">
        <v>0</v>
      </c>
      <c r="EJ36">
        <v>0</v>
      </c>
      <c r="EK36">
        <v>100.145</v>
      </c>
      <c r="EL36">
        <v>0</v>
      </c>
      <c r="EM36">
        <v>0</v>
      </c>
      <c r="EN36">
        <v>0</v>
      </c>
      <c r="EO36">
        <v>2884804552.0599999</v>
      </c>
      <c r="EP36">
        <v>2102731.59</v>
      </c>
      <c r="EQ36">
        <v>0</v>
      </c>
      <c r="ER36">
        <v>100.130076</v>
      </c>
      <c r="ES36">
        <v>313.41000000000003</v>
      </c>
      <c r="ET36">
        <v>313.41000000000003</v>
      </c>
      <c r="EU36" t="s">
        <v>2000</v>
      </c>
      <c r="EV36" t="s">
        <v>2015</v>
      </c>
      <c r="EW36" t="s">
        <v>2016</v>
      </c>
      <c r="EX36" t="s">
        <v>2003</v>
      </c>
      <c r="EY36">
        <v>100.145</v>
      </c>
      <c r="EZ36" t="s">
        <v>231</v>
      </c>
      <c r="FA36" t="s">
        <v>2017</v>
      </c>
      <c r="FB36" t="s">
        <v>2007</v>
      </c>
      <c r="FC36" s="216">
        <v>43911</v>
      </c>
      <c r="FD36" t="s">
        <v>2018</v>
      </c>
      <c r="FE36" t="s">
        <v>2019</v>
      </c>
      <c r="FG36" t="s">
        <v>2020</v>
      </c>
      <c r="FH36">
        <v>0</v>
      </c>
      <c r="FI36">
        <v>0</v>
      </c>
      <c r="FJ36">
        <v>0</v>
      </c>
      <c r="FK36">
        <v>0</v>
      </c>
      <c r="FL36">
        <v>0</v>
      </c>
      <c r="FO36" t="s">
        <v>2005</v>
      </c>
      <c r="FP36" t="s">
        <v>231</v>
      </c>
      <c r="FT36">
        <v>0</v>
      </c>
      <c r="FU36">
        <v>7.2900999999999994E-2</v>
      </c>
      <c r="FV36">
        <v>7.2900999999999994E-2</v>
      </c>
      <c r="FW36">
        <v>0.21</v>
      </c>
      <c r="FX36" t="s">
        <v>2006</v>
      </c>
      <c r="FY36" s="216">
        <v>43476</v>
      </c>
      <c r="GI36" s="216">
        <v>43820</v>
      </c>
      <c r="GO36">
        <v>1</v>
      </c>
      <c r="GP36" t="s">
        <v>943</v>
      </c>
      <c r="GQ36" t="s">
        <v>2021</v>
      </c>
      <c r="GR36" t="s">
        <v>2326</v>
      </c>
      <c r="GS36" t="s">
        <v>2120</v>
      </c>
      <c r="GT36" t="s">
        <v>2327</v>
      </c>
      <c r="GU36" t="s">
        <v>2057</v>
      </c>
      <c r="GV36" t="s">
        <v>2328</v>
      </c>
      <c r="GW36">
        <v>1000000000</v>
      </c>
      <c r="GX36">
        <v>2100000</v>
      </c>
      <c r="GY36">
        <v>0</v>
      </c>
      <c r="HA36" t="s">
        <v>839</v>
      </c>
      <c r="HB36" t="s">
        <v>2030</v>
      </c>
      <c r="HE36" t="s">
        <v>839</v>
      </c>
      <c r="HF36" t="s">
        <v>2030</v>
      </c>
      <c r="HG36" t="s">
        <v>231</v>
      </c>
      <c r="HH36" t="s">
        <v>1986</v>
      </c>
      <c r="HP36">
        <v>0</v>
      </c>
      <c r="HQ36">
        <v>0</v>
      </c>
      <c r="HR36" t="s">
        <v>1994</v>
      </c>
      <c r="HS36" t="s">
        <v>1985</v>
      </c>
      <c r="HT36" t="s">
        <v>823</v>
      </c>
      <c r="HU36" t="s">
        <v>2329</v>
      </c>
      <c r="HV36" t="s">
        <v>1303</v>
      </c>
      <c r="HW36" t="str">
        <f>VLOOKUP($HV36,'SS WAM data'!$B:$AE,MATCH(HW$1,'SS WAM data'!$2:$2,0)-1,0)</f>
        <v>FR0013324316</v>
      </c>
      <c r="HX36" t="str">
        <f>VLOOKUP($HV36,'SS WAM data'!$B:$AE,MATCH(HX$1,'SS WAM data'!$2:$2,0)-1,0)</f>
        <v>SANOFISR UNSECURED REGS 03/20 VAR</v>
      </c>
      <c r="HY36" t="str">
        <f>VLOOKUP($HV36,'SS WAM data'!$B:$AE,MATCH(HY$1,'SS WAM data'!$2:$2,0)-1,0)</f>
        <v>EUR</v>
      </c>
      <c r="HZ36" t="str">
        <f>VLOOKUP($HV36,'SS WAM data'!$B:$AE,MATCH(HZ$1,'SS WAM data'!$2:$2,0)-1,0)</f>
        <v>FR</v>
      </c>
      <c r="IA36" s="216">
        <f>VLOOKUP($HV36,'SS WAM data'!$B:$AE,MATCH(IA$1,'SS WAM data'!$2:$2,0)-1,0)</f>
        <v>43726</v>
      </c>
      <c r="IB36" s="216">
        <f>VLOOKUP($HV36,'SS WAM data'!$B:$AE,MATCH(IB$1,'SS WAM data'!$2:$2,0)-1,0)</f>
        <v>43911</v>
      </c>
      <c r="IC36">
        <f>VLOOKUP($HV36,'SS WAM data'!$B:$AE,MATCH(IC$1,'SS WAM data'!$2:$2,0)-1,0)</f>
        <v>0</v>
      </c>
      <c r="ID36" s="216">
        <f>VLOOKUP($HV36,'SS WAM data'!$B:$AE,MATCH(ID$1,'SS WAM data'!$2:$2,0)-1,0)</f>
        <v>43820</v>
      </c>
      <c r="IE36" s="216">
        <f>VLOOKUP($HV36,'SS WAM data'!$B:$AE,MATCH(IE$1,'SS WAM data'!$2:$2,0)-1,0)</f>
        <v>43820</v>
      </c>
      <c r="IF36" t="str">
        <f>VLOOKUP($HV36,'SS WAM data'!$B:$AE,MATCH(IF$1,'SS WAM data'!$2:$2,0)-1,0)</f>
        <v>Floating Rate Note</v>
      </c>
      <c r="IG36" t="str">
        <f>_xlfn.IFNA(VLOOKUP($HV36,'SS WAM data'!$B:$AE,MATCH(IG$1,'SS WAM data'!$2:$2,0)-1,0),"Other Assets - Deposit or ancillary liquid asset")</f>
        <v>Money Market Instruments</v>
      </c>
      <c r="IH36" t="str">
        <f>VLOOKUP($HV36,'SS WAM data'!$B:$AE,MATCH(IH$1,'SS WAM data'!$2:$2,0)-1,0)</f>
        <v>MoneyMarketInstrument</v>
      </c>
    </row>
    <row r="37" spans="2:242">
      <c r="B37" t="s">
        <v>2028</v>
      </c>
      <c r="C37" t="s">
        <v>2029</v>
      </c>
      <c r="D37" t="s">
        <v>2002</v>
      </c>
      <c r="E37" t="s">
        <v>2007</v>
      </c>
      <c r="H37">
        <v>1029.1600000000001</v>
      </c>
      <c r="I37">
        <v>1029.1600000000001</v>
      </c>
      <c r="J37">
        <v>-1483.53</v>
      </c>
      <c r="K37">
        <v>13023736.470000001</v>
      </c>
      <c r="L37" t="s">
        <v>1985</v>
      </c>
      <c r="M37" t="s">
        <v>231</v>
      </c>
      <c r="N37" t="s">
        <v>1986</v>
      </c>
      <c r="O37">
        <v>0</v>
      </c>
      <c r="P37">
        <v>0</v>
      </c>
      <c r="Q37">
        <v>0</v>
      </c>
      <c r="R37">
        <v>13023736.470000001</v>
      </c>
      <c r="S37">
        <v>0</v>
      </c>
      <c r="T37">
        <v>0</v>
      </c>
      <c r="U37">
        <v>13018117.32</v>
      </c>
      <c r="V37">
        <v>0</v>
      </c>
      <c r="W37">
        <v>0</v>
      </c>
      <c r="X37">
        <v>13025220</v>
      </c>
      <c r="Y37">
        <v>13025220</v>
      </c>
      <c r="Z37">
        <v>13025220</v>
      </c>
      <c r="AA37">
        <v>0</v>
      </c>
      <c r="AB37">
        <v>0</v>
      </c>
      <c r="AC37">
        <v>0</v>
      </c>
      <c r="AD37">
        <v>100.139364</v>
      </c>
      <c r="AE37">
        <v>0</v>
      </c>
      <c r="AF37">
        <v>1029.1600000000001</v>
      </c>
      <c r="AG37">
        <v>0</v>
      </c>
      <c r="AH37">
        <v>2884804552.0599999</v>
      </c>
      <c r="AI37">
        <v>13023736.470000001</v>
      </c>
      <c r="AJ37">
        <v>0</v>
      </c>
      <c r="AK37">
        <v>100.182588</v>
      </c>
      <c r="AL37">
        <v>0</v>
      </c>
      <c r="AM37">
        <v>0</v>
      </c>
      <c r="AN37">
        <v>-5619.15</v>
      </c>
      <c r="AO37">
        <v>-5619.15</v>
      </c>
      <c r="AU37" t="s">
        <v>793</v>
      </c>
      <c r="AV37" t="s">
        <v>1987</v>
      </c>
      <c r="AX37">
        <v>0</v>
      </c>
      <c r="AY37" t="s">
        <v>824</v>
      </c>
      <c r="BB37" t="s">
        <v>808</v>
      </c>
      <c r="BC37" t="s">
        <v>808</v>
      </c>
      <c r="BD37" t="s">
        <v>2221</v>
      </c>
      <c r="BE37" t="s">
        <v>231</v>
      </c>
      <c r="BG37" t="s">
        <v>2330</v>
      </c>
      <c r="BH37" t="s">
        <v>2006</v>
      </c>
      <c r="BL37" t="s">
        <v>1992</v>
      </c>
      <c r="BM37" t="s">
        <v>1985</v>
      </c>
      <c r="BP37" t="s">
        <v>1982</v>
      </c>
      <c r="BQ37">
        <v>1</v>
      </c>
      <c r="BR37">
        <v>0</v>
      </c>
      <c r="BS37" t="s">
        <v>1993</v>
      </c>
      <c r="BU37" s="216">
        <v>43986</v>
      </c>
      <c r="BV37" t="s">
        <v>2011</v>
      </c>
      <c r="BW37" s="217">
        <v>43617</v>
      </c>
      <c r="BX37" s="216">
        <v>43258</v>
      </c>
      <c r="CA37">
        <v>630</v>
      </c>
      <c r="CB37" t="s">
        <v>1994</v>
      </c>
      <c r="CD37" t="s">
        <v>1994</v>
      </c>
      <c r="CE37">
        <v>1</v>
      </c>
      <c r="CF37" t="s">
        <v>1985</v>
      </c>
      <c r="CG37" t="s">
        <v>793</v>
      </c>
      <c r="CH37" t="s">
        <v>2012</v>
      </c>
      <c r="CI37" t="s">
        <v>1996</v>
      </c>
      <c r="CJ37">
        <v>13000000</v>
      </c>
      <c r="CN37" t="s">
        <v>231</v>
      </c>
      <c r="CO37">
        <v>7.4999999999999997E-2</v>
      </c>
      <c r="CP37" t="s">
        <v>808</v>
      </c>
      <c r="CQ37" t="s">
        <v>2221</v>
      </c>
      <c r="CR37">
        <v>0</v>
      </c>
      <c r="CS37">
        <v>7.4999999999999997E-2</v>
      </c>
      <c r="CT37" t="s">
        <v>2014</v>
      </c>
      <c r="CU37" t="s">
        <v>17</v>
      </c>
      <c r="CV37" t="s">
        <v>1311</v>
      </c>
      <c r="CW37">
        <v>31</v>
      </c>
      <c r="CX37" t="s">
        <v>808</v>
      </c>
      <c r="CY37" t="s">
        <v>2221</v>
      </c>
      <c r="CZ37" s="216">
        <v>43596</v>
      </c>
      <c r="DA37" t="s">
        <v>793</v>
      </c>
      <c r="DC37">
        <v>0</v>
      </c>
      <c r="DD37">
        <v>0</v>
      </c>
      <c r="DE37">
        <v>0</v>
      </c>
      <c r="DK37">
        <v>0</v>
      </c>
      <c r="DL37">
        <v>0</v>
      </c>
      <c r="DM37">
        <v>0</v>
      </c>
      <c r="DP37">
        <v>1029.1600000000001</v>
      </c>
      <c r="DQ37">
        <v>1029.1600000000001</v>
      </c>
      <c r="DR37">
        <v>-1483.53</v>
      </c>
      <c r="DS37">
        <v>13023736.470000001</v>
      </c>
      <c r="DT37" t="s">
        <v>231</v>
      </c>
      <c r="DU37" t="s">
        <v>1986</v>
      </c>
      <c r="DV37">
        <v>0</v>
      </c>
      <c r="DW37">
        <v>0</v>
      </c>
      <c r="DX37">
        <v>0</v>
      </c>
      <c r="DY37">
        <v>13023736.470000001</v>
      </c>
      <c r="DZ37">
        <v>0</v>
      </c>
      <c r="EA37">
        <v>0</v>
      </c>
      <c r="EB37">
        <v>13018117.32</v>
      </c>
      <c r="EC37">
        <v>0</v>
      </c>
      <c r="ED37">
        <v>0</v>
      </c>
      <c r="EE37">
        <v>13025220</v>
      </c>
      <c r="EF37">
        <v>13025220</v>
      </c>
      <c r="EG37">
        <v>13025220</v>
      </c>
      <c r="EH37">
        <v>0</v>
      </c>
      <c r="EI37">
        <v>0</v>
      </c>
      <c r="EJ37">
        <v>0</v>
      </c>
      <c r="EK37">
        <v>100.139364</v>
      </c>
      <c r="EL37">
        <v>0</v>
      </c>
      <c r="EM37">
        <v>1029.1600000000001</v>
      </c>
      <c r="EN37">
        <v>0</v>
      </c>
      <c r="EO37">
        <v>2884804552.0599999</v>
      </c>
      <c r="EP37">
        <v>13023736.470000001</v>
      </c>
      <c r="EQ37">
        <v>0</v>
      </c>
      <c r="ER37">
        <v>100.182588</v>
      </c>
      <c r="ES37">
        <v>-5619.15</v>
      </c>
      <c r="ET37">
        <v>-5619.15</v>
      </c>
      <c r="EU37" t="s">
        <v>2000</v>
      </c>
      <c r="EV37" t="s">
        <v>2015</v>
      </c>
      <c r="EW37" t="s">
        <v>2016</v>
      </c>
      <c r="EX37" t="s">
        <v>2003</v>
      </c>
      <c r="EY37">
        <v>100.139364</v>
      </c>
      <c r="EZ37" t="s">
        <v>231</v>
      </c>
      <c r="FA37" t="s">
        <v>2017</v>
      </c>
      <c r="FB37" t="s">
        <v>2007</v>
      </c>
      <c r="FC37" s="216">
        <v>43927</v>
      </c>
      <c r="FD37" t="s">
        <v>2018</v>
      </c>
      <c r="FE37" t="s">
        <v>2019</v>
      </c>
      <c r="FG37" t="s">
        <v>2035</v>
      </c>
      <c r="FH37">
        <v>0</v>
      </c>
      <c r="FI37">
        <v>0</v>
      </c>
      <c r="FJ37">
        <v>0</v>
      </c>
      <c r="FK37">
        <v>0</v>
      </c>
      <c r="FL37">
        <v>0</v>
      </c>
      <c r="FO37" t="s">
        <v>2005</v>
      </c>
      <c r="FP37" t="s">
        <v>231</v>
      </c>
      <c r="FT37">
        <v>4</v>
      </c>
      <c r="FU37">
        <v>0.45126500000000003</v>
      </c>
      <c r="FV37">
        <v>0.45126500000000003</v>
      </c>
      <c r="FW37">
        <v>1.733333</v>
      </c>
      <c r="FX37" t="s">
        <v>2006</v>
      </c>
      <c r="FY37" s="216">
        <v>43476</v>
      </c>
      <c r="GI37" s="216">
        <v>43836</v>
      </c>
      <c r="GO37">
        <v>1</v>
      </c>
      <c r="GP37" t="s">
        <v>824</v>
      </c>
      <c r="GQ37" t="s">
        <v>2021</v>
      </c>
      <c r="GR37" t="s">
        <v>2331</v>
      </c>
      <c r="GS37" t="s">
        <v>2332</v>
      </c>
      <c r="GT37" t="s">
        <v>2333</v>
      </c>
      <c r="GU37" t="s">
        <v>2334</v>
      </c>
      <c r="GV37" t="s">
        <v>2335</v>
      </c>
      <c r="GW37">
        <v>750000000</v>
      </c>
      <c r="GX37">
        <v>13000000</v>
      </c>
      <c r="GY37">
        <v>0</v>
      </c>
      <c r="HA37" t="s">
        <v>808</v>
      </c>
      <c r="HB37" t="s">
        <v>2221</v>
      </c>
      <c r="HE37" t="s">
        <v>1988</v>
      </c>
      <c r="HF37" t="s">
        <v>1997</v>
      </c>
      <c r="HG37" t="s">
        <v>231</v>
      </c>
      <c r="HH37" t="s">
        <v>1986</v>
      </c>
      <c r="HP37">
        <v>0</v>
      </c>
      <c r="HQ37">
        <v>0</v>
      </c>
      <c r="HR37" t="s">
        <v>1994</v>
      </c>
      <c r="HS37" t="s">
        <v>1985</v>
      </c>
      <c r="HT37" t="s">
        <v>1055</v>
      </c>
      <c r="HU37" t="s">
        <v>2336</v>
      </c>
      <c r="HV37" t="s">
        <v>1310</v>
      </c>
      <c r="HW37" t="str">
        <f>VLOOKUP($HV37,'SS WAM data'!$B:$AE,MATCH(HW$1,'SS WAM data'!$2:$2,0)-1,0)</f>
        <v>XS1802463718</v>
      </c>
      <c r="HX37" t="str">
        <f>VLOOKUP($HV37,'SS WAM data'!$B:$AE,MATCH(HX$1,'SS WAM data'!$2:$2,0)-1,0)</f>
        <v>NATIONAL BANK OF CANADASR UNSECURED REGS 04/20 VAR</v>
      </c>
      <c r="HY37" t="str">
        <f>VLOOKUP($HV37,'SS WAM data'!$B:$AE,MATCH(HY$1,'SS WAM data'!$2:$2,0)-1,0)</f>
        <v>EUR</v>
      </c>
      <c r="HZ37" t="str">
        <f>VLOOKUP($HV37,'SS WAM data'!$B:$AE,MATCH(HZ$1,'SS WAM data'!$2:$2,0)-1,0)</f>
        <v>CA</v>
      </c>
      <c r="IA37" s="216">
        <f>VLOOKUP($HV37,'SS WAM data'!$B:$AE,MATCH(IA$1,'SS WAM data'!$2:$2,0)-1,0)</f>
        <v>43774</v>
      </c>
      <c r="IB37" s="216">
        <f>VLOOKUP($HV37,'SS WAM data'!$B:$AE,MATCH(IB$1,'SS WAM data'!$2:$2,0)-1,0)</f>
        <v>43927</v>
      </c>
      <c r="IC37">
        <f>VLOOKUP($HV37,'SS WAM data'!$B:$AE,MATCH(IC$1,'SS WAM data'!$2:$2,0)-1,0)</f>
        <v>7.4999999999999997E-2</v>
      </c>
      <c r="ID37" s="216">
        <f>VLOOKUP($HV37,'SS WAM data'!$B:$AE,MATCH(ID$1,'SS WAM data'!$2:$2,0)-1,0)</f>
        <v>43836</v>
      </c>
      <c r="IE37" s="216">
        <f>VLOOKUP($HV37,'SS WAM data'!$B:$AE,MATCH(IE$1,'SS WAM data'!$2:$2,0)-1,0)</f>
        <v>43836</v>
      </c>
      <c r="IF37" t="str">
        <f>VLOOKUP($HV37,'SS WAM data'!$B:$AE,MATCH(IF$1,'SS WAM data'!$2:$2,0)-1,0)</f>
        <v>Floating Rate Note</v>
      </c>
      <c r="IG37" t="str">
        <f>_xlfn.IFNA(VLOOKUP($HV37,'SS WAM data'!$B:$AE,MATCH(IG$1,'SS WAM data'!$2:$2,0)-1,0),"Other Assets - Deposit or ancillary liquid asset")</f>
        <v>Money Market Instruments</v>
      </c>
      <c r="IH37" t="str">
        <f>VLOOKUP($HV37,'SS WAM data'!$B:$AE,MATCH(IH$1,'SS WAM data'!$2:$2,0)-1,0)</f>
        <v>MoneyMarketInstrument</v>
      </c>
    </row>
    <row r="38" spans="2:242">
      <c r="B38" t="s">
        <v>2028</v>
      </c>
      <c r="C38" t="s">
        <v>2029</v>
      </c>
      <c r="D38" t="s">
        <v>2002</v>
      </c>
      <c r="E38" t="s">
        <v>2007</v>
      </c>
      <c r="H38">
        <v>0</v>
      </c>
      <c r="I38">
        <v>0</v>
      </c>
      <c r="J38">
        <v>-234.26</v>
      </c>
      <c r="K38">
        <v>3003305.74</v>
      </c>
      <c r="L38" t="s">
        <v>1985</v>
      </c>
      <c r="M38" t="s">
        <v>231</v>
      </c>
      <c r="N38" t="s">
        <v>1986</v>
      </c>
      <c r="O38">
        <v>0</v>
      </c>
      <c r="P38">
        <v>0</v>
      </c>
      <c r="Q38">
        <v>0</v>
      </c>
      <c r="R38">
        <v>3003305.74</v>
      </c>
      <c r="S38">
        <v>0</v>
      </c>
      <c r="T38">
        <v>0</v>
      </c>
      <c r="U38">
        <v>3003164.91</v>
      </c>
      <c r="V38">
        <v>0</v>
      </c>
      <c r="W38">
        <v>0</v>
      </c>
      <c r="X38">
        <v>3003540</v>
      </c>
      <c r="Y38">
        <v>3003540</v>
      </c>
      <c r="Z38">
        <v>3003540</v>
      </c>
      <c r="AA38">
        <v>0</v>
      </c>
      <c r="AB38">
        <v>0</v>
      </c>
      <c r="AC38">
        <v>0</v>
      </c>
      <c r="AD38">
        <v>100.105497</v>
      </c>
      <c r="AE38">
        <v>0</v>
      </c>
      <c r="AF38">
        <v>0</v>
      </c>
      <c r="AG38">
        <v>0</v>
      </c>
      <c r="AH38">
        <v>2884804552.0599999</v>
      </c>
      <c r="AI38">
        <v>3003305.74</v>
      </c>
      <c r="AJ38">
        <v>0</v>
      </c>
      <c r="AK38">
        <v>100.110191</v>
      </c>
      <c r="AL38">
        <v>0</v>
      </c>
      <c r="AM38">
        <v>0</v>
      </c>
      <c r="AN38">
        <v>-140.83000000000001</v>
      </c>
      <c r="AO38">
        <v>-140.83000000000001</v>
      </c>
      <c r="AU38" t="s">
        <v>793</v>
      </c>
      <c r="AV38" t="s">
        <v>1987</v>
      </c>
      <c r="AX38">
        <v>0</v>
      </c>
      <c r="AY38" t="s">
        <v>824</v>
      </c>
      <c r="BB38" t="s">
        <v>839</v>
      </c>
      <c r="BC38" t="s">
        <v>839</v>
      </c>
      <c r="BD38" t="s">
        <v>2030</v>
      </c>
      <c r="BE38" t="s">
        <v>231</v>
      </c>
      <c r="BG38" t="s">
        <v>2337</v>
      </c>
      <c r="BH38" t="s">
        <v>2006</v>
      </c>
      <c r="BL38" t="s">
        <v>1992</v>
      </c>
      <c r="BM38" t="s">
        <v>1985</v>
      </c>
      <c r="BP38" t="s">
        <v>1982</v>
      </c>
      <c r="BQ38">
        <v>1</v>
      </c>
      <c r="BR38">
        <v>0</v>
      </c>
      <c r="BS38" t="s">
        <v>1993</v>
      </c>
      <c r="BU38" t="s">
        <v>2338</v>
      </c>
      <c r="BV38" t="s">
        <v>2011</v>
      </c>
      <c r="BW38" s="218">
        <v>43891</v>
      </c>
      <c r="BX38" t="s">
        <v>2339</v>
      </c>
      <c r="CA38">
        <v>630</v>
      </c>
      <c r="CB38" t="s">
        <v>1994</v>
      </c>
      <c r="CD38" t="s">
        <v>1994</v>
      </c>
      <c r="CE38">
        <v>1</v>
      </c>
      <c r="CF38" t="s">
        <v>1985</v>
      </c>
      <c r="CG38" t="s">
        <v>793</v>
      </c>
      <c r="CH38" t="s">
        <v>2012</v>
      </c>
      <c r="CI38" t="s">
        <v>1996</v>
      </c>
      <c r="CJ38">
        <v>3000000</v>
      </c>
      <c r="CN38" t="s">
        <v>231</v>
      </c>
      <c r="CO38">
        <v>0</v>
      </c>
      <c r="CP38" t="s">
        <v>839</v>
      </c>
      <c r="CQ38" t="s">
        <v>2030</v>
      </c>
      <c r="CR38">
        <v>0</v>
      </c>
      <c r="CS38">
        <v>0</v>
      </c>
      <c r="CT38" t="s">
        <v>2014</v>
      </c>
      <c r="CU38" t="s">
        <v>17</v>
      </c>
      <c r="CV38" t="s">
        <v>1293</v>
      </c>
      <c r="CW38">
        <v>31</v>
      </c>
      <c r="CX38" t="s">
        <v>839</v>
      </c>
      <c r="CY38" t="s">
        <v>2030</v>
      </c>
      <c r="CZ38" s="216">
        <v>43596</v>
      </c>
      <c r="DA38" t="s">
        <v>793</v>
      </c>
      <c r="DC38">
        <v>0</v>
      </c>
      <c r="DD38">
        <v>0</v>
      </c>
      <c r="DE38">
        <v>0</v>
      </c>
      <c r="DK38">
        <v>0</v>
      </c>
      <c r="DL38">
        <v>0</v>
      </c>
      <c r="DM38">
        <v>0</v>
      </c>
      <c r="DP38">
        <v>0</v>
      </c>
      <c r="DQ38">
        <v>0</v>
      </c>
      <c r="DR38">
        <v>-234.26</v>
      </c>
      <c r="DS38">
        <v>3003305.74</v>
      </c>
      <c r="DT38" t="s">
        <v>231</v>
      </c>
      <c r="DU38" t="s">
        <v>1986</v>
      </c>
      <c r="DV38">
        <v>0</v>
      </c>
      <c r="DW38">
        <v>0</v>
      </c>
      <c r="DX38">
        <v>0</v>
      </c>
      <c r="DY38">
        <v>3003305.74</v>
      </c>
      <c r="DZ38">
        <v>0</v>
      </c>
      <c r="EA38">
        <v>0</v>
      </c>
      <c r="EB38">
        <v>3003164.91</v>
      </c>
      <c r="EC38">
        <v>0</v>
      </c>
      <c r="ED38">
        <v>0</v>
      </c>
      <c r="EE38">
        <v>3003540</v>
      </c>
      <c r="EF38">
        <v>3003540</v>
      </c>
      <c r="EG38">
        <v>3003540</v>
      </c>
      <c r="EH38">
        <v>0</v>
      </c>
      <c r="EI38">
        <v>0</v>
      </c>
      <c r="EJ38">
        <v>0</v>
      </c>
      <c r="EK38">
        <v>100.105497</v>
      </c>
      <c r="EL38">
        <v>0</v>
      </c>
      <c r="EM38">
        <v>0</v>
      </c>
      <c r="EN38">
        <v>0</v>
      </c>
      <c r="EO38">
        <v>2884804552.0599999</v>
      </c>
      <c r="EP38">
        <v>3003305.74</v>
      </c>
      <c r="EQ38">
        <v>0</v>
      </c>
      <c r="ER38">
        <v>100.110191</v>
      </c>
      <c r="ES38">
        <v>-140.83000000000001</v>
      </c>
      <c r="ET38">
        <v>-140.83000000000001</v>
      </c>
      <c r="EU38" t="s">
        <v>2000</v>
      </c>
      <c r="EV38" t="s">
        <v>2015</v>
      </c>
      <c r="EW38" t="s">
        <v>2016</v>
      </c>
      <c r="EX38" t="s">
        <v>2003</v>
      </c>
      <c r="EY38">
        <v>100.105497</v>
      </c>
      <c r="EZ38" t="s">
        <v>231</v>
      </c>
      <c r="FA38" t="s">
        <v>2017</v>
      </c>
      <c r="FB38" t="s">
        <v>2007</v>
      </c>
      <c r="FC38" s="216">
        <v>43910</v>
      </c>
      <c r="FD38" t="s">
        <v>2018</v>
      </c>
      <c r="FE38" t="s">
        <v>2019</v>
      </c>
      <c r="FG38" t="s">
        <v>2035</v>
      </c>
      <c r="FH38">
        <v>0</v>
      </c>
      <c r="FI38">
        <v>0</v>
      </c>
      <c r="FJ38">
        <v>0</v>
      </c>
      <c r="FK38">
        <v>0</v>
      </c>
      <c r="FL38">
        <v>0</v>
      </c>
      <c r="FO38" t="s">
        <v>2005</v>
      </c>
      <c r="FP38" t="s">
        <v>231</v>
      </c>
      <c r="FT38">
        <v>4</v>
      </c>
      <c r="FU38">
        <v>0.104103</v>
      </c>
      <c r="FV38">
        <v>0.104103</v>
      </c>
      <c r="FW38">
        <v>3</v>
      </c>
      <c r="FX38" t="s">
        <v>2006</v>
      </c>
      <c r="FY38" s="216">
        <v>43476</v>
      </c>
      <c r="GI38" s="216">
        <v>43819</v>
      </c>
      <c r="GO38">
        <v>1</v>
      </c>
      <c r="GP38" t="s">
        <v>824</v>
      </c>
      <c r="GQ38" t="s">
        <v>2021</v>
      </c>
      <c r="GR38" t="s">
        <v>2340</v>
      </c>
      <c r="GS38" t="s">
        <v>2120</v>
      </c>
      <c r="GT38" t="s">
        <v>2341</v>
      </c>
      <c r="GU38" t="s">
        <v>2342</v>
      </c>
      <c r="GV38" t="s">
        <v>2343</v>
      </c>
      <c r="GW38">
        <v>100000000</v>
      </c>
      <c r="GX38">
        <v>3000000</v>
      </c>
      <c r="GY38">
        <v>0</v>
      </c>
      <c r="HA38" t="s">
        <v>839</v>
      </c>
      <c r="HB38" t="s">
        <v>2030</v>
      </c>
      <c r="HE38" t="s">
        <v>1988</v>
      </c>
      <c r="HF38" t="s">
        <v>1997</v>
      </c>
      <c r="HG38" t="s">
        <v>231</v>
      </c>
      <c r="HH38" t="s">
        <v>1986</v>
      </c>
      <c r="HP38">
        <v>0</v>
      </c>
      <c r="HQ38">
        <v>0</v>
      </c>
      <c r="HR38" t="s">
        <v>1994</v>
      </c>
      <c r="HS38" t="s">
        <v>1985</v>
      </c>
      <c r="HT38" t="s">
        <v>1055</v>
      </c>
      <c r="HU38" t="s">
        <v>2344</v>
      </c>
      <c r="HV38" t="s">
        <v>1292</v>
      </c>
      <c r="HW38" t="str">
        <f>VLOOKUP($HV38,'SS WAM data'!$B:$AE,MATCH(HW$1,'SS WAM data'!$2:$2,0)-1,0)</f>
        <v>XS1205526608</v>
      </c>
      <c r="HX38" t="str">
        <f>VLOOKUP($HV38,'SS WAM data'!$B:$AE,MATCH(HX$1,'SS WAM data'!$2:$2,0)-1,0)</f>
        <v>BANQUE FEDCRED MUTUELSR UNSECURED REGS 03/20 VAR</v>
      </c>
      <c r="HY38" t="str">
        <f>VLOOKUP($HV38,'SS WAM data'!$B:$AE,MATCH(HY$1,'SS WAM data'!$2:$2,0)-1,0)</f>
        <v>EUR</v>
      </c>
      <c r="HZ38" t="str">
        <f>VLOOKUP($HV38,'SS WAM data'!$B:$AE,MATCH(HZ$1,'SS WAM data'!$2:$2,0)-1,0)</f>
        <v>FR</v>
      </c>
      <c r="IA38" s="216">
        <f>VLOOKUP($HV38,'SS WAM data'!$B:$AE,MATCH(IA$1,'SS WAM data'!$2:$2,0)-1,0)</f>
        <v>43774</v>
      </c>
      <c r="IB38" s="216">
        <f>VLOOKUP($HV38,'SS WAM data'!$B:$AE,MATCH(IB$1,'SS WAM data'!$2:$2,0)-1,0)</f>
        <v>43910</v>
      </c>
      <c r="IC38">
        <f>VLOOKUP($HV38,'SS WAM data'!$B:$AE,MATCH(IC$1,'SS WAM data'!$2:$2,0)-1,0)</f>
        <v>0</v>
      </c>
      <c r="ID38" s="216">
        <f>VLOOKUP($HV38,'SS WAM data'!$B:$AE,MATCH(ID$1,'SS WAM data'!$2:$2,0)-1,0)</f>
        <v>43819</v>
      </c>
      <c r="IE38" s="216">
        <f>VLOOKUP($HV38,'SS WAM data'!$B:$AE,MATCH(IE$1,'SS WAM data'!$2:$2,0)-1,0)</f>
        <v>43819</v>
      </c>
      <c r="IF38" t="str">
        <f>VLOOKUP($HV38,'SS WAM data'!$B:$AE,MATCH(IF$1,'SS WAM data'!$2:$2,0)-1,0)</f>
        <v>Floating Rate Note</v>
      </c>
      <c r="IG38" t="str">
        <f>_xlfn.IFNA(VLOOKUP($HV38,'SS WAM data'!$B:$AE,MATCH(IG$1,'SS WAM data'!$2:$2,0)-1,0),"Other Assets - Deposit or ancillary liquid asset")</f>
        <v>Money Market Instruments</v>
      </c>
      <c r="IH38" t="str">
        <f>VLOOKUP($HV38,'SS WAM data'!$B:$AE,MATCH(IH$1,'SS WAM data'!$2:$2,0)-1,0)</f>
        <v>MoneyMarketInstrument</v>
      </c>
    </row>
    <row r="39" spans="2:242">
      <c r="B39" t="s">
        <v>2028</v>
      </c>
      <c r="C39" t="s">
        <v>2029</v>
      </c>
      <c r="D39" t="s">
        <v>2002</v>
      </c>
      <c r="E39" t="s">
        <v>2007</v>
      </c>
      <c r="H39">
        <v>0</v>
      </c>
      <c r="I39">
        <v>0</v>
      </c>
      <c r="J39">
        <v>-1349.74</v>
      </c>
      <c r="K39">
        <v>2506325.2599999998</v>
      </c>
      <c r="L39" t="s">
        <v>1985</v>
      </c>
      <c r="M39" t="s">
        <v>231</v>
      </c>
      <c r="N39" t="s">
        <v>1986</v>
      </c>
      <c r="O39">
        <v>0</v>
      </c>
      <c r="P39">
        <v>0</v>
      </c>
      <c r="Q39">
        <v>0</v>
      </c>
      <c r="R39">
        <v>2506325.2599999998</v>
      </c>
      <c r="S39">
        <v>0</v>
      </c>
      <c r="T39">
        <v>0</v>
      </c>
      <c r="U39">
        <v>2505665</v>
      </c>
      <c r="V39">
        <v>0</v>
      </c>
      <c r="W39">
        <v>0</v>
      </c>
      <c r="X39">
        <v>2507675</v>
      </c>
      <c r="Y39">
        <v>2507675</v>
      </c>
      <c r="Z39">
        <v>2507675</v>
      </c>
      <c r="AA39">
        <v>0</v>
      </c>
      <c r="AB39">
        <v>0</v>
      </c>
      <c r="AC39">
        <v>0</v>
      </c>
      <c r="AD39">
        <v>100.2266</v>
      </c>
      <c r="AE39">
        <v>0</v>
      </c>
      <c r="AF39">
        <v>0</v>
      </c>
      <c r="AG39">
        <v>0</v>
      </c>
      <c r="AH39">
        <v>2884804552.0599999</v>
      </c>
      <c r="AI39">
        <v>2506325.2599999998</v>
      </c>
      <c r="AJ39">
        <v>0</v>
      </c>
      <c r="AK39">
        <v>100.25301</v>
      </c>
      <c r="AL39">
        <v>0</v>
      </c>
      <c r="AM39">
        <v>0</v>
      </c>
      <c r="AN39">
        <v>-660.26</v>
      </c>
      <c r="AO39">
        <v>-660.26</v>
      </c>
      <c r="AU39" t="s">
        <v>793</v>
      </c>
      <c r="AV39" t="s">
        <v>1987</v>
      </c>
      <c r="AX39">
        <v>0</v>
      </c>
      <c r="AY39" t="s">
        <v>824</v>
      </c>
      <c r="BB39" t="s">
        <v>798</v>
      </c>
      <c r="BC39" t="s">
        <v>798</v>
      </c>
      <c r="BD39" t="s">
        <v>2345</v>
      </c>
      <c r="BE39" t="s">
        <v>231</v>
      </c>
      <c r="BG39" t="s">
        <v>2346</v>
      </c>
      <c r="BH39" t="s">
        <v>2006</v>
      </c>
      <c r="BL39" t="s">
        <v>1992</v>
      </c>
      <c r="BM39" t="s">
        <v>1985</v>
      </c>
      <c r="BP39" t="s">
        <v>1982</v>
      </c>
      <c r="BQ39">
        <v>1</v>
      </c>
      <c r="BR39">
        <v>0</v>
      </c>
      <c r="BS39" t="s">
        <v>1993</v>
      </c>
      <c r="BU39" s="216">
        <v>44111</v>
      </c>
      <c r="BV39" t="s">
        <v>2011</v>
      </c>
      <c r="BW39" s="217">
        <v>43739</v>
      </c>
      <c r="BX39" s="216">
        <v>43383</v>
      </c>
      <c r="CA39">
        <v>630</v>
      </c>
      <c r="CB39" t="s">
        <v>1994</v>
      </c>
      <c r="CD39" t="s">
        <v>1994</v>
      </c>
      <c r="CE39">
        <v>1</v>
      </c>
      <c r="CF39" t="s">
        <v>1985</v>
      </c>
      <c r="CG39" t="s">
        <v>793</v>
      </c>
      <c r="CH39" t="s">
        <v>2012</v>
      </c>
      <c r="CI39" t="s">
        <v>1996</v>
      </c>
      <c r="CJ39">
        <v>2500000</v>
      </c>
      <c r="CN39" t="s">
        <v>231</v>
      </c>
      <c r="CO39">
        <v>0</v>
      </c>
      <c r="CP39" t="s">
        <v>798</v>
      </c>
      <c r="CQ39" t="s">
        <v>2345</v>
      </c>
      <c r="CR39">
        <v>0</v>
      </c>
      <c r="CS39">
        <v>0</v>
      </c>
      <c r="CT39" t="s">
        <v>2014</v>
      </c>
      <c r="CU39" t="s">
        <v>17</v>
      </c>
      <c r="CV39" t="s">
        <v>1382</v>
      </c>
      <c r="CW39">
        <v>31</v>
      </c>
      <c r="CX39" t="s">
        <v>798</v>
      </c>
      <c r="CY39" t="s">
        <v>2345</v>
      </c>
      <c r="CZ39" s="216">
        <v>43745</v>
      </c>
      <c r="DA39" t="s">
        <v>793</v>
      </c>
      <c r="DC39">
        <v>0</v>
      </c>
      <c r="DD39">
        <v>0</v>
      </c>
      <c r="DE39">
        <v>0</v>
      </c>
      <c r="DK39">
        <v>0</v>
      </c>
      <c r="DL39">
        <v>0</v>
      </c>
      <c r="DM39">
        <v>0</v>
      </c>
      <c r="DP39">
        <v>0</v>
      </c>
      <c r="DQ39">
        <v>0</v>
      </c>
      <c r="DR39">
        <v>-1349.74</v>
      </c>
      <c r="DS39">
        <v>2506325.2599999998</v>
      </c>
      <c r="DT39" t="s">
        <v>231</v>
      </c>
      <c r="DU39" t="s">
        <v>1986</v>
      </c>
      <c r="DV39">
        <v>0</v>
      </c>
      <c r="DW39">
        <v>0</v>
      </c>
      <c r="DX39">
        <v>0</v>
      </c>
      <c r="DY39">
        <v>2506325.2599999998</v>
      </c>
      <c r="DZ39">
        <v>0</v>
      </c>
      <c r="EA39">
        <v>0</v>
      </c>
      <c r="EB39">
        <v>2505665</v>
      </c>
      <c r="EC39">
        <v>0</v>
      </c>
      <c r="ED39">
        <v>0</v>
      </c>
      <c r="EE39">
        <v>2507675</v>
      </c>
      <c r="EF39">
        <v>2507675</v>
      </c>
      <c r="EG39">
        <v>2507675</v>
      </c>
      <c r="EH39">
        <v>0</v>
      </c>
      <c r="EI39">
        <v>0</v>
      </c>
      <c r="EJ39">
        <v>0</v>
      </c>
      <c r="EK39">
        <v>100.2266</v>
      </c>
      <c r="EL39">
        <v>0</v>
      </c>
      <c r="EM39">
        <v>0</v>
      </c>
      <c r="EN39">
        <v>0</v>
      </c>
      <c r="EO39">
        <v>2884804552.0599999</v>
      </c>
      <c r="EP39">
        <v>2506325.2599999998</v>
      </c>
      <c r="EQ39">
        <v>0</v>
      </c>
      <c r="ER39">
        <v>100.25301</v>
      </c>
      <c r="ES39">
        <v>-660.26</v>
      </c>
      <c r="ET39">
        <v>-660.26</v>
      </c>
      <c r="EU39" t="s">
        <v>2000</v>
      </c>
      <c r="EV39" t="s">
        <v>2015</v>
      </c>
      <c r="EW39" t="s">
        <v>2016</v>
      </c>
      <c r="EX39" t="s">
        <v>2003</v>
      </c>
      <c r="EY39">
        <v>100.2266</v>
      </c>
      <c r="EZ39" t="s">
        <v>231</v>
      </c>
      <c r="FA39" t="s">
        <v>2017</v>
      </c>
      <c r="FB39" t="s">
        <v>2007</v>
      </c>
      <c r="FC39" s="216">
        <v>44022</v>
      </c>
      <c r="FD39" t="s">
        <v>2018</v>
      </c>
      <c r="FE39" t="s">
        <v>2019</v>
      </c>
      <c r="FH39">
        <v>0</v>
      </c>
      <c r="FI39">
        <v>0</v>
      </c>
      <c r="FJ39">
        <v>0</v>
      </c>
      <c r="FK39">
        <v>0</v>
      </c>
      <c r="FL39">
        <v>0</v>
      </c>
      <c r="FO39" t="s">
        <v>2005</v>
      </c>
      <c r="FP39" t="s">
        <v>231</v>
      </c>
      <c r="FT39">
        <v>4</v>
      </c>
      <c r="FU39">
        <v>8.6857000000000004E-2</v>
      </c>
      <c r="FV39">
        <v>8.6857000000000004E-2</v>
      </c>
      <c r="FW39">
        <v>0.5</v>
      </c>
      <c r="FX39" t="s">
        <v>2006</v>
      </c>
      <c r="FY39" s="216">
        <v>43476</v>
      </c>
      <c r="GI39" s="216">
        <v>43840</v>
      </c>
      <c r="GO39">
        <v>1</v>
      </c>
      <c r="GP39" t="s">
        <v>943</v>
      </c>
      <c r="GQ39" t="s">
        <v>2021</v>
      </c>
      <c r="GR39" t="s">
        <v>2347</v>
      </c>
      <c r="GS39" t="s">
        <v>2348</v>
      </c>
      <c r="GT39" t="s">
        <v>2349</v>
      </c>
      <c r="GU39" t="s">
        <v>2350</v>
      </c>
      <c r="GV39" t="s">
        <v>2351</v>
      </c>
      <c r="GW39">
        <v>500000000</v>
      </c>
      <c r="GX39">
        <v>2500000</v>
      </c>
      <c r="GY39">
        <v>0</v>
      </c>
      <c r="HA39" t="s">
        <v>1988</v>
      </c>
      <c r="HB39" t="s">
        <v>1997</v>
      </c>
      <c r="HE39" t="s">
        <v>798</v>
      </c>
      <c r="HF39" t="s">
        <v>2345</v>
      </c>
      <c r="HG39" t="s">
        <v>231</v>
      </c>
      <c r="HH39" t="s">
        <v>1986</v>
      </c>
      <c r="HP39">
        <v>0</v>
      </c>
      <c r="HQ39">
        <v>0</v>
      </c>
      <c r="HR39" t="s">
        <v>1994</v>
      </c>
      <c r="HS39" t="s">
        <v>1985</v>
      </c>
      <c r="HT39" t="s">
        <v>823</v>
      </c>
      <c r="HU39" t="s">
        <v>2352</v>
      </c>
      <c r="HV39" t="s">
        <v>1381</v>
      </c>
      <c r="HW39" t="str">
        <f>VLOOKUP($HV39,'SS WAM data'!$B:$AE,MATCH(HW$1,'SS WAM data'!$2:$2,0)-1,0)</f>
        <v>BE6305976068</v>
      </c>
      <c r="HX39" t="str">
        <f>VLOOKUP($HV39,'SS WAM data'!$B:$AE,MATCH(HX$1,'SS WAM data'!$2:$2,0)-1,0)</f>
        <v>EUROCLEARBANK SASR UNSECURED REGS 07/20 VAR</v>
      </c>
      <c r="HY39" t="str">
        <f>VLOOKUP($HV39,'SS WAM data'!$B:$AE,MATCH(HY$1,'SS WAM data'!$2:$2,0)-1,0)</f>
        <v>EUR</v>
      </c>
      <c r="HZ39" t="str">
        <f>VLOOKUP($HV39,'SS WAM data'!$B:$AE,MATCH(HZ$1,'SS WAM data'!$2:$2,0)-1,0)</f>
        <v>BE</v>
      </c>
      <c r="IA39" s="216">
        <f>VLOOKUP($HV39,'SS WAM data'!$B:$AE,MATCH(IA$1,'SS WAM data'!$2:$2,0)-1,0)</f>
        <v>43656</v>
      </c>
      <c r="IB39" s="216">
        <f>VLOOKUP($HV39,'SS WAM data'!$B:$AE,MATCH(IB$1,'SS WAM data'!$2:$2,0)-1,0)</f>
        <v>44022</v>
      </c>
      <c r="IC39">
        <f>VLOOKUP($HV39,'SS WAM data'!$B:$AE,MATCH(IC$1,'SS WAM data'!$2:$2,0)-1,0)</f>
        <v>0</v>
      </c>
      <c r="ID39" s="216">
        <f>VLOOKUP($HV39,'SS WAM data'!$B:$AE,MATCH(ID$1,'SS WAM data'!$2:$2,0)-1,0)</f>
        <v>43840</v>
      </c>
      <c r="IE39" s="216">
        <f>VLOOKUP($HV39,'SS WAM data'!$B:$AE,MATCH(IE$1,'SS WAM data'!$2:$2,0)-1,0)</f>
        <v>43840</v>
      </c>
      <c r="IF39" t="str">
        <f>VLOOKUP($HV39,'SS WAM data'!$B:$AE,MATCH(IF$1,'SS WAM data'!$2:$2,0)-1,0)</f>
        <v>Floating Rate Note</v>
      </c>
      <c r="IG39" t="str">
        <f>_xlfn.IFNA(VLOOKUP($HV39,'SS WAM data'!$B:$AE,MATCH(IG$1,'SS WAM data'!$2:$2,0)-1,0),"Other Assets - Deposit or ancillary liquid asset")</f>
        <v>Money Market Instruments</v>
      </c>
      <c r="IH39" t="str">
        <f>VLOOKUP($HV39,'SS WAM data'!$B:$AE,MATCH(IH$1,'SS WAM data'!$2:$2,0)-1,0)</f>
        <v>MoneyMarketInstrument</v>
      </c>
    </row>
    <row r="40" spans="2:242">
      <c r="B40" t="s">
        <v>2028</v>
      </c>
      <c r="C40" t="s">
        <v>2029</v>
      </c>
      <c r="D40" t="s">
        <v>2002</v>
      </c>
      <c r="E40" t="s">
        <v>2007</v>
      </c>
      <c r="H40">
        <v>1366.67</v>
      </c>
      <c r="I40">
        <v>1366.67</v>
      </c>
      <c r="J40">
        <v>-44839.29</v>
      </c>
      <c r="K40">
        <v>20017160.710000001</v>
      </c>
      <c r="L40" t="s">
        <v>1985</v>
      </c>
      <c r="M40" t="s">
        <v>231</v>
      </c>
      <c r="N40" t="s">
        <v>1986</v>
      </c>
      <c r="O40">
        <v>0</v>
      </c>
      <c r="P40">
        <v>0</v>
      </c>
      <c r="Q40">
        <v>0</v>
      </c>
      <c r="R40">
        <v>20017160.710000001</v>
      </c>
      <c r="S40">
        <v>0</v>
      </c>
      <c r="T40">
        <v>0</v>
      </c>
      <c r="U40">
        <v>20017300</v>
      </c>
      <c r="V40">
        <v>0</v>
      </c>
      <c r="W40">
        <v>0</v>
      </c>
      <c r="X40">
        <v>20062000</v>
      </c>
      <c r="Y40">
        <v>20062000</v>
      </c>
      <c r="Z40">
        <v>20062000</v>
      </c>
      <c r="AA40">
        <v>0</v>
      </c>
      <c r="AB40">
        <v>0</v>
      </c>
      <c r="AC40">
        <v>0</v>
      </c>
      <c r="AD40">
        <v>100.0865</v>
      </c>
      <c r="AE40">
        <v>0</v>
      </c>
      <c r="AF40">
        <v>1366.67</v>
      </c>
      <c r="AG40">
        <v>0</v>
      </c>
      <c r="AH40">
        <v>2884804552.0599999</v>
      </c>
      <c r="AI40">
        <v>20017160.710000001</v>
      </c>
      <c r="AJ40">
        <v>0</v>
      </c>
      <c r="AK40">
        <v>100.085804</v>
      </c>
      <c r="AL40">
        <v>0</v>
      </c>
      <c r="AM40">
        <v>0</v>
      </c>
      <c r="AN40">
        <v>139.29</v>
      </c>
      <c r="AO40">
        <v>139.29</v>
      </c>
      <c r="AU40" t="s">
        <v>793</v>
      </c>
      <c r="AV40" t="s">
        <v>1987</v>
      </c>
      <c r="AX40">
        <v>0</v>
      </c>
      <c r="AY40" t="s">
        <v>824</v>
      </c>
      <c r="BB40" t="s">
        <v>979</v>
      </c>
      <c r="BC40" t="s">
        <v>979</v>
      </c>
      <c r="BD40" t="s">
        <v>2009</v>
      </c>
      <c r="BE40" t="s">
        <v>231</v>
      </c>
      <c r="BG40" t="s">
        <v>2353</v>
      </c>
      <c r="BH40" t="s">
        <v>2006</v>
      </c>
      <c r="BL40" t="s">
        <v>1992</v>
      </c>
      <c r="BM40" t="s">
        <v>1985</v>
      </c>
      <c r="BP40" t="s">
        <v>1982</v>
      </c>
      <c r="BQ40">
        <v>1</v>
      </c>
      <c r="BR40">
        <v>0</v>
      </c>
      <c r="BS40" t="s">
        <v>1993</v>
      </c>
      <c r="BU40" t="s">
        <v>2232</v>
      </c>
      <c r="BV40" t="s">
        <v>2011</v>
      </c>
      <c r="BW40" s="218">
        <v>42005</v>
      </c>
      <c r="BX40" t="s">
        <v>2354</v>
      </c>
      <c r="CA40">
        <v>630</v>
      </c>
      <c r="CB40" t="s">
        <v>1994</v>
      </c>
      <c r="CD40" t="s">
        <v>1994</v>
      </c>
      <c r="CE40">
        <v>1</v>
      </c>
      <c r="CF40" t="s">
        <v>1985</v>
      </c>
      <c r="CG40" t="s">
        <v>793</v>
      </c>
      <c r="CH40" t="s">
        <v>2012</v>
      </c>
      <c r="CI40" t="s">
        <v>1996</v>
      </c>
      <c r="CJ40">
        <v>20000000</v>
      </c>
      <c r="CN40" t="s">
        <v>231</v>
      </c>
      <c r="CO40">
        <v>8.2000000000000003E-2</v>
      </c>
      <c r="CP40" t="s">
        <v>979</v>
      </c>
      <c r="CQ40" t="s">
        <v>2013</v>
      </c>
      <c r="CR40">
        <v>0</v>
      </c>
      <c r="CS40">
        <v>8.2000000000000003E-2</v>
      </c>
      <c r="CT40" t="s">
        <v>2014</v>
      </c>
      <c r="CU40" t="s">
        <v>17</v>
      </c>
      <c r="CV40" t="s">
        <v>1121</v>
      </c>
      <c r="CW40">
        <v>31</v>
      </c>
      <c r="CX40" t="s">
        <v>979</v>
      </c>
      <c r="CY40" t="s">
        <v>2013</v>
      </c>
      <c r="CZ40" t="s">
        <v>2355</v>
      </c>
      <c r="DA40" t="s">
        <v>793</v>
      </c>
      <c r="DC40">
        <v>0</v>
      </c>
      <c r="DD40">
        <v>0</v>
      </c>
      <c r="DE40">
        <v>0</v>
      </c>
      <c r="DK40">
        <v>0</v>
      </c>
      <c r="DL40">
        <v>0</v>
      </c>
      <c r="DM40">
        <v>0</v>
      </c>
      <c r="DP40">
        <v>1366.67</v>
      </c>
      <c r="DQ40">
        <v>1366.67</v>
      </c>
      <c r="DR40">
        <v>-44839.29</v>
      </c>
      <c r="DS40">
        <v>20017160.710000001</v>
      </c>
      <c r="DT40" t="s">
        <v>231</v>
      </c>
      <c r="DU40" t="s">
        <v>1986</v>
      </c>
      <c r="DV40">
        <v>0</v>
      </c>
      <c r="DW40">
        <v>0</v>
      </c>
      <c r="DX40">
        <v>0</v>
      </c>
      <c r="DY40">
        <v>20017160.710000001</v>
      </c>
      <c r="DZ40">
        <v>0</v>
      </c>
      <c r="EA40">
        <v>0</v>
      </c>
      <c r="EB40">
        <v>20017300</v>
      </c>
      <c r="EC40">
        <v>0</v>
      </c>
      <c r="ED40">
        <v>0</v>
      </c>
      <c r="EE40">
        <v>20062000</v>
      </c>
      <c r="EF40">
        <v>20062000</v>
      </c>
      <c r="EG40">
        <v>20062000</v>
      </c>
      <c r="EH40">
        <v>0</v>
      </c>
      <c r="EI40">
        <v>0</v>
      </c>
      <c r="EJ40">
        <v>0</v>
      </c>
      <c r="EK40">
        <v>100.0865</v>
      </c>
      <c r="EL40">
        <v>0</v>
      </c>
      <c r="EM40">
        <v>1366.67</v>
      </c>
      <c r="EN40">
        <v>0</v>
      </c>
      <c r="EO40">
        <v>2884804552.0599999</v>
      </c>
      <c r="EP40">
        <v>20017160.710000001</v>
      </c>
      <c r="EQ40">
        <v>0</v>
      </c>
      <c r="ER40">
        <v>100.085804</v>
      </c>
      <c r="ES40">
        <v>139.29</v>
      </c>
      <c r="ET40">
        <v>139.29</v>
      </c>
      <c r="EU40" t="s">
        <v>2000</v>
      </c>
      <c r="EV40" t="s">
        <v>2015</v>
      </c>
      <c r="EW40" t="s">
        <v>2016</v>
      </c>
      <c r="EX40" t="s">
        <v>2003</v>
      </c>
      <c r="EY40">
        <v>100.0865</v>
      </c>
      <c r="EZ40" t="s">
        <v>231</v>
      </c>
      <c r="FA40" t="s">
        <v>2017</v>
      </c>
      <c r="FB40" t="s">
        <v>2007</v>
      </c>
      <c r="FC40" s="216">
        <v>43845</v>
      </c>
      <c r="FD40" t="s">
        <v>2018</v>
      </c>
      <c r="FE40" t="s">
        <v>2019</v>
      </c>
      <c r="FG40" t="s">
        <v>2035</v>
      </c>
      <c r="FH40">
        <v>0</v>
      </c>
      <c r="FI40">
        <v>0</v>
      </c>
      <c r="FJ40">
        <v>0</v>
      </c>
      <c r="FK40">
        <v>0</v>
      </c>
      <c r="FL40">
        <v>0</v>
      </c>
      <c r="FO40" t="s">
        <v>2005</v>
      </c>
      <c r="FP40" t="s">
        <v>231</v>
      </c>
      <c r="FT40">
        <v>4</v>
      </c>
      <c r="FU40">
        <v>0.69388799999999995</v>
      </c>
      <c r="FV40">
        <v>0.69388799999999995</v>
      </c>
      <c r="FW40">
        <v>8</v>
      </c>
      <c r="FX40" t="s">
        <v>2006</v>
      </c>
      <c r="FY40" s="216">
        <v>43476</v>
      </c>
      <c r="GI40" s="216">
        <v>43845</v>
      </c>
      <c r="GO40">
        <v>1</v>
      </c>
      <c r="GP40" t="s">
        <v>801</v>
      </c>
      <c r="GQ40" t="s">
        <v>2021</v>
      </c>
      <c r="GR40" t="s">
        <v>2234</v>
      </c>
      <c r="GS40" t="s">
        <v>2110</v>
      </c>
      <c r="GT40" t="s">
        <v>2356</v>
      </c>
      <c r="GU40" t="s">
        <v>2148</v>
      </c>
      <c r="GV40" t="s">
        <v>2357</v>
      </c>
      <c r="GW40">
        <v>250000000</v>
      </c>
      <c r="GX40">
        <v>20000000</v>
      </c>
      <c r="GY40">
        <v>0</v>
      </c>
      <c r="HA40" t="s">
        <v>979</v>
      </c>
      <c r="HB40" t="s">
        <v>2013</v>
      </c>
      <c r="HE40" t="s">
        <v>1988</v>
      </c>
      <c r="HF40" t="s">
        <v>1997</v>
      </c>
      <c r="HG40" t="s">
        <v>231</v>
      </c>
      <c r="HH40" t="s">
        <v>1986</v>
      </c>
      <c r="HP40">
        <v>0</v>
      </c>
      <c r="HQ40">
        <v>0</v>
      </c>
      <c r="HR40" t="s">
        <v>1994</v>
      </c>
      <c r="HS40" t="s">
        <v>1985</v>
      </c>
      <c r="HT40" t="s">
        <v>1055</v>
      </c>
      <c r="HU40" t="s">
        <v>2358</v>
      </c>
      <c r="HV40" t="s">
        <v>1120</v>
      </c>
      <c r="HW40" t="str">
        <f>VLOOKUP($HV40,'SS WAM data'!$B:$AE,MATCH(HW$1,'SS WAM data'!$2:$2,0)-1,0)</f>
        <v>XS1748409627</v>
      </c>
      <c r="HX40" t="str">
        <f>VLOOKUP($HV40,'SS WAM data'!$B:$AE,MATCH(HX$1,'SS WAM data'!$2:$2,0)-1,0)</f>
        <v>COOPERATIEVE RABOBANK UASR UNSECURED REGS 01/20 VAR</v>
      </c>
      <c r="HY40" t="str">
        <f>VLOOKUP($HV40,'SS WAM data'!$B:$AE,MATCH(HY$1,'SS WAM data'!$2:$2,0)-1,0)</f>
        <v>EUR</v>
      </c>
      <c r="HZ40" t="str">
        <f>VLOOKUP($HV40,'SS WAM data'!$B:$AE,MATCH(HZ$1,'SS WAM data'!$2:$2,0)-1,0)</f>
        <v>NL</v>
      </c>
      <c r="IA40" s="216">
        <f>VLOOKUP($HV40,'SS WAM data'!$B:$AE,MATCH(IA$1,'SS WAM data'!$2:$2,0)-1,0)</f>
        <v>43570</v>
      </c>
      <c r="IB40" s="216">
        <f>VLOOKUP($HV40,'SS WAM data'!$B:$AE,MATCH(IB$1,'SS WAM data'!$2:$2,0)-1,0)</f>
        <v>43845</v>
      </c>
      <c r="IC40">
        <f>VLOOKUP($HV40,'SS WAM data'!$B:$AE,MATCH(IC$1,'SS WAM data'!$2:$2,0)-1,0)</f>
        <v>8.2000000000000003E-2</v>
      </c>
      <c r="ID40" s="216">
        <f>VLOOKUP($HV40,'SS WAM data'!$B:$AE,MATCH(ID$1,'SS WAM data'!$2:$2,0)-1,0)</f>
        <v>43845</v>
      </c>
      <c r="IE40" s="216">
        <f>VLOOKUP($HV40,'SS WAM data'!$B:$AE,MATCH(IE$1,'SS WAM data'!$2:$2,0)-1,0)</f>
        <v>43845</v>
      </c>
      <c r="IF40" t="str">
        <f>VLOOKUP($HV40,'SS WAM data'!$B:$AE,MATCH(IF$1,'SS WAM data'!$2:$2,0)-1,0)</f>
        <v>Floating Rate Note</v>
      </c>
      <c r="IG40" t="str">
        <f>_xlfn.IFNA(VLOOKUP($HV40,'SS WAM data'!$B:$AE,MATCH(IG$1,'SS WAM data'!$2:$2,0)-1,0),"Other Assets - Deposit or ancillary liquid asset")</f>
        <v>Money Market Instruments</v>
      </c>
      <c r="IH40" t="str">
        <f>VLOOKUP($HV40,'SS WAM data'!$B:$AE,MATCH(IH$1,'SS WAM data'!$2:$2,0)-1,0)</f>
        <v>MoneyMarketInstrument</v>
      </c>
    </row>
    <row r="41" spans="2:242">
      <c r="B41" t="s">
        <v>2285</v>
      </c>
      <c r="C41" t="s">
        <v>1982</v>
      </c>
      <c r="D41" t="s">
        <v>2002</v>
      </c>
      <c r="E41" t="s">
        <v>2007</v>
      </c>
      <c r="H41">
        <v>0</v>
      </c>
      <c r="I41">
        <v>0</v>
      </c>
      <c r="J41">
        <v>-14882.38</v>
      </c>
      <c r="K41">
        <v>30000000</v>
      </c>
      <c r="L41" t="s">
        <v>1985</v>
      </c>
      <c r="M41" t="s">
        <v>231</v>
      </c>
      <c r="N41" t="s">
        <v>1986</v>
      </c>
      <c r="O41">
        <v>0</v>
      </c>
      <c r="P41">
        <v>0</v>
      </c>
      <c r="Q41">
        <v>0</v>
      </c>
      <c r="R41">
        <v>30000000</v>
      </c>
      <c r="S41">
        <v>0</v>
      </c>
      <c r="T41">
        <v>0</v>
      </c>
      <c r="U41">
        <v>30000530.100000001</v>
      </c>
      <c r="V41">
        <v>0</v>
      </c>
      <c r="W41">
        <v>0</v>
      </c>
      <c r="X41">
        <v>30014882.379999999</v>
      </c>
      <c r="Y41">
        <v>30014882.379999999</v>
      </c>
      <c r="Z41">
        <v>30014882.379999999</v>
      </c>
      <c r="AA41">
        <v>0</v>
      </c>
      <c r="AB41">
        <v>0</v>
      </c>
      <c r="AC41">
        <v>0</v>
      </c>
      <c r="AD41">
        <v>100.001767</v>
      </c>
      <c r="AE41">
        <v>0</v>
      </c>
      <c r="AF41">
        <v>0</v>
      </c>
      <c r="AG41">
        <v>0</v>
      </c>
      <c r="AH41">
        <v>2884804552.0599999</v>
      </c>
      <c r="AI41">
        <v>30000000</v>
      </c>
      <c r="AJ41">
        <v>0</v>
      </c>
      <c r="AK41">
        <v>100</v>
      </c>
      <c r="AL41">
        <v>0</v>
      </c>
      <c r="AM41">
        <v>0</v>
      </c>
      <c r="AN41">
        <v>530.1</v>
      </c>
      <c r="AO41">
        <v>530.1</v>
      </c>
      <c r="AU41" t="s">
        <v>793</v>
      </c>
      <c r="AV41" t="s">
        <v>1987</v>
      </c>
      <c r="AX41">
        <v>0</v>
      </c>
      <c r="AY41" t="s">
        <v>824</v>
      </c>
      <c r="BB41" t="s">
        <v>937</v>
      </c>
      <c r="BC41" t="s">
        <v>937</v>
      </c>
      <c r="BD41" t="s">
        <v>2109</v>
      </c>
      <c r="BE41" t="s">
        <v>231</v>
      </c>
      <c r="BG41" t="s">
        <v>2359</v>
      </c>
      <c r="BH41" t="s">
        <v>2006</v>
      </c>
      <c r="BL41" t="s">
        <v>1992</v>
      </c>
      <c r="BM41" t="s">
        <v>1985</v>
      </c>
      <c r="BP41" t="s">
        <v>1982</v>
      </c>
      <c r="BQ41">
        <v>1</v>
      </c>
      <c r="BR41">
        <v>0</v>
      </c>
      <c r="BS41" t="s">
        <v>1993</v>
      </c>
      <c r="BU41" t="s">
        <v>2170</v>
      </c>
      <c r="BV41" t="s">
        <v>2011</v>
      </c>
      <c r="BW41" s="218">
        <v>41944</v>
      </c>
      <c r="BX41" t="s">
        <v>2170</v>
      </c>
      <c r="CA41">
        <v>630</v>
      </c>
      <c r="CB41" t="s">
        <v>1994</v>
      </c>
      <c r="CD41" t="s">
        <v>1994</v>
      </c>
      <c r="CE41">
        <v>1</v>
      </c>
      <c r="CF41" t="s">
        <v>1985</v>
      </c>
      <c r="CG41" t="s">
        <v>793</v>
      </c>
      <c r="CH41" t="s">
        <v>2012</v>
      </c>
      <c r="CI41" t="s">
        <v>1996</v>
      </c>
      <c r="CJ41">
        <v>30000000</v>
      </c>
      <c r="CN41" t="s">
        <v>231</v>
      </c>
      <c r="CO41">
        <v>0</v>
      </c>
      <c r="CP41" t="s">
        <v>937</v>
      </c>
      <c r="CQ41" t="s">
        <v>2109</v>
      </c>
      <c r="CR41">
        <v>0</v>
      </c>
      <c r="CS41">
        <v>0</v>
      </c>
      <c r="CT41" t="s">
        <v>2014</v>
      </c>
      <c r="CU41" t="s">
        <v>17</v>
      </c>
      <c r="CV41" t="s">
        <v>805</v>
      </c>
      <c r="CW41">
        <v>35</v>
      </c>
      <c r="CX41" t="s">
        <v>937</v>
      </c>
      <c r="CY41" t="s">
        <v>2109</v>
      </c>
      <c r="CZ41" s="216">
        <v>43748</v>
      </c>
      <c r="DA41" t="s">
        <v>793</v>
      </c>
      <c r="DC41">
        <v>0</v>
      </c>
      <c r="DD41">
        <v>0</v>
      </c>
      <c r="DE41">
        <v>0</v>
      </c>
      <c r="DK41">
        <v>0</v>
      </c>
      <c r="DL41">
        <v>0</v>
      </c>
      <c r="DM41">
        <v>0</v>
      </c>
      <c r="DP41">
        <v>0</v>
      </c>
      <c r="DQ41">
        <v>0</v>
      </c>
      <c r="DR41">
        <v>-14882.38</v>
      </c>
      <c r="DS41">
        <v>30000000</v>
      </c>
      <c r="DT41" t="s">
        <v>231</v>
      </c>
      <c r="DU41" t="s">
        <v>1986</v>
      </c>
      <c r="DV41">
        <v>0</v>
      </c>
      <c r="DW41">
        <v>0</v>
      </c>
      <c r="DX41">
        <v>0</v>
      </c>
      <c r="DY41">
        <v>30000000</v>
      </c>
      <c r="DZ41">
        <v>0</v>
      </c>
      <c r="EA41">
        <v>0</v>
      </c>
      <c r="EB41">
        <v>30000530.100000001</v>
      </c>
      <c r="EC41">
        <v>0</v>
      </c>
      <c r="ED41">
        <v>0</v>
      </c>
      <c r="EE41">
        <v>30014882.379999999</v>
      </c>
      <c r="EF41">
        <v>30014882.379999999</v>
      </c>
      <c r="EG41">
        <v>30014882.379999999</v>
      </c>
      <c r="EH41">
        <v>0</v>
      </c>
      <c r="EI41">
        <v>0</v>
      </c>
      <c r="EJ41">
        <v>0</v>
      </c>
      <c r="EK41">
        <v>100.001767</v>
      </c>
      <c r="EL41">
        <v>0</v>
      </c>
      <c r="EM41">
        <v>0</v>
      </c>
      <c r="EN41">
        <v>0</v>
      </c>
      <c r="EO41">
        <v>2884804552.0599999</v>
      </c>
      <c r="EP41">
        <v>30000000</v>
      </c>
      <c r="EQ41">
        <v>0</v>
      </c>
      <c r="ER41">
        <v>100</v>
      </c>
      <c r="ES41">
        <v>530.1</v>
      </c>
      <c r="ET41">
        <v>530.1</v>
      </c>
      <c r="EU41" t="s">
        <v>2000</v>
      </c>
      <c r="EV41" t="s">
        <v>2015</v>
      </c>
      <c r="EW41" t="s">
        <v>2016</v>
      </c>
      <c r="EX41" t="s">
        <v>2003</v>
      </c>
      <c r="EY41">
        <v>100.001767</v>
      </c>
      <c r="EZ41" t="s">
        <v>231</v>
      </c>
      <c r="FA41" t="s">
        <v>2017</v>
      </c>
      <c r="FB41" t="s">
        <v>2007</v>
      </c>
      <c r="FC41" s="216">
        <v>43783</v>
      </c>
      <c r="FD41" t="s">
        <v>2018</v>
      </c>
      <c r="FE41" t="s">
        <v>2019</v>
      </c>
      <c r="FH41">
        <v>0</v>
      </c>
      <c r="FI41">
        <v>0</v>
      </c>
      <c r="FJ41">
        <v>0</v>
      </c>
      <c r="FK41">
        <v>0</v>
      </c>
      <c r="FL41">
        <v>0</v>
      </c>
      <c r="FO41" t="s">
        <v>2005</v>
      </c>
      <c r="FP41" t="s">
        <v>231</v>
      </c>
      <c r="FT41">
        <v>0</v>
      </c>
      <c r="FU41">
        <v>1.0399499999999999</v>
      </c>
      <c r="FV41">
        <v>1.0399499999999999</v>
      </c>
      <c r="FW41">
        <v>0</v>
      </c>
      <c r="FX41" t="s">
        <v>2006</v>
      </c>
      <c r="FY41" s="216">
        <v>43476</v>
      </c>
      <c r="GO41">
        <v>5</v>
      </c>
      <c r="GQ41" t="s">
        <v>2021</v>
      </c>
      <c r="GR41" t="s">
        <v>2360</v>
      </c>
      <c r="GS41" t="s">
        <v>2299</v>
      </c>
      <c r="GT41" t="s">
        <v>2361</v>
      </c>
      <c r="GU41" t="s">
        <v>2362</v>
      </c>
      <c r="GV41" t="s">
        <v>1994</v>
      </c>
      <c r="GW41">
        <v>0</v>
      </c>
      <c r="GX41">
        <v>30000000</v>
      </c>
      <c r="GY41">
        <v>0</v>
      </c>
      <c r="HA41" t="s">
        <v>1988</v>
      </c>
      <c r="HB41" t="s">
        <v>1997</v>
      </c>
      <c r="HE41" t="s">
        <v>1988</v>
      </c>
      <c r="HF41" t="s">
        <v>1997</v>
      </c>
      <c r="HG41" t="s">
        <v>231</v>
      </c>
      <c r="HH41" t="s">
        <v>1986</v>
      </c>
      <c r="HP41">
        <v>0</v>
      </c>
      <c r="HQ41">
        <v>0</v>
      </c>
      <c r="HR41" t="s">
        <v>1994</v>
      </c>
      <c r="HS41" t="s">
        <v>1982</v>
      </c>
      <c r="HV41" t="s">
        <v>804</v>
      </c>
      <c r="HW41" t="str">
        <f>VLOOKUP($HV41,'SS WAM data'!$B:$AE,MATCH(HW$1,'SS WAM data'!$2:$2,0)-1,0)</f>
        <v>XS1912657340</v>
      </c>
      <c r="HX41" t="str">
        <f>VLOOKUP($HV41,'SS WAM data'!$B:$AE,MATCH(HX$1,'SS WAM data'!$2:$2,0)-1,0)</f>
        <v>THE TORONTO DOMINION BANK11/19 0</v>
      </c>
      <c r="HY41" t="str">
        <f>VLOOKUP($HV41,'SS WAM data'!$B:$AE,MATCH(HY$1,'SS WAM data'!$2:$2,0)-1,0)</f>
        <v>EUR</v>
      </c>
      <c r="HZ41" t="str">
        <f>VLOOKUP($HV41,'SS WAM data'!$B:$AE,MATCH(HZ$1,'SS WAM data'!$2:$2,0)-1,0)</f>
        <v>CA</v>
      </c>
      <c r="IA41" s="216">
        <f>VLOOKUP($HV41,'SS WAM data'!$B:$AE,MATCH(IA$1,'SS WAM data'!$2:$2,0)-1,0)</f>
        <v>43748</v>
      </c>
      <c r="IB41" s="216">
        <f>VLOOKUP($HV41,'SS WAM data'!$B:$AE,MATCH(IB$1,'SS WAM data'!$2:$2,0)-1,0)</f>
        <v>43783</v>
      </c>
      <c r="IC41">
        <f>VLOOKUP($HV41,'SS WAM data'!$B:$AE,MATCH(IC$1,'SS WAM data'!$2:$2,0)-1,0)</f>
        <v>9.9999999999999995E-8</v>
      </c>
      <c r="ID41" s="216">
        <f>VLOOKUP($HV41,'SS WAM data'!$B:$AE,MATCH(ID$1,'SS WAM data'!$2:$2,0)-1,0)</f>
        <v>43783</v>
      </c>
      <c r="IE41" s="216" t="str">
        <f>VLOOKUP($HV41,'SS WAM data'!$B:$AE,MATCH(IE$1,'SS WAM data'!$2:$2,0)-1,0)</f>
        <v>00-00-0000</v>
      </c>
      <c r="IF41" t="str">
        <f>VLOOKUP($HV41,'SS WAM data'!$B:$AE,MATCH(IF$1,'SS WAM data'!$2:$2,0)-1,0)</f>
        <v>Certificate of Deposit</v>
      </c>
      <c r="IG41" t="str">
        <f>_xlfn.IFNA(VLOOKUP($HV41,'SS WAM data'!$B:$AE,MATCH(IG$1,'SS WAM data'!$2:$2,0)-1,0),"Other Assets - Deposit or ancillary liquid asset")</f>
        <v>Money Market Instruments</v>
      </c>
      <c r="IH41" t="str">
        <f>VLOOKUP($HV41,'SS WAM data'!$B:$AE,MATCH(IH$1,'SS WAM data'!$2:$2,0)-1,0)</f>
        <v>MoneyMarketInstrument</v>
      </c>
    </row>
    <row r="42" spans="2:242">
      <c r="B42" t="s">
        <v>2285</v>
      </c>
      <c r="C42" t="s">
        <v>1982</v>
      </c>
      <c r="D42" t="s">
        <v>2002</v>
      </c>
      <c r="E42" t="s">
        <v>2007</v>
      </c>
      <c r="H42">
        <v>0</v>
      </c>
      <c r="I42">
        <v>0</v>
      </c>
      <c r="J42">
        <v>-28864.46</v>
      </c>
      <c r="K42">
        <v>27031570.510000002</v>
      </c>
      <c r="L42" t="s">
        <v>1985</v>
      </c>
      <c r="M42" t="s">
        <v>231</v>
      </c>
      <c r="N42" t="s">
        <v>1986</v>
      </c>
      <c r="O42">
        <v>0</v>
      </c>
      <c r="P42">
        <v>0</v>
      </c>
      <c r="Q42">
        <v>0</v>
      </c>
      <c r="R42">
        <v>27031570.510000002</v>
      </c>
      <c r="S42">
        <v>0</v>
      </c>
      <c r="T42">
        <v>0</v>
      </c>
      <c r="U42">
        <v>27049988.34</v>
      </c>
      <c r="V42">
        <v>0</v>
      </c>
      <c r="W42">
        <v>0</v>
      </c>
      <c r="X42">
        <v>27060434.969999999</v>
      </c>
      <c r="Y42">
        <v>27060434.969999999</v>
      </c>
      <c r="Z42">
        <v>27060434.969999999</v>
      </c>
      <c r="AA42">
        <v>0</v>
      </c>
      <c r="AB42">
        <v>0</v>
      </c>
      <c r="AC42">
        <v>0</v>
      </c>
      <c r="AD42">
        <v>100.185142</v>
      </c>
      <c r="AE42">
        <v>0</v>
      </c>
      <c r="AF42">
        <v>0</v>
      </c>
      <c r="AG42">
        <v>0</v>
      </c>
      <c r="AH42">
        <v>2884804552.0599999</v>
      </c>
      <c r="AI42">
        <v>27031570.510000002</v>
      </c>
      <c r="AJ42">
        <v>0</v>
      </c>
      <c r="AK42">
        <v>100.116928</v>
      </c>
      <c r="AL42">
        <v>0</v>
      </c>
      <c r="AM42">
        <v>0</v>
      </c>
      <c r="AN42">
        <v>18417.830000000002</v>
      </c>
      <c r="AO42">
        <v>18417.830000000002</v>
      </c>
      <c r="AU42" t="s">
        <v>793</v>
      </c>
      <c r="AV42" t="s">
        <v>1987</v>
      </c>
      <c r="AX42">
        <v>0</v>
      </c>
      <c r="AY42" t="s">
        <v>824</v>
      </c>
      <c r="BB42" t="s">
        <v>979</v>
      </c>
      <c r="BC42" t="s">
        <v>979</v>
      </c>
      <c r="BD42" t="s">
        <v>2009</v>
      </c>
      <c r="BE42" t="s">
        <v>231</v>
      </c>
      <c r="BG42" t="s">
        <v>2363</v>
      </c>
      <c r="BH42" t="s">
        <v>2006</v>
      </c>
      <c r="BL42" t="s">
        <v>1992</v>
      </c>
      <c r="BM42" t="s">
        <v>1985</v>
      </c>
      <c r="BP42" t="s">
        <v>1982</v>
      </c>
      <c r="BQ42">
        <v>1</v>
      </c>
      <c r="BR42">
        <v>0</v>
      </c>
      <c r="BS42" t="s">
        <v>1993</v>
      </c>
      <c r="BU42" s="216">
        <v>44017</v>
      </c>
      <c r="BV42" t="s">
        <v>2011</v>
      </c>
      <c r="BW42" s="217">
        <v>43651</v>
      </c>
      <c r="BX42" s="216">
        <v>44017</v>
      </c>
      <c r="CA42">
        <v>630</v>
      </c>
      <c r="CB42" t="s">
        <v>1994</v>
      </c>
      <c r="CD42" t="s">
        <v>1994</v>
      </c>
      <c r="CE42">
        <v>1</v>
      </c>
      <c r="CF42" t="s">
        <v>1985</v>
      </c>
      <c r="CG42" t="s">
        <v>793</v>
      </c>
      <c r="CH42" t="s">
        <v>2012</v>
      </c>
      <c r="CI42" t="s">
        <v>1996</v>
      </c>
      <c r="CJ42">
        <v>27000000</v>
      </c>
      <c r="CN42" t="s">
        <v>231</v>
      </c>
      <c r="CO42">
        <v>0</v>
      </c>
      <c r="CP42" t="s">
        <v>979</v>
      </c>
      <c r="CQ42" t="s">
        <v>2013</v>
      </c>
      <c r="CR42">
        <v>0</v>
      </c>
      <c r="CS42">
        <v>0</v>
      </c>
      <c r="CT42" t="s">
        <v>2014</v>
      </c>
      <c r="CU42" t="s">
        <v>17</v>
      </c>
      <c r="CV42" t="s">
        <v>1359</v>
      </c>
      <c r="CW42">
        <v>35</v>
      </c>
      <c r="CX42" t="s">
        <v>979</v>
      </c>
      <c r="CY42" t="s">
        <v>2013</v>
      </c>
      <c r="CZ42" s="216">
        <v>43652</v>
      </c>
      <c r="DA42" t="s">
        <v>793</v>
      </c>
      <c r="DC42">
        <v>0</v>
      </c>
      <c r="DD42">
        <v>0</v>
      </c>
      <c r="DE42">
        <v>0</v>
      </c>
      <c r="DK42">
        <v>0</v>
      </c>
      <c r="DL42">
        <v>0</v>
      </c>
      <c r="DM42">
        <v>0</v>
      </c>
      <c r="DP42">
        <v>0</v>
      </c>
      <c r="DQ42">
        <v>0</v>
      </c>
      <c r="DR42">
        <v>-28864.46</v>
      </c>
      <c r="DS42">
        <v>27031570.510000002</v>
      </c>
      <c r="DT42" t="s">
        <v>231</v>
      </c>
      <c r="DU42" t="s">
        <v>1986</v>
      </c>
      <c r="DV42">
        <v>0</v>
      </c>
      <c r="DW42">
        <v>0</v>
      </c>
      <c r="DX42">
        <v>0</v>
      </c>
      <c r="DY42">
        <v>27031570.510000002</v>
      </c>
      <c r="DZ42">
        <v>0</v>
      </c>
      <c r="EA42">
        <v>0</v>
      </c>
      <c r="EB42">
        <v>27049988.34</v>
      </c>
      <c r="EC42">
        <v>0</v>
      </c>
      <c r="ED42">
        <v>0</v>
      </c>
      <c r="EE42">
        <v>27060434.969999999</v>
      </c>
      <c r="EF42">
        <v>27060434.969999999</v>
      </c>
      <c r="EG42">
        <v>27060434.969999999</v>
      </c>
      <c r="EH42">
        <v>0</v>
      </c>
      <c r="EI42">
        <v>0</v>
      </c>
      <c r="EJ42">
        <v>0</v>
      </c>
      <c r="EK42">
        <v>100.185142</v>
      </c>
      <c r="EL42">
        <v>0</v>
      </c>
      <c r="EM42">
        <v>0</v>
      </c>
      <c r="EN42">
        <v>0</v>
      </c>
      <c r="EO42">
        <v>2884804552.0599999</v>
      </c>
      <c r="EP42">
        <v>27031570.510000002</v>
      </c>
      <c r="EQ42">
        <v>0</v>
      </c>
      <c r="ER42">
        <v>100.116928</v>
      </c>
      <c r="ES42">
        <v>18417.830000000002</v>
      </c>
      <c r="ET42">
        <v>18417.830000000002</v>
      </c>
      <c r="EU42" t="s">
        <v>2000</v>
      </c>
      <c r="EV42" t="s">
        <v>2015</v>
      </c>
      <c r="EW42" t="s">
        <v>2016</v>
      </c>
      <c r="EX42" t="s">
        <v>2003</v>
      </c>
      <c r="EY42">
        <v>100.185142</v>
      </c>
      <c r="EZ42" t="s">
        <v>231</v>
      </c>
      <c r="FA42" t="s">
        <v>2017</v>
      </c>
      <c r="FB42" t="s">
        <v>2007</v>
      </c>
      <c r="FC42" s="216">
        <v>43958</v>
      </c>
      <c r="FD42" t="s">
        <v>2018</v>
      </c>
      <c r="FE42" t="s">
        <v>2019</v>
      </c>
      <c r="FH42">
        <v>0</v>
      </c>
      <c r="FI42">
        <v>0</v>
      </c>
      <c r="FJ42">
        <v>0</v>
      </c>
      <c r="FK42">
        <v>0</v>
      </c>
      <c r="FL42">
        <v>0</v>
      </c>
      <c r="FO42" t="s">
        <v>2005</v>
      </c>
      <c r="FP42" t="s">
        <v>231</v>
      </c>
      <c r="FT42">
        <v>0</v>
      </c>
      <c r="FU42">
        <v>0.93767100000000003</v>
      </c>
      <c r="FV42">
        <v>0.93767100000000003</v>
      </c>
      <c r="FW42">
        <v>0</v>
      </c>
      <c r="FX42" t="s">
        <v>2006</v>
      </c>
      <c r="FY42" s="216">
        <v>43476</v>
      </c>
      <c r="GO42">
        <v>5</v>
      </c>
      <c r="GQ42" t="s">
        <v>2021</v>
      </c>
      <c r="GR42" t="s">
        <v>2364</v>
      </c>
      <c r="GS42" t="s">
        <v>2365</v>
      </c>
      <c r="GT42" t="s">
        <v>2366</v>
      </c>
      <c r="GU42" t="s">
        <v>2367</v>
      </c>
      <c r="GV42" t="s">
        <v>1994</v>
      </c>
      <c r="GW42">
        <v>0</v>
      </c>
      <c r="GX42">
        <v>27000000</v>
      </c>
      <c r="GY42">
        <v>0</v>
      </c>
      <c r="HA42" t="s">
        <v>979</v>
      </c>
      <c r="HB42" t="s">
        <v>2013</v>
      </c>
      <c r="HE42" t="s">
        <v>1988</v>
      </c>
      <c r="HF42" t="s">
        <v>1997</v>
      </c>
      <c r="HG42" t="s">
        <v>231</v>
      </c>
      <c r="HH42" t="s">
        <v>1986</v>
      </c>
      <c r="HP42">
        <v>0</v>
      </c>
      <c r="HQ42">
        <v>0</v>
      </c>
      <c r="HR42" t="s">
        <v>1994</v>
      </c>
      <c r="HS42" t="s">
        <v>1982</v>
      </c>
      <c r="HU42" t="s">
        <v>2368</v>
      </c>
      <c r="HV42" t="s">
        <v>1358</v>
      </c>
      <c r="HW42" t="str">
        <f>VLOOKUP($HV42,'SS WAM data'!$B:$AE,MATCH(HW$1,'SS WAM data'!$2:$2,0)-1,0)</f>
        <v>XS2010451347</v>
      </c>
      <c r="HX42" t="str">
        <f>VLOOKUP($HV42,'SS WAM data'!$B:$AE,MATCH(HX$1,'SS WAM data'!$2:$2,0)-1,0)</f>
        <v>ING BANK05/20 0</v>
      </c>
      <c r="HY42" t="str">
        <f>VLOOKUP($HV42,'SS WAM data'!$B:$AE,MATCH(HY$1,'SS WAM data'!$2:$2,0)-1,0)</f>
        <v>EUR</v>
      </c>
      <c r="HZ42" t="str">
        <f>VLOOKUP($HV42,'SS WAM data'!$B:$AE,MATCH(HZ$1,'SS WAM data'!$2:$2,0)-1,0)</f>
        <v>NL</v>
      </c>
      <c r="IA42" s="216">
        <f>VLOOKUP($HV42,'SS WAM data'!$B:$AE,MATCH(IA$1,'SS WAM data'!$2:$2,0)-1,0)</f>
        <v>43623</v>
      </c>
      <c r="IB42" s="216">
        <f>VLOOKUP($HV42,'SS WAM data'!$B:$AE,MATCH(IB$1,'SS WAM data'!$2:$2,0)-1,0)</f>
        <v>43958</v>
      </c>
      <c r="IC42">
        <f>VLOOKUP($HV42,'SS WAM data'!$B:$AE,MATCH(IC$1,'SS WAM data'!$2:$2,0)-1,0)</f>
        <v>9.9999999999999995E-8</v>
      </c>
      <c r="ID42" s="216">
        <f>VLOOKUP($HV42,'SS WAM data'!$B:$AE,MATCH(ID$1,'SS WAM data'!$2:$2,0)-1,0)</f>
        <v>43958</v>
      </c>
      <c r="IE42" s="216" t="str">
        <f>VLOOKUP($HV42,'SS WAM data'!$B:$AE,MATCH(IE$1,'SS WAM data'!$2:$2,0)-1,0)</f>
        <v>00-00-0000</v>
      </c>
      <c r="IF42" t="str">
        <f>VLOOKUP($HV42,'SS WAM data'!$B:$AE,MATCH(IF$1,'SS WAM data'!$2:$2,0)-1,0)</f>
        <v>Certificate of Deposit</v>
      </c>
      <c r="IG42" t="str">
        <f>_xlfn.IFNA(VLOOKUP($HV42,'SS WAM data'!$B:$AE,MATCH(IG$1,'SS WAM data'!$2:$2,0)-1,0),"Other Assets - Deposit or ancillary liquid asset")</f>
        <v>Money Market Instruments</v>
      </c>
      <c r="IH42" t="str">
        <f>VLOOKUP($HV42,'SS WAM data'!$B:$AE,MATCH(IH$1,'SS WAM data'!$2:$2,0)-1,0)</f>
        <v>MoneyMarketInstrument</v>
      </c>
    </row>
    <row r="43" spans="2:242">
      <c r="B43" t="s">
        <v>2285</v>
      </c>
      <c r="C43" t="s">
        <v>1982</v>
      </c>
      <c r="D43" t="s">
        <v>2002</v>
      </c>
      <c r="E43" t="s">
        <v>2007</v>
      </c>
      <c r="H43">
        <v>0</v>
      </c>
      <c r="I43">
        <v>0</v>
      </c>
      <c r="J43">
        <v>-1572.03</v>
      </c>
      <c r="K43">
        <v>1502762.96</v>
      </c>
      <c r="L43" t="s">
        <v>1985</v>
      </c>
      <c r="M43" t="s">
        <v>231</v>
      </c>
      <c r="N43" t="s">
        <v>1986</v>
      </c>
      <c r="O43">
        <v>0</v>
      </c>
      <c r="P43">
        <v>0</v>
      </c>
      <c r="Q43">
        <v>0</v>
      </c>
      <c r="R43">
        <v>1502762.96</v>
      </c>
      <c r="S43">
        <v>0</v>
      </c>
      <c r="T43">
        <v>0</v>
      </c>
      <c r="U43">
        <v>1502951.63</v>
      </c>
      <c r="V43">
        <v>0</v>
      </c>
      <c r="W43">
        <v>0</v>
      </c>
      <c r="X43">
        <v>1504334.99</v>
      </c>
      <c r="Y43">
        <v>1504334.99</v>
      </c>
      <c r="Z43">
        <v>1504334.99</v>
      </c>
      <c r="AA43">
        <v>0</v>
      </c>
      <c r="AB43">
        <v>0</v>
      </c>
      <c r="AC43">
        <v>0</v>
      </c>
      <c r="AD43">
        <v>100.196775</v>
      </c>
      <c r="AE43">
        <v>0</v>
      </c>
      <c r="AF43">
        <v>0</v>
      </c>
      <c r="AG43">
        <v>0</v>
      </c>
      <c r="AH43">
        <v>2884804552.0599999</v>
      </c>
      <c r="AI43">
        <v>1502762.96</v>
      </c>
      <c r="AJ43">
        <v>0</v>
      </c>
      <c r="AK43">
        <v>100.184197</v>
      </c>
      <c r="AL43">
        <v>0</v>
      </c>
      <c r="AM43">
        <v>0</v>
      </c>
      <c r="AN43">
        <v>188.67</v>
      </c>
      <c r="AO43">
        <v>188.67</v>
      </c>
      <c r="AU43" t="s">
        <v>793</v>
      </c>
      <c r="AV43" t="s">
        <v>1987</v>
      </c>
      <c r="AX43">
        <v>0</v>
      </c>
      <c r="AY43" t="s">
        <v>824</v>
      </c>
      <c r="BB43" t="s">
        <v>816</v>
      </c>
      <c r="BC43" t="s">
        <v>816</v>
      </c>
      <c r="BD43" t="s">
        <v>2060</v>
      </c>
      <c r="BE43" t="s">
        <v>231</v>
      </c>
      <c r="BG43" t="s">
        <v>2369</v>
      </c>
      <c r="BH43" t="s">
        <v>2006</v>
      </c>
      <c r="BL43" t="s">
        <v>1992</v>
      </c>
      <c r="BM43" t="s">
        <v>1985</v>
      </c>
      <c r="BO43" t="s">
        <v>1982</v>
      </c>
      <c r="BP43" t="s">
        <v>1982</v>
      </c>
      <c r="BQ43">
        <v>1</v>
      </c>
      <c r="BR43">
        <v>0</v>
      </c>
      <c r="BS43" t="s">
        <v>1993</v>
      </c>
      <c r="BU43" s="216">
        <v>43987</v>
      </c>
      <c r="BV43" t="s">
        <v>2011</v>
      </c>
      <c r="BW43" s="217">
        <v>43621</v>
      </c>
      <c r="BX43" s="216">
        <v>43987</v>
      </c>
      <c r="CA43">
        <v>630</v>
      </c>
      <c r="CB43" t="s">
        <v>1994</v>
      </c>
      <c r="CD43" t="s">
        <v>1994</v>
      </c>
      <c r="CE43">
        <v>1</v>
      </c>
      <c r="CF43" t="s">
        <v>1985</v>
      </c>
      <c r="CG43" t="s">
        <v>793</v>
      </c>
      <c r="CH43" t="s">
        <v>2012</v>
      </c>
      <c r="CI43" t="s">
        <v>1996</v>
      </c>
      <c r="CJ43">
        <v>1500000</v>
      </c>
      <c r="CN43" t="s">
        <v>231</v>
      </c>
      <c r="CO43">
        <v>0</v>
      </c>
      <c r="CP43" t="s">
        <v>816</v>
      </c>
      <c r="CQ43" t="s">
        <v>2060</v>
      </c>
      <c r="CR43">
        <v>0</v>
      </c>
      <c r="CS43">
        <v>0</v>
      </c>
      <c r="CT43" t="s">
        <v>2001</v>
      </c>
      <c r="CU43" t="s">
        <v>2288</v>
      </c>
      <c r="CV43" t="s">
        <v>1355</v>
      </c>
      <c r="CW43">
        <v>35</v>
      </c>
      <c r="CX43" t="s">
        <v>816</v>
      </c>
      <c r="CY43" t="s">
        <v>2060</v>
      </c>
      <c r="CZ43" s="216">
        <v>43654</v>
      </c>
      <c r="DA43" t="s">
        <v>793</v>
      </c>
      <c r="DC43">
        <v>0</v>
      </c>
      <c r="DD43">
        <v>0</v>
      </c>
      <c r="DE43">
        <v>0</v>
      </c>
      <c r="DK43">
        <v>0</v>
      </c>
      <c r="DL43">
        <v>0</v>
      </c>
      <c r="DM43">
        <v>0</v>
      </c>
      <c r="DP43">
        <v>0</v>
      </c>
      <c r="DQ43">
        <v>0</v>
      </c>
      <c r="DR43">
        <v>-1572.03</v>
      </c>
      <c r="DS43">
        <v>1502762.96</v>
      </c>
      <c r="DT43" t="s">
        <v>231</v>
      </c>
      <c r="DU43" t="s">
        <v>1986</v>
      </c>
      <c r="DV43">
        <v>0</v>
      </c>
      <c r="DW43">
        <v>0</v>
      </c>
      <c r="DX43">
        <v>0</v>
      </c>
      <c r="DY43">
        <v>1502762.96</v>
      </c>
      <c r="DZ43">
        <v>0</v>
      </c>
      <c r="EA43">
        <v>0</v>
      </c>
      <c r="EB43">
        <v>1502951.63</v>
      </c>
      <c r="EC43">
        <v>0</v>
      </c>
      <c r="ED43">
        <v>0</v>
      </c>
      <c r="EE43">
        <v>1504334.99</v>
      </c>
      <c r="EF43">
        <v>1504334.99</v>
      </c>
      <c r="EG43">
        <v>1504334.99</v>
      </c>
      <c r="EH43">
        <v>0</v>
      </c>
      <c r="EI43">
        <v>0</v>
      </c>
      <c r="EJ43">
        <v>0</v>
      </c>
      <c r="EK43">
        <v>100.196775</v>
      </c>
      <c r="EL43">
        <v>0</v>
      </c>
      <c r="EM43">
        <v>0</v>
      </c>
      <c r="EN43">
        <v>0</v>
      </c>
      <c r="EO43">
        <v>2884804552.0599999</v>
      </c>
      <c r="EP43">
        <v>1502762.96</v>
      </c>
      <c r="EQ43">
        <v>0</v>
      </c>
      <c r="ER43">
        <v>100.184197</v>
      </c>
      <c r="ES43">
        <v>188.67</v>
      </c>
      <c r="ET43">
        <v>188.67</v>
      </c>
      <c r="EU43" t="s">
        <v>2000</v>
      </c>
      <c r="EV43" t="s">
        <v>2001</v>
      </c>
      <c r="EW43" t="s">
        <v>2002</v>
      </c>
      <c r="EX43" t="s">
        <v>2003</v>
      </c>
      <c r="EY43">
        <v>100.196775</v>
      </c>
      <c r="EZ43" t="s">
        <v>231</v>
      </c>
      <c r="FA43" t="s">
        <v>2017</v>
      </c>
      <c r="FB43" t="s">
        <v>2007</v>
      </c>
      <c r="FC43" s="216">
        <v>43957</v>
      </c>
      <c r="FD43" t="s">
        <v>2004</v>
      </c>
      <c r="FE43" t="s">
        <v>2002</v>
      </c>
      <c r="FH43">
        <v>0</v>
      </c>
      <c r="FI43">
        <v>0</v>
      </c>
      <c r="FJ43">
        <v>0</v>
      </c>
      <c r="FK43">
        <v>0</v>
      </c>
      <c r="FL43">
        <v>0</v>
      </c>
      <c r="FO43" t="s">
        <v>2005</v>
      </c>
      <c r="FP43" t="s">
        <v>231</v>
      </c>
      <c r="FT43">
        <v>0</v>
      </c>
      <c r="FU43">
        <v>5.2098999999999999E-2</v>
      </c>
      <c r="FV43">
        <v>5.2098999999999999E-2</v>
      </c>
      <c r="FW43">
        <v>0</v>
      </c>
      <c r="FX43" t="s">
        <v>2006</v>
      </c>
      <c r="FY43" s="216">
        <v>43476</v>
      </c>
      <c r="GO43">
        <v>5</v>
      </c>
      <c r="GQ43" t="s">
        <v>2021</v>
      </c>
      <c r="GR43" t="s">
        <v>2370</v>
      </c>
      <c r="GS43" t="s">
        <v>2371</v>
      </c>
      <c r="GT43" t="s">
        <v>2372</v>
      </c>
      <c r="GU43" t="s">
        <v>2373</v>
      </c>
      <c r="GV43" t="s">
        <v>1994</v>
      </c>
      <c r="GW43">
        <v>0</v>
      </c>
      <c r="GX43">
        <v>1500000</v>
      </c>
      <c r="GY43">
        <v>0</v>
      </c>
      <c r="HA43" t="s">
        <v>816</v>
      </c>
      <c r="HB43" t="s">
        <v>2060</v>
      </c>
      <c r="HE43" t="s">
        <v>1988</v>
      </c>
      <c r="HF43" t="s">
        <v>1997</v>
      </c>
      <c r="HG43" t="s">
        <v>231</v>
      </c>
      <c r="HH43" t="s">
        <v>1986</v>
      </c>
      <c r="HP43">
        <v>0</v>
      </c>
      <c r="HQ43">
        <v>0</v>
      </c>
      <c r="HR43" t="s">
        <v>1994</v>
      </c>
      <c r="HS43" t="s">
        <v>1982</v>
      </c>
      <c r="HU43" t="s">
        <v>2374</v>
      </c>
      <c r="HV43" t="s">
        <v>1354</v>
      </c>
      <c r="HW43" t="str">
        <f>VLOOKUP($HV43,'SS WAM data'!$B:$AE,MATCH(HW$1,'SS WAM data'!$2:$2,0)-1,0)</f>
        <v>XS1994588173</v>
      </c>
      <c r="HX43" t="str">
        <f>VLOOKUP($HV43,'SS WAM data'!$B:$AE,MATCH(HX$1,'SS WAM data'!$2:$2,0)-1,0)</f>
        <v>SKANDINAVISKA ENSKILDA BANKEN05/20 ZCP</v>
      </c>
      <c r="HY43" t="str">
        <f>VLOOKUP($HV43,'SS WAM data'!$B:$AE,MATCH(HY$1,'SS WAM data'!$2:$2,0)-1,0)</f>
        <v>EUR</v>
      </c>
      <c r="HZ43" t="str">
        <f>VLOOKUP($HV43,'SS WAM data'!$B:$AE,MATCH(HZ$1,'SS WAM data'!$2:$2,0)-1,0)</f>
        <v>SE</v>
      </c>
      <c r="IA43" s="216">
        <f>VLOOKUP($HV43,'SS WAM data'!$B:$AE,MATCH(IA$1,'SS WAM data'!$2:$2,0)-1,0)</f>
        <v>43684</v>
      </c>
      <c r="IB43" s="216">
        <f>VLOOKUP($HV43,'SS WAM data'!$B:$AE,MATCH(IB$1,'SS WAM data'!$2:$2,0)-1,0)</f>
        <v>43957</v>
      </c>
      <c r="IC43">
        <f>VLOOKUP($HV43,'SS WAM data'!$B:$AE,MATCH(IC$1,'SS WAM data'!$2:$2,0)-1,0)</f>
        <v>9.9999999999999995E-8</v>
      </c>
      <c r="ID43" s="216">
        <f>VLOOKUP($HV43,'SS WAM data'!$B:$AE,MATCH(ID$1,'SS WAM data'!$2:$2,0)-1,0)</f>
        <v>43957</v>
      </c>
      <c r="IE43" s="216" t="str">
        <f>VLOOKUP($HV43,'SS WAM data'!$B:$AE,MATCH(IE$1,'SS WAM data'!$2:$2,0)-1,0)</f>
        <v>00-00-0000</v>
      </c>
      <c r="IF43" t="str">
        <f>VLOOKUP($HV43,'SS WAM data'!$B:$AE,MATCH(IF$1,'SS WAM data'!$2:$2,0)-1,0)</f>
        <v>Commercial Paper</v>
      </c>
      <c r="IG43" t="str">
        <f>_xlfn.IFNA(VLOOKUP($HV43,'SS WAM data'!$B:$AE,MATCH(IG$1,'SS WAM data'!$2:$2,0)-1,0),"Other Assets - Deposit or ancillary liquid asset")</f>
        <v>Money Market Instruments</v>
      </c>
      <c r="IH43" t="str">
        <f>VLOOKUP($HV43,'SS WAM data'!$B:$AE,MATCH(IH$1,'SS WAM data'!$2:$2,0)-1,0)</f>
        <v>MoneyMarketInstrument</v>
      </c>
    </row>
    <row r="44" spans="2:242">
      <c r="B44" t="s">
        <v>2285</v>
      </c>
      <c r="C44" t="s">
        <v>1982</v>
      </c>
      <c r="D44" t="s">
        <v>2002</v>
      </c>
      <c r="E44" t="s">
        <v>2007</v>
      </c>
      <c r="H44">
        <v>0</v>
      </c>
      <c r="I44">
        <v>0</v>
      </c>
      <c r="J44">
        <v>-26605.52</v>
      </c>
      <c r="K44">
        <v>23523890.670000002</v>
      </c>
      <c r="L44" t="s">
        <v>1985</v>
      </c>
      <c r="M44" t="s">
        <v>231</v>
      </c>
      <c r="N44" t="s">
        <v>1986</v>
      </c>
      <c r="O44">
        <v>0</v>
      </c>
      <c r="P44">
        <v>0</v>
      </c>
      <c r="Q44">
        <v>0</v>
      </c>
      <c r="R44">
        <v>23523890.670000002</v>
      </c>
      <c r="S44">
        <v>0</v>
      </c>
      <c r="T44">
        <v>0</v>
      </c>
      <c r="U44">
        <v>23534677.07</v>
      </c>
      <c r="V44">
        <v>0</v>
      </c>
      <c r="W44">
        <v>0</v>
      </c>
      <c r="X44">
        <v>23550496.190000001</v>
      </c>
      <c r="Y44">
        <v>23550496.190000001</v>
      </c>
      <c r="Z44">
        <v>23550496.190000001</v>
      </c>
      <c r="AA44">
        <v>0</v>
      </c>
      <c r="AB44">
        <v>0</v>
      </c>
      <c r="AC44">
        <v>0</v>
      </c>
      <c r="AD44">
        <v>100.14756199999999</v>
      </c>
      <c r="AE44">
        <v>0</v>
      </c>
      <c r="AF44">
        <v>0</v>
      </c>
      <c r="AG44">
        <v>0</v>
      </c>
      <c r="AH44">
        <v>2884804552.0599999</v>
      </c>
      <c r="AI44">
        <v>23523890.670000002</v>
      </c>
      <c r="AJ44">
        <v>0</v>
      </c>
      <c r="AK44">
        <v>100.101662</v>
      </c>
      <c r="AL44">
        <v>0</v>
      </c>
      <c r="AM44">
        <v>0</v>
      </c>
      <c r="AN44">
        <v>10786.4</v>
      </c>
      <c r="AO44">
        <v>10786.4</v>
      </c>
      <c r="AU44" t="s">
        <v>793</v>
      </c>
      <c r="AV44" t="s">
        <v>1987</v>
      </c>
      <c r="AX44">
        <v>0</v>
      </c>
      <c r="AY44" t="s">
        <v>824</v>
      </c>
      <c r="BB44" t="s">
        <v>816</v>
      </c>
      <c r="BC44" t="s">
        <v>816</v>
      </c>
      <c r="BD44" t="s">
        <v>2060</v>
      </c>
      <c r="BE44" t="s">
        <v>231</v>
      </c>
      <c r="BG44" t="s">
        <v>2375</v>
      </c>
      <c r="BH44" t="s">
        <v>2006</v>
      </c>
      <c r="BL44" t="s">
        <v>1992</v>
      </c>
      <c r="BM44" t="s">
        <v>1985</v>
      </c>
      <c r="BO44" t="s">
        <v>1982</v>
      </c>
      <c r="BP44" t="s">
        <v>1982</v>
      </c>
      <c r="BQ44">
        <v>1</v>
      </c>
      <c r="BR44">
        <v>0</v>
      </c>
      <c r="BS44" t="s">
        <v>1993</v>
      </c>
      <c r="BU44" s="216">
        <v>44106</v>
      </c>
      <c r="BV44" t="s">
        <v>2011</v>
      </c>
      <c r="BW44" s="217">
        <v>43740</v>
      </c>
      <c r="BX44" s="216">
        <v>44106</v>
      </c>
      <c r="CA44">
        <v>630</v>
      </c>
      <c r="CB44" t="s">
        <v>1994</v>
      </c>
      <c r="CD44" t="s">
        <v>1994</v>
      </c>
      <c r="CE44">
        <v>1</v>
      </c>
      <c r="CF44" t="s">
        <v>1985</v>
      </c>
      <c r="CG44" t="s">
        <v>793</v>
      </c>
      <c r="CH44" t="s">
        <v>2012</v>
      </c>
      <c r="CI44" t="s">
        <v>1996</v>
      </c>
      <c r="CJ44">
        <v>23500000</v>
      </c>
      <c r="CN44" t="s">
        <v>231</v>
      </c>
      <c r="CO44">
        <v>0</v>
      </c>
      <c r="CP44" t="s">
        <v>816</v>
      </c>
      <c r="CQ44" t="s">
        <v>2060</v>
      </c>
      <c r="CR44">
        <v>0</v>
      </c>
      <c r="CS44">
        <v>0</v>
      </c>
      <c r="CT44" t="s">
        <v>2001</v>
      </c>
      <c r="CU44" t="s">
        <v>2288</v>
      </c>
      <c r="CV44" t="s">
        <v>1207</v>
      </c>
      <c r="CW44">
        <v>35</v>
      </c>
      <c r="CX44" t="s">
        <v>816</v>
      </c>
      <c r="CY44" t="s">
        <v>2060</v>
      </c>
      <c r="CZ44" s="216">
        <v>43685</v>
      </c>
      <c r="DA44" t="s">
        <v>793</v>
      </c>
      <c r="DC44">
        <v>0</v>
      </c>
      <c r="DD44">
        <v>0</v>
      </c>
      <c r="DE44">
        <v>0</v>
      </c>
      <c r="DK44">
        <v>0</v>
      </c>
      <c r="DL44">
        <v>0</v>
      </c>
      <c r="DM44">
        <v>0</v>
      </c>
      <c r="DP44">
        <v>0</v>
      </c>
      <c r="DQ44">
        <v>0</v>
      </c>
      <c r="DR44">
        <v>-26605.52</v>
      </c>
      <c r="DS44">
        <v>23523890.670000002</v>
      </c>
      <c r="DT44" t="s">
        <v>231</v>
      </c>
      <c r="DU44" t="s">
        <v>1986</v>
      </c>
      <c r="DV44">
        <v>0</v>
      </c>
      <c r="DW44">
        <v>0</v>
      </c>
      <c r="DX44">
        <v>0</v>
      </c>
      <c r="DY44">
        <v>23523890.670000002</v>
      </c>
      <c r="DZ44">
        <v>0</v>
      </c>
      <c r="EA44">
        <v>0</v>
      </c>
      <c r="EB44">
        <v>23534677.07</v>
      </c>
      <c r="EC44">
        <v>0</v>
      </c>
      <c r="ED44">
        <v>0</v>
      </c>
      <c r="EE44">
        <v>23550496.190000001</v>
      </c>
      <c r="EF44">
        <v>23550496.190000001</v>
      </c>
      <c r="EG44">
        <v>23550496.190000001</v>
      </c>
      <c r="EH44">
        <v>0</v>
      </c>
      <c r="EI44">
        <v>0</v>
      </c>
      <c r="EJ44">
        <v>0</v>
      </c>
      <c r="EK44">
        <v>100.14756199999999</v>
      </c>
      <c r="EL44">
        <v>0</v>
      </c>
      <c r="EM44">
        <v>0</v>
      </c>
      <c r="EN44">
        <v>0</v>
      </c>
      <c r="EO44">
        <v>2884804552.0599999</v>
      </c>
      <c r="EP44">
        <v>23523890.670000002</v>
      </c>
      <c r="EQ44">
        <v>0</v>
      </c>
      <c r="ER44">
        <v>100.101662</v>
      </c>
      <c r="ES44">
        <v>10786.4</v>
      </c>
      <c r="ET44">
        <v>10786.4</v>
      </c>
      <c r="EU44" t="s">
        <v>2000</v>
      </c>
      <c r="EV44" t="s">
        <v>2001</v>
      </c>
      <c r="EW44" t="s">
        <v>2002</v>
      </c>
      <c r="EX44" t="s">
        <v>2003</v>
      </c>
      <c r="EY44">
        <v>100.14756199999999</v>
      </c>
      <c r="EZ44" t="s">
        <v>231</v>
      </c>
      <c r="FA44" t="s">
        <v>2017</v>
      </c>
      <c r="FB44" t="s">
        <v>2007</v>
      </c>
      <c r="FC44" s="216">
        <v>43871</v>
      </c>
      <c r="FD44" t="s">
        <v>2004</v>
      </c>
      <c r="FE44" t="s">
        <v>2002</v>
      </c>
      <c r="FH44">
        <v>0</v>
      </c>
      <c r="FI44">
        <v>0</v>
      </c>
      <c r="FJ44">
        <v>0</v>
      </c>
      <c r="FK44">
        <v>0</v>
      </c>
      <c r="FL44">
        <v>0</v>
      </c>
      <c r="FO44" t="s">
        <v>2005</v>
      </c>
      <c r="FP44" t="s">
        <v>231</v>
      </c>
      <c r="FT44">
        <v>0</v>
      </c>
      <c r="FU44">
        <v>0.81581499999999996</v>
      </c>
      <c r="FV44">
        <v>0.81581499999999996</v>
      </c>
      <c r="FW44">
        <v>0</v>
      </c>
      <c r="FX44" t="s">
        <v>2006</v>
      </c>
      <c r="FY44" s="216">
        <v>43476</v>
      </c>
      <c r="GO44">
        <v>5</v>
      </c>
      <c r="GQ44" t="s">
        <v>2021</v>
      </c>
      <c r="GR44" t="s">
        <v>2376</v>
      </c>
      <c r="GS44" t="s">
        <v>2377</v>
      </c>
      <c r="GT44" t="s">
        <v>2378</v>
      </c>
      <c r="GU44" t="s">
        <v>2379</v>
      </c>
      <c r="GV44" t="s">
        <v>1994</v>
      </c>
      <c r="GW44">
        <v>0</v>
      </c>
      <c r="GX44">
        <v>23500000</v>
      </c>
      <c r="GY44">
        <v>0</v>
      </c>
      <c r="HA44" t="s">
        <v>816</v>
      </c>
      <c r="HB44" t="s">
        <v>2060</v>
      </c>
      <c r="HE44" t="s">
        <v>1988</v>
      </c>
      <c r="HF44" t="s">
        <v>1997</v>
      </c>
      <c r="HG44" t="s">
        <v>231</v>
      </c>
      <c r="HH44" t="s">
        <v>1986</v>
      </c>
      <c r="HP44">
        <v>0</v>
      </c>
      <c r="HQ44">
        <v>0</v>
      </c>
      <c r="HR44" t="s">
        <v>1994</v>
      </c>
      <c r="HS44" t="s">
        <v>1982</v>
      </c>
      <c r="HU44" t="s">
        <v>2380</v>
      </c>
      <c r="HV44" t="s">
        <v>1206</v>
      </c>
      <c r="HW44" t="str">
        <f>VLOOKUP($HV44,'SS WAM data'!$B:$AE,MATCH(HW$1,'SS WAM data'!$2:$2,0)-1,0)</f>
        <v>XS2039969428</v>
      </c>
      <c r="HX44" t="str">
        <f>VLOOKUP($HV44,'SS WAM data'!$B:$AE,MATCH(HX$1,'SS WAM data'!$2:$2,0)-1,0)</f>
        <v>SVENSKA HANDELSBANKEN AB02/20 ZCP</v>
      </c>
      <c r="HY44" t="str">
        <f>VLOOKUP($HV44,'SS WAM data'!$B:$AE,MATCH(HY$1,'SS WAM data'!$2:$2,0)-1,0)</f>
        <v>EUR</v>
      </c>
      <c r="HZ44" t="str">
        <f>VLOOKUP($HV44,'SS WAM data'!$B:$AE,MATCH(HZ$1,'SS WAM data'!$2:$2,0)-1,0)</f>
        <v>SE</v>
      </c>
      <c r="IA44" s="216">
        <f>VLOOKUP($HV44,'SS WAM data'!$B:$AE,MATCH(IA$1,'SS WAM data'!$2:$2,0)-1,0)</f>
        <v>43685</v>
      </c>
      <c r="IB44" s="216">
        <f>VLOOKUP($HV44,'SS WAM data'!$B:$AE,MATCH(IB$1,'SS WAM data'!$2:$2,0)-1,0)</f>
        <v>43871</v>
      </c>
      <c r="IC44">
        <f>VLOOKUP($HV44,'SS WAM data'!$B:$AE,MATCH(IC$1,'SS WAM data'!$2:$2,0)-1,0)</f>
        <v>9.9999999999999995E-8</v>
      </c>
      <c r="ID44" s="216">
        <f>VLOOKUP($HV44,'SS WAM data'!$B:$AE,MATCH(ID$1,'SS WAM data'!$2:$2,0)-1,0)</f>
        <v>43871</v>
      </c>
      <c r="IE44" s="216" t="str">
        <f>VLOOKUP($HV44,'SS WAM data'!$B:$AE,MATCH(IE$1,'SS WAM data'!$2:$2,0)-1,0)</f>
        <v>00-00-0000</v>
      </c>
      <c r="IF44" t="str">
        <f>VLOOKUP($HV44,'SS WAM data'!$B:$AE,MATCH(IF$1,'SS WAM data'!$2:$2,0)-1,0)</f>
        <v>Commercial Paper</v>
      </c>
      <c r="IG44" t="str">
        <f>_xlfn.IFNA(VLOOKUP($HV44,'SS WAM data'!$B:$AE,MATCH(IG$1,'SS WAM data'!$2:$2,0)-1,0),"Other Assets - Deposit or ancillary liquid asset")</f>
        <v>Money Market Instruments</v>
      </c>
      <c r="IH44" t="str">
        <f>VLOOKUP($HV44,'SS WAM data'!$B:$AE,MATCH(IH$1,'SS WAM data'!$2:$2,0)-1,0)</f>
        <v>MoneyMarketInstrument</v>
      </c>
    </row>
    <row r="45" spans="2:242">
      <c r="B45" t="s">
        <v>2285</v>
      </c>
      <c r="C45" t="s">
        <v>1982</v>
      </c>
      <c r="D45" t="s">
        <v>2002</v>
      </c>
      <c r="E45" t="s">
        <v>2007</v>
      </c>
      <c r="H45">
        <v>0</v>
      </c>
      <c r="I45">
        <v>0</v>
      </c>
      <c r="J45">
        <v>-33387.11</v>
      </c>
      <c r="K45">
        <v>30000000</v>
      </c>
      <c r="L45" t="s">
        <v>1985</v>
      </c>
      <c r="M45" t="s">
        <v>231</v>
      </c>
      <c r="N45" t="s">
        <v>1986</v>
      </c>
      <c r="O45">
        <v>0</v>
      </c>
      <c r="P45">
        <v>0</v>
      </c>
      <c r="Q45">
        <v>0</v>
      </c>
      <c r="R45">
        <v>30000000</v>
      </c>
      <c r="S45">
        <v>0</v>
      </c>
      <c r="T45">
        <v>0</v>
      </c>
      <c r="U45">
        <v>30000450</v>
      </c>
      <c r="V45">
        <v>0</v>
      </c>
      <c r="W45">
        <v>0</v>
      </c>
      <c r="X45">
        <v>30033387.109999999</v>
      </c>
      <c r="Y45">
        <v>30033387.109999999</v>
      </c>
      <c r="Z45">
        <v>30033387.109999999</v>
      </c>
      <c r="AA45">
        <v>0</v>
      </c>
      <c r="AB45">
        <v>0</v>
      </c>
      <c r="AC45">
        <v>0</v>
      </c>
      <c r="AD45">
        <v>100.00149999999999</v>
      </c>
      <c r="AE45">
        <v>0</v>
      </c>
      <c r="AF45">
        <v>0</v>
      </c>
      <c r="AG45">
        <v>0</v>
      </c>
      <c r="AH45">
        <v>2884804552.0599999</v>
      </c>
      <c r="AI45">
        <v>30000000</v>
      </c>
      <c r="AJ45">
        <v>0</v>
      </c>
      <c r="AK45">
        <v>100</v>
      </c>
      <c r="AL45">
        <v>0</v>
      </c>
      <c r="AM45">
        <v>0</v>
      </c>
      <c r="AN45">
        <v>450</v>
      </c>
      <c r="AO45">
        <v>450</v>
      </c>
      <c r="AU45" t="s">
        <v>793</v>
      </c>
      <c r="AV45" t="s">
        <v>1987</v>
      </c>
      <c r="AX45">
        <v>0</v>
      </c>
      <c r="AY45" t="s">
        <v>824</v>
      </c>
      <c r="BB45" t="s">
        <v>798</v>
      </c>
      <c r="BC45" t="s">
        <v>798</v>
      </c>
      <c r="BD45" t="s">
        <v>2345</v>
      </c>
      <c r="BE45" t="s">
        <v>231</v>
      </c>
      <c r="BG45" t="s">
        <v>2381</v>
      </c>
      <c r="BH45" t="s">
        <v>2006</v>
      </c>
      <c r="BL45" t="s">
        <v>1992</v>
      </c>
      <c r="BM45" t="s">
        <v>1985</v>
      </c>
      <c r="BP45" t="s">
        <v>1982</v>
      </c>
      <c r="BQ45">
        <v>1</v>
      </c>
      <c r="BR45">
        <v>0</v>
      </c>
      <c r="BS45" t="s">
        <v>1993</v>
      </c>
      <c r="BU45" t="s">
        <v>2170</v>
      </c>
      <c r="BV45" t="s">
        <v>2011</v>
      </c>
      <c r="BW45" s="218">
        <v>41944</v>
      </c>
      <c r="BX45" t="s">
        <v>2170</v>
      </c>
      <c r="CA45">
        <v>630</v>
      </c>
      <c r="CB45" t="s">
        <v>1994</v>
      </c>
      <c r="CD45" t="s">
        <v>1994</v>
      </c>
      <c r="CE45">
        <v>1</v>
      </c>
      <c r="CF45" t="s">
        <v>1985</v>
      </c>
      <c r="CG45" t="s">
        <v>793</v>
      </c>
      <c r="CH45" t="s">
        <v>2012</v>
      </c>
      <c r="CI45" t="s">
        <v>1996</v>
      </c>
      <c r="CJ45">
        <v>30000000</v>
      </c>
      <c r="CN45" t="s">
        <v>231</v>
      </c>
      <c r="CO45">
        <v>0</v>
      </c>
      <c r="CP45" t="s">
        <v>798</v>
      </c>
      <c r="CQ45" t="s">
        <v>2345</v>
      </c>
      <c r="CR45">
        <v>0</v>
      </c>
      <c r="CS45">
        <v>0</v>
      </c>
      <c r="CT45" t="s">
        <v>2014</v>
      </c>
      <c r="CU45" t="s">
        <v>17</v>
      </c>
      <c r="CV45" t="s">
        <v>795</v>
      </c>
      <c r="CW45">
        <v>35</v>
      </c>
      <c r="CX45" t="s">
        <v>798</v>
      </c>
      <c r="CY45" t="s">
        <v>2345</v>
      </c>
      <c r="CZ45" t="s">
        <v>2382</v>
      </c>
      <c r="DA45" t="s">
        <v>793</v>
      </c>
      <c r="DC45">
        <v>0</v>
      </c>
      <c r="DD45">
        <v>0</v>
      </c>
      <c r="DE45">
        <v>0</v>
      </c>
      <c r="DK45">
        <v>0</v>
      </c>
      <c r="DL45">
        <v>0</v>
      </c>
      <c r="DM45">
        <v>0</v>
      </c>
      <c r="DP45">
        <v>0</v>
      </c>
      <c r="DQ45">
        <v>0</v>
      </c>
      <c r="DR45">
        <v>-33387.11</v>
      </c>
      <c r="DS45">
        <v>30000000</v>
      </c>
      <c r="DT45" t="s">
        <v>231</v>
      </c>
      <c r="DU45" t="s">
        <v>1986</v>
      </c>
      <c r="DV45">
        <v>0</v>
      </c>
      <c r="DW45">
        <v>0</v>
      </c>
      <c r="DX45">
        <v>0</v>
      </c>
      <c r="DY45">
        <v>30000000</v>
      </c>
      <c r="DZ45">
        <v>0</v>
      </c>
      <c r="EA45">
        <v>0</v>
      </c>
      <c r="EB45">
        <v>30000450</v>
      </c>
      <c r="EC45">
        <v>0</v>
      </c>
      <c r="ED45">
        <v>0</v>
      </c>
      <c r="EE45">
        <v>30033387.109999999</v>
      </c>
      <c r="EF45">
        <v>30033387.109999999</v>
      </c>
      <c r="EG45">
        <v>30033387.109999999</v>
      </c>
      <c r="EH45">
        <v>0</v>
      </c>
      <c r="EI45">
        <v>0</v>
      </c>
      <c r="EJ45">
        <v>0</v>
      </c>
      <c r="EK45">
        <v>100.00149999999999</v>
      </c>
      <c r="EL45">
        <v>0</v>
      </c>
      <c r="EM45">
        <v>0</v>
      </c>
      <c r="EN45">
        <v>0</v>
      </c>
      <c r="EO45">
        <v>2884804552.0599999</v>
      </c>
      <c r="EP45">
        <v>30000000</v>
      </c>
      <c r="EQ45">
        <v>0</v>
      </c>
      <c r="ER45">
        <v>100</v>
      </c>
      <c r="ES45">
        <v>450</v>
      </c>
      <c r="ET45">
        <v>450</v>
      </c>
      <c r="EU45" t="s">
        <v>2000</v>
      </c>
      <c r="EV45" t="s">
        <v>2015</v>
      </c>
      <c r="EW45" t="s">
        <v>2016</v>
      </c>
      <c r="EX45" t="s">
        <v>2003</v>
      </c>
      <c r="EY45">
        <v>100.00149999999999</v>
      </c>
      <c r="EZ45" t="s">
        <v>231</v>
      </c>
      <c r="FA45" t="s">
        <v>2017</v>
      </c>
      <c r="FB45" t="s">
        <v>2007</v>
      </c>
      <c r="FC45" s="216">
        <v>43783</v>
      </c>
      <c r="FD45" t="s">
        <v>2018</v>
      </c>
      <c r="FE45" t="s">
        <v>2019</v>
      </c>
      <c r="FH45">
        <v>0</v>
      </c>
      <c r="FI45">
        <v>0</v>
      </c>
      <c r="FJ45">
        <v>0</v>
      </c>
      <c r="FK45">
        <v>0</v>
      </c>
      <c r="FL45">
        <v>0</v>
      </c>
      <c r="FO45" t="s">
        <v>2005</v>
      </c>
      <c r="FP45" t="s">
        <v>231</v>
      </c>
      <c r="FT45">
        <v>0</v>
      </c>
      <c r="FU45">
        <v>1.039947</v>
      </c>
      <c r="FV45">
        <v>1.039947</v>
      </c>
      <c r="FW45">
        <v>0</v>
      </c>
      <c r="FX45" t="s">
        <v>2006</v>
      </c>
      <c r="FY45" s="216">
        <v>43476</v>
      </c>
      <c r="GO45">
        <v>5</v>
      </c>
      <c r="GQ45" t="s">
        <v>2021</v>
      </c>
      <c r="GR45" t="s">
        <v>2360</v>
      </c>
      <c r="GS45" t="s">
        <v>2299</v>
      </c>
      <c r="GT45" t="s">
        <v>2383</v>
      </c>
      <c r="GU45" t="s">
        <v>2384</v>
      </c>
      <c r="GV45" t="s">
        <v>1994</v>
      </c>
      <c r="GW45">
        <v>0</v>
      </c>
      <c r="GX45">
        <v>30000000</v>
      </c>
      <c r="GY45">
        <v>0</v>
      </c>
      <c r="HA45" t="s">
        <v>1988</v>
      </c>
      <c r="HB45" t="s">
        <v>1997</v>
      </c>
      <c r="HE45" t="s">
        <v>798</v>
      </c>
      <c r="HF45" t="s">
        <v>2345</v>
      </c>
      <c r="HG45" t="s">
        <v>231</v>
      </c>
      <c r="HH45" t="s">
        <v>1986</v>
      </c>
      <c r="HP45">
        <v>0</v>
      </c>
      <c r="HQ45">
        <v>0</v>
      </c>
      <c r="HR45" t="s">
        <v>2385</v>
      </c>
      <c r="HS45" t="s">
        <v>1982</v>
      </c>
      <c r="HV45" t="s">
        <v>794</v>
      </c>
      <c r="HW45" t="str">
        <f>VLOOKUP($HV45,'SS WAM data'!$B:$AE,MATCH(HW$1,'SS WAM data'!$2:$2,0)-1,0)</f>
        <v>BE6315592194</v>
      </c>
      <c r="HX45" t="str">
        <f>VLOOKUP($HV45,'SS WAM data'!$B:$AE,MATCH(HX$1,'SS WAM data'!$2:$2,0)-1,0)</f>
        <v>BNP PARIBAS FORTIS SA/NV11/19 0</v>
      </c>
      <c r="HY45" t="str">
        <f>VLOOKUP($HV45,'SS WAM data'!$B:$AE,MATCH(HY$1,'SS WAM data'!$2:$2,0)-1,0)</f>
        <v>EUR</v>
      </c>
      <c r="HZ45" t="str">
        <f>VLOOKUP($HV45,'SS WAM data'!$B:$AE,MATCH(HZ$1,'SS WAM data'!$2:$2,0)-1,0)</f>
        <v>BE</v>
      </c>
      <c r="IA45" s="216">
        <f>VLOOKUP($HV45,'SS WAM data'!$B:$AE,MATCH(IA$1,'SS WAM data'!$2:$2,0)-1,0)</f>
        <v>43691</v>
      </c>
      <c r="IB45" s="216">
        <f>VLOOKUP($HV45,'SS WAM data'!$B:$AE,MATCH(IB$1,'SS WAM data'!$2:$2,0)-1,0)</f>
        <v>43783</v>
      </c>
      <c r="IC45">
        <f>VLOOKUP($HV45,'SS WAM data'!$B:$AE,MATCH(IC$1,'SS WAM data'!$2:$2,0)-1,0)</f>
        <v>9.9999999999999995E-8</v>
      </c>
      <c r="ID45" s="216">
        <f>VLOOKUP($HV45,'SS WAM data'!$B:$AE,MATCH(ID$1,'SS WAM data'!$2:$2,0)-1,0)</f>
        <v>43783</v>
      </c>
      <c r="IE45" s="216" t="str">
        <f>VLOOKUP($HV45,'SS WAM data'!$B:$AE,MATCH(IE$1,'SS WAM data'!$2:$2,0)-1,0)</f>
        <v>00-00-0000</v>
      </c>
      <c r="IF45" t="str">
        <f>VLOOKUP($HV45,'SS WAM data'!$B:$AE,MATCH(IF$1,'SS WAM data'!$2:$2,0)-1,0)</f>
        <v>Certificate of Deposit</v>
      </c>
      <c r="IG45" t="str">
        <f>_xlfn.IFNA(VLOOKUP($HV45,'SS WAM data'!$B:$AE,MATCH(IG$1,'SS WAM data'!$2:$2,0)-1,0),"Other Assets - Deposit or ancillary liquid asset")</f>
        <v>Money Market Instruments</v>
      </c>
      <c r="IH45" t="str">
        <f>VLOOKUP($HV45,'SS WAM data'!$B:$AE,MATCH(IH$1,'SS WAM data'!$2:$2,0)-1,0)</f>
        <v>MoneyMarketInstrument</v>
      </c>
    </row>
    <row r="46" spans="2:242">
      <c r="B46" t="s">
        <v>2285</v>
      </c>
      <c r="C46" t="s">
        <v>1982</v>
      </c>
      <c r="D46" t="s">
        <v>2002</v>
      </c>
      <c r="E46" t="s">
        <v>2007</v>
      </c>
      <c r="H46">
        <v>0</v>
      </c>
      <c r="I46">
        <v>0</v>
      </c>
      <c r="J46">
        <v>-32660.12</v>
      </c>
      <c r="K46">
        <v>30038039.43</v>
      </c>
      <c r="L46" t="s">
        <v>1985</v>
      </c>
      <c r="M46" t="s">
        <v>231</v>
      </c>
      <c r="N46" t="s">
        <v>1986</v>
      </c>
      <c r="O46">
        <v>0</v>
      </c>
      <c r="P46">
        <v>0</v>
      </c>
      <c r="Q46">
        <v>0</v>
      </c>
      <c r="R46">
        <v>30038039.43</v>
      </c>
      <c r="S46">
        <v>0</v>
      </c>
      <c r="T46">
        <v>0</v>
      </c>
      <c r="U46">
        <v>30028050</v>
      </c>
      <c r="V46">
        <v>0</v>
      </c>
      <c r="W46">
        <v>0</v>
      </c>
      <c r="X46">
        <v>30070699.550000001</v>
      </c>
      <c r="Y46">
        <v>30070699.550000001</v>
      </c>
      <c r="Z46">
        <v>30070699.550000001</v>
      </c>
      <c r="AA46">
        <v>0</v>
      </c>
      <c r="AB46">
        <v>0</v>
      </c>
      <c r="AC46">
        <v>0</v>
      </c>
      <c r="AD46">
        <v>100.09350000000001</v>
      </c>
      <c r="AE46">
        <v>0</v>
      </c>
      <c r="AF46">
        <v>0</v>
      </c>
      <c r="AG46">
        <v>0</v>
      </c>
      <c r="AH46">
        <v>2884804552.0599999</v>
      </c>
      <c r="AI46">
        <v>30038039.43</v>
      </c>
      <c r="AJ46">
        <v>0</v>
      </c>
      <c r="AK46">
        <v>100.12679799999999</v>
      </c>
      <c r="AL46">
        <v>0</v>
      </c>
      <c r="AM46">
        <v>0</v>
      </c>
      <c r="AN46">
        <v>-9989.43</v>
      </c>
      <c r="AO46">
        <v>-9989.43</v>
      </c>
      <c r="AU46" t="s">
        <v>793</v>
      </c>
      <c r="AV46" t="s">
        <v>1987</v>
      </c>
      <c r="AX46">
        <v>0</v>
      </c>
      <c r="AY46" t="s">
        <v>824</v>
      </c>
      <c r="BB46" t="s">
        <v>937</v>
      </c>
      <c r="BC46" t="s">
        <v>937</v>
      </c>
      <c r="BD46" t="s">
        <v>2109</v>
      </c>
      <c r="BE46" t="s">
        <v>231</v>
      </c>
      <c r="BG46" t="s">
        <v>2386</v>
      </c>
      <c r="BH46" t="s">
        <v>2006</v>
      </c>
      <c r="BL46" t="s">
        <v>1992</v>
      </c>
      <c r="BM46" t="s">
        <v>1985</v>
      </c>
      <c r="BP46" t="s">
        <v>1982</v>
      </c>
      <c r="BQ46">
        <v>1</v>
      </c>
      <c r="BR46">
        <v>0</v>
      </c>
      <c r="BS46" t="s">
        <v>1993</v>
      </c>
      <c r="BU46" t="s">
        <v>2387</v>
      </c>
      <c r="BV46" t="s">
        <v>2011</v>
      </c>
      <c r="BW46" s="218">
        <v>44228</v>
      </c>
      <c r="BX46" t="s">
        <v>2387</v>
      </c>
      <c r="CA46">
        <v>630</v>
      </c>
      <c r="CB46" t="s">
        <v>1994</v>
      </c>
      <c r="CD46" t="s">
        <v>1994</v>
      </c>
      <c r="CE46">
        <v>1</v>
      </c>
      <c r="CF46" t="s">
        <v>1985</v>
      </c>
      <c r="CG46" t="s">
        <v>793</v>
      </c>
      <c r="CH46" t="s">
        <v>2012</v>
      </c>
      <c r="CI46" t="s">
        <v>1996</v>
      </c>
      <c r="CJ46">
        <v>30000000</v>
      </c>
      <c r="CN46" t="s">
        <v>231</v>
      </c>
      <c r="CO46">
        <v>0</v>
      </c>
      <c r="CP46" t="s">
        <v>937</v>
      </c>
      <c r="CQ46" t="s">
        <v>2109</v>
      </c>
      <c r="CR46">
        <v>0</v>
      </c>
      <c r="CS46">
        <v>0</v>
      </c>
      <c r="CT46" t="s">
        <v>2014</v>
      </c>
      <c r="CU46" t="s">
        <v>17</v>
      </c>
      <c r="CV46" t="s">
        <v>1222</v>
      </c>
      <c r="CW46">
        <v>35</v>
      </c>
      <c r="CX46" t="s">
        <v>937</v>
      </c>
      <c r="CY46" t="s">
        <v>2109</v>
      </c>
      <c r="CZ46" t="s">
        <v>2388</v>
      </c>
      <c r="DA46" t="s">
        <v>793</v>
      </c>
      <c r="DC46">
        <v>0</v>
      </c>
      <c r="DD46">
        <v>0</v>
      </c>
      <c r="DE46">
        <v>0</v>
      </c>
      <c r="DK46">
        <v>0</v>
      </c>
      <c r="DL46">
        <v>0</v>
      </c>
      <c r="DM46">
        <v>0</v>
      </c>
      <c r="DP46">
        <v>0</v>
      </c>
      <c r="DQ46">
        <v>0</v>
      </c>
      <c r="DR46">
        <v>-32660.12</v>
      </c>
      <c r="DS46">
        <v>30038039.43</v>
      </c>
      <c r="DT46" t="s">
        <v>231</v>
      </c>
      <c r="DU46" t="s">
        <v>1986</v>
      </c>
      <c r="DV46">
        <v>0</v>
      </c>
      <c r="DW46">
        <v>0</v>
      </c>
      <c r="DX46">
        <v>0</v>
      </c>
      <c r="DY46">
        <v>30038039.43</v>
      </c>
      <c r="DZ46">
        <v>0</v>
      </c>
      <c r="EA46">
        <v>0</v>
      </c>
      <c r="EB46">
        <v>30028050</v>
      </c>
      <c r="EC46">
        <v>0</v>
      </c>
      <c r="ED46">
        <v>0</v>
      </c>
      <c r="EE46">
        <v>30070699.550000001</v>
      </c>
      <c r="EF46">
        <v>30070699.550000001</v>
      </c>
      <c r="EG46">
        <v>30070699.550000001</v>
      </c>
      <c r="EH46">
        <v>0</v>
      </c>
      <c r="EI46">
        <v>0</v>
      </c>
      <c r="EJ46">
        <v>0</v>
      </c>
      <c r="EK46">
        <v>100.09350000000001</v>
      </c>
      <c r="EL46">
        <v>0</v>
      </c>
      <c r="EM46">
        <v>0</v>
      </c>
      <c r="EN46">
        <v>0</v>
      </c>
      <c r="EO46">
        <v>2884804552.0599999</v>
      </c>
      <c r="EP46">
        <v>30038039.43</v>
      </c>
      <c r="EQ46">
        <v>0</v>
      </c>
      <c r="ER46">
        <v>100.12679799999999</v>
      </c>
      <c r="ES46">
        <v>-9989.43</v>
      </c>
      <c r="ET46">
        <v>-9989.43</v>
      </c>
      <c r="EU46" t="s">
        <v>2000</v>
      </c>
      <c r="EV46" t="s">
        <v>2015</v>
      </c>
      <c r="EW46" t="s">
        <v>2016</v>
      </c>
      <c r="EX46" t="s">
        <v>2003</v>
      </c>
      <c r="EY46">
        <v>100.09350000000001</v>
      </c>
      <c r="EZ46" t="s">
        <v>231</v>
      </c>
      <c r="FA46" t="s">
        <v>2017</v>
      </c>
      <c r="FB46" t="s">
        <v>2007</v>
      </c>
      <c r="FC46" s="216">
        <v>43882</v>
      </c>
      <c r="FD46" t="s">
        <v>2018</v>
      </c>
      <c r="FE46" t="s">
        <v>2019</v>
      </c>
      <c r="FH46">
        <v>0</v>
      </c>
      <c r="FI46">
        <v>0</v>
      </c>
      <c r="FJ46">
        <v>0</v>
      </c>
      <c r="FK46">
        <v>0</v>
      </c>
      <c r="FL46">
        <v>0</v>
      </c>
      <c r="FO46" t="s">
        <v>2005</v>
      </c>
      <c r="FP46" t="s">
        <v>231</v>
      </c>
      <c r="FT46">
        <v>0</v>
      </c>
      <c r="FU46">
        <v>1.0409040000000001</v>
      </c>
      <c r="FV46">
        <v>1.0409040000000001</v>
      </c>
      <c r="FW46">
        <v>0</v>
      </c>
      <c r="FX46" t="s">
        <v>2006</v>
      </c>
      <c r="FY46" s="216">
        <v>43476</v>
      </c>
      <c r="GO46">
        <v>5</v>
      </c>
      <c r="GQ46" t="s">
        <v>2021</v>
      </c>
      <c r="GR46" t="s">
        <v>2389</v>
      </c>
      <c r="GS46" t="s">
        <v>2390</v>
      </c>
      <c r="GT46" t="s">
        <v>2391</v>
      </c>
      <c r="GU46" t="s">
        <v>2316</v>
      </c>
      <c r="GV46" t="s">
        <v>1994</v>
      </c>
      <c r="GW46">
        <v>0</v>
      </c>
      <c r="GX46">
        <v>30000000</v>
      </c>
      <c r="GY46">
        <v>0</v>
      </c>
      <c r="HA46" t="s">
        <v>1988</v>
      </c>
      <c r="HB46" t="s">
        <v>1997</v>
      </c>
      <c r="HE46" t="s">
        <v>1988</v>
      </c>
      <c r="HF46" t="s">
        <v>1997</v>
      </c>
      <c r="HG46" t="s">
        <v>231</v>
      </c>
      <c r="HH46" t="s">
        <v>1986</v>
      </c>
      <c r="HP46">
        <v>0</v>
      </c>
      <c r="HQ46">
        <v>0</v>
      </c>
      <c r="HR46" t="s">
        <v>1994</v>
      </c>
      <c r="HS46" t="s">
        <v>1982</v>
      </c>
      <c r="HV46" t="s">
        <v>1221</v>
      </c>
      <c r="HW46" t="str">
        <f>VLOOKUP($HV46,'SS WAM data'!$B:$AE,MATCH(HW$1,'SS WAM data'!$2:$2,0)-1,0)</f>
        <v>XS2046618554</v>
      </c>
      <c r="HX46" t="str">
        <f>VLOOKUP($HV46,'SS WAM data'!$B:$AE,MATCH(HX$1,'SS WAM data'!$2:$2,0)-1,0)</f>
        <v>MIZUHO BANK LTD02/20 0</v>
      </c>
      <c r="HY46" t="str">
        <f>VLOOKUP($HV46,'SS WAM data'!$B:$AE,MATCH(HY$1,'SS WAM data'!$2:$2,0)-1,0)</f>
        <v>EUR</v>
      </c>
      <c r="HZ46" t="str">
        <f>VLOOKUP($HV46,'SS WAM data'!$B:$AE,MATCH(HZ$1,'SS WAM data'!$2:$2,0)-1,0)</f>
        <v>JP</v>
      </c>
      <c r="IA46" s="216">
        <f>VLOOKUP($HV46,'SS WAM data'!$B:$AE,MATCH(IA$1,'SS WAM data'!$2:$2,0)-1,0)</f>
        <v>43698</v>
      </c>
      <c r="IB46" s="216">
        <f>VLOOKUP($HV46,'SS WAM data'!$B:$AE,MATCH(IB$1,'SS WAM data'!$2:$2,0)-1,0)</f>
        <v>43882</v>
      </c>
      <c r="IC46">
        <f>VLOOKUP($HV46,'SS WAM data'!$B:$AE,MATCH(IC$1,'SS WAM data'!$2:$2,0)-1,0)</f>
        <v>9.9999999999999995E-8</v>
      </c>
      <c r="ID46" s="216">
        <f>VLOOKUP($HV46,'SS WAM data'!$B:$AE,MATCH(ID$1,'SS WAM data'!$2:$2,0)-1,0)</f>
        <v>43882</v>
      </c>
      <c r="IE46" s="216" t="str">
        <f>VLOOKUP($HV46,'SS WAM data'!$B:$AE,MATCH(IE$1,'SS WAM data'!$2:$2,0)-1,0)</f>
        <v>00-00-0000</v>
      </c>
      <c r="IF46" t="str">
        <f>VLOOKUP($HV46,'SS WAM data'!$B:$AE,MATCH(IF$1,'SS WAM data'!$2:$2,0)-1,0)</f>
        <v>Certificate of Deposit</v>
      </c>
      <c r="IG46" t="str">
        <f>_xlfn.IFNA(VLOOKUP($HV46,'SS WAM data'!$B:$AE,MATCH(IG$1,'SS WAM data'!$2:$2,0)-1,0),"Other Assets - Deposit or ancillary liquid asset")</f>
        <v>Money Market Instruments</v>
      </c>
      <c r="IH46" t="str">
        <f>VLOOKUP($HV46,'SS WAM data'!$B:$AE,MATCH(IH$1,'SS WAM data'!$2:$2,0)-1,0)</f>
        <v>MoneyMarketInstrument</v>
      </c>
    </row>
    <row r="47" spans="2:242">
      <c r="B47" t="s">
        <v>2028</v>
      </c>
      <c r="C47" t="s">
        <v>1982</v>
      </c>
      <c r="D47" t="s">
        <v>2002</v>
      </c>
      <c r="E47" t="s">
        <v>2007</v>
      </c>
      <c r="H47">
        <v>0</v>
      </c>
      <c r="I47">
        <v>0</v>
      </c>
      <c r="J47">
        <v>-10277.51</v>
      </c>
      <c r="K47">
        <v>12002402.539999999</v>
      </c>
      <c r="L47" t="s">
        <v>1985</v>
      </c>
      <c r="M47" t="s">
        <v>231</v>
      </c>
      <c r="N47" t="s">
        <v>1986</v>
      </c>
      <c r="O47">
        <v>0</v>
      </c>
      <c r="P47">
        <v>0</v>
      </c>
      <c r="Q47">
        <v>0</v>
      </c>
      <c r="R47">
        <v>12002402.539999999</v>
      </c>
      <c r="S47">
        <v>0</v>
      </c>
      <c r="T47">
        <v>0</v>
      </c>
      <c r="U47">
        <v>12003325.92</v>
      </c>
      <c r="V47">
        <v>0</v>
      </c>
      <c r="W47">
        <v>0</v>
      </c>
      <c r="X47">
        <v>12012680.050000001</v>
      </c>
      <c r="Y47">
        <v>12012680.050000001</v>
      </c>
      <c r="Z47">
        <v>12012680.050000001</v>
      </c>
      <c r="AA47">
        <v>0</v>
      </c>
      <c r="AB47">
        <v>0</v>
      </c>
      <c r="AC47">
        <v>0</v>
      </c>
      <c r="AD47">
        <v>100.027716</v>
      </c>
      <c r="AE47">
        <v>0</v>
      </c>
      <c r="AF47">
        <v>0</v>
      </c>
      <c r="AG47">
        <v>0</v>
      </c>
      <c r="AH47">
        <v>2884804552.0599999</v>
      </c>
      <c r="AI47">
        <v>12002402.539999999</v>
      </c>
      <c r="AJ47">
        <v>0</v>
      </c>
      <c r="AK47">
        <v>100.020021</v>
      </c>
      <c r="AL47">
        <v>0</v>
      </c>
      <c r="AM47">
        <v>0</v>
      </c>
      <c r="AN47">
        <v>923.38</v>
      </c>
      <c r="AO47">
        <v>923.38</v>
      </c>
      <c r="AU47" t="s">
        <v>793</v>
      </c>
      <c r="AV47" t="s">
        <v>1987</v>
      </c>
      <c r="AX47">
        <v>0</v>
      </c>
      <c r="AY47" t="s">
        <v>824</v>
      </c>
      <c r="BB47" t="s">
        <v>875</v>
      </c>
      <c r="BC47" t="s">
        <v>875</v>
      </c>
      <c r="BD47" t="s">
        <v>2069</v>
      </c>
      <c r="BE47" t="s">
        <v>231</v>
      </c>
      <c r="BG47" t="s">
        <v>2392</v>
      </c>
      <c r="BH47" t="s">
        <v>2006</v>
      </c>
      <c r="BL47" t="s">
        <v>1992</v>
      </c>
      <c r="BM47" t="s">
        <v>1985</v>
      </c>
      <c r="BO47" t="s">
        <v>1982</v>
      </c>
      <c r="BP47" t="s">
        <v>1982</v>
      </c>
      <c r="BQ47">
        <v>1</v>
      </c>
      <c r="BR47">
        <v>0</v>
      </c>
      <c r="BS47" t="s">
        <v>1993</v>
      </c>
      <c r="BU47" s="216">
        <v>43508</v>
      </c>
      <c r="BV47" t="s">
        <v>2011</v>
      </c>
      <c r="BW47" s="217">
        <v>43508</v>
      </c>
      <c r="BX47" s="216">
        <v>43508</v>
      </c>
      <c r="CA47">
        <v>630</v>
      </c>
      <c r="CB47" t="s">
        <v>1994</v>
      </c>
      <c r="CD47" t="s">
        <v>1994</v>
      </c>
      <c r="CE47">
        <v>1</v>
      </c>
      <c r="CF47" t="s">
        <v>1982</v>
      </c>
      <c r="CG47" t="s">
        <v>793</v>
      </c>
      <c r="CH47" t="s">
        <v>2012</v>
      </c>
      <c r="CI47" t="s">
        <v>1996</v>
      </c>
      <c r="CJ47">
        <v>12000000</v>
      </c>
      <c r="CN47" t="s">
        <v>231</v>
      </c>
      <c r="CO47">
        <v>0</v>
      </c>
      <c r="CP47" t="s">
        <v>875</v>
      </c>
      <c r="CQ47" t="s">
        <v>2071</v>
      </c>
      <c r="CR47">
        <v>0</v>
      </c>
      <c r="CS47">
        <v>0</v>
      </c>
      <c r="CT47" t="s">
        <v>2001</v>
      </c>
      <c r="CU47" t="s">
        <v>2288</v>
      </c>
      <c r="CV47" t="s">
        <v>901</v>
      </c>
      <c r="CW47">
        <v>35</v>
      </c>
      <c r="CX47" t="s">
        <v>875</v>
      </c>
      <c r="CY47" t="s">
        <v>2071</v>
      </c>
      <c r="CZ47" t="s">
        <v>2393</v>
      </c>
      <c r="DA47" t="s">
        <v>793</v>
      </c>
      <c r="DC47">
        <v>0</v>
      </c>
      <c r="DD47">
        <v>0</v>
      </c>
      <c r="DE47">
        <v>0</v>
      </c>
      <c r="DK47">
        <v>0</v>
      </c>
      <c r="DL47">
        <v>0</v>
      </c>
      <c r="DM47">
        <v>0</v>
      </c>
      <c r="DP47">
        <v>0</v>
      </c>
      <c r="DQ47">
        <v>0</v>
      </c>
      <c r="DR47">
        <v>-10277.51</v>
      </c>
      <c r="DS47">
        <v>12002402.539999999</v>
      </c>
      <c r="DT47" t="s">
        <v>231</v>
      </c>
      <c r="DU47" t="s">
        <v>1986</v>
      </c>
      <c r="DV47">
        <v>0</v>
      </c>
      <c r="DW47">
        <v>0</v>
      </c>
      <c r="DX47">
        <v>0</v>
      </c>
      <c r="DY47">
        <v>12002402.539999999</v>
      </c>
      <c r="DZ47">
        <v>0</v>
      </c>
      <c r="EA47">
        <v>0</v>
      </c>
      <c r="EB47">
        <v>12003325.92</v>
      </c>
      <c r="EC47">
        <v>0</v>
      </c>
      <c r="ED47">
        <v>0</v>
      </c>
      <c r="EE47">
        <v>12012680.050000001</v>
      </c>
      <c r="EF47">
        <v>12012680.050000001</v>
      </c>
      <c r="EG47">
        <v>12012680.050000001</v>
      </c>
      <c r="EH47">
        <v>0</v>
      </c>
      <c r="EI47">
        <v>0</v>
      </c>
      <c r="EJ47">
        <v>0</v>
      </c>
      <c r="EK47">
        <v>100.027716</v>
      </c>
      <c r="EL47">
        <v>0</v>
      </c>
      <c r="EM47">
        <v>0</v>
      </c>
      <c r="EN47">
        <v>0</v>
      </c>
      <c r="EO47">
        <v>2884804552.0599999</v>
      </c>
      <c r="EP47">
        <v>12002402.539999999</v>
      </c>
      <c r="EQ47">
        <v>0</v>
      </c>
      <c r="ER47">
        <v>100.020021</v>
      </c>
      <c r="ES47">
        <v>923.38</v>
      </c>
      <c r="ET47">
        <v>923.38</v>
      </c>
      <c r="EU47" t="s">
        <v>2000</v>
      </c>
      <c r="EV47" t="s">
        <v>2001</v>
      </c>
      <c r="EW47" t="s">
        <v>2002</v>
      </c>
      <c r="EX47" t="s">
        <v>2003</v>
      </c>
      <c r="EY47">
        <v>100.027716</v>
      </c>
      <c r="EZ47" t="s">
        <v>231</v>
      </c>
      <c r="FA47" t="s">
        <v>2017</v>
      </c>
      <c r="FB47" t="s">
        <v>2007</v>
      </c>
      <c r="FC47" s="216">
        <v>43801</v>
      </c>
      <c r="FD47" t="s">
        <v>2004</v>
      </c>
      <c r="FE47" t="s">
        <v>2002</v>
      </c>
      <c r="FH47">
        <v>0</v>
      </c>
      <c r="FI47">
        <v>0</v>
      </c>
      <c r="FJ47">
        <v>0</v>
      </c>
      <c r="FK47">
        <v>0</v>
      </c>
      <c r="FL47">
        <v>0</v>
      </c>
      <c r="FO47" t="s">
        <v>2005</v>
      </c>
      <c r="FP47" t="s">
        <v>231</v>
      </c>
      <c r="FT47">
        <v>0</v>
      </c>
      <c r="FU47">
        <v>0.41608800000000001</v>
      </c>
      <c r="FV47">
        <v>0.41608800000000001</v>
      </c>
      <c r="FW47">
        <v>0</v>
      </c>
      <c r="FX47" t="s">
        <v>2006</v>
      </c>
      <c r="FY47" s="216">
        <v>43476</v>
      </c>
      <c r="GO47">
        <v>1</v>
      </c>
      <c r="GQ47" t="s">
        <v>2021</v>
      </c>
      <c r="GR47" t="s">
        <v>2394</v>
      </c>
      <c r="GS47" t="s">
        <v>2291</v>
      </c>
      <c r="GT47" t="s">
        <v>2395</v>
      </c>
      <c r="GU47" t="s">
        <v>2396</v>
      </c>
      <c r="GV47" t="s">
        <v>1994</v>
      </c>
      <c r="GW47">
        <v>0</v>
      </c>
      <c r="GX47">
        <v>12000000</v>
      </c>
      <c r="GY47">
        <v>0</v>
      </c>
      <c r="HA47" t="s">
        <v>875</v>
      </c>
      <c r="HB47" t="s">
        <v>2071</v>
      </c>
      <c r="HE47" t="s">
        <v>1988</v>
      </c>
      <c r="HF47" t="s">
        <v>1997</v>
      </c>
      <c r="HG47" t="s">
        <v>231</v>
      </c>
      <c r="HH47" t="s">
        <v>1986</v>
      </c>
      <c r="HP47">
        <v>0</v>
      </c>
      <c r="HQ47">
        <v>0</v>
      </c>
      <c r="HR47" t="s">
        <v>2397</v>
      </c>
      <c r="HS47" t="s">
        <v>1982</v>
      </c>
      <c r="HU47" t="s">
        <v>2398</v>
      </c>
      <c r="HV47" t="s">
        <v>900</v>
      </c>
      <c r="HW47" t="str">
        <f>VLOOKUP($HV47,'SS WAM data'!$B:$AE,MATCH(HW$1,'SS WAM data'!$2:$2,0)-1,0)</f>
        <v>XS2049477750</v>
      </c>
      <c r="HX47" t="str">
        <f>VLOOKUP($HV47,'SS WAM data'!$B:$AE,MATCH(HX$1,'SS WAM data'!$2:$2,0)-1,0)</f>
        <v>PROCTER AND GAMBLE COMPANY12/19 ZCP</v>
      </c>
      <c r="HY47" t="str">
        <f>VLOOKUP($HV47,'SS WAM data'!$B:$AE,MATCH(HY$1,'SS WAM data'!$2:$2,0)-1,0)</f>
        <v>EUR</v>
      </c>
      <c r="HZ47" t="str">
        <f>VLOOKUP($HV47,'SS WAM data'!$B:$AE,MATCH(HZ$1,'SS WAM data'!$2:$2,0)-1,0)</f>
        <v>US</v>
      </c>
      <c r="IA47" s="216">
        <f>VLOOKUP($HV47,'SS WAM data'!$B:$AE,MATCH(IA$1,'SS WAM data'!$2:$2,0)-1,0)</f>
        <v>43706</v>
      </c>
      <c r="IB47" s="216">
        <f>VLOOKUP($HV47,'SS WAM data'!$B:$AE,MATCH(IB$1,'SS WAM data'!$2:$2,0)-1,0)</f>
        <v>43801</v>
      </c>
      <c r="IC47">
        <f>VLOOKUP($HV47,'SS WAM data'!$B:$AE,MATCH(IC$1,'SS WAM data'!$2:$2,0)-1,0)</f>
        <v>9.9999999999999995E-8</v>
      </c>
      <c r="ID47" s="216">
        <f>VLOOKUP($HV47,'SS WAM data'!$B:$AE,MATCH(ID$1,'SS WAM data'!$2:$2,0)-1,0)</f>
        <v>43801</v>
      </c>
      <c r="IE47" s="216" t="str">
        <f>VLOOKUP($HV47,'SS WAM data'!$B:$AE,MATCH(IE$1,'SS WAM data'!$2:$2,0)-1,0)</f>
        <v>00-00-0000</v>
      </c>
      <c r="IF47" t="str">
        <f>VLOOKUP($HV47,'SS WAM data'!$B:$AE,MATCH(IF$1,'SS WAM data'!$2:$2,0)-1,0)</f>
        <v>Commercial Paper</v>
      </c>
      <c r="IG47" t="str">
        <f>_xlfn.IFNA(VLOOKUP($HV47,'SS WAM data'!$B:$AE,MATCH(IG$1,'SS WAM data'!$2:$2,0)-1,0),"Other Assets - Deposit or ancillary liquid asset")</f>
        <v>Money Market Instruments</v>
      </c>
      <c r="IH47" t="str">
        <f>VLOOKUP($HV47,'SS WAM data'!$B:$AE,MATCH(IH$1,'SS WAM data'!$2:$2,0)-1,0)</f>
        <v>MoneyMarketInstrument</v>
      </c>
    </row>
    <row r="48" spans="2:242">
      <c r="B48" t="s">
        <v>2285</v>
      </c>
      <c r="C48" t="s">
        <v>1982</v>
      </c>
      <c r="D48" t="s">
        <v>2002</v>
      </c>
      <c r="E48" t="s">
        <v>2007</v>
      </c>
      <c r="H48">
        <v>0</v>
      </c>
      <c r="I48">
        <v>0</v>
      </c>
      <c r="J48">
        <v>-5605.8</v>
      </c>
      <c r="K48">
        <v>7001635.0199999996</v>
      </c>
      <c r="L48" t="s">
        <v>1985</v>
      </c>
      <c r="M48" t="s">
        <v>231</v>
      </c>
      <c r="N48" t="s">
        <v>1986</v>
      </c>
      <c r="O48">
        <v>0</v>
      </c>
      <c r="P48">
        <v>0</v>
      </c>
      <c r="Q48">
        <v>0</v>
      </c>
      <c r="R48">
        <v>7001635.0199999996</v>
      </c>
      <c r="S48">
        <v>0</v>
      </c>
      <c r="T48">
        <v>0</v>
      </c>
      <c r="U48">
        <v>7002246.5800000001</v>
      </c>
      <c r="V48">
        <v>0</v>
      </c>
      <c r="W48">
        <v>0</v>
      </c>
      <c r="X48">
        <v>7007240.8200000003</v>
      </c>
      <c r="Y48">
        <v>7007240.8200000003</v>
      </c>
      <c r="Z48">
        <v>7007240.8200000003</v>
      </c>
      <c r="AA48">
        <v>0</v>
      </c>
      <c r="AB48">
        <v>0</v>
      </c>
      <c r="AC48">
        <v>0</v>
      </c>
      <c r="AD48">
        <v>100.032094</v>
      </c>
      <c r="AE48">
        <v>0</v>
      </c>
      <c r="AF48">
        <v>0</v>
      </c>
      <c r="AG48">
        <v>0</v>
      </c>
      <c r="AH48">
        <v>2884804552.0599999</v>
      </c>
      <c r="AI48">
        <v>7001635.0199999996</v>
      </c>
      <c r="AJ48">
        <v>0</v>
      </c>
      <c r="AK48">
        <v>100.023357</v>
      </c>
      <c r="AL48">
        <v>0</v>
      </c>
      <c r="AM48">
        <v>0</v>
      </c>
      <c r="AN48">
        <v>611.55999999999995</v>
      </c>
      <c r="AO48">
        <v>611.55999999999995</v>
      </c>
      <c r="AU48" t="s">
        <v>793</v>
      </c>
      <c r="AV48" t="s">
        <v>1987</v>
      </c>
      <c r="AX48">
        <v>0</v>
      </c>
      <c r="AY48" t="s">
        <v>824</v>
      </c>
      <c r="BB48" t="s">
        <v>875</v>
      </c>
      <c r="BC48" t="s">
        <v>875</v>
      </c>
      <c r="BD48" t="s">
        <v>2069</v>
      </c>
      <c r="BE48" t="s">
        <v>231</v>
      </c>
      <c r="BG48" t="s">
        <v>2399</v>
      </c>
      <c r="BH48" t="s">
        <v>2006</v>
      </c>
      <c r="BL48" t="s">
        <v>1992</v>
      </c>
      <c r="BM48" t="s">
        <v>1985</v>
      </c>
      <c r="BO48" t="s">
        <v>1982</v>
      </c>
      <c r="BP48" t="s">
        <v>1982</v>
      </c>
      <c r="BQ48">
        <v>1</v>
      </c>
      <c r="BR48">
        <v>0</v>
      </c>
      <c r="BS48" t="s">
        <v>1993</v>
      </c>
      <c r="BU48" s="216">
        <v>43597</v>
      </c>
      <c r="BV48" t="s">
        <v>2011</v>
      </c>
      <c r="BW48" s="217">
        <v>43597</v>
      </c>
      <c r="BX48" s="216">
        <v>43597</v>
      </c>
      <c r="CA48">
        <v>630</v>
      </c>
      <c r="CB48" t="s">
        <v>1994</v>
      </c>
      <c r="CD48" t="s">
        <v>1994</v>
      </c>
      <c r="CE48">
        <v>1</v>
      </c>
      <c r="CF48" t="s">
        <v>1982</v>
      </c>
      <c r="CG48" t="s">
        <v>793</v>
      </c>
      <c r="CH48" t="s">
        <v>2012</v>
      </c>
      <c r="CI48" t="s">
        <v>1996</v>
      </c>
      <c r="CJ48">
        <v>7000000</v>
      </c>
      <c r="CN48" t="s">
        <v>231</v>
      </c>
      <c r="CO48">
        <v>0</v>
      </c>
      <c r="CP48" t="s">
        <v>875</v>
      </c>
      <c r="CQ48" t="s">
        <v>2071</v>
      </c>
      <c r="CR48">
        <v>0</v>
      </c>
      <c r="CS48">
        <v>0</v>
      </c>
      <c r="CT48" t="s">
        <v>2001</v>
      </c>
      <c r="CU48" t="s">
        <v>2288</v>
      </c>
      <c r="CV48" t="s">
        <v>921</v>
      </c>
      <c r="CW48">
        <v>35</v>
      </c>
      <c r="CX48" t="s">
        <v>875</v>
      </c>
      <c r="CY48" t="s">
        <v>2071</v>
      </c>
      <c r="CZ48" s="216">
        <v>43533</v>
      </c>
      <c r="DA48" t="s">
        <v>793</v>
      </c>
      <c r="DC48">
        <v>0</v>
      </c>
      <c r="DD48">
        <v>0</v>
      </c>
      <c r="DE48">
        <v>0</v>
      </c>
      <c r="DK48">
        <v>0</v>
      </c>
      <c r="DL48">
        <v>0</v>
      </c>
      <c r="DM48">
        <v>0</v>
      </c>
      <c r="DP48">
        <v>0</v>
      </c>
      <c r="DQ48">
        <v>0</v>
      </c>
      <c r="DR48">
        <v>-5605.8</v>
      </c>
      <c r="DS48">
        <v>7001635.0199999996</v>
      </c>
      <c r="DT48" t="s">
        <v>231</v>
      </c>
      <c r="DU48" t="s">
        <v>1986</v>
      </c>
      <c r="DV48">
        <v>0</v>
      </c>
      <c r="DW48">
        <v>0</v>
      </c>
      <c r="DX48">
        <v>0</v>
      </c>
      <c r="DY48">
        <v>7001635.0199999996</v>
      </c>
      <c r="DZ48">
        <v>0</v>
      </c>
      <c r="EA48">
        <v>0</v>
      </c>
      <c r="EB48">
        <v>7002246.5800000001</v>
      </c>
      <c r="EC48">
        <v>0</v>
      </c>
      <c r="ED48">
        <v>0</v>
      </c>
      <c r="EE48">
        <v>7007240.8200000003</v>
      </c>
      <c r="EF48">
        <v>7007240.8200000003</v>
      </c>
      <c r="EG48">
        <v>7007240.8200000003</v>
      </c>
      <c r="EH48">
        <v>0</v>
      </c>
      <c r="EI48">
        <v>0</v>
      </c>
      <c r="EJ48">
        <v>0</v>
      </c>
      <c r="EK48">
        <v>100.032094</v>
      </c>
      <c r="EL48">
        <v>0</v>
      </c>
      <c r="EM48">
        <v>0</v>
      </c>
      <c r="EN48">
        <v>0</v>
      </c>
      <c r="EO48">
        <v>2884804552.0599999</v>
      </c>
      <c r="EP48">
        <v>7001635.0199999996</v>
      </c>
      <c r="EQ48">
        <v>0</v>
      </c>
      <c r="ER48">
        <v>100.023357</v>
      </c>
      <c r="ES48">
        <v>611.55999999999995</v>
      </c>
      <c r="ET48">
        <v>611.55999999999995</v>
      </c>
      <c r="EU48" t="s">
        <v>2000</v>
      </c>
      <c r="EV48" t="s">
        <v>2001</v>
      </c>
      <c r="EW48" t="s">
        <v>2002</v>
      </c>
      <c r="EX48" t="s">
        <v>2003</v>
      </c>
      <c r="EY48">
        <v>100.032094</v>
      </c>
      <c r="EZ48" t="s">
        <v>231</v>
      </c>
      <c r="FA48" t="s">
        <v>2017</v>
      </c>
      <c r="FB48" t="s">
        <v>2007</v>
      </c>
      <c r="FC48" s="216">
        <v>43804</v>
      </c>
      <c r="FD48" t="s">
        <v>2004</v>
      </c>
      <c r="FE48" t="s">
        <v>2002</v>
      </c>
      <c r="FH48">
        <v>0</v>
      </c>
      <c r="FI48">
        <v>0</v>
      </c>
      <c r="FJ48">
        <v>0</v>
      </c>
      <c r="FK48">
        <v>0</v>
      </c>
      <c r="FL48">
        <v>0</v>
      </c>
      <c r="FO48" t="s">
        <v>2005</v>
      </c>
      <c r="FP48" t="s">
        <v>231</v>
      </c>
      <c r="FT48">
        <v>0</v>
      </c>
      <c r="FU48">
        <v>0.242729</v>
      </c>
      <c r="FV48">
        <v>0.242729</v>
      </c>
      <c r="FW48">
        <v>0</v>
      </c>
      <c r="FX48" t="s">
        <v>2006</v>
      </c>
      <c r="FY48" s="216">
        <v>43476</v>
      </c>
      <c r="GO48">
        <v>5</v>
      </c>
      <c r="GQ48" t="s">
        <v>2021</v>
      </c>
      <c r="GR48" t="s">
        <v>2400</v>
      </c>
      <c r="GS48" t="s">
        <v>2291</v>
      </c>
      <c r="GT48" t="s">
        <v>2395</v>
      </c>
      <c r="GU48" t="s">
        <v>2396</v>
      </c>
      <c r="GV48" t="s">
        <v>1994</v>
      </c>
      <c r="GW48">
        <v>0</v>
      </c>
      <c r="GX48">
        <v>7000000</v>
      </c>
      <c r="GY48">
        <v>0</v>
      </c>
      <c r="HA48" t="s">
        <v>875</v>
      </c>
      <c r="HB48" t="s">
        <v>2071</v>
      </c>
      <c r="HE48" t="s">
        <v>1988</v>
      </c>
      <c r="HF48" t="s">
        <v>1997</v>
      </c>
      <c r="HG48" t="s">
        <v>231</v>
      </c>
      <c r="HH48" t="s">
        <v>1986</v>
      </c>
      <c r="HP48">
        <v>0</v>
      </c>
      <c r="HQ48">
        <v>0</v>
      </c>
      <c r="HR48" t="s">
        <v>1994</v>
      </c>
      <c r="HS48" t="s">
        <v>1982</v>
      </c>
      <c r="HU48" t="s">
        <v>2401</v>
      </c>
      <c r="HV48" t="s">
        <v>920</v>
      </c>
      <c r="HW48" t="str">
        <f>VLOOKUP($HV48,'SS WAM data'!$B:$AE,MATCH(HW$1,'SS WAM data'!$2:$2,0)-1,0)</f>
        <v>XS2050599468</v>
      </c>
      <c r="HX48" t="str">
        <f>VLOOKUP($HV48,'SS WAM data'!$B:$AE,MATCH(HX$1,'SS WAM data'!$2:$2,0)-1,0)</f>
        <v>PROCTER AND GAMBLE COMPANY12/19 ZCP</v>
      </c>
      <c r="HY48" t="str">
        <f>VLOOKUP($HV48,'SS WAM data'!$B:$AE,MATCH(HY$1,'SS WAM data'!$2:$2,0)-1,0)</f>
        <v>EUR</v>
      </c>
      <c r="HZ48" t="str">
        <f>VLOOKUP($HV48,'SS WAM data'!$B:$AE,MATCH(HZ$1,'SS WAM data'!$2:$2,0)-1,0)</f>
        <v>US</v>
      </c>
      <c r="IA48" s="216">
        <f>VLOOKUP($HV48,'SS WAM data'!$B:$AE,MATCH(IA$1,'SS WAM data'!$2:$2,0)-1,0)</f>
        <v>43711</v>
      </c>
      <c r="IB48" s="216">
        <f>VLOOKUP($HV48,'SS WAM data'!$B:$AE,MATCH(IB$1,'SS WAM data'!$2:$2,0)-1,0)</f>
        <v>43804</v>
      </c>
      <c r="IC48">
        <f>VLOOKUP($HV48,'SS WAM data'!$B:$AE,MATCH(IC$1,'SS WAM data'!$2:$2,0)-1,0)</f>
        <v>9.9999999999999995E-8</v>
      </c>
      <c r="ID48" s="216">
        <f>VLOOKUP($HV48,'SS WAM data'!$B:$AE,MATCH(ID$1,'SS WAM data'!$2:$2,0)-1,0)</f>
        <v>43804</v>
      </c>
      <c r="IE48" s="216" t="str">
        <f>VLOOKUP($HV48,'SS WAM data'!$B:$AE,MATCH(IE$1,'SS WAM data'!$2:$2,0)-1,0)</f>
        <v>00-00-0000</v>
      </c>
      <c r="IF48" t="str">
        <f>VLOOKUP($HV48,'SS WAM data'!$B:$AE,MATCH(IF$1,'SS WAM data'!$2:$2,0)-1,0)</f>
        <v>Commercial Paper</v>
      </c>
      <c r="IG48" t="str">
        <f>_xlfn.IFNA(VLOOKUP($HV48,'SS WAM data'!$B:$AE,MATCH(IG$1,'SS WAM data'!$2:$2,0)-1,0),"Other Assets - Deposit or ancillary liquid asset")</f>
        <v>Money Market Instruments</v>
      </c>
      <c r="IH48" t="str">
        <f>VLOOKUP($HV48,'SS WAM data'!$B:$AE,MATCH(IH$1,'SS WAM data'!$2:$2,0)-1,0)</f>
        <v>MoneyMarketInstrument</v>
      </c>
    </row>
    <row r="49" spans="2:242">
      <c r="B49" t="s">
        <v>2285</v>
      </c>
      <c r="C49" t="s">
        <v>1982</v>
      </c>
      <c r="D49" t="s">
        <v>2002</v>
      </c>
      <c r="E49" t="s">
        <v>2007</v>
      </c>
      <c r="H49">
        <v>0</v>
      </c>
      <c r="I49">
        <v>0</v>
      </c>
      <c r="J49">
        <v>-25822.66</v>
      </c>
      <c r="K49">
        <v>28042289.289999999</v>
      </c>
      <c r="L49" t="s">
        <v>1985</v>
      </c>
      <c r="M49" t="s">
        <v>231</v>
      </c>
      <c r="N49" t="s">
        <v>1986</v>
      </c>
      <c r="O49">
        <v>0</v>
      </c>
      <c r="P49">
        <v>0</v>
      </c>
      <c r="Q49">
        <v>0</v>
      </c>
      <c r="R49">
        <v>28042289.289999999</v>
      </c>
      <c r="S49">
        <v>0</v>
      </c>
      <c r="T49">
        <v>0</v>
      </c>
      <c r="U49">
        <v>28035422.800000001</v>
      </c>
      <c r="V49">
        <v>0</v>
      </c>
      <c r="W49">
        <v>0</v>
      </c>
      <c r="X49">
        <v>28068111.949999999</v>
      </c>
      <c r="Y49">
        <v>28068111.949999999</v>
      </c>
      <c r="Z49">
        <v>28068111.949999999</v>
      </c>
      <c r="AA49">
        <v>0</v>
      </c>
      <c r="AB49">
        <v>0</v>
      </c>
      <c r="AC49">
        <v>0</v>
      </c>
      <c r="AD49">
        <v>100.12651</v>
      </c>
      <c r="AE49">
        <v>0</v>
      </c>
      <c r="AF49">
        <v>0</v>
      </c>
      <c r="AG49">
        <v>0</v>
      </c>
      <c r="AH49">
        <v>2884804552.0599999</v>
      </c>
      <c r="AI49">
        <v>28042289.289999999</v>
      </c>
      <c r="AJ49">
        <v>0</v>
      </c>
      <c r="AK49">
        <v>100.151033</v>
      </c>
      <c r="AL49">
        <v>0</v>
      </c>
      <c r="AM49">
        <v>0</v>
      </c>
      <c r="AN49">
        <v>-6866.49</v>
      </c>
      <c r="AO49">
        <v>-6866.49</v>
      </c>
      <c r="AU49" t="s">
        <v>793</v>
      </c>
      <c r="AV49" t="s">
        <v>1987</v>
      </c>
      <c r="AX49">
        <v>0</v>
      </c>
      <c r="AY49" t="s">
        <v>824</v>
      </c>
      <c r="BB49" t="s">
        <v>822</v>
      </c>
      <c r="BC49" t="s">
        <v>822</v>
      </c>
      <c r="BD49" t="s">
        <v>2097</v>
      </c>
      <c r="BE49" t="s">
        <v>231</v>
      </c>
      <c r="BG49" t="s">
        <v>2402</v>
      </c>
      <c r="BH49" t="s">
        <v>2006</v>
      </c>
      <c r="BL49" t="s">
        <v>1992</v>
      </c>
      <c r="BM49" t="s">
        <v>1985</v>
      </c>
      <c r="BO49" t="s">
        <v>1982</v>
      </c>
      <c r="BP49" t="s">
        <v>1982</v>
      </c>
      <c r="BQ49">
        <v>1</v>
      </c>
      <c r="BR49">
        <v>0</v>
      </c>
      <c r="BS49" t="s">
        <v>1993</v>
      </c>
      <c r="BU49" s="216">
        <v>43985</v>
      </c>
      <c r="BV49" t="s">
        <v>2011</v>
      </c>
      <c r="BW49" s="217">
        <v>43619</v>
      </c>
      <c r="BX49" s="216">
        <v>43985</v>
      </c>
      <c r="CA49">
        <v>630</v>
      </c>
      <c r="CB49" t="s">
        <v>1994</v>
      </c>
      <c r="CD49" t="s">
        <v>1994</v>
      </c>
      <c r="CE49">
        <v>1</v>
      </c>
      <c r="CF49" t="s">
        <v>1985</v>
      </c>
      <c r="CG49" t="s">
        <v>793</v>
      </c>
      <c r="CH49" t="s">
        <v>2012</v>
      </c>
      <c r="CI49" t="s">
        <v>1996</v>
      </c>
      <c r="CJ49">
        <v>28000000</v>
      </c>
      <c r="CN49" t="s">
        <v>231</v>
      </c>
      <c r="CO49">
        <v>0</v>
      </c>
      <c r="CP49" t="s">
        <v>822</v>
      </c>
      <c r="CQ49" t="s">
        <v>2097</v>
      </c>
      <c r="CR49">
        <v>0</v>
      </c>
      <c r="CS49">
        <v>0</v>
      </c>
      <c r="CT49" t="s">
        <v>2001</v>
      </c>
      <c r="CU49" t="s">
        <v>2288</v>
      </c>
      <c r="CV49" t="s">
        <v>1245</v>
      </c>
      <c r="CW49">
        <v>35</v>
      </c>
      <c r="CX49" t="s">
        <v>822</v>
      </c>
      <c r="CY49" t="s">
        <v>2097</v>
      </c>
      <c r="CZ49" s="216">
        <v>43625</v>
      </c>
      <c r="DA49" t="s">
        <v>793</v>
      </c>
      <c r="DC49">
        <v>0</v>
      </c>
      <c r="DD49">
        <v>0</v>
      </c>
      <c r="DE49">
        <v>0</v>
      </c>
      <c r="DK49">
        <v>0</v>
      </c>
      <c r="DL49">
        <v>0</v>
      </c>
      <c r="DM49">
        <v>0</v>
      </c>
      <c r="DP49">
        <v>0</v>
      </c>
      <c r="DQ49">
        <v>0</v>
      </c>
      <c r="DR49">
        <v>-25822.66</v>
      </c>
      <c r="DS49">
        <v>28042289.289999999</v>
      </c>
      <c r="DT49" t="s">
        <v>231</v>
      </c>
      <c r="DU49" t="s">
        <v>1986</v>
      </c>
      <c r="DV49">
        <v>0</v>
      </c>
      <c r="DW49">
        <v>0</v>
      </c>
      <c r="DX49">
        <v>0</v>
      </c>
      <c r="DY49">
        <v>28042289.289999999</v>
      </c>
      <c r="DZ49">
        <v>0</v>
      </c>
      <c r="EA49">
        <v>0</v>
      </c>
      <c r="EB49">
        <v>28035422.800000001</v>
      </c>
      <c r="EC49">
        <v>0</v>
      </c>
      <c r="ED49">
        <v>0</v>
      </c>
      <c r="EE49">
        <v>28068111.949999999</v>
      </c>
      <c r="EF49">
        <v>28068111.949999999</v>
      </c>
      <c r="EG49">
        <v>28068111.949999999</v>
      </c>
      <c r="EH49">
        <v>0</v>
      </c>
      <c r="EI49">
        <v>0</v>
      </c>
      <c r="EJ49">
        <v>0</v>
      </c>
      <c r="EK49">
        <v>100.12651</v>
      </c>
      <c r="EL49">
        <v>0</v>
      </c>
      <c r="EM49">
        <v>0</v>
      </c>
      <c r="EN49">
        <v>0</v>
      </c>
      <c r="EO49">
        <v>2884804552.0599999</v>
      </c>
      <c r="EP49">
        <v>28042289.289999999</v>
      </c>
      <c r="EQ49">
        <v>0</v>
      </c>
      <c r="ER49">
        <v>100.151033</v>
      </c>
      <c r="ES49">
        <v>-6866.49</v>
      </c>
      <c r="ET49">
        <v>-6866.49</v>
      </c>
      <c r="EU49" t="s">
        <v>2000</v>
      </c>
      <c r="EV49" t="s">
        <v>2001</v>
      </c>
      <c r="EW49" t="s">
        <v>2002</v>
      </c>
      <c r="EX49" t="s">
        <v>2003</v>
      </c>
      <c r="EY49">
        <v>100.12651</v>
      </c>
      <c r="EZ49" t="s">
        <v>231</v>
      </c>
      <c r="FA49" t="s">
        <v>2017</v>
      </c>
      <c r="FB49" t="s">
        <v>2007</v>
      </c>
      <c r="FC49" s="216">
        <v>43896</v>
      </c>
      <c r="FD49" t="s">
        <v>2004</v>
      </c>
      <c r="FE49" t="s">
        <v>2002</v>
      </c>
      <c r="FH49">
        <v>0</v>
      </c>
      <c r="FI49">
        <v>0</v>
      </c>
      <c r="FJ49">
        <v>0</v>
      </c>
      <c r="FK49">
        <v>0</v>
      </c>
      <c r="FL49">
        <v>0</v>
      </c>
      <c r="FO49" t="s">
        <v>2005</v>
      </c>
      <c r="FP49" t="s">
        <v>231</v>
      </c>
      <c r="FT49">
        <v>0</v>
      </c>
      <c r="FU49">
        <v>0.971831</v>
      </c>
      <c r="FV49">
        <v>0.971831</v>
      </c>
      <c r="FW49">
        <v>0</v>
      </c>
      <c r="FX49" t="s">
        <v>2006</v>
      </c>
      <c r="FY49" s="216">
        <v>43476</v>
      </c>
      <c r="GO49">
        <v>5</v>
      </c>
      <c r="GQ49" t="s">
        <v>2021</v>
      </c>
      <c r="GR49" t="s">
        <v>2403</v>
      </c>
      <c r="GS49" t="s">
        <v>2404</v>
      </c>
      <c r="GT49" t="s">
        <v>2405</v>
      </c>
      <c r="GU49" t="s">
        <v>2406</v>
      </c>
      <c r="GV49" t="s">
        <v>1994</v>
      </c>
      <c r="GW49">
        <v>0</v>
      </c>
      <c r="GX49">
        <v>28000000</v>
      </c>
      <c r="GY49">
        <v>0</v>
      </c>
      <c r="HA49" t="s">
        <v>822</v>
      </c>
      <c r="HB49" t="s">
        <v>2097</v>
      </c>
      <c r="HE49" t="s">
        <v>822</v>
      </c>
      <c r="HF49" t="s">
        <v>2097</v>
      </c>
      <c r="HG49" t="s">
        <v>231</v>
      </c>
      <c r="HH49" t="s">
        <v>1986</v>
      </c>
      <c r="HP49">
        <v>0</v>
      </c>
      <c r="HQ49">
        <v>0</v>
      </c>
      <c r="HR49" t="s">
        <v>1994</v>
      </c>
      <c r="HS49" t="s">
        <v>1982</v>
      </c>
      <c r="HU49" t="s">
        <v>2407</v>
      </c>
      <c r="HV49" t="s">
        <v>1244</v>
      </c>
      <c r="HW49" t="str">
        <f>VLOOKUP($HV49,'SS WAM data'!$B:$AE,MATCH(HW$1,'SS WAM data'!$2:$2,0)-1,0)</f>
        <v>DE000DK0TRJ7</v>
      </c>
      <c r="HX49" t="str">
        <f>VLOOKUP($HV49,'SS WAM data'!$B:$AE,MATCH(HX$1,'SS WAM data'!$2:$2,0)-1,0)</f>
        <v>DEKABANK DT.GIROZENTRALE03/20 ZCP</v>
      </c>
      <c r="HY49" t="str">
        <f>VLOOKUP($HV49,'SS WAM data'!$B:$AE,MATCH(HY$1,'SS WAM data'!$2:$2,0)-1,0)</f>
        <v>EUR</v>
      </c>
      <c r="HZ49" t="str">
        <f>VLOOKUP($HV49,'SS WAM data'!$B:$AE,MATCH(HZ$1,'SS WAM data'!$2:$2,0)-1,0)</f>
        <v>DE</v>
      </c>
      <c r="IA49" s="216">
        <f>VLOOKUP($HV49,'SS WAM data'!$B:$AE,MATCH(IA$1,'SS WAM data'!$2:$2,0)-1,0)</f>
        <v>43714</v>
      </c>
      <c r="IB49" s="216">
        <f>VLOOKUP($HV49,'SS WAM data'!$B:$AE,MATCH(IB$1,'SS WAM data'!$2:$2,0)-1,0)</f>
        <v>43896</v>
      </c>
      <c r="IC49">
        <f>VLOOKUP($HV49,'SS WAM data'!$B:$AE,MATCH(IC$1,'SS WAM data'!$2:$2,0)-1,0)</f>
        <v>9.9999999999999995E-8</v>
      </c>
      <c r="ID49" s="216">
        <f>VLOOKUP($HV49,'SS WAM data'!$B:$AE,MATCH(ID$1,'SS WAM data'!$2:$2,0)-1,0)</f>
        <v>43896</v>
      </c>
      <c r="IE49" s="216" t="str">
        <f>VLOOKUP($HV49,'SS WAM data'!$B:$AE,MATCH(IE$1,'SS WAM data'!$2:$2,0)-1,0)</f>
        <v>00-00-0000</v>
      </c>
      <c r="IF49" t="str">
        <f>VLOOKUP($HV49,'SS WAM data'!$B:$AE,MATCH(IF$1,'SS WAM data'!$2:$2,0)-1,0)</f>
        <v>Commercial Paper</v>
      </c>
      <c r="IG49" t="str">
        <f>_xlfn.IFNA(VLOOKUP($HV49,'SS WAM data'!$B:$AE,MATCH(IG$1,'SS WAM data'!$2:$2,0)-1,0),"Other Assets - Deposit or ancillary liquid asset")</f>
        <v>Money Market Instruments</v>
      </c>
      <c r="IH49" t="str">
        <f>VLOOKUP($HV49,'SS WAM data'!$B:$AE,MATCH(IH$1,'SS WAM data'!$2:$2,0)-1,0)</f>
        <v>MoneyMarketInstrument</v>
      </c>
    </row>
    <row r="50" spans="2:242">
      <c r="B50" t="s">
        <v>2028</v>
      </c>
      <c r="C50" t="s">
        <v>1982</v>
      </c>
      <c r="D50" t="s">
        <v>2002</v>
      </c>
      <c r="E50" t="s">
        <v>2007</v>
      </c>
      <c r="H50">
        <v>0</v>
      </c>
      <c r="I50">
        <v>0</v>
      </c>
      <c r="J50">
        <v>-24054.720000000001</v>
      </c>
      <c r="K50">
        <v>30044350.899999999</v>
      </c>
      <c r="L50" t="s">
        <v>1985</v>
      </c>
      <c r="M50" t="s">
        <v>231</v>
      </c>
      <c r="N50" t="s">
        <v>1986</v>
      </c>
      <c r="O50">
        <v>0</v>
      </c>
      <c r="P50">
        <v>0</v>
      </c>
      <c r="Q50">
        <v>0</v>
      </c>
      <c r="R50">
        <v>30044350.899999999</v>
      </c>
      <c r="S50">
        <v>0</v>
      </c>
      <c r="T50">
        <v>0</v>
      </c>
      <c r="U50">
        <v>30050760</v>
      </c>
      <c r="V50">
        <v>0</v>
      </c>
      <c r="W50">
        <v>0</v>
      </c>
      <c r="X50">
        <v>30068405.620000001</v>
      </c>
      <c r="Y50">
        <v>30068405.620000001</v>
      </c>
      <c r="Z50">
        <v>30068405.620000001</v>
      </c>
      <c r="AA50">
        <v>0</v>
      </c>
      <c r="AB50">
        <v>0</v>
      </c>
      <c r="AC50">
        <v>0</v>
      </c>
      <c r="AD50">
        <v>100.1692</v>
      </c>
      <c r="AE50">
        <v>0</v>
      </c>
      <c r="AF50">
        <v>0</v>
      </c>
      <c r="AG50">
        <v>0</v>
      </c>
      <c r="AH50">
        <v>2884804552.0599999</v>
      </c>
      <c r="AI50">
        <v>30044350.899999999</v>
      </c>
      <c r="AJ50">
        <v>0</v>
      </c>
      <c r="AK50">
        <v>100.147836</v>
      </c>
      <c r="AL50">
        <v>0</v>
      </c>
      <c r="AM50">
        <v>0</v>
      </c>
      <c r="AN50">
        <v>6409.1</v>
      </c>
      <c r="AO50">
        <v>6409.1</v>
      </c>
      <c r="AU50" t="s">
        <v>793</v>
      </c>
      <c r="AV50" t="s">
        <v>1987</v>
      </c>
      <c r="AX50">
        <v>0</v>
      </c>
      <c r="AY50" t="s">
        <v>824</v>
      </c>
      <c r="BB50" t="s">
        <v>937</v>
      </c>
      <c r="BC50" t="s">
        <v>937</v>
      </c>
      <c r="BD50" t="s">
        <v>2109</v>
      </c>
      <c r="BE50" t="s">
        <v>231</v>
      </c>
      <c r="BG50" t="s">
        <v>2408</v>
      </c>
      <c r="BH50" t="s">
        <v>2006</v>
      </c>
      <c r="BL50" t="s">
        <v>1992</v>
      </c>
      <c r="BM50" t="s">
        <v>1985</v>
      </c>
      <c r="BP50" t="s">
        <v>1982</v>
      </c>
      <c r="BQ50">
        <v>1</v>
      </c>
      <c r="BR50">
        <v>0</v>
      </c>
      <c r="BS50" t="s">
        <v>1993</v>
      </c>
      <c r="BU50" s="216">
        <v>44138</v>
      </c>
      <c r="BV50" t="s">
        <v>2011</v>
      </c>
      <c r="BW50" s="217">
        <v>43772</v>
      </c>
      <c r="BX50" s="216">
        <v>44138</v>
      </c>
      <c r="CA50">
        <v>630</v>
      </c>
      <c r="CB50" t="s">
        <v>1994</v>
      </c>
      <c r="CD50" t="s">
        <v>1994</v>
      </c>
      <c r="CE50">
        <v>1</v>
      </c>
      <c r="CF50" t="s">
        <v>1985</v>
      </c>
      <c r="CG50" t="s">
        <v>793</v>
      </c>
      <c r="CH50" t="s">
        <v>2012</v>
      </c>
      <c r="CI50" t="s">
        <v>1996</v>
      </c>
      <c r="CJ50">
        <v>30000000</v>
      </c>
      <c r="CN50" t="s">
        <v>231</v>
      </c>
      <c r="CO50">
        <v>0</v>
      </c>
      <c r="CP50" t="s">
        <v>937</v>
      </c>
      <c r="CQ50" t="s">
        <v>2109</v>
      </c>
      <c r="CR50">
        <v>0</v>
      </c>
      <c r="CS50">
        <v>0</v>
      </c>
      <c r="CT50" t="s">
        <v>2014</v>
      </c>
      <c r="CU50" t="s">
        <v>17</v>
      </c>
      <c r="CV50" t="s">
        <v>1279</v>
      </c>
      <c r="CW50">
        <v>35</v>
      </c>
      <c r="CX50" t="s">
        <v>937</v>
      </c>
      <c r="CY50" t="s">
        <v>2109</v>
      </c>
      <c r="CZ50" s="216">
        <v>43778</v>
      </c>
      <c r="DA50" t="s">
        <v>793</v>
      </c>
      <c r="DC50">
        <v>0</v>
      </c>
      <c r="DD50">
        <v>0</v>
      </c>
      <c r="DE50">
        <v>0</v>
      </c>
      <c r="DK50">
        <v>0</v>
      </c>
      <c r="DL50">
        <v>0</v>
      </c>
      <c r="DM50">
        <v>0</v>
      </c>
      <c r="DP50">
        <v>0</v>
      </c>
      <c r="DQ50">
        <v>0</v>
      </c>
      <c r="DR50">
        <v>-24054.720000000001</v>
      </c>
      <c r="DS50">
        <v>30044350.899999999</v>
      </c>
      <c r="DT50" t="s">
        <v>231</v>
      </c>
      <c r="DU50" t="s">
        <v>1986</v>
      </c>
      <c r="DV50">
        <v>0</v>
      </c>
      <c r="DW50">
        <v>0</v>
      </c>
      <c r="DX50">
        <v>0</v>
      </c>
      <c r="DY50">
        <v>30044350.899999999</v>
      </c>
      <c r="DZ50">
        <v>0</v>
      </c>
      <c r="EA50">
        <v>0</v>
      </c>
      <c r="EB50">
        <v>30050760</v>
      </c>
      <c r="EC50">
        <v>0</v>
      </c>
      <c r="ED50">
        <v>0</v>
      </c>
      <c r="EE50">
        <v>30068405.620000001</v>
      </c>
      <c r="EF50">
        <v>30068405.620000001</v>
      </c>
      <c r="EG50">
        <v>30068405.620000001</v>
      </c>
      <c r="EH50">
        <v>0</v>
      </c>
      <c r="EI50">
        <v>0</v>
      </c>
      <c r="EJ50">
        <v>0</v>
      </c>
      <c r="EK50">
        <v>100.1692</v>
      </c>
      <c r="EL50">
        <v>0</v>
      </c>
      <c r="EM50">
        <v>0</v>
      </c>
      <c r="EN50">
        <v>0</v>
      </c>
      <c r="EO50">
        <v>2884804552.0599999</v>
      </c>
      <c r="EP50">
        <v>30044350.899999999</v>
      </c>
      <c r="EQ50">
        <v>0</v>
      </c>
      <c r="ER50">
        <v>100.147836</v>
      </c>
      <c r="ES50">
        <v>6409.1</v>
      </c>
      <c r="ET50">
        <v>6409.1</v>
      </c>
      <c r="EU50" t="s">
        <v>2000</v>
      </c>
      <c r="EV50" t="s">
        <v>2015</v>
      </c>
      <c r="EW50" t="s">
        <v>2016</v>
      </c>
      <c r="EX50" t="s">
        <v>2003</v>
      </c>
      <c r="EY50">
        <v>100.1692</v>
      </c>
      <c r="EZ50" t="s">
        <v>231</v>
      </c>
      <c r="FA50" t="s">
        <v>2017</v>
      </c>
      <c r="FB50" t="s">
        <v>2007</v>
      </c>
      <c r="FC50" s="216">
        <v>43901</v>
      </c>
      <c r="FD50" t="s">
        <v>2018</v>
      </c>
      <c r="FE50" t="s">
        <v>2019</v>
      </c>
      <c r="FH50">
        <v>0</v>
      </c>
      <c r="FI50">
        <v>0</v>
      </c>
      <c r="FJ50">
        <v>0</v>
      </c>
      <c r="FK50">
        <v>0</v>
      </c>
      <c r="FL50">
        <v>0</v>
      </c>
      <c r="FO50" t="s">
        <v>2005</v>
      </c>
      <c r="FP50" t="s">
        <v>231</v>
      </c>
      <c r="FT50">
        <v>0</v>
      </c>
      <c r="FU50">
        <v>1.0416909999999999</v>
      </c>
      <c r="FV50">
        <v>1.0416909999999999</v>
      </c>
      <c r="FW50">
        <v>0</v>
      </c>
      <c r="FX50" t="s">
        <v>2006</v>
      </c>
      <c r="FY50" s="216">
        <v>43476</v>
      </c>
      <c r="GO50">
        <v>1</v>
      </c>
      <c r="GQ50" t="s">
        <v>2021</v>
      </c>
      <c r="GR50" t="s">
        <v>2409</v>
      </c>
      <c r="GS50" t="s">
        <v>2410</v>
      </c>
      <c r="GT50" t="s">
        <v>2411</v>
      </c>
      <c r="GU50" t="s">
        <v>2412</v>
      </c>
      <c r="GV50" t="s">
        <v>1994</v>
      </c>
      <c r="GW50">
        <v>0</v>
      </c>
      <c r="GX50">
        <v>30000000</v>
      </c>
      <c r="GY50">
        <v>0</v>
      </c>
      <c r="HA50" t="s">
        <v>1988</v>
      </c>
      <c r="HB50" t="s">
        <v>1997</v>
      </c>
      <c r="HE50" t="s">
        <v>1988</v>
      </c>
      <c r="HF50" t="s">
        <v>1997</v>
      </c>
      <c r="HG50" t="s">
        <v>231</v>
      </c>
      <c r="HH50" t="s">
        <v>1986</v>
      </c>
      <c r="HP50">
        <v>0</v>
      </c>
      <c r="HQ50">
        <v>0</v>
      </c>
      <c r="HR50" t="s">
        <v>1994</v>
      </c>
      <c r="HS50" t="s">
        <v>1982</v>
      </c>
      <c r="HU50" t="s">
        <v>2413</v>
      </c>
      <c r="HV50" t="s">
        <v>1278</v>
      </c>
      <c r="HW50" t="str">
        <f>VLOOKUP($HV50,'SS WAM data'!$B:$AE,MATCH(HW$1,'SS WAM data'!$2:$2,0)-1,0)</f>
        <v>XS2052484123</v>
      </c>
      <c r="HX50" t="str">
        <f>VLOOKUP($HV50,'SS WAM data'!$B:$AE,MATCH(HX$1,'SS WAM data'!$2:$2,0)-1,0)</f>
        <v>NATIONWIDEBUILDING SOCIETY03/20 0</v>
      </c>
      <c r="HY50" t="str">
        <f>VLOOKUP($HV50,'SS WAM data'!$B:$AE,MATCH(HY$1,'SS WAM data'!$2:$2,0)-1,0)</f>
        <v>EUR</v>
      </c>
      <c r="HZ50" t="str">
        <f>VLOOKUP($HV50,'SS WAM data'!$B:$AE,MATCH(HZ$1,'SS WAM data'!$2:$2,0)-1,0)</f>
        <v>GB</v>
      </c>
      <c r="IA50" s="216">
        <f>VLOOKUP($HV50,'SS WAM data'!$B:$AE,MATCH(IA$1,'SS WAM data'!$2:$2,0)-1,0)</f>
        <v>43719</v>
      </c>
      <c r="IB50" s="216">
        <f>VLOOKUP($HV50,'SS WAM data'!$B:$AE,MATCH(IB$1,'SS WAM data'!$2:$2,0)-1,0)</f>
        <v>43901</v>
      </c>
      <c r="IC50">
        <f>VLOOKUP($HV50,'SS WAM data'!$B:$AE,MATCH(IC$1,'SS WAM data'!$2:$2,0)-1,0)</f>
        <v>9.9999999999999995E-8</v>
      </c>
      <c r="ID50" s="216">
        <f>VLOOKUP($HV50,'SS WAM data'!$B:$AE,MATCH(ID$1,'SS WAM data'!$2:$2,0)-1,0)</f>
        <v>43901</v>
      </c>
      <c r="IE50" s="216" t="str">
        <f>VLOOKUP($HV50,'SS WAM data'!$B:$AE,MATCH(IE$1,'SS WAM data'!$2:$2,0)-1,0)</f>
        <v>00-00-0000</v>
      </c>
      <c r="IF50" t="str">
        <f>VLOOKUP($HV50,'SS WAM data'!$B:$AE,MATCH(IF$1,'SS WAM data'!$2:$2,0)-1,0)</f>
        <v>Certificate of Deposit</v>
      </c>
      <c r="IG50" t="str">
        <f>_xlfn.IFNA(VLOOKUP($HV50,'SS WAM data'!$B:$AE,MATCH(IG$1,'SS WAM data'!$2:$2,0)-1,0),"Other Assets - Deposit or ancillary liquid asset")</f>
        <v>Money Market Instruments</v>
      </c>
      <c r="IH50" t="str">
        <f>VLOOKUP($HV50,'SS WAM data'!$B:$AE,MATCH(IH$1,'SS WAM data'!$2:$2,0)-1,0)</f>
        <v>MoneyMarketInstrument</v>
      </c>
    </row>
    <row r="51" spans="2:242">
      <c r="B51" t="s">
        <v>2285</v>
      </c>
      <c r="C51" t="s">
        <v>1982</v>
      </c>
      <c r="D51" t="s">
        <v>2002</v>
      </c>
      <c r="E51" t="s">
        <v>2007</v>
      </c>
      <c r="H51">
        <v>0</v>
      </c>
      <c r="I51">
        <v>0</v>
      </c>
      <c r="J51">
        <v>-25642.74</v>
      </c>
      <c r="K51">
        <v>30024440.73</v>
      </c>
      <c r="L51" t="s">
        <v>1985</v>
      </c>
      <c r="M51" t="s">
        <v>231</v>
      </c>
      <c r="N51" t="s">
        <v>1986</v>
      </c>
      <c r="O51">
        <v>0</v>
      </c>
      <c r="P51">
        <v>0</v>
      </c>
      <c r="Q51">
        <v>0</v>
      </c>
      <c r="R51">
        <v>30024440.73</v>
      </c>
      <c r="S51">
        <v>0</v>
      </c>
      <c r="T51">
        <v>0</v>
      </c>
      <c r="U51">
        <v>30027097.800000001</v>
      </c>
      <c r="V51">
        <v>0</v>
      </c>
      <c r="W51">
        <v>0</v>
      </c>
      <c r="X51">
        <v>30050083.469999999</v>
      </c>
      <c r="Y51">
        <v>30050083.469999999</v>
      </c>
      <c r="Z51">
        <v>30050083.469999999</v>
      </c>
      <c r="AA51">
        <v>0</v>
      </c>
      <c r="AB51">
        <v>0</v>
      </c>
      <c r="AC51">
        <v>0</v>
      </c>
      <c r="AD51">
        <v>100.090326</v>
      </c>
      <c r="AE51">
        <v>0</v>
      </c>
      <c r="AF51">
        <v>0</v>
      </c>
      <c r="AG51">
        <v>0</v>
      </c>
      <c r="AH51">
        <v>2884804552.0599999</v>
      </c>
      <c r="AI51">
        <v>30024440.73</v>
      </c>
      <c r="AJ51">
        <v>0</v>
      </c>
      <c r="AK51">
        <v>100.081469</v>
      </c>
      <c r="AL51">
        <v>0</v>
      </c>
      <c r="AM51">
        <v>0</v>
      </c>
      <c r="AN51">
        <v>2657.07</v>
      </c>
      <c r="AO51">
        <v>2657.07</v>
      </c>
      <c r="AU51" t="s">
        <v>793</v>
      </c>
      <c r="AV51" t="s">
        <v>1987</v>
      </c>
      <c r="AX51">
        <v>0</v>
      </c>
      <c r="AY51" t="s">
        <v>824</v>
      </c>
      <c r="BB51" t="s">
        <v>937</v>
      </c>
      <c r="BC51" t="s">
        <v>869</v>
      </c>
      <c r="BD51" t="s">
        <v>2309</v>
      </c>
      <c r="BE51" t="s">
        <v>231</v>
      </c>
      <c r="BG51" t="s">
        <v>2414</v>
      </c>
      <c r="BH51" t="s">
        <v>2006</v>
      </c>
      <c r="BL51" t="s">
        <v>1992</v>
      </c>
      <c r="BM51" t="s">
        <v>1985</v>
      </c>
      <c r="BP51" t="s">
        <v>1982</v>
      </c>
      <c r="BQ51">
        <v>1</v>
      </c>
      <c r="BR51">
        <v>0</v>
      </c>
      <c r="BS51" t="s">
        <v>1993</v>
      </c>
      <c r="BU51" t="s">
        <v>2142</v>
      </c>
      <c r="BV51" t="s">
        <v>2011</v>
      </c>
      <c r="BW51" s="218">
        <v>41640</v>
      </c>
      <c r="BX51" t="s">
        <v>2142</v>
      </c>
      <c r="CA51">
        <v>630</v>
      </c>
      <c r="CB51" t="s">
        <v>1994</v>
      </c>
      <c r="CD51" t="s">
        <v>1994</v>
      </c>
      <c r="CE51">
        <v>1</v>
      </c>
      <c r="CF51" t="s">
        <v>1985</v>
      </c>
      <c r="CG51" t="s">
        <v>793</v>
      </c>
      <c r="CH51" t="s">
        <v>2012</v>
      </c>
      <c r="CI51" t="s">
        <v>1996</v>
      </c>
      <c r="CJ51">
        <v>30000000</v>
      </c>
      <c r="CN51" t="s">
        <v>231</v>
      </c>
      <c r="CO51">
        <v>0</v>
      </c>
      <c r="CP51" t="s">
        <v>869</v>
      </c>
      <c r="CQ51" t="s">
        <v>2309</v>
      </c>
      <c r="CR51">
        <v>0</v>
      </c>
      <c r="CS51">
        <v>0</v>
      </c>
      <c r="CT51" t="s">
        <v>2014</v>
      </c>
      <c r="CU51" t="s">
        <v>17</v>
      </c>
      <c r="CV51" t="s">
        <v>1107</v>
      </c>
      <c r="CW51">
        <v>35</v>
      </c>
      <c r="CX51" t="s">
        <v>937</v>
      </c>
      <c r="CY51" t="s">
        <v>2109</v>
      </c>
      <c r="CZ51" s="216">
        <v>43778</v>
      </c>
      <c r="DA51" t="s">
        <v>793</v>
      </c>
      <c r="DC51">
        <v>0</v>
      </c>
      <c r="DD51">
        <v>0</v>
      </c>
      <c r="DE51">
        <v>0</v>
      </c>
      <c r="DK51">
        <v>0</v>
      </c>
      <c r="DL51">
        <v>0</v>
      </c>
      <c r="DM51">
        <v>0</v>
      </c>
      <c r="DP51">
        <v>0</v>
      </c>
      <c r="DQ51">
        <v>0</v>
      </c>
      <c r="DR51">
        <v>-25642.74</v>
      </c>
      <c r="DS51">
        <v>30024440.73</v>
      </c>
      <c r="DT51" t="s">
        <v>231</v>
      </c>
      <c r="DU51" t="s">
        <v>1986</v>
      </c>
      <c r="DV51">
        <v>0</v>
      </c>
      <c r="DW51">
        <v>0</v>
      </c>
      <c r="DX51">
        <v>0</v>
      </c>
      <c r="DY51">
        <v>30024440.73</v>
      </c>
      <c r="DZ51">
        <v>0</v>
      </c>
      <c r="EA51">
        <v>0</v>
      </c>
      <c r="EB51">
        <v>30027097.800000001</v>
      </c>
      <c r="EC51">
        <v>0</v>
      </c>
      <c r="ED51">
        <v>0</v>
      </c>
      <c r="EE51">
        <v>30050083.469999999</v>
      </c>
      <c r="EF51">
        <v>30050083.469999999</v>
      </c>
      <c r="EG51">
        <v>30050083.469999999</v>
      </c>
      <c r="EH51">
        <v>0</v>
      </c>
      <c r="EI51">
        <v>0</v>
      </c>
      <c r="EJ51">
        <v>0</v>
      </c>
      <c r="EK51">
        <v>100.090326</v>
      </c>
      <c r="EL51">
        <v>0</v>
      </c>
      <c r="EM51">
        <v>0</v>
      </c>
      <c r="EN51">
        <v>0</v>
      </c>
      <c r="EO51">
        <v>2884804552.0599999</v>
      </c>
      <c r="EP51">
        <v>30024440.73</v>
      </c>
      <c r="EQ51">
        <v>0</v>
      </c>
      <c r="ER51">
        <v>100.081469</v>
      </c>
      <c r="ES51">
        <v>2657.07</v>
      </c>
      <c r="ET51">
        <v>2657.07</v>
      </c>
      <c r="EU51" t="s">
        <v>2000</v>
      </c>
      <c r="EV51" t="s">
        <v>2015</v>
      </c>
      <c r="EW51" t="s">
        <v>2016</v>
      </c>
      <c r="EX51" t="s">
        <v>2003</v>
      </c>
      <c r="EY51">
        <v>100.090326</v>
      </c>
      <c r="EZ51" t="s">
        <v>231</v>
      </c>
      <c r="FA51" t="s">
        <v>2017</v>
      </c>
      <c r="FB51" t="s">
        <v>2007</v>
      </c>
      <c r="FC51" s="216">
        <v>43844</v>
      </c>
      <c r="FD51" t="s">
        <v>2018</v>
      </c>
      <c r="FE51" t="s">
        <v>2019</v>
      </c>
      <c r="FH51">
        <v>0</v>
      </c>
      <c r="FI51">
        <v>0</v>
      </c>
      <c r="FJ51">
        <v>0</v>
      </c>
      <c r="FK51">
        <v>0</v>
      </c>
      <c r="FL51">
        <v>0</v>
      </c>
      <c r="FO51" t="s">
        <v>2005</v>
      </c>
      <c r="FP51" t="s">
        <v>231</v>
      </c>
      <c r="FT51">
        <v>0</v>
      </c>
      <c r="FU51">
        <v>1.0408710000000001</v>
      </c>
      <c r="FV51">
        <v>1.0408710000000001</v>
      </c>
      <c r="FW51">
        <v>0</v>
      </c>
      <c r="FX51" t="s">
        <v>2006</v>
      </c>
      <c r="FY51" s="216">
        <v>43476</v>
      </c>
      <c r="GO51">
        <v>5</v>
      </c>
      <c r="GQ51" t="s">
        <v>2021</v>
      </c>
      <c r="GR51" t="s">
        <v>2415</v>
      </c>
      <c r="GS51" t="s">
        <v>2314</v>
      </c>
      <c r="GT51" t="s">
        <v>2416</v>
      </c>
      <c r="GU51" t="s">
        <v>2417</v>
      </c>
      <c r="GV51" t="s">
        <v>1994</v>
      </c>
      <c r="GW51">
        <v>0</v>
      </c>
      <c r="GX51">
        <v>30000000</v>
      </c>
      <c r="GY51">
        <v>0</v>
      </c>
      <c r="HA51" t="s">
        <v>1988</v>
      </c>
      <c r="HB51" t="s">
        <v>1997</v>
      </c>
      <c r="HE51" t="s">
        <v>1988</v>
      </c>
      <c r="HF51" t="s">
        <v>1997</v>
      </c>
      <c r="HG51" t="s">
        <v>231</v>
      </c>
      <c r="HH51" t="s">
        <v>1986</v>
      </c>
      <c r="HP51">
        <v>0</v>
      </c>
      <c r="HQ51">
        <v>0</v>
      </c>
      <c r="HR51" t="s">
        <v>1994</v>
      </c>
      <c r="HS51" t="s">
        <v>1982</v>
      </c>
      <c r="HU51" t="s">
        <v>2418</v>
      </c>
      <c r="HV51" t="s">
        <v>1106</v>
      </c>
      <c r="HW51" t="str">
        <f>VLOOKUP($HV51,'SS WAM data'!$B:$AE,MATCH(HW$1,'SS WAM data'!$2:$2,0)-1,0)</f>
        <v>XS2052335390</v>
      </c>
      <c r="HX51" t="str">
        <f>VLOOKUP($HV51,'SS WAM data'!$B:$AE,MATCH(HX$1,'SS WAM data'!$2:$2,0)-1,0)</f>
        <v>NORINCHUKIN BANK LDN01/20 0</v>
      </c>
      <c r="HY51" t="str">
        <f>VLOOKUP($HV51,'SS WAM data'!$B:$AE,MATCH(HY$1,'SS WAM data'!$2:$2,0)-1,0)</f>
        <v>EUR</v>
      </c>
      <c r="HZ51" t="str">
        <f>VLOOKUP($HV51,'SS WAM data'!$B:$AE,MATCH(HZ$1,'SS WAM data'!$2:$2,0)-1,0)</f>
        <v>JP</v>
      </c>
      <c r="IA51" s="216">
        <f>VLOOKUP($HV51,'SS WAM data'!$B:$AE,MATCH(IA$1,'SS WAM data'!$2:$2,0)-1,0)</f>
        <v>43719</v>
      </c>
      <c r="IB51" s="216">
        <f>VLOOKUP($HV51,'SS WAM data'!$B:$AE,MATCH(IB$1,'SS WAM data'!$2:$2,0)-1,0)</f>
        <v>43844</v>
      </c>
      <c r="IC51">
        <f>VLOOKUP($HV51,'SS WAM data'!$B:$AE,MATCH(IC$1,'SS WAM data'!$2:$2,0)-1,0)</f>
        <v>9.9999999999999995E-8</v>
      </c>
      <c r="ID51" s="216">
        <f>VLOOKUP($HV51,'SS WAM data'!$B:$AE,MATCH(ID$1,'SS WAM data'!$2:$2,0)-1,0)</f>
        <v>43844</v>
      </c>
      <c r="IE51" s="216" t="str">
        <f>VLOOKUP($HV51,'SS WAM data'!$B:$AE,MATCH(IE$1,'SS WAM data'!$2:$2,0)-1,0)</f>
        <v>00-00-0000</v>
      </c>
      <c r="IF51" t="str">
        <f>VLOOKUP($HV51,'SS WAM data'!$B:$AE,MATCH(IF$1,'SS WAM data'!$2:$2,0)-1,0)</f>
        <v>Commercial Paper</v>
      </c>
      <c r="IG51" t="str">
        <f>_xlfn.IFNA(VLOOKUP($HV51,'SS WAM data'!$B:$AE,MATCH(IG$1,'SS WAM data'!$2:$2,0)-1,0),"Other Assets - Deposit or ancillary liquid asset")</f>
        <v>Money Market Instruments</v>
      </c>
      <c r="IH51" t="str">
        <f>VLOOKUP($HV51,'SS WAM data'!$B:$AE,MATCH(IH$1,'SS WAM data'!$2:$2,0)-1,0)</f>
        <v>MoneyMarketInstrument</v>
      </c>
    </row>
    <row r="52" spans="2:242">
      <c r="B52" t="s">
        <v>2285</v>
      </c>
      <c r="C52" t="s">
        <v>1982</v>
      </c>
      <c r="D52" t="s">
        <v>2002</v>
      </c>
      <c r="E52" t="s">
        <v>2007</v>
      </c>
      <c r="H52">
        <v>0</v>
      </c>
      <c r="I52">
        <v>0</v>
      </c>
      <c r="J52">
        <v>-25524.05</v>
      </c>
      <c r="K52">
        <v>30046996.670000002</v>
      </c>
      <c r="L52" t="s">
        <v>1985</v>
      </c>
      <c r="M52" t="s">
        <v>231</v>
      </c>
      <c r="N52" t="s">
        <v>1986</v>
      </c>
      <c r="O52">
        <v>0</v>
      </c>
      <c r="P52">
        <v>0</v>
      </c>
      <c r="Q52">
        <v>0</v>
      </c>
      <c r="R52">
        <v>30046996.670000002</v>
      </c>
      <c r="S52">
        <v>0</v>
      </c>
      <c r="T52">
        <v>0</v>
      </c>
      <c r="U52">
        <v>30049611.899999999</v>
      </c>
      <c r="V52">
        <v>0</v>
      </c>
      <c r="W52">
        <v>0</v>
      </c>
      <c r="X52">
        <v>30072520.719999999</v>
      </c>
      <c r="Y52">
        <v>30072520.719999999</v>
      </c>
      <c r="Z52">
        <v>30072520.719999999</v>
      </c>
      <c r="AA52">
        <v>0</v>
      </c>
      <c r="AB52">
        <v>0</v>
      </c>
      <c r="AC52">
        <v>0</v>
      </c>
      <c r="AD52">
        <v>100.165373</v>
      </c>
      <c r="AE52">
        <v>0</v>
      </c>
      <c r="AF52">
        <v>0</v>
      </c>
      <c r="AG52">
        <v>0</v>
      </c>
      <c r="AH52">
        <v>2884804552.0599999</v>
      </c>
      <c r="AI52">
        <v>30046996.670000002</v>
      </c>
      <c r="AJ52">
        <v>0</v>
      </c>
      <c r="AK52">
        <v>100.156656</v>
      </c>
      <c r="AL52">
        <v>0</v>
      </c>
      <c r="AM52">
        <v>0</v>
      </c>
      <c r="AN52">
        <v>2615.23</v>
      </c>
      <c r="AO52">
        <v>2615.23</v>
      </c>
      <c r="AU52" t="s">
        <v>793</v>
      </c>
      <c r="AV52" t="s">
        <v>1987</v>
      </c>
      <c r="AX52">
        <v>0</v>
      </c>
      <c r="AY52" t="s">
        <v>824</v>
      </c>
      <c r="BB52" t="s">
        <v>816</v>
      </c>
      <c r="BC52" t="s">
        <v>816</v>
      </c>
      <c r="BD52" t="s">
        <v>2060</v>
      </c>
      <c r="BE52" t="s">
        <v>231</v>
      </c>
      <c r="BG52" t="s">
        <v>2419</v>
      </c>
      <c r="BH52" t="s">
        <v>2006</v>
      </c>
      <c r="BL52" t="s">
        <v>1992</v>
      </c>
      <c r="BM52" t="s">
        <v>1985</v>
      </c>
      <c r="BO52" t="s">
        <v>1982</v>
      </c>
      <c r="BP52" t="s">
        <v>1982</v>
      </c>
      <c r="BQ52">
        <v>1</v>
      </c>
      <c r="BR52">
        <v>0</v>
      </c>
      <c r="BS52" t="s">
        <v>1993</v>
      </c>
      <c r="BU52" s="216">
        <v>44077</v>
      </c>
      <c r="BV52" t="s">
        <v>2011</v>
      </c>
      <c r="BW52" s="217">
        <v>43711</v>
      </c>
      <c r="BX52" s="216">
        <v>44077</v>
      </c>
      <c r="CA52">
        <v>630</v>
      </c>
      <c r="CB52" t="s">
        <v>1994</v>
      </c>
      <c r="CD52" t="s">
        <v>1994</v>
      </c>
      <c r="CE52">
        <v>1</v>
      </c>
      <c r="CF52" t="s">
        <v>1985</v>
      </c>
      <c r="CG52" t="s">
        <v>793</v>
      </c>
      <c r="CH52" t="s">
        <v>2012</v>
      </c>
      <c r="CI52" t="s">
        <v>1996</v>
      </c>
      <c r="CJ52">
        <v>30000000</v>
      </c>
      <c r="CN52" t="s">
        <v>231</v>
      </c>
      <c r="CO52">
        <v>0</v>
      </c>
      <c r="CP52" t="s">
        <v>816</v>
      </c>
      <c r="CQ52" t="s">
        <v>2060</v>
      </c>
      <c r="CR52">
        <v>0</v>
      </c>
      <c r="CS52">
        <v>0</v>
      </c>
      <c r="CT52" t="s">
        <v>2001</v>
      </c>
      <c r="CU52" t="s">
        <v>2288</v>
      </c>
      <c r="CV52" t="s">
        <v>1269</v>
      </c>
      <c r="CW52">
        <v>35</v>
      </c>
      <c r="CX52" t="s">
        <v>816</v>
      </c>
      <c r="CY52" t="s">
        <v>2060</v>
      </c>
      <c r="CZ52" s="216">
        <v>43808</v>
      </c>
      <c r="DA52" t="s">
        <v>793</v>
      </c>
      <c r="DC52">
        <v>0</v>
      </c>
      <c r="DD52">
        <v>0</v>
      </c>
      <c r="DE52">
        <v>0</v>
      </c>
      <c r="DK52">
        <v>0</v>
      </c>
      <c r="DL52">
        <v>0</v>
      </c>
      <c r="DM52">
        <v>0</v>
      </c>
      <c r="DP52">
        <v>0</v>
      </c>
      <c r="DQ52">
        <v>0</v>
      </c>
      <c r="DR52">
        <v>-25524.05</v>
      </c>
      <c r="DS52">
        <v>30046996.670000002</v>
      </c>
      <c r="DT52" t="s">
        <v>231</v>
      </c>
      <c r="DU52" t="s">
        <v>1986</v>
      </c>
      <c r="DV52">
        <v>0</v>
      </c>
      <c r="DW52">
        <v>0</v>
      </c>
      <c r="DX52">
        <v>0</v>
      </c>
      <c r="DY52">
        <v>30046996.670000002</v>
      </c>
      <c r="DZ52">
        <v>0</v>
      </c>
      <c r="EA52">
        <v>0</v>
      </c>
      <c r="EB52">
        <v>30049611.899999999</v>
      </c>
      <c r="EC52">
        <v>0</v>
      </c>
      <c r="ED52">
        <v>0</v>
      </c>
      <c r="EE52">
        <v>30072520.719999999</v>
      </c>
      <c r="EF52">
        <v>30072520.719999999</v>
      </c>
      <c r="EG52">
        <v>30072520.719999999</v>
      </c>
      <c r="EH52">
        <v>0</v>
      </c>
      <c r="EI52">
        <v>0</v>
      </c>
      <c r="EJ52">
        <v>0</v>
      </c>
      <c r="EK52">
        <v>100.165373</v>
      </c>
      <c r="EL52">
        <v>0</v>
      </c>
      <c r="EM52">
        <v>0</v>
      </c>
      <c r="EN52">
        <v>0</v>
      </c>
      <c r="EO52">
        <v>2884804552.0599999</v>
      </c>
      <c r="EP52">
        <v>30046996.670000002</v>
      </c>
      <c r="EQ52">
        <v>0</v>
      </c>
      <c r="ER52">
        <v>100.156656</v>
      </c>
      <c r="ES52">
        <v>2615.23</v>
      </c>
      <c r="ET52">
        <v>2615.23</v>
      </c>
      <c r="EU52" t="s">
        <v>2000</v>
      </c>
      <c r="EV52" t="s">
        <v>2001</v>
      </c>
      <c r="EW52" t="s">
        <v>2002</v>
      </c>
      <c r="EX52" t="s">
        <v>2003</v>
      </c>
      <c r="EY52">
        <v>100.165373</v>
      </c>
      <c r="EZ52" t="s">
        <v>231</v>
      </c>
      <c r="FA52" t="s">
        <v>2017</v>
      </c>
      <c r="FB52" t="s">
        <v>2007</v>
      </c>
      <c r="FC52" s="216">
        <v>43899</v>
      </c>
      <c r="FD52" t="s">
        <v>2004</v>
      </c>
      <c r="FE52" t="s">
        <v>2002</v>
      </c>
      <c r="FH52">
        <v>0</v>
      </c>
      <c r="FI52">
        <v>0</v>
      </c>
      <c r="FJ52">
        <v>0</v>
      </c>
      <c r="FK52">
        <v>0</v>
      </c>
      <c r="FL52">
        <v>0</v>
      </c>
      <c r="FO52" t="s">
        <v>2005</v>
      </c>
      <c r="FP52" t="s">
        <v>231</v>
      </c>
      <c r="FT52">
        <v>0</v>
      </c>
      <c r="FU52">
        <v>1.041652</v>
      </c>
      <c r="FV52">
        <v>1.041652</v>
      </c>
      <c r="FW52">
        <v>0</v>
      </c>
      <c r="FX52" t="s">
        <v>2006</v>
      </c>
      <c r="FY52" s="216">
        <v>43476</v>
      </c>
      <c r="GO52">
        <v>5</v>
      </c>
      <c r="GQ52" t="s">
        <v>2021</v>
      </c>
      <c r="GR52" t="s">
        <v>2420</v>
      </c>
      <c r="GS52" t="s">
        <v>2404</v>
      </c>
      <c r="GT52" t="s">
        <v>2421</v>
      </c>
      <c r="GU52" t="s">
        <v>2373</v>
      </c>
      <c r="GV52" t="s">
        <v>1994</v>
      </c>
      <c r="GW52">
        <v>0</v>
      </c>
      <c r="GX52">
        <v>30000000</v>
      </c>
      <c r="GY52">
        <v>0</v>
      </c>
      <c r="HA52" t="s">
        <v>816</v>
      </c>
      <c r="HB52" t="s">
        <v>2060</v>
      </c>
      <c r="HE52" t="s">
        <v>1988</v>
      </c>
      <c r="HF52" t="s">
        <v>1997</v>
      </c>
      <c r="HG52" t="s">
        <v>231</v>
      </c>
      <c r="HH52" t="s">
        <v>1986</v>
      </c>
      <c r="HP52">
        <v>0</v>
      </c>
      <c r="HQ52">
        <v>0</v>
      </c>
      <c r="HR52" t="s">
        <v>1994</v>
      </c>
      <c r="HS52" t="s">
        <v>1982</v>
      </c>
      <c r="HU52" t="s">
        <v>2422</v>
      </c>
      <c r="HV52" t="s">
        <v>1268</v>
      </c>
      <c r="HW52" t="str">
        <f>VLOOKUP($HV52,'SS WAM data'!$B:$AE,MATCH(HW$1,'SS WAM data'!$2:$2,0)-1,0)</f>
        <v>XS2052927212</v>
      </c>
      <c r="HX52" t="str">
        <f>VLOOKUP($HV52,'SS WAM data'!$B:$AE,MATCH(HX$1,'SS WAM data'!$2:$2,0)-1,0)</f>
        <v>SKANDINAVISKA ENSKILDA BANKEN03/20 ZCP</v>
      </c>
      <c r="HY52" t="str">
        <f>VLOOKUP($HV52,'SS WAM data'!$B:$AE,MATCH(HY$1,'SS WAM data'!$2:$2,0)-1,0)</f>
        <v>EUR</v>
      </c>
      <c r="HZ52" t="str">
        <f>VLOOKUP($HV52,'SS WAM data'!$B:$AE,MATCH(HZ$1,'SS WAM data'!$2:$2,0)-1,0)</f>
        <v>SE</v>
      </c>
      <c r="IA52" s="216">
        <f>VLOOKUP($HV52,'SS WAM data'!$B:$AE,MATCH(IA$1,'SS WAM data'!$2:$2,0)-1,0)</f>
        <v>43720</v>
      </c>
      <c r="IB52" s="216">
        <f>VLOOKUP($HV52,'SS WAM data'!$B:$AE,MATCH(IB$1,'SS WAM data'!$2:$2,0)-1,0)</f>
        <v>43899</v>
      </c>
      <c r="IC52">
        <f>VLOOKUP($HV52,'SS WAM data'!$B:$AE,MATCH(IC$1,'SS WAM data'!$2:$2,0)-1,0)</f>
        <v>9.9999999999999995E-8</v>
      </c>
      <c r="ID52" s="216">
        <f>VLOOKUP($HV52,'SS WAM data'!$B:$AE,MATCH(ID$1,'SS WAM data'!$2:$2,0)-1,0)</f>
        <v>43899</v>
      </c>
      <c r="IE52" s="216" t="str">
        <f>VLOOKUP($HV52,'SS WAM data'!$B:$AE,MATCH(IE$1,'SS WAM data'!$2:$2,0)-1,0)</f>
        <v>00-00-0000</v>
      </c>
      <c r="IF52" t="str">
        <f>VLOOKUP($HV52,'SS WAM data'!$B:$AE,MATCH(IF$1,'SS WAM data'!$2:$2,0)-1,0)</f>
        <v>Commercial Paper</v>
      </c>
      <c r="IG52" t="str">
        <f>_xlfn.IFNA(VLOOKUP($HV52,'SS WAM data'!$B:$AE,MATCH(IG$1,'SS WAM data'!$2:$2,0)-1,0),"Other Assets - Deposit or ancillary liquid asset")</f>
        <v>Money Market Instruments</v>
      </c>
      <c r="IH52" t="str">
        <f>VLOOKUP($HV52,'SS WAM data'!$B:$AE,MATCH(IH$1,'SS WAM data'!$2:$2,0)-1,0)</f>
        <v>MoneyMarketInstrument</v>
      </c>
    </row>
    <row r="53" spans="2:242">
      <c r="B53" t="s">
        <v>2285</v>
      </c>
      <c r="C53" t="s">
        <v>1982</v>
      </c>
      <c r="D53" t="s">
        <v>2002</v>
      </c>
      <c r="E53" t="s">
        <v>2007</v>
      </c>
      <c r="H53">
        <v>0</v>
      </c>
      <c r="I53">
        <v>0</v>
      </c>
      <c r="J53">
        <v>-1837.24</v>
      </c>
      <c r="K53">
        <v>10019474.75</v>
      </c>
      <c r="L53" t="s">
        <v>1985</v>
      </c>
      <c r="M53" t="s">
        <v>231</v>
      </c>
      <c r="N53" t="s">
        <v>1986</v>
      </c>
      <c r="O53">
        <v>0</v>
      </c>
      <c r="P53">
        <v>0</v>
      </c>
      <c r="Q53">
        <v>0</v>
      </c>
      <c r="R53">
        <v>10019474.75</v>
      </c>
      <c r="S53">
        <v>0</v>
      </c>
      <c r="T53">
        <v>0</v>
      </c>
      <c r="U53">
        <v>10019100</v>
      </c>
      <c r="V53">
        <v>0</v>
      </c>
      <c r="W53">
        <v>0</v>
      </c>
      <c r="X53">
        <v>10021311.99</v>
      </c>
      <c r="Y53">
        <v>10021311.99</v>
      </c>
      <c r="Z53">
        <v>10021311.99</v>
      </c>
      <c r="AA53">
        <v>0</v>
      </c>
      <c r="AB53">
        <v>0</v>
      </c>
      <c r="AC53">
        <v>0</v>
      </c>
      <c r="AD53">
        <v>100.191</v>
      </c>
      <c r="AE53">
        <v>0</v>
      </c>
      <c r="AF53">
        <v>0</v>
      </c>
      <c r="AG53">
        <v>0</v>
      </c>
      <c r="AH53">
        <v>2884804552.0599999</v>
      </c>
      <c r="AI53">
        <v>10019474.75</v>
      </c>
      <c r="AJ53">
        <v>0</v>
      </c>
      <c r="AK53">
        <v>100.194748</v>
      </c>
      <c r="AL53">
        <v>0</v>
      </c>
      <c r="AM53">
        <v>0</v>
      </c>
      <c r="AN53">
        <v>-374.75</v>
      </c>
      <c r="AO53">
        <v>-374.75</v>
      </c>
      <c r="AU53" t="s">
        <v>793</v>
      </c>
      <c r="AV53" t="s">
        <v>1987</v>
      </c>
      <c r="AX53">
        <v>0</v>
      </c>
      <c r="AY53" t="s">
        <v>824</v>
      </c>
      <c r="BB53" t="s">
        <v>937</v>
      </c>
      <c r="BC53" t="s">
        <v>937</v>
      </c>
      <c r="BD53" t="s">
        <v>2109</v>
      </c>
      <c r="BE53" t="s">
        <v>231</v>
      </c>
      <c r="BG53" t="s">
        <v>2423</v>
      </c>
      <c r="BH53" t="s">
        <v>2006</v>
      </c>
      <c r="BL53" t="s">
        <v>1992</v>
      </c>
      <c r="BM53" t="s">
        <v>1985</v>
      </c>
      <c r="BO53" t="s">
        <v>1982</v>
      </c>
      <c r="BP53" t="s">
        <v>1982</v>
      </c>
      <c r="BQ53">
        <v>1</v>
      </c>
      <c r="BR53">
        <v>0</v>
      </c>
      <c r="BS53" t="s">
        <v>1993</v>
      </c>
      <c r="BU53" t="s">
        <v>2424</v>
      </c>
      <c r="BV53" t="s">
        <v>2011</v>
      </c>
      <c r="BW53" s="218">
        <v>44287</v>
      </c>
      <c r="BX53" t="s">
        <v>2424</v>
      </c>
      <c r="CA53">
        <v>630</v>
      </c>
      <c r="CB53" t="s">
        <v>1994</v>
      </c>
      <c r="CD53" t="s">
        <v>1994</v>
      </c>
      <c r="CE53">
        <v>1</v>
      </c>
      <c r="CF53" t="s">
        <v>1985</v>
      </c>
      <c r="CG53" t="s">
        <v>793</v>
      </c>
      <c r="CH53" t="s">
        <v>2012</v>
      </c>
      <c r="CI53" t="s">
        <v>1996</v>
      </c>
      <c r="CJ53">
        <v>10000000</v>
      </c>
      <c r="CN53" t="s">
        <v>231</v>
      </c>
      <c r="CO53">
        <v>0</v>
      </c>
      <c r="CP53" t="s">
        <v>1335</v>
      </c>
      <c r="CQ53" t="s">
        <v>2192</v>
      </c>
      <c r="CR53">
        <v>0</v>
      </c>
      <c r="CS53">
        <v>0</v>
      </c>
      <c r="CT53" t="s">
        <v>2001</v>
      </c>
      <c r="CU53" t="s">
        <v>2288</v>
      </c>
      <c r="CV53" t="s">
        <v>1332</v>
      </c>
      <c r="CW53">
        <v>35</v>
      </c>
      <c r="CX53" t="s">
        <v>937</v>
      </c>
      <c r="CY53" t="s">
        <v>2109</v>
      </c>
      <c r="CZ53" t="s">
        <v>2425</v>
      </c>
      <c r="DA53" t="s">
        <v>793</v>
      </c>
      <c r="DC53">
        <v>0</v>
      </c>
      <c r="DD53">
        <v>0</v>
      </c>
      <c r="DE53">
        <v>0</v>
      </c>
      <c r="DK53">
        <v>0</v>
      </c>
      <c r="DL53">
        <v>0</v>
      </c>
      <c r="DM53">
        <v>0</v>
      </c>
      <c r="DP53">
        <v>0</v>
      </c>
      <c r="DQ53">
        <v>0</v>
      </c>
      <c r="DR53">
        <v>-1837.24</v>
      </c>
      <c r="DS53">
        <v>10019474.75</v>
      </c>
      <c r="DT53" t="s">
        <v>231</v>
      </c>
      <c r="DU53" t="s">
        <v>1986</v>
      </c>
      <c r="DV53">
        <v>0</v>
      </c>
      <c r="DW53">
        <v>0</v>
      </c>
      <c r="DX53">
        <v>0</v>
      </c>
      <c r="DY53">
        <v>10019474.75</v>
      </c>
      <c r="DZ53">
        <v>0</v>
      </c>
      <c r="EA53">
        <v>0</v>
      </c>
      <c r="EB53">
        <v>10019100</v>
      </c>
      <c r="EC53">
        <v>0</v>
      </c>
      <c r="ED53">
        <v>0</v>
      </c>
      <c r="EE53">
        <v>10021311.99</v>
      </c>
      <c r="EF53">
        <v>10021311.99</v>
      </c>
      <c r="EG53">
        <v>10021311.99</v>
      </c>
      <c r="EH53">
        <v>0</v>
      </c>
      <c r="EI53">
        <v>0</v>
      </c>
      <c r="EJ53">
        <v>0</v>
      </c>
      <c r="EK53">
        <v>100.191</v>
      </c>
      <c r="EL53">
        <v>0</v>
      </c>
      <c r="EM53">
        <v>0</v>
      </c>
      <c r="EN53">
        <v>0</v>
      </c>
      <c r="EO53">
        <v>2884804552.0599999</v>
      </c>
      <c r="EP53">
        <v>10019474.75</v>
      </c>
      <c r="EQ53">
        <v>0</v>
      </c>
      <c r="ER53">
        <v>100.194748</v>
      </c>
      <c r="ES53">
        <v>-374.75</v>
      </c>
      <c r="ET53">
        <v>-374.75</v>
      </c>
      <c r="EU53" t="s">
        <v>2000</v>
      </c>
      <c r="EV53" t="s">
        <v>2001</v>
      </c>
      <c r="EW53" t="s">
        <v>2002</v>
      </c>
      <c r="EX53" t="s">
        <v>2003</v>
      </c>
      <c r="EY53">
        <v>100.191</v>
      </c>
      <c r="EZ53" t="s">
        <v>231</v>
      </c>
      <c r="FA53" t="s">
        <v>2017</v>
      </c>
      <c r="FB53" t="s">
        <v>2007</v>
      </c>
      <c r="FC53" s="216">
        <v>43942</v>
      </c>
      <c r="FD53" t="s">
        <v>2004</v>
      </c>
      <c r="FE53" t="s">
        <v>2002</v>
      </c>
      <c r="FH53">
        <v>0</v>
      </c>
      <c r="FI53">
        <v>0</v>
      </c>
      <c r="FJ53">
        <v>0</v>
      </c>
      <c r="FK53">
        <v>0</v>
      </c>
      <c r="FL53">
        <v>0</v>
      </c>
      <c r="FO53" t="s">
        <v>2005</v>
      </c>
      <c r="FP53" t="s">
        <v>231</v>
      </c>
      <c r="FT53">
        <v>0</v>
      </c>
      <c r="FU53">
        <v>0.347306</v>
      </c>
      <c r="FV53">
        <v>0.347306</v>
      </c>
      <c r="FW53">
        <v>0</v>
      </c>
      <c r="FX53" t="s">
        <v>2006</v>
      </c>
      <c r="FY53" s="216">
        <v>43476</v>
      </c>
      <c r="GO53">
        <v>5</v>
      </c>
      <c r="GQ53" t="s">
        <v>2021</v>
      </c>
      <c r="GR53" t="s">
        <v>2426</v>
      </c>
      <c r="GS53" t="s">
        <v>2427</v>
      </c>
      <c r="GT53" t="s">
        <v>2428</v>
      </c>
      <c r="GU53" t="s">
        <v>2429</v>
      </c>
      <c r="GV53" t="s">
        <v>1994</v>
      </c>
      <c r="GW53">
        <v>0</v>
      </c>
      <c r="GX53">
        <v>10000000</v>
      </c>
      <c r="GY53">
        <v>0</v>
      </c>
      <c r="HA53" t="s">
        <v>1988</v>
      </c>
      <c r="HB53" t="s">
        <v>1997</v>
      </c>
      <c r="HE53" t="s">
        <v>1988</v>
      </c>
      <c r="HF53" t="s">
        <v>1997</v>
      </c>
      <c r="HG53" t="s">
        <v>231</v>
      </c>
      <c r="HH53" t="s">
        <v>1986</v>
      </c>
      <c r="HP53">
        <v>0</v>
      </c>
      <c r="HQ53">
        <v>0</v>
      </c>
      <c r="HR53" t="s">
        <v>1994</v>
      </c>
      <c r="HS53" t="s">
        <v>1982</v>
      </c>
      <c r="HU53" t="s">
        <v>2430</v>
      </c>
      <c r="HV53" t="s">
        <v>1331</v>
      </c>
      <c r="HW53" t="str">
        <f>VLOOKUP($HV53,'SS WAM data'!$B:$AE,MATCH(HW$1,'SS WAM data'!$2:$2,0)-1,0)</f>
        <v>XS2069295967</v>
      </c>
      <c r="HX53" t="str">
        <f>VLOOKUP($HV53,'SS WAM data'!$B:$AE,MATCH(HX$1,'SS WAM data'!$2:$2,0)-1,0)</f>
        <v>KOREA DEVELOPMENT BANK4/20 ZCP</v>
      </c>
      <c r="HY53" t="str">
        <f>VLOOKUP($HV53,'SS WAM data'!$B:$AE,MATCH(HY$1,'SS WAM data'!$2:$2,0)-1,0)</f>
        <v>EUR</v>
      </c>
      <c r="HZ53" t="str">
        <f>VLOOKUP($HV53,'SS WAM data'!$B:$AE,MATCH(HZ$1,'SS WAM data'!$2:$2,0)-1,0)</f>
        <v>KR</v>
      </c>
      <c r="IA53" s="216">
        <f>VLOOKUP($HV53,'SS WAM data'!$B:$AE,MATCH(IA$1,'SS WAM data'!$2:$2,0)-1,0)</f>
        <v>43768</v>
      </c>
      <c r="IB53" s="216">
        <f>VLOOKUP($HV53,'SS WAM data'!$B:$AE,MATCH(IB$1,'SS WAM data'!$2:$2,0)-1,0)</f>
        <v>43942</v>
      </c>
      <c r="IC53">
        <f>VLOOKUP($HV53,'SS WAM data'!$B:$AE,MATCH(IC$1,'SS WAM data'!$2:$2,0)-1,0)</f>
        <v>9.9999999999999995E-8</v>
      </c>
      <c r="ID53" s="216">
        <f>VLOOKUP($HV53,'SS WAM data'!$B:$AE,MATCH(ID$1,'SS WAM data'!$2:$2,0)-1,0)</f>
        <v>43942</v>
      </c>
      <c r="IE53" s="216" t="str">
        <f>VLOOKUP($HV53,'SS WAM data'!$B:$AE,MATCH(IE$1,'SS WAM data'!$2:$2,0)-1,0)</f>
        <v>00-00-0000</v>
      </c>
      <c r="IF53" t="str">
        <f>VLOOKUP($HV53,'SS WAM data'!$B:$AE,MATCH(IF$1,'SS WAM data'!$2:$2,0)-1,0)</f>
        <v>Commercial Paper</v>
      </c>
      <c r="IG53" t="str">
        <f>_xlfn.IFNA(VLOOKUP($HV53,'SS WAM data'!$B:$AE,MATCH(IG$1,'SS WAM data'!$2:$2,0)-1,0),"Other Assets - Deposit or ancillary liquid asset")</f>
        <v>Money Market Instruments</v>
      </c>
      <c r="IH53" t="str">
        <f>VLOOKUP($HV53,'SS WAM data'!$B:$AE,MATCH(IH$1,'SS WAM data'!$2:$2,0)-1,0)</f>
        <v>MoneyMarketInstrument</v>
      </c>
    </row>
    <row r="54" spans="2:242">
      <c r="B54" t="s">
        <v>2285</v>
      </c>
      <c r="C54" t="s">
        <v>1982</v>
      </c>
      <c r="D54" t="s">
        <v>2002</v>
      </c>
      <c r="E54" t="s">
        <v>2007</v>
      </c>
      <c r="H54">
        <v>0</v>
      </c>
      <c r="I54">
        <v>0</v>
      </c>
      <c r="J54">
        <v>-4793.8100000000004</v>
      </c>
      <c r="K54">
        <v>25006391.75</v>
      </c>
      <c r="L54" t="s">
        <v>1985</v>
      </c>
      <c r="M54" t="s">
        <v>231</v>
      </c>
      <c r="N54" t="s">
        <v>1986</v>
      </c>
      <c r="O54">
        <v>0</v>
      </c>
      <c r="P54">
        <v>0</v>
      </c>
      <c r="Q54">
        <v>0</v>
      </c>
      <c r="R54">
        <v>25006391.75</v>
      </c>
      <c r="S54">
        <v>0</v>
      </c>
      <c r="T54">
        <v>0</v>
      </c>
      <c r="U54">
        <v>25007600.25</v>
      </c>
      <c r="V54">
        <v>0</v>
      </c>
      <c r="W54">
        <v>0</v>
      </c>
      <c r="X54">
        <v>25011185.559999999</v>
      </c>
      <c r="Y54">
        <v>25011185.559999999</v>
      </c>
      <c r="Z54">
        <v>25011185.559999999</v>
      </c>
      <c r="AA54">
        <v>0</v>
      </c>
      <c r="AB54">
        <v>0</v>
      </c>
      <c r="AC54">
        <v>0</v>
      </c>
      <c r="AD54">
        <v>100.030401</v>
      </c>
      <c r="AE54">
        <v>0</v>
      </c>
      <c r="AF54">
        <v>0</v>
      </c>
      <c r="AG54">
        <v>0</v>
      </c>
      <c r="AH54">
        <v>2884804552.0599999</v>
      </c>
      <c r="AI54">
        <v>25006391.75</v>
      </c>
      <c r="AJ54">
        <v>0</v>
      </c>
      <c r="AK54">
        <v>100.025567</v>
      </c>
      <c r="AL54">
        <v>0</v>
      </c>
      <c r="AM54">
        <v>0</v>
      </c>
      <c r="AN54">
        <v>1208.5</v>
      </c>
      <c r="AO54">
        <v>1208.5</v>
      </c>
      <c r="AU54" t="s">
        <v>793</v>
      </c>
      <c r="AV54" t="s">
        <v>1987</v>
      </c>
      <c r="AX54">
        <v>0</v>
      </c>
      <c r="AY54" t="s">
        <v>824</v>
      </c>
      <c r="BB54" t="s">
        <v>822</v>
      </c>
      <c r="BC54" t="s">
        <v>822</v>
      </c>
      <c r="BD54" t="s">
        <v>2097</v>
      </c>
      <c r="BE54" t="s">
        <v>231</v>
      </c>
      <c r="BG54" t="s">
        <v>2431</v>
      </c>
      <c r="BH54" t="s">
        <v>2006</v>
      </c>
      <c r="BL54" t="s">
        <v>1992</v>
      </c>
      <c r="BM54" t="s">
        <v>1985</v>
      </c>
      <c r="BO54" t="s">
        <v>1982</v>
      </c>
      <c r="BP54" t="s">
        <v>1982</v>
      </c>
      <c r="BQ54">
        <v>1</v>
      </c>
      <c r="BR54">
        <v>0</v>
      </c>
      <c r="BS54" t="s">
        <v>1993</v>
      </c>
      <c r="BU54" s="216">
        <v>43567</v>
      </c>
      <c r="BV54" t="s">
        <v>2011</v>
      </c>
      <c r="BW54" s="217">
        <v>43567</v>
      </c>
      <c r="BX54" s="216">
        <v>43567</v>
      </c>
      <c r="CA54">
        <v>630</v>
      </c>
      <c r="CB54" t="s">
        <v>1994</v>
      </c>
      <c r="CD54" t="s">
        <v>1994</v>
      </c>
      <c r="CE54">
        <v>1</v>
      </c>
      <c r="CF54" t="s">
        <v>1985</v>
      </c>
      <c r="CG54" t="s">
        <v>793</v>
      </c>
      <c r="CH54" t="s">
        <v>2012</v>
      </c>
      <c r="CI54" t="s">
        <v>1996</v>
      </c>
      <c r="CJ54">
        <v>25000000</v>
      </c>
      <c r="CN54" t="s">
        <v>231</v>
      </c>
      <c r="CO54">
        <v>0</v>
      </c>
      <c r="CP54" t="s">
        <v>822</v>
      </c>
      <c r="CQ54" t="s">
        <v>2097</v>
      </c>
      <c r="CR54">
        <v>0</v>
      </c>
      <c r="CS54">
        <v>0</v>
      </c>
      <c r="CT54" t="s">
        <v>2001</v>
      </c>
      <c r="CU54" t="s">
        <v>2288</v>
      </c>
      <c r="CV54" t="s">
        <v>916</v>
      </c>
      <c r="CW54">
        <v>35</v>
      </c>
      <c r="CX54" t="s">
        <v>822</v>
      </c>
      <c r="CY54" t="s">
        <v>2097</v>
      </c>
      <c r="CZ54" t="s">
        <v>2425</v>
      </c>
      <c r="DA54" t="s">
        <v>793</v>
      </c>
      <c r="DC54">
        <v>0</v>
      </c>
      <c r="DD54">
        <v>0</v>
      </c>
      <c r="DE54">
        <v>0</v>
      </c>
      <c r="DK54">
        <v>0</v>
      </c>
      <c r="DL54">
        <v>0</v>
      </c>
      <c r="DM54">
        <v>0</v>
      </c>
      <c r="DP54">
        <v>0</v>
      </c>
      <c r="DQ54">
        <v>0</v>
      </c>
      <c r="DR54">
        <v>-4793.8100000000004</v>
      </c>
      <c r="DS54">
        <v>25006391.75</v>
      </c>
      <c r="DT54" t="s">
        <v>231</v>
      </c>
      <c r="DU54" t="s">
        <v>1986</v>
      </c>
      <c r="DV54">
        <v>0</v>
      </c>
      <c r="DW54">
        <v>0</v>
      </c>
      <c r="DX54">
        <v>0</v>
      </c>
      <c r="DY54">
        <v>25006391.75</v>
      </c>
      <c r="DZ54">
        <v>0</v>
      </c>
      <c r="EA54">
        <v>0</v>
      </c>
      <c r="EB54">
        <v>25007600.25</v>
      </c>
      <c r="EC54">
        <v>0</v>
      </c>
      <c r="ED54">
        <v>0</v>
      </c>
      <c r="EE54">
        <v>25011185.559999999</v>
      </c>
      <c r="EF54">
        <v>25011185.559999999</v>
      </c>
      <c r="EG54">
        <v>25011185.559999999</v>
      </c>
      <c r="EH54">
        <v>0</v>
      </c>
      <c r="EI54">
        <v>0</v>
      </c>
      <c r="EJ54">
        <v>0</v>
      </c>
      <c r="EK54">
        <v>100.030401</v>
      </c>
      <c r="EL54">
        <v>0</v>
      </c>
      <c r="EM54">
        <v>0</v>
      </c>
      <c r="EN54">
        <v>0</v>
      </c>
      <c r="EO54">
        <v>2884804552.0599999</v>
      </c>
      <c r="EP54">
        <v>25006391.75</v>
      </c>
      <c r="EQ54">
        <v>0</v>
      </c>
      <c r="ER54">
        <v>100.025567</v>
      </c>
      <c r="ES54">
        <v>1208.5</v>
      </c>
      <c r="ET54">
        <v>1208.5</v>
      </c>
      <c r="EU54" t="s">
        <v>2000</v>
      </c>
      <c r="EV54" t="s">
        <v>2001</v>
      </c>
      <c r="EW54" t="s">
        <v>2002</v>
      </c>
      <c r="EX54" t="s">
        <v>2003</v>
      </c>
      <c r="EY54">
        <v>100.030401</v>
      </c>
      <c r="EZ54" t="s">
        <v>231</v>
      </c>
      <c r="FA54" t="s">
        <v>2017</v>
      </c>
      <c r="FB54" t="s">
        <v>2007</v>
      </c>
      <c r="FC54" s="216">
        <v>43803</v>
      </c>
      <c r="FD54" t="s">
        <v>2004</v>
      </c>
      <c r="FE54" t="s">
        <v>2002</v>
      </c>
      <c r="FH54">
        <v>0</v>
      </c>
      <c r="FI54">
        <v>0</v>
      </c>
      <c r="FJ54">
        <v>0</v>
      </c>
      <c r="FK54">
        <v>0</v>
      </c>
      <c r="FL54">
        <v>0</v>
      </c>
      <c r="FO54" t="s">
        <v>2005</v>
      </c>
      <c r="FP54" t="s">
        <v>231</v>
      </c>
      <c r="FT54">
        <v>0</v>
      </c>
      <c r="FU54">
        <v>0.866873</v>
      </c>
      <c r="FV54">
        <v>0.866873</v>
      </c>
      <c r="FW54">
        <v>0</v>
      </c>
      <c r="FX54" t="s">
        <v>2006</v>
      </c>
      <c r="FY54" s="216">
        <v>43476</v>
      </c>
      <c r="GO54">
        <v>5</v>
      </c>
      <c r="GQ54" t="s">
        <v>2021</v>
      </c>
      <c r="GR54" t="s">
        <v>2432</v>
      </c>
      <c r="GS54" t="s">
        <v>2291</v>
      </c>
      <c r="GT54" t="s">
        <v>2433</v>
      </c>
      <c r="GU54" t="s">
        <v>2434</v>
      </c>
      <c r="GV54" t="s">
        <v>1994</v>
      </c>
      <c r="GW54">
        <v>0</v>
      </c>
      <c r="GX54">
        <v>25000000</v>
      </c>
      <c r="GY54">
        <v>0</v>
      </c>
      <c r="HA54" t="s">
        <v>822</v>
      </c>
      <c r="HB54" t="s">
        <v>2097</v>
      </c>
      <c r="HE54" t="s">
        <v>1988</v>
      </c>
      <c r="HF54" t="s">
        <v>1997</v>
      </c>
      <c r="HG54" t="s">
        <v>231</v>
      </c>
      <c r="HH54" t="s">
        <v>1986</v>
      </c>
      <c r="HP54">
        <v>0</v>
      </c>
      <c r="HQ54">
        <v>0</v>
      </c>
      <c r="HR54" t="s">
        <v>1994</v>
      </c>
      <c r="HS54" t="s">
        <v>1982</v>
      </c>
      <c r="HU54" t="s">
        <v>2435</v>
      </c>
      <c r="HV54" t="s">
        <v>915</v>
      </c>
      <c r="HW54" t="str">
        <f>VLOOKUP($HV54,'SS WAM data'!$B:$AE,MATCH(HW$1,'SS WAM data'!$2:$2,0)-1,0)</f>
        <v>XS2074534475</v>
      </c>
      <c r="HX54" t="str">
        <f>VLOOKUP($HV54,'SS WAM data'!$B:$AE,MATCH(HX$1,'SS WAM data'!$2:$2,0)-1,0)</f>
        <v>LINDE AG12/19 ZCP</v>
      </c>
      <c r="HY54" t="str">
        <f>VLOOKUP($HV54,'SS WAM data'!$B:$AE,MATCH(HY$1,'SS WAM data'!$2:$2,0)-1,0)</f>
        <v>EUR</v>
      </c>
      <c r="HZ54" t="str">
        <f>VLOOKUP($HV54,'SS WAM data'!$B:$AE,MATCH(HZ$1,'SS WAM data'!$2:$2,0)-1,0)</f>
        <v>DE</v>
      </c>
      <c r="IA54" s="216">
        <f>VLOOKUP($HV54,'SS WAM data'!$B:$AE,MATCH(IA$1,'SS WAM data'!$2:$2,0)-1,0)</f>
        <v>43768</v>
      </c>
      <c r="IB54" s="216">
        <f>VLOOKUP($HV54,'SS WAM data'!$B:$AE,MATCH(IB$1,'SS WAM data'!$2:$2,0)-1,0)</f>
        <v>43803</v>
      </c>
      <c r="IC54">
        <f>VLOOKUP($HV54,'SS WAM data'!$B:$AE,MATCH(IC$1,'SS WAM data'!$2:$2,0)-1,0)</f>
        <v>9.9999999999999995E-8</v>
      </c>
      <c r="ID54" s="216">
        <f>VLOOKUP($HV54,'SS WAM data'!$B:$AE,MATCH(ID$1,'SS WAM data'!$2:$2,0)-1,0)</f>
        <v>43803</v>
      </c>
      <c r="IE54" s="216" t="str">
        <f>VLOOKUP($HV54,'SS WAM data'!$B:$AE,MATCH(IE$1,'SS WAM data'!$2:$2,0)-1,0)</f>
        <v>00-00-0000</v>
      </c>
      <c r="IF54" t="str">
        <f>VLOOKUP($HV54,'SS WAM data'!$B:$AE,MATCH(IF$1,'SS WAM data'!$2:$2,0)-1,0)</f>
        <v>Commercial Paper</v>
      </c>
      <c r="IG54" t="str">
        <f>_xlfn.IFNA(VLOOKUP($HV54,'SS WAM data'!$B:$AE,MATCH(IG$1,'SS WAM data'!$2:$2,0)-1,0),"Other Assets - Deposit or ancillary liquid asset")</f>
        <v>Money Market Instruments</v>
      </c>
      <c r="IH54" t="str">
        <f>VLOOKUP($HV54,'SS WAM data'!$B:$AE,MATCH(IH$1,'SS WAM data'!$2:$2,0)-1,0)</f>
        <v>MoneyMarketInstrument</v>
      </c>
    </row>
    <row r="55" spans="2:242">
      <c r="B55" t="s">
        <v>2285</v>
      </c>
      <c r="C55" t="s">
        <v>1982</v>
      </c>
      <c r="D55" t="s">
        <v>2002</v>
      </c>
      <c r="E55" t="s">
        <v>2007</v>
      </c>
      <c r="H55">
        <v>0</v>
      </c>
      <c r="I55">
        <v>0</v>
      </c>
      <c r="J55">
        <v>-3891.79</v>
      </c>
      <c r="K55">
        <v>25014733.190000001</v>
      </c>
      <c r="L55" t="s">
        <v>1985</v>
      </c>
      <c r="M55" t="s">
        <v>231</v>
      </c>
      <c r="N55" t="s">
        <v>1986</v>
      </c>
      <c r="O55">
        <v>0</v>
      </c>
      <c r="P55">
        <v>0</v>
      </c>
      <c r="Q55">
        <v>0</v>
      </c>
      <c r="R55">
        <v>25014733.190000001</v>
      </c>
      <c r="S55">
        <v>0</v>
      </c>
      <c r="T55">
        <v>0</v>
      </c>
      <c r="U55">
        <v>25016125</v>
      </c>
      <c r="V55">
        <v>0</v>
      </c>
      <c r="W55">
        <v>0</v>
      </c>
      <c r="X55">
        <v>25018624.98</v>
      </c>
      <c r="Y55">
        <v>25018624.98</v>
      </c>
      <c r="Z55">
        <v>25018624.98</v>
      </c>
      <c r="AA55">
        <v>0</v>
      </c>
      <c r="AB55">
        <v>0</v>
      </c>
      <c r="AC55">
        <v>0</v>
      </c>
      <c r="AD55">
        <v>100.0645</v>
      </c>
      <c r="AE55">
        <v>0</v>
      </c>
      <c r="AF55">
        <v>0</v>
      </c>
      <c r="AG55">
        <v>0</v>
      </c>
      <c r="AH55">
        <v>2884804552.0599999</v>
      </c>
      <c r="AI55">
        <v>25014733.190000001</v>
      </c>
      <c r="AJ55">
        <v>0</v>
      </c>
      <c r="AK55">
        <v>100.058933</v>
      </c>
      <c r="AL55">
        <v>0</v>
      </c>
      <c r="AM55">
        <v>0</v>
      </c>
      <c r="AN55">
        <v>1391.81</v>
      </c>
      <c r="AO55">
        <v>1391.81</v>
      </c>
      <c r="AU55" t="s">
        <v>793</v>
      </c>
      <c r="AV55" t="s">
        <v>1987</v>
      </c>
      <c r="AX55">
        <v>0</v>
      </c>
      <c r="AY55" t="s">
        <v>824</v>
      </c>
      <c r="BB55" t="s">
        <v>875</v>
      </c>
      <c r="BC55" t="s">
        <v>875</v>
      </c>
      <c r="BD55" t="s">
        <v>2069</v>
      </c>
      <c r="BE55" t="s">
        <v>231</v>
      </c>
      <c r="BG55" t="s">
        <v>2436</v>
      </c>
      <c r="BH55" t="s">
        <v>2006</v>
      </c>
      <c r="BL55" t="s">
        <v>1992</v>
      </c>
      <c r="BM55" t="s">
        <v>1985</v>
      </c>
      <c r="BO55" t="s">
        <v>1982</v>
      </c>
      <c r="BP55" t="s">
        <v>1982</v>
      </c>
      <c r="BQ55">
        <v>1</v>
      </c>
      <c r="BR55">
        <v>0</v>
      </c>
      <c r="BS55" t="s">
        <v>1993</v>
      </c>
      <c r="BU55" s="216">
        <v>43983</v>
      </c>
      <c r="BV55" t="s">
        <v>2011</v>
      </c>
      <c r="BW55" s="217">
        <v>43617</v>
      </c>
      <c r="BX55" s="216">
        <v>43983</v>
      </c>
      <c r="CA55">
        <v>630</v>
      </c>
      <c r="CB55" t="s">
        <v>1994</v>
      </c>
      <c r="CD55" t="s">
        <v>1994</v>
      </c>
      <c r="CE55">
        <v>1</v>
      </c>
      <c r="CF55" t="s">
        <v>1982</v>
      </c>
      <c r="CG55" t="s">
        <v>793</v>
      </c>
      <c r="CH55" t="s">
        <v>2012</v>
      </c>
      <c r="CI55" t="s">
        <v>1996</v>
      </c>
      <c r="CJ55">
        <v>25000000</v>
      </c>
      <c r="CN55" t="s">
        <v>231</v>
      </c>
      <c r="CO55">
        <v>0</v>
      </c>
      <c r="CP55" t="s">
        <v>875</v>
      </c>
      <c r="CQ55" t="s">
        <v>2071</v>
      </c>
      <c r="CR55">
        <v>0</v>
      </c>
      <c r="CS55">
        <v>0</v>
      </c>
      <c r="CT55" t="s">
        <v>2001</v>
      </c>
      <c r="CU55" t="s">
        <v>2288</v>
      </c>
      <c r="CV55" t="s">
        <v>1025</v>
      </c>
      <c r="CW55">
        <v>35</v>
      </c>
      <c r="CX55" t="s">
        <v>875</v>
      </c>
      <c r="CY55" t="s">
        <v>2071</v>
      </c>
      <c r="CZ55" t="s">
        <v>2437</v>
      </c>
      <c r="DA55" t="s">
        <v>793</v>
      </c>
      <c r="DC55">
        <v>0</v>
      </c>
      <c r="DD55">
        <v>0</v>
      </c>
      <c r="DE55">
        <v>0</v>
      </c>
      <c r="DK55">
        <v>0</v>
      </c>
      <c r="DL55">
        <v>0</v>
      </c>
      <c r="DM55">
        <v>0</v>
      </c>
      <c r="DP55">
        <v>0</v>
      </c>
      <c r="DQ55">
        <v>0</v>
      </c>
      <c r="DR55">
        <v>-3891.79</v>
      </c>
      <c r="DS55">
        <v>25014733.190000001</v>
      </c>
      <c r="DT55" t="s">
        <v>231</v>
      </c>
      <c r="DU55" t="s">
        <v>1986</v>
      </c>
      <c r="DV55">
        <v>0</v>
      </c>
      <c r="DW55">
        <v>0</v>
      </c>
      <c r="DX55">
        <v>0</v>
      </c>
      <c r="DY55">
        <v>25014733.190000001</v>
      </c>
      <c r="DZ55">
        <v>0</v>
      </c>
      <c r="EA55">
        <v>0</v>
      </c>
      <c r="EB55">
        <v>25016125</v>
      </c>
      <c r="EC55">
        <v>0</v>
      </c>
      <c r="ED55">
        <v>0</v>
      </c>
      <c r="EE55">
        <v>25018624.98</v>
      </c>
      <c r="EF55">
        <v>25018624.98</v>
      </c>
      <c r="EG55">
        <v>25018624.98</v>
      </c>
      <c r="EH55">
        <v>0</v>
      </c>
      <c r="EI55">
        <v>0</v>
      </c>
      <c r="EJ55">
        <v>0</v>
      </c>
      <c r="EK55">
        <v>100.0645</v>
      </c>
      <c r="EL55">
        <v>0</v>
      </c>
      <c r="EM55">
        <v>0</v>
      </c>
      <c r="EN55">
        <v>0</v>
      </c>
      <c r="EO55">
        <v>2884804552.0599999</v>
      </c>
      <c r="EP55">
        <v>25014733.190000001</v>
      </c>
      <c r="EQ55">
        <v>0</v>
      </c>
      <c r="ER55">
        <v>100.058933</v>
      </c>
      <c r="ES55">
        <v>1391.81</v>
      </c>
      <c r="ET55">
        <v>1391.81</v>
      </c>
      <c r="EU55" t="s">
        <v>2000</v>
      </c>
      <c r="EV55" t="s">
        <v>2001</v>
      </c>
      <c r="EW55" t="s">
        <v>2002</v>
      </c>
      <c r="EX55" t="s">
        <v>2003</v>
      </c>
      <c r="EY55">
        <v>100.0645</v>
      </c>
      <c r="EZ55" t="s">
        <v>231</v>
      </c>
      <c r="FA55" t="s">
        <v>2017</v>
      </c>
      <c r="FB55" t="s">
        <v>2007</v>
      </c>
      <c r="FC55" s="216">
        <v>43836</v>
      </c>
      <c r="FD55" t="s">
        <v>2004</v>
      </c>
      <c r="FE55" t="s">
        <v>2002</v>
      </c>
      <c r="FH55">
        <v>0</v>
      </c>
      <c r="FI55">
        <v>0</v>
      </c>
      <c r="FJ55">
        <v>0</v>
      </c>
      <c r="FK55">
        <v>0</v>
      </c>
      <c r="FL55">
        <v>0</v>
      </c>
      <c r="FO55" t="s">
        <v>2005</v>
      </c>
      <c r="FP55" t="s">
        <v>231</v>
      </c>
      <c r="FT55">
        <v>0</v>
      </c>
      <c r="FU55">
        <v>0.86716899999999997</v>
      </c>
      <c r="FV55">
        <v>0.86716899999999997</v>
      </c>
      <c r="FW55">
        <v>0</v>
      </c>
      <c r="FX55" t="s">
        <v>2006</v>
      </c>
      <c r="FY55" s="216">
        <v>43476</v>
      </c>
      <c r="GO55">
        <v>5</v>
      </c>
      <c r="GQ55" t="s">
        <v>2021</v>
      </c>
      <c r="GR55" t="s">
        <v>2438</v>
      </c>
      <c r="GS55" t="s">
        <v>2439</v>
      </c>
      <c r="GT55" t="s">
        <v>2440</v>
      </c>
      <c r="GU55" t="s">
        <v>2441</v>
      </c>
      <c r="GV55" t="s">
        <v>1994</v>
      </c>
      <c r="GW55">
        <v>0</v>
      </c>
      <c r="GX55">
        <v>25000000</v>
      </c>
      <c r="GY55">
        <v>0</v>
      </c>
      <c r="HA55" t="s">
        <v>875</v>
      </c>
      <c r="HB55" t="s">
        <v>2071</v>
      </c>
      <c r="HE55" t="s">
        <v>1988</v>
      </c>
      <c r="HF55" t="s">
        <v>1997</v>
      </c>
      <c r="HG55" t="s">
        <v>231</v>
      </c>
      <c r="HH55" t="s">
        <v>1986</v>
      </c>
      <c r="HP55">
        <v>0</v>
      </c>
      <c r="HQ55">
        <v>0</v>
      </c>
      <c r="HR55" t="s">
        <v>1994</v>
      </c>
      <c r="HS55" t="s">
        <v>1982</v>
      </c>
      <c r="HU55" t="s">
        <v>2442</v>
      </c>
      <c r="HV55" t="s">
        <v>1024</v>
      </c>
      <c r="HW55" t="str">
        <f>VLOOKUP($HV55,'SS WAM data'!$B:$AE,MATCH(HW$1,'SS WAM data'!$2:$2,0)-1,0)</f>
        <v>XS2076101273</v>
      </c>
      <c r="HX55" t="str">
        <f>VLOOKUP($HV55,'SS WAM data'!$B:$AE,MATCH(HX$1,'SS WAM data'!$2:$2,0)-1,0)</f>
        <v>SHEFFIELDRECEIVABLES CORP01/20 ZCP</v>
      </c>
      <c r="HY55" t="str">
        <f>VLOOKUP($HV55,'SS WAM data'!$B:$AE,MATCH(HY$1,'SS WAM data'!$2:$2,0)-1,0)</f>
        <v>EUR</v>
      </c>
      <c r="HZ55" t="str">
        <f>VLOOKUP($HV55,'SS WAM data'!$B:$AE,MATCH(HZ$1,'SS WAM data'!$2:$2,0)-1,0)</f>
        <v>GB</v>
      </c>
      <c r="IA55" s="216">
        <f>VLOOKUP($HV55,'SS WAM data'!$B:$AE,MATCH(IA$1,'SS WAM data'!$2:$2,0)-1,0)</f>
        <v>43769</v>
      </c>
      <c r="IB55" s="216">
        <f>VLOOKUP($HV55,'SS WAM data'!$B:$AE,MATCH(IB$1,'SS WAM data'!$2:$2,0)-1,0)</f>
        <v>43836</v>
      </c>
      <c r="IC55">
        <f>VLOOKUP($HV55,'SS WAM data'!$B:$AE,MATCH(IC$1,'SS WAM data'!$2:$2,0)-1,0)</f>
        <v>9.9999999999999995E-8</v>
      </c>
      <c r="ID55" s="216">
        <f>VLOOKUP($HV55,'SS WAM data'!$B:$AE,MATCH(ID$1,'SS WAM data'!$2:$2,0)-1,0)</f>
        <v>43836</v>
      </c>
      <c r="IE55" s="216" t="str">
        <f>VLOOKUP($HV55,'SS WAM data'!$B:$AE,MATCH(IE$1,'SS WAM data'!$2:$2,0)-1,0)</f>
        <v>00-00-0000</v>
      </c>
      <c r="IF55" t="str">
        <f>VLOOKUP($HV55,'SS WAM data'!$B:$AE,MATCH(IF$1,'SS WAM data'!$2:$2,0)-1,0)</f>
        <v>ABCP</v>
      </c>
      <c r="IG55" t="str">
        <f>_xlfn.IFNA(VLOOKUP($HV55,'SS WAM data'!$B:$AE,MATCH(IG$1,'SS WAM data'!$2:$2,0)-1,0),"Other Assets - Deposit or ancillary liquid asset")</f>
        <v>ABCP</v>
      </c>
      <c r="IH55" t="str">
        <f>VLOOKUP($HV55,'SS WAM data'!$B:$AE,MATCH(IH$1,'SS WAM data'!$2:$2,0)-1,0)</f>
        <v>AssetBackedCommercialPaper</v>
      </c>
    </row>
    <row r="56" spans="2:242">
      <c r="C56" t="s">
        <v>1982</v>
      </c>
      <c r="D56" t="s">
        <v>2002</v>
      </c>
      <c r="E56" t="s">
        <v>2007</v>
      </c>
      <c r="H56">
        <v>0</v>
      </c>
      <c r="I56">
        <v>0</v>
      </c>
      <c r="J56">
        <v>0</v>
      </c>
      <c r="K56">
        <v>228788540.16</v>
      </c>
      <c r="L56" t="s">
        <v>1985</v>
      </c>
      <c r="M56" t="s">
        <v>231</v>
      </c>
      <c r="N56" t="s">
        <v>1986</v>
      </c>
      <c r="O56">
        <v>0</v>
      </c>
      <c r="P56">
        <v>0</v>
      </c>
      <c r="Q56">
        <v>0</v>
      </c>
      <c r="R56">
        <v>228788540.16</v>
      </c>
      <c r="S56">
        <v>0</v>
      </c>
      <c r="T56">
        <v>0</v>
      </c>
      <c r="U56">
        <v>228788540.16</v>
      </c>
      <c r="V56">
        <v>0</v>
      </c>
      <c r="W56">
        <v>0</v>
      </c>
      <c r="X56">
        <v>228788540.16</v>
      </c>
      <c r="Y56">
        <v>228788540.16</v>
      </c>
      <c r="Z56">
        <v>228788540.16</v>
      </c>
      <c r="AA56">
        <v>0</v>
      </c>
      <c r="AB56">
        <v>0</v>
      </c>
      <c r="AC56">
        <v>0</v>
      </c>
      <c r="AD56">
        <v>100</v>
      </c>
      <c r="AE56">
        <v>0</v>
      </c>
      <c r="AF56">
        <v>0</v>
      </c>
      <c r="AG56">
        <v>0</v>
      </c>
      <c r="AH56">
        <v>2884804552.0599999</v>
      </c>
      <c r="AI56">
        <v>228788540.16</v>
      </c>
      <c r="AJ56">
        <v>0</v>
      </c>
      <c r="AK56">
        <v>100</v>
      </c>
      <c r="AL56">
        <v>0</v>
      </c>
      <c r="AM56">
        <v>0</v>
      </c>
      <c r="AN56">
        <v>0</v>
      </c>
      <c r="AO56">
        <v>0</v>
      </c>
      <c r="AU56" t="s">
        <v>793</v>
      </c>
      <c r="AV56" t="s">
        <v>1987</v>
      </c>
      <c r="AX56">
        <v>0</v>
      </c>
      <c r="AY56" t="s">
        <v>824</v>
      </c>
      <c r="BB56" t="s">
        <v>937</v>
      </c>
      <c r="BC56" t="s">
        <v>937</v>
      </c>
      <c r="BD56" t="s">
        <v>2109</v>
      </c>
      <c r="BE56" t="s">
        <v>231</v>
      </c>
      <c r="BG56" t="s">
        <v>2443</v>
      </c>
      <c r="BH56" t="s">
        <v>2006</v>
      </c>
      <c r="BL56" t="s">
        <v>1992</v>
      </c>
      <c r="BM56" t="s">
        <v>1985</v>
      </c>
      <c r="BO56" t="s">
        <v>1982</v>
      </c>
      <c r="BP56" t="s">
        <v>1982</v>
      </c>
      <c r="BQ56">
        <v>1</v>
      </c>
      <c r="BR56">
        <v>0</v>
      </c>
      <c r="BS56" t="s">
        <v>1993</v>
      </c>
      <c r="BU56" s="216">
        <v>43508</v>
      </c>
      <c r="BV56" t="s">
        <v>2444</v>
      </c>
      <c r="CA56">
        <v>630</v>
      </c>
      <c r="CB56" t="s">
        <v>1994</v>
      </c>
      <c r="CD56" t="s">
        <v>1994</v>
      </c>
      <c r="CE56">
        <v>1</v>
      </c>
      <c r="CF56" t="s">
        <v>1985</v>
      </c>
      <c r="CG56" t="s">
        <v>793</v>
      </c>
      <c r="CH56" t="s">
        <v>2012</v>
      </c>
      <c r="CI56" t="s">
        <v>1996</v>
      </c>
      <c r="CJ56">
        <v>228788540.16</v>
      </c>
      <c r="CN56" t="s">
        <v>231</v>
      </c>
      <c r="CO56">
        <v>0</v>
      </c>
      <c r="CP56" t="s">
        <v>937</v>
      </c>
      <c r="CQ56" t="s">
        <v>2109</v>
      </c>
      <c r="CR56">
        <v>0</v>
      </c>
      <c r="CS56">
        <v>0</v>
      </c>
      <c r="CT56" t="s">
        <v>2001</v>
      </c>
      <c r="CU56" t="s">
        <v>2288</v>
      </c>
      <c r="CW56">
        <v>32</v>
      </c>
      <c r="CX56" t="s">
        <v>937</v>
      </c>
      <c r="CY56" t="s">
        <v>2109</v>
      </c>
      <c r="CZ56" s="216">
        <v>43476</v>
      </c>
      <c r="DA56" t="s">
        <v>793</v>
      </c>
      <c r="DC56">
        <v>0</v>
      </c>
      <c r="DD56">
        <v>0</v>
      </c>
      <c r="DE56">
        <v>0</v>
      </c>
      <c r="DK56">
        <v>0</v>
      </c>
      <c r="DL56">
        <v>0</v>
      </c>
      <c r="DM56">
        <v>0</v>
      </c>
      <c r="DP56">
        <v>0</v>
      </c>
      <c r="DQ56">
        <v>0</v>
      </c>
      <c r="DR56">
        <v>0</v>
      </c>
      <c r="DS56">
        <v>228788540.16</v>
      </c>
      <c r="DT56" t="s">
        <v>231</v>
      </c>
      <c r="DU56" t="s">
        <v>1986</v>
      </c>
      <c r="DV56">
        <v>0</v>
      </c>
      <c r="DW56">
        <v>0</v>
      </c>
      <c r="DX56">
        <v>0</v>
      </c>
      <c r="DY56">
        <v>228788540.16</v>
      </c>
      <c r="DZ56">
        <v>0</v>
      </c>
      <c r="EA56">
        <v>0</v>
      </c>
      <c r="EB56">
        <v>228788540.16</v>
      </c>
      <c r="EC56">
        <v>0</v>
      </c>
      <c r="ED56">
        <v>0</v>
      </c>
      <c r="EE56">
        <v>228788540.16</v>
      </c>
      <c r="EF56">
        <v>228788540.16</v>
      </c>
      <c r="EG56">
        <v>228788540.16</v>
      </c>
      <c r="EH56">
        <v>0</v>
      </c>
      <c r="EI56">
        <v>0</v>
      </c>
      <c r="EJ56">
        <v>0</v>
      </c>
      <c r="EK56">
        <v>100</v>
      </c>
      <c r="EL56">
        <v>0</v>
      </c>
      <c r="EM56">
        <v>0</v>
      </c>
      <c r="EN56">
        <v>0</v>
      </c>
      <c r="EO56">
        <v>2884804552.0599999</v>
      </c>
      <c r="EP56">
        <v>228788540.16</v>
      </c>
      <c r="EQ56">
        <v>0</v>
      </c>
      <c r="ER56">
        <v>100</v>
      </c>
      <c r="ES56">
        <v>0</v>
      </c>
      <c r="ET56">
        <v>0</v>
      </c>
      <c r="EU56" t="s">
        <v>2000</v>
      </c>
      <c r="EV56" t="s">
        <v>2001</v>
      </c>
      <c r="EW56" t="s">
        <v>2002</v>
      </c>
      <c r="EX56" t="s">
        <v>2003</v>
      </c>
      <c r="EY56">
        <v>100</v>
      </c>
      <c r="EZ56" t="s">
        <v>231</v>
      </c>
      <c r="FA56" t="s">
        <v>2445</v>
      </c>
      <c r="FB56" t="s">
        <v>2007</v>
      </c>
      <c r="FC56" s="216">
        <v>43801</v>
      </c>
      <c r="FD56" t="s">
        <v>2004</v>
      </c>
      <c r="FE56" t="s">
        <v>2002</v>
      </c>
      <c r="FH56">
        <v>0</v>
      </c>
      <c r="FI56">
        <v>0</v>
      </c>
      <c r="FJ56">
        <v>0</v>
      </c>
      <c r="FK56">
        <v>0</v>
      </c>
      <c r="FL56">
        <v>0</v>
      </c>
      <c r="FO56" t="s">
        <v>2005</v>
      </c>
      <c r="FP56" t="s">
        <v>231</v>
      </c>
      <c r="FT56">
        <v>0</v>
      </c>
      <c r="FU56">
        <v>7.9308160000000001</v>
      </c>
      <c r="FV56">
        <v>7.9308160000000001</v>
      </c>
      <c r="FW56">
        <v>0</v>
      </c>
      <c r="FX56" t="s">
        <v>2006</v>
      </c>
      <c r="FY56" s="216">
        <v>43476</v>
      </c>
      <c r="GQ56" t="s">
        <v>2021</v>
      </c>
      <c r="GR56" t="s">
        <v>2394</v>
      </c>
      <c r="GT56" t="s">
        <v>1391</v>
      </c>
      <c r="GU56" t="s">
        <v>1391</v>
      </c>
      <c r="GV56" t="s">
        <v>1994</v>
      </c>
      <c r="GW56">
        <v>0</v>
      </c>
      <c r="GX56">
        <v>228788540.16</v>
      </c>
      <c r="GY56">
        <v>0</v>
      </c>
      <c r="HA56" t="s">
        <v>937</v>
      </c>
      <c r="HB56" t="s">
        <v>2109</v>
      </c>
      <c r="HE56" t="s">
        <v>937</v>
      </c>
      <c r="HF56" t="s">
        <v>2109</v>
      </c>
      <c r="HG56" t="s">
        <v>231</v>
      </c>
      <c r="HH56" t="s">
        <v>1986</v>
      </c>
      <c r="HP56">
        <v>0</v>
      </c>
      <c r="HQ56">
        <v>0</v>
      </c>
      <c r="HR56" t="s">
        <v>1994</v>
      </c>
      <c r="HS56" t="s">
        <v>1985</v>
      </c>
      <c r="HV56" t="s">
        <v>1389</v>
      </c>
      <c r="HW56">
        <f>VLOOKUP($HV56,'SS WAM data'!$B:$AE,MATCH(HW$1,'SS WAM data'!$2:$2,0)-1,0)</f>
        <v>0</v>
      </c>
      <c r="HX56" t="str">
        <f>VLOOKUP($HV56,'SS WAM data'!$B:$AE,MATCH(HX$1,'SS WAM data'!$2:$2,0)-1,0)</f>
        <v>STANDARD CHARTERED CALL EUR</v>
      </c>
      <c r="HY56" t="str">
        <f>VLOOKUP($HV56,'SS WAM data'!$B:$AE,MATCH(HY$1,'SS WAM data'!$2:$2,0)-1,0)</f>
        <v>EUR</v>
      </c>
      <c r="HZ56" t="str">
        <f>VLOOKUP($HV56,'SS WAM data'!$B:$AE,MATCH(HZ$1,'SS WAM data'!$2:$2,0)-1,0)</f>
        <v>GB</v>
      </c>
      <c r="IA56" s="216">
        <f>VLOOKUP($HV56,'SS WAM data'!$B:$AE,MATCH(IA$1,'SS WAM data'!$2:$2,0)-1,0)</f>
        <v>43770</v>
      </c>
      <c r="IB56" s="216">
        <f>VLOOKUP($HV56,'SS WAM data'!$B:$AE,MATCH(IB$1,'SS WAM data'!$2:$2,0)-1,0)</f>
        <v>43801</v>
      </c>
      <c r="IC56">
        <f>VLOOKUP($HV56,'SS WAM data'!$B:$AE,MATCH(IC$1,'SS WAM data'!$2:$2,0)-1,0)</f>
        <v>9.9999999999999995E-8</v>
      </c>
      <c r="ID56" s="216">
        <f>VLOOKUP($HV56,'SS WAM data'!$B:$AE,MATCH(ID$1,'SS WAM data'!$2:$2,0)-1,0)</f>
        <v>43801</v>
      </c>
      <c r="IE56" s="216" t="str">
        <f>VLOOKUP($HV56,'SS WAM data'!$B:$AE,MATCH(IE$1,'SS WAM data'!$2:$2,0)-1,0)</f>
        <v>00-00-0000</v>
      </c>
      <c r="IF56" t="str">
        <f>VLOOKUP($HV56,'SS WAM data'!$B:$AE,MATCH(IF$1,'SS WAM data'!$2:$2,0)-1,0)</f>
        <v>Call Account</v>
      </c>
      <c r="IG56" t="str">
        <f>_xlfn.IFNA(VLOOKUP($HV56,'SS WAM data'!$B:$AE,MATCH(IG$1,'SS WAM data'!$2:$2,0)-1,0),"Other Assets - Deposit or ancillary liquid asset")</f>
        <v>Other Assets - Deposit or ancillary liquid asset</v>
      </c>
      <c r="IH56" t="str">
        <f>VLOOKUP($HV56,'SS WAM data'!$B:$AE,MATCH(IH$1,'SS WAM data'!$2:$2,0)-1,0)</f>
        <v>DepositsWithCreditInstitution</v>
      </c>
    </row>
    <row r="57" spans="2:242">
      <c r="B57" t="s">
        <v>2285</v>
      </c>
      <c r="C57" t="s">
        <v>1982</v>
      </c>
      <c r="D57" t="s">
        <v>2002</v>
      </c>
      <c r="E57" t="s">
        <v>2007</v>
      </c>
      <c r="H57">
        <v>0</v>
      </c>
      <c r="I57">
        <v>0</v>
      </c>
      <c r="J57">
        <v>0</v>
      </c>
      <c r="K57">
        <v>96965084.659999996</v>
      </c>
      <c r="L57" t="s">
        <v>1985</v>
      </c>
      <c r="M57" t="s">
        <v>231</v>
      </c>
      <c r="N57" t="s">
        <v>1986</v>
      </c>
      <c r="O57">
        <v>0</v>
      </c>
      <c r="P57">
        <v>0</v>
      </c>
      <c r="Q57">
        <v>0</v>
      </c>
      <c r="R57">
        <v>96965084.659999996</v>
      </c>
      <c r="S57">
        <v>0</v>
      </c>
      <c r="T57">
        <v>0</v>
      </c>
      <c r="U57">
        <v>96965084.659999996</v>
      </c>
      <c r="V57">
        <v>0</v>
      </c>
      <c r="W57">
        <v>0</v>
      </c>
      <c r="X57">
        <v>96965084.659999996</v>
      </c>
      <c r="Y57">
        <v>96965084.659999996</v>
      </c>
      <c r="Z57">
        <v>96965084.659999996</v>
      </c>
      <c r="AA57">
        <v>0</v>
      </c>
      <c r="AB57">
        <v>0</v>
      </c>
      <c r="AC57">
        <v>0</v>
      </c>
      <c r="AD57">
        <v>100</v>
      </c>
      <c r="AE57">
        <v>0</v>
      </c>
      <c r="AF57">
        <v>0</v>
      </c>
      <c r="AG57">
        <v>0</v>
      </c>
      <c r="AH57">
        <v>2884804552.0599999</v>
      </c>
      <c r="AI57">
        <v>96965084.659999996</v>
      </c>
      <c r="AJ57">
        <v>0</v>
      </c>
      <c r="AK57">
        <v>100</v>
      </c>
      <c r="AL57">
        <v>0</v>
      </c>
      <c r="AM57">
        <v>0</v>
      </c>
      <c r="AN57">
        <v>0</v>
      </c>
      <c r="AO57">
        <v>0</v>
      </c>
      <c r="AU57" t="s">
        <v>793</v>
      </c>
      <c r="AV57" t="s">
        <v>1987</v>
      </c>
      <c r="AX57">
        <v>0</v>
      </c>
      <c r="AY57" t="s">
        <v>824</v>
      </c>
      <c r="BB57" t="s">
        <v>937</v>
      </c>
      <c r="BC57" t="s">
        <v>937</v>
      </c>
      <c r="BD57" t="s">
        <v>2109</v>
      </c>
      <c r="BE57" t="s">
        <v>231</v>
      </c>
      <c r="BG57" t="s">
        <v>2446</v>
      </c>
      <c r="BH57" t="s">
        <v>2006</v>
      </c>
      <c r="BL57" t="s">
        <v>1992</v>
      </c>
      <c r="BM57" t="s">
        <v>1985</v>
      </c>
      <c r="BO57" t="s">
        <v>1982</v>
      </c>
      <c r="BP57" t="s">
        <v>1982</v>
      </c>
      <c r="BQ57">
        <v>1</v>
      </c>
      <c r="BR57">
        <v>0</v>
      </c>
      <c r="BS57" t="s">
        <v>1993</v>
      </c>
      <c r="BU57" s="216">
        <v>43508</v>
      </c>
      <c r="BV57" t="s">
        <v>2444</v>
      </c>
      <c r="CA57">
        <v>630</v>
      </c>
      <c r="CB57" t="s">
        <v>1994</v>
      </c>
      <c r="CD57" t="s">
        <v>1994</v>
      </c>
      <c r="CE57">
        <v>1</v>
      </c>
      <c r="CF57" t="s">
        <v>1985</v>
      </c>
      <c r="CG57" t="s">
        <v>793</v>
      </c>
      <c r="CH57" t="s">
        <v>2012</v>
      </c>
      <c r="CI57" t="s">
        <v>1996</v>
      </c>
      <c r="CJ57">
        <v>96965084.659999996</v>
      </c>
      <c r="CN57" t="s">
        <v>231</v>
      </c>
      <c r="CO57">
        <v>0</v>
      </c>
      <c r="CP57" t="s">
        <v>937</v>
      </c>
      <c r="CQ57" t="s">
        <v>2109</v>
      </c>
      <c r="CR57">
        <v>0</v>
      </c>
      <c r="CS57">
        <v>0</v>
      </c>
      <c r="CT57" t="s">
        <v>2001</v>
      </c>
      <c r="CU57" t="s">
        <v>2288</v>
      </c>
      <c r="CW57">
        <v>32</v>
      </c>
      <c r="CX57" t="s">
        <v>937</v>
      </c>
      <c r="CY57" t="s">
        <v>2109</v>
      </c>
      <c r="CZ57" s="216">
        <v>43476</v>
      </c>
      <c r="DA57" t="s">
        <v>793</v>
      </c>
      <c r="DC57">
        <v>0</v>
      </c>
      <c r="DD57">
        <v>0</v>
      </c>
      <c r="DE57">
        <v>0</v>
      </c>
      <c r="DK57">
        <v>0</v>
      </c>
      <c r="DL57">
        <v>0</v>
      </c>
      <c r="DM57">
        <v>0</v>
      </c>
      <c r="DP57">
        <v>0</v>
      </c>
      <c r="DQ57">
        <v>0</v>
      </c>
      <c r="DR57">
        <v>0</v>
      </c>
      <c r="DS57">
        <v>96965084.659999996</v>
      </c>
      <c r="DT57" t="s">
        <v>231</v>
      </c>
      <c r="DU57" t="s">
        <v>1986</v>
      </c>
      <c r="DV57">
        <v>0</v>
      </c>
      <c r="DW57">
        <v>0</v>
      </c>
      <c r="DX57">
        <v>0</v>
      </c>
      <c r="DY57">
        <v>96965084.659999996</v>
      </c>
      <c r="DZ57">
        <v>0</v>
      </c>
      <c r="EA57">
        <v>0</v>
      </c>
      <c r="EB57">
        <v>96965084.659999996</v>
      </c>
      <c r="EC57">
        <v>0</v>
      </c>
      <c r="ED57">
        <v>0</v>
      </c>
      <c r="EE57">
        <v>96965084.659999996</v>
      </c>
      <c r="EF57">
        <v>96965084.659999996</v>
      </c>
      <c r="EG57">
        <v>96965084.659999996</v>
      </c>
      <c r="EH57">
        <v>0</v>
      </c>
      <c r="EI57">
        <v>0</v>
      </c>
      <c r="EJ57">
        <v>0</v>
      </c>
      <c r="EK57">
        <v>100</v>
      </c>
      <c r="EL57">
        <v>0</v>
      </c>
      <c r="EM57">
        <v>0</v>
      </c>
      <c r="EN57">
        <v>0</v>
      </c>
      <c r="EO57">
        <v>2884804552.0599999</v>
      </c>
      <c r="EP57">
        <v>96965084.659999996</v>
      </c>
      <c r="EQ57">
        <v>0</v>
      </c>
      <c r="ER57">
        <v>100</v>
      </c>
      <c r="ES57">
        <v>0</v>
      </c>
      <c r="ET57">
        <v>0</v>
      </c>
      <c r="EU57" t="s">
        <v>2000</v>
      </c>
      <c r="EV57" t="s">
        <v>2001</v>
      </c>
      <c r="EW57" t="s">
        <v>2002</v>
      </c>
      <c r="EX57" t="s">
        <v>2003</v>
      </c>
      <c r="EY57">
        <v>100</v>
      </c>
      <c r="EZ57" t="s">
        <v>231</v>
      </c>
      <c r="FA57" t="s">
        <v>2445</v>
      </c>
      <c r="FB57" t="s">
        <v>2007</v>
      </c>
      <c r="FC57" s="216">
        <v>43801</v>
      </c>
      <c r="FD57" t="s">
        <v>2004</v>
      </c>
      <c r="FE57" t="s">
        <v>2002</v>
      </c>
      <c r="FH57">
        <v>0</v>
      </c>
      <c r="FI57">
        <v>0</v>
      </c>
      <c r="FJ57">
        <v>0</v>
      </c>
      <c r="FK57">
        <v>0</v>
      </c>
      <c r="FL57">
        <v>0</v>
      </c>
      <c r="FO57" t="s">
        <v>2005</v>
      </c>
      <c r="FP57" t="s">
        <v>231</v>
      </c>
      <c r="FT57">
        <v>0</v>
      </c>
      <c r="FU57">
        <v>3.3612359999999999</v>
      </c>
      <c r="FV57">
        <v>3.3612359999999999</v>
      </c>
      <c r="FW57">
        <v>0</v>
      </c>
      <c r="FX57" t="s">
        <v>2006</v>
      </c>
      <c r="FY57" s="216">
        <v>43476</v>
      </c>
      <c r="GO57">
        <v>5</v>
      </c>
      <c r="GQ57" t="s">
        <v>2021</v>
      </c>
      <c r="GR57" t="s">
        <v>2394</v>
      </c>
      <c r="GT57" t="s">
        <v>1398</v>
      </c>
      <c r="GU57" t="s">
        <v>1398</v>
      </c>
      <c r="GV57" t="s">
        <v>1994</v>
      </c>
      <c r="GW57">
        <v>0</v>
      </c>
      <c r="GX57">
        <v>96965084.659999996</v>
      </c>
      <c r="GY57">
        <v>0</v>
      </c>
      <c r="HA57" t="s">
        <v>937</v>
      </c>
      <c r="HB57" t="s">
        <v>2109</v>
      </c>
      <c r="HE57" t="s">
        <v>937</v>
      </c>
      <c r="HF57" t="s">
        <v>2109</v>
      </c>
      <c r="HG57" t="s">
        <v>231</v>
      </c>
      <c r="HH57" t="s">
        <v>1986</v>
      </c>
      <c r="HP57">
        <v>0</v>
      </c>
      <c r="HQ57">
        <v>0</v>
      </c>
      <c r="HR57" t="s">
        <v>1994</v>
      </c>
      <c r="HS57" t="s">
        <v>1985</v>
      </c>
      <c r="HV57" t="s">
        <v>1396</v>
      </c>
      <c r="HW57">
        <f>VLOOKUP($HV57,'SS WAM data'!$B:$AE,MATCH(HW$1,'SS WAM data'!$2:$2,0)-1,0)</f>
        <v>0</v>
      </c>
      <c r="HX57" t="str">
        <f>VLOOKUP($HV57,'SS WAM data'!$B:$AE,MATCH(HX$1,'SS WAM data'!$2:$2,0)-1,0)</f>
        <v>CALL ACC QATAR NATIONAL BANK</v>
      </c>
      <c r="HY57" t="str">
        <f>VLOOKUP($HV57,'SS WAM data'!$B:$AE,MATCH(HY$1,'SS WAM data'!$2:$2,0)-1,0)</f>
        <v>EUR</v>
      </c>
      <c r="HZ57" t="str">
        <f>VLOOKUP($HV57,'SS WAM data'!$B:$AE,MATCH(HZ$1,'SS WAM data'!$2:$2,0)-1,0)</f>
        <v>QA</v>
      </c>
      <c r="IA57" s="216">
        <f>VLOOKUP($HV57,'SS WAM data'!$B:$AE,MATCH(IA$1,'SS WAM data'!$2:$2,0)-1,0)</f>
        <v>43770</v>
      </c>
      <c r="IB57" s="216">
        <f>VLOOKUP($HV57,'SS WAM data'!$B:$AE,MATCH(IB$1,'SS WAM data'!$2:$2,0)-1,0)</f>
        <v>43801</v>
      </c>
      <c r="IC57">
        <f>VLOOKUP($HV57,'SS WAM data'!$B:$AE,MATCH(IC$1,'SS WAM data'!$2:$2,0)-1,0)</f>
        <v>9.9999999999999995E-8</v>
      </c>
      <c r="ID57" s="216">
        <f>VLOOKUP($HV57,'SS WAM data'!$B:$AE,MATCH(ID$1,'SS WAM data'!$2:$2,0)-1,0)</f>
        <v>43801</v>
      </c>
      <c r="IE57" s="216" t="str">
        <f>VLOOKUP($HV57,'SS WAM data'!$B:$AE,MATCH(IE$1,'SS WAM data'!$2:$2,0)-1,0)</f>
        <v>00-00-0000</v>
      </c>
      <c r="IF57" t="str">
        <f>VLOOKUP($HV57,'SS WAM data'!$B:$AE,MATCH(IF$1,'SS WAM data'!$2:$2,0)-1,0)</f>
        <v>Call Account</v>
      </c>
      <c r="IG57" t="str">
        <f>_xlfn.IFNA(VLOOKUP($HV57,'SS WAM data'!$B:$AE,MATCH(IG$1,'SS WAM data'!$2:$2,0)-1,0),"Other Assets - Deposit or ancillary liquid asset")</f>
        <v>Other Assets - Deposit or ancillary liquid asset</v>
      </c>
      <c r="IH57" t="str">
        <f>VLOOKUP($HV57,'SS WAM data'!$B:$AE,MATCH(IH$1,'SS WAM data'!$2:$2,0)-1,0)</f>
        <v>DepositsWithCreditInstitution</v>
      </c>
    </row>
    <row r="58" spans="2:242">
      <c r="B58" t="s">
        <v>2028</v>
      </c>
      <c r="C58" t="s">
        <v>1982</v>
      </c>
      <c r="D58" t="s">
        <v>2002</v>
      </c>
      <c r="E58" t="s">
        <v>2007</v>
      </c>
      <c r="H58">
        <v>0</v>
      </c>
      <c r="I58">
        <v>0</v>
      </c>
      <c r="J58">
        <v>-1063.6400000000001</v>
      </c>
      <c r="K58">
        <v>9008615.5099999998</v>
      </c>
      <c r="L58" t="s">
        <v>1985</v>
      </c>
      <c r="M58" t="s">
        <v>231</v>
      </c>
      <c r="N58" t="s">
        <v>1986</v>
      </c>
      <c r="O58">
        <v>0</v>
      </c>
      <c r="P58">
        <v>0</v>
      </c>
      <c r="Q58">
        <v>0</v>
      </c>
      <c r="R58">
        <v>9008615.5099999998</v>
      </c>
      <c r="S58">
        <v>0</v>
      </c>
      <c r="T58">
        <v>0</v>
      </c>
      <c r="U58">
        <v>9010590.4800000004</v>
      </c>
      <c r="V58">
        <v>0</v>
      </c>
      <c r="W58">
        <v>0</v>
      </c>
      <c r="X58">
        <v>9009679.1500000004</v>
      </c>
      <c r="Y58">
        <v>9009679.1500000004</v>
      </c>
      <c r="Z58">
        <v>9009679.1500000004</v>
      </c>
      <c r="AA58">
        <v>0</v>
      </c>
      <c r="AB58">
        <v>0</v>
      </c>
      <c r="AC58">
        <v>0</v>
      </c>
      <c r="AD58">
        <v>100.117672</v>
      </c>
      <c r="AE58">
        <v>0</v>
      </c>
      <c r="AF58">
        <v>0</v>
      </c>
      <c r="AG58">
        <v>0</v>
      </c>
      <c r="AH58">
        <v>2884804552.0599999</v>
      </c>
      <c r="AI58">
        <v>9008615.5099999998</v>
      </c>
      <c r="AJ58">
        <v>0</v>
      </c>
      <c r="AK58">
        <v>100.09572799999999</v>
      </c>
      <c r="AL58">
        <v>0</v>
      </c>
      <c r="AM58">
        <v>0</v>
      </c>
      <c r="AN58">
        <v>1974.97</v>
      </c>
      <c r="AO58">
        <v>1974.97</v>
      </c>
      <c r="AU58" t="s">
        <v>793</v>
      </c>
      <c r="AV58" t="s">
        <v>1987</v>
      </c>
      <c r="AX58">
        <v>0</v>
      </c>
      <c r="AY58" t="s">
        <v>824</v>
      </c>
      <c r="BB58" t="s">
        <v>875</v>
      </c>
      <c r="BC58" t="s">
        <v>875</v>
      </c>
      <c r="BD58" t="s">
        <v>2069</v>
      </c>
      <c r="BE58" t="s">
        <v>231</v>
      </c>
      <c r="BG58" t="s">
        <v>2447</v>
      </c>
      <c r="BH58" t="s">
        <v>2006</v>
      </c>
      <c r="BL58" t="s">
        <v>1992</v>
      </c>
      <c r="BM58" t="s">
        <v>1985</v>
      </c>
      <c r="BO58" t="s">
        <v>1982</v>
      </c>
      <c r="BP58" t="s">
        <v>1982</v>
      </c>
      <c r="BQ58">
        <v>1</v>
      </c>
      <c r="BR58">
        <v>0</v>
      </c>
      <c r="BS58" t="s">
        <v>1993</v>
      </c>
      <c r="BU58" s="216">
        <v>43892</v>
      </c>
      <c r="BV58" t="s">
        <v>2011</v>
      </c>
      <c r="BW58" s="217">
        <v>43526</v>
      </c>
      <c r="BX58" s="216">
        <v>43892</v>
      </c>
      <c r="CA58">
        <v>630</v>
      </c>
      <c r="CB58" t="s">
        <v>1994</v>
      </c>
      <c r="CD58" t="s">
        <v>1994</v>
      </c>
      <c r="CE58">
        <v>1</v>
      </c>
      <c r="CF58" t="s">
        <v>1982</v>
      </c>
      <c r="CG58" t="s">
        <v>793</v>
      </c>
      <c r="CH58" t="s">
        <v>2012</v>
      </c>
      <c r="CI58" t="s">
        <v>1996</v>
      </c>
      <c r="CJ58">
        <v>9000000</v>
      </c>
      <c r="CN58" t="s">
        <v>231</v>
      </c>
      <c r="CO58">
        <v>0</v>
      </c>
      <c r="CP58" t="s">
        <v>875</v>
      </c>
      <c r="CQ58" t="s">
        <v>2071</v>
      </c>
      <c r="CR58">
        <v>0</v>
      </c>
      <c r="CS58">
        <v>0</v>
      </c>
      <c r="CT58" t="s">
        <v>2001</v>
      </c>
      <c r="CU58" t="s">
        <v>2288</v>
      </c>
      <c r="CV58" t="s">
        <v>1182</v>
      </c>
      <c r="CW58">
        <v>35</v>
      </c>
      <c r="CX58" t="s">
        <v>875</v>
      </c>
      <c r="CY58" t="s">
        <v>2071</v>
      </c>
      <c r="CZ58" s="216">
        <v>43566</v>
      </c>
      <c r="DA58" t="s">
        <v>793</v>
      </c>
      <c r="DC58">
        <v>0</v>
      </c>
      <c r="DD58">
        <v>0</v>
      </c>
      <c r="DE58">
        <v>0</v>
      </c>
      <c r="DK58">
        <v>0</v>
      </c>
      <c r="DL58">
        <v>0</v>
      </c>
      <c r="DM58">
        <v>0</v>
      </c>
      <c r="DP58">
        <v>0</v>
      </c>
      <c r="DQ58">
        <v>0</v>
      </c>
      <c r="DR58">
        <v>-1063.6400000000001</v>
      </c>
      <c r="DS58">
        <v>9008615.5099999998</v>
      </c>
      <c r="DT58" t="s">
        <v>231</v>
      </c>
      <c r="DU58" t="s">
        <v>1986</v>
      </c>
      <c r="DV58">
        <v>0</v>
      </c>
      <c r="DW58">
        <v>0</v>
      </c>
      <c r="DX58">
        <v>0</v>
      </c>
      <c r="DY58">
        <v>9008615.5099999998</v>
      </c>
      <c r="DZ58">
        <v>0</v>
      </c>
      <c r="EA58">
        <v>0</v>
      </c>
      <c r="EB58">
        <v>9010590.4800000004</v>
      </c>
      <c r="EC58">
        <v>0</v>
      </c>
      <c r="ED58">
        <v>0</v>
      </c>
      <c r="EE58">
        <v>9009679.1500000004</v>
      </c>
      <c r="EF58">
        <v>9009679.1500000004</v>
      </c>
      <c r="EG58">
        <v>9009679.1500000004</v>
      </c>
      <c r="EH58">
        <v>0</v>
      </c>
      <c r="EI58">
        <v>0</v>
      </c>
      <c r="EJ58">
        <v>0</v>
      </c>
      <c r="EK58">
        <v>100.117672</v>
      </c>
      <c r="EL58">
        <v>0</v>
      </c>
      <c r="EM58">
        <v>0</v>
      </c>
      <c r="EN58">
        <v>0</v>
      </c>
      <c r="EO58">
        <v>2884804552.0599999</v>
      </c>
      <c r="EP58">
        <v>9008615.5099999998</v>
      </c>
      <c r="EQ58">
        <v>0</v>
      </c>
      <c r="ER58">
        <v>100.09572799999999</v>
      </c>
      <c r="ES58">
        <v>1974.97</v>
      </c>
      <c r="ET58">
        <v>1974.97</v>
      </c>
      <c r="EU58" t="s">
        <v>2000</v>
      </c>
      <c r="EV58" t="s">
        <v>2001</v>
      </c>
      <c r="EW58" t="s">
        <v>2002</v>
      </c>
      <c r="EX58" t="s">
        <v>2003</v>
      </c>
      <c r="EY58">
        <v>100.117672</v>
      </c>
      <c r="EZ58" t="s">
        <v>231</v>
      </c>
      <c r="FA58" t="s">
        <v>2017</v>
      </c>
      <c r="FB58" t="s">
        <v>2007</v>
      </c>
      <c r="FC58" s="216">
        <v>43864</v>
      </c>
      <c r="FD58" t="s">
        <v>2004</v>
      </c>
      <c r="FE58" t="s">
        <v>2002</v>
      </c>
      <c r="FH58">
        <v>0</v>
      </c>
      <c r="FI58">
        <v>0</v>
      </c>
      <c r="FJ58">
        <v>0</v>
      </c>
      <c r="FK58">
        <v>0</v>
      </c>
      <c r="FL58">
        <v>0</v>
      </c>
      <c r="FO58" t="s">
        <v>2005</v>
      </c>
      <c r="FP58" t="s">
        <v>231</v>
      </c>
      <c r="FT58">
        <v>0</v>
      </c>
      <c r="FU58">
        <v>0.31234699999999999</v>
      </c>
      <c r="FV58">
        <v>0.31234699999999999</v>
      </c>
      <c r="FW58">
        <v>0</v>
      </c>
      <c r="FX58" t="s">
        <v>2006</v>
      </c>
      <c r="FY58" s="216">
        <v>43476</v>
      </c>
      <c r="GO58">
        <v>1</v>
      </c>
      <c r="GQ58" t="s">
        <v>2021</v>
      </c>
      <c r="GR58" t="s">
        <v>2448</v>
      </c>
      <c r="GS58" t="s">
        <v>2377</v>
      </c>
      <c r="GT58" t="s">
        <v>2449</v>
      </c>
      <c r="GU58" t="s">
        <v>2396</v>
      </c>
      <c r="GV58" t="s">
        <v>1994</v>
      </c>
      <c r="GW58">
        <v>0</v>
      </c>
      <c r="GX58">
        <v>9000000</v>
      </c>
      <c r="GY58">
        <v>0</v>
      </c>
      <c r="HA58" t="s">
        <v>875</v>
      </c>
      <c r="HB58" t="s">
        <v>2071</v>
      </c>
      <c r="HE58" t="s">
        <v>1988</v>
      </c>
      <c r="HF58" t="s">
        <v>1997</v>
      </c>
      <c r="HG58" t="s">
        <v>231</v>
      </c>
      <c r="HH58" t="s">
        <v>1986</v>
      </c>
      <c r="HP58">
        <v>0</v>
      </c>
      <c r="HQ58">
        <v>0</v>
      </c>
      <c r="HR58" t="s">
        <v>1994</v>
      </c>
      <c r="HS58" t="s">
        <v>1982</v>
      </c>
      <c r="HU58" t="s">
        <v>2450</v>
      </c>
      <c r="HV58" t="s">
        <v>1181</v>
      </c>
      <c r="HW58" t="str">
        <f>VLOOKUP($HV58,'SS WAM data'!$B:$AE,MATCH(HW$1,'SS WAM data'!$2:$2,0)-1,0)</f>
        <v>XS2076780316</v>
      </c>
      <c r="HX58" t="str">
        <f>VLOOKUP($HV58,'SS WAM data'!$B:$AE,MATCH(HX$1,'SS WAM data'!$2:$2,0)-1,0)</f>
        <v>PROCTER AND GAMBLE COMPANY02/20 ZCP</v>
      </c>
      <c r="HY58" t="str">
        <f>VLOOKUP($HV58,'SS WAM data'!$B:$AE,MATCH(HY$1,'SS WAM data'!$2:$2,0)-1,0)</f>
        <v>EUR</v>
      </c>
      <c r="HZ58" t="str">
        <f>VLOOKUP($HV58,'SS WAM data'!$B:$AE,MATCH(HZ$1,'SS WAM data'!$2:$2,0)-1,0)</f>
        <v>US</v>
      </c>
      <c r="IA58" s="216">
        <f>VLOOKUP($HV58,'SS WAM data'!$B:$AE,MATCH(IA$1,'SS WAM data'!$2:$2,0)-1,0)</f>
        <v>43773</v>
      </c>
      <c r="IB58" s="216">
        <f>VLOOKUP($HV58,'SS WAM data'!$B:$AE,MATCH(IB$1,'SS WAM data'!$2:$2,0)-1,0)</f>
        <v>43864</v>
      </c>
      <c r="IC58">
        <f>VLOOKUP($HV58,'SS WAM data'!$B:$AE,MATCH(IC$1,'SS WAM data'!$2:$2,0)-1,0)</f>
        <v>9.9999999999999995E-8</v>
      </c>
      <c r="ID58" s="216">
        <f>VLOOKUP($HV58,'SS WAM data'!$B:$AE,MATCH(ID$1,'SS WAM data'!$2:$2,0)-1,0)</f>
        <v>43864</v>
      </c>
      <c r="IE58" s="216" t="str">
        <f>VLOOKUP($HV58,'SS WAM data'!$B:$AE,MATCH(IE$1,'SS WAM data'!$2:$2,0)-1,0)</f>
        <v>00-00-0000</v>
      </c>
      <c r="IF58" t="str">
        <f>VLOOKUP($HV58,'SS WAM data'!$B:$AE,MATCH(IF$1,'SS WAM data'!$2:$2,0)-1,0)</f>
        <v>Commercial Paper</v>
      </c>
      <c r="IG58" t="str">
        <f>_xlfn.IFNA(VLOOKUP($HV58,'SS WAM data'!$B:$AE,MATCH(IG$1,'SS WAM data'!$2:$2,0)-1,0),"Other Assets - Deposit or ancillary liquid asset")</f>
        <v>Money Market Instruments</v>
      </c>
      <c r="IH58" t="str">
        <f>VLOOKUP($HV58,'SS WAM data'!$B:$AE,MATCH(IH$1,'SS WAM data'!$2:$2,0)-1,0)</f>
        <v>MoneyMarketInstrument</v>
      </c>
    </row>
    <row r="59" spans="2:242">
      <c r="B59" t="s">
        <v>2285</v>
      </c>
      <c r="C59" t="s">
        <v>1982</v>
      </c>
      <c r="D59" t="s">
        <v>2002</v>
      </c>
      <c r="E59" t="s">
        <v>2007</v>
      </c>
      <c r="H59">
        <v>0</v>
      </c>
      <c r="I59">
        <v>0</v>
      </c>
      <c r="J59">
        <v>-846.89</v>
      </c>
      <c r="K59">
        <v>8022358</v>
      </c>
      <c r="L59" t="s">
        <v>1985</v>
      </c>
      <c r="M59" t="s">
        <v>231</v>
      </c>
      <c r="N59" t="s">
        <v>1986</v>
      </c>
      <c r="O59">
        <v>0</v>
      </c>
      <c r="P59">
        <v>0</v>
      </c>
      <c r="Q59">
        <v>0</v>
      </c>
      <c r="R59">
        <v>8022358</v>
      </c>
      <c r="S59">
        <v>0</v>
      </c>
      <c r="T59">
        <v>0</v>
      </c>
      <c r="U59">
        <v>8029315.9199999999</v>
      </c>
      <c r="V59">
        <v>0</v>
      </c>
      <c r="W59">
        <v>0</v>
      </c>
      <c r="X59">
        <v>8023204.8899999997</v>
      </c>
      <c r="Y59">
        <v>8023204.8899999997</v>
      </c>
      <c r="Z59">
        <v>8023204.8899999997</v>
      </c>
      <c r="AA59">
        <v>0</v>
      </c>
      <c r="AB59">
        <v>0</v>
      </c>
      <c r="AC59">
        <v>0</v>
      </c>
      <c r="AD59">
        <v>100.366449</v>
      </c>
      <c r="AE59">
        <v>0</v>
      </c>
      <c r="AF59">
        <v>0</v>
      </c>
      <c r="AG59">
        <v>0</v>
      </c>
      <c r="AH59">
        <v>2884804552.0599999</v>
      </c>
      <c r="AI59">
        <v>8022358</v>
      </c>
      <c r="AJ59">
        <v>0</v>
      </c>
      <c r="AK59">
        <v>100.27947500000001</v>
      </c>
      <c r="AL59">
        <v>0</v>
      </c>
      <c r="AM59">
        <v>0</v>
      </c>
      <c r="AN59">
        <v>6957.92</v>
      </c>
      <c r="AO59">
        <v>6957.92</v>
      </c>
      <c r="AU59" t="s">
        <v>793</v>
      </c>
      <c r="AV59" t="s">
        <v>1987</v>
      </c>
      <c r="AX59">
        <v>0</v>
      </c>
      <c r="AY59" t="s">
        <v>824</v>
      </c>
      <c r="BB59" t="s">
        <v>1001</v>
      </c>
      <c r="BC59" t="s">
        <v>1001</v>
      </c>
      <c r="BD59" t="s">
        <v>2451</v>
      </c>
      <c r="BE59" t="s">
        <v>231</v>
      </c>
      <c r="BG59" t="s">
        <v>2452</v>
      </c>
      <c r="BH59" t="s">
        <v>2006</v>
      </c>
      <c r="BL59" t="s">
        <v>1992</v>
      </c>
      <c r="BM59" t="s">
        <v>1985</v>
      </c>
      <c r="BO59" t="s">
        <v>1982</v>
      </c>
      <c r="BP59" t="s">
        <v>1982</v>
      </c>
      <c r="BQ59">
        <v>1</v>
      </c>
      <c r="BR59">
        <v>0</v>
      </c>
      <c r="BS59" t="s">
        <v>1993</v>
      </c>
      <c r="BU59" s="216">
        <v>43929</v>
      </c>
      <c r="BV59" t="s">
        <v>2011</v>
      </c>
      <c r="BW59" s="217">
        <v>43563</v>
      </c>
      <c r="BX59" s="216">
        <v>43929</v>
      </c>
      <c r="CA59">
        <v>630</v>
      </c>
      <c r="CB59" t="s">
        <v>1994</v>
      </c>
      <c r="CD59" t="s">
        <v>1994</v>
      </c>
      <c r="CE59">
        <v>1</v>
      </c>
      <c r="CF59" t="s">
        <v>1985</v>
      </c>
      <c r="CG59" t="s">
        <v>793</v>
      </c>
      <c r="CH59" t="s">
        <v>2012</v>
      </c>
      <c r="CI59" t="s">
        <v>1996</v>
      </c>
      <c r="CJ59">
        <v>8000000</v>
      </c>
      <c r="CN59" t="s">
        <v>231</v>
      </c>
      <c r="CO59">
        <v>0</v>
      </c>
      <c r="CP59" t="s">
        <v>1001</v>
      </c>
      <c r="CQ59" t="s">
        <v>2451</v>
      </c>
      <c r="CR59">
        <v>0</v>
      </c>
      <c r="CS59">
        <v>0</v>
      </c>
      <c r="CT59" t="s">
        <v>2001</v>
      </c>
      <c r="CU59" t="s">
        <v>2288</v>
      </c>
      <c r="CV59" t="s">
        <v>1386</v>
      </c>
      <c r="CW59">
        <v>35</v>
      </c>
      <c r="CX59" t="s">
        <v>1001</v>
      </c>
      <c r="CY59" t="s">
        <v>2451</v>
      </c>
      <c r="CZ59" s="216">
        <v>43566</v>
      </c>
      <c r="DA59" t="s">
        <v>793</v>
      </c>
      <c r="DC59">
        <v>0</v>
      </c>
      <c r="DD59">
        <v>0</v>
      </c>
      <c r="DE59">
        <v>0</v>
      </c>
      <c r="DK59">
        <v>0</v>
      </c>
      <c r="DL59">
        <v>0</v>
      </c>
      <c r="DM59">
        <v>0</v>
      </c>
      <c r="DP59">
        <v>0</v>
      </c>
      <c r="DQ59">
        <v>0</v>
      </c>
      <c r="DR59">
        <v>-846.89</v>
      </c>
      <c r="DS59">
        <v>8022358</v>
      </c>
      <c r="DT59" t="s">
        <v>231</v>
      </c>
      <c r="DU59" t="s">
        <v>1986</v>
      </c>
      <c r="DV59">
        <v>0</v>
      </c>
      <c r="DW59">
        <v>0</v>
      </c>
      <c r="DX59">
        <v>0</v>
      </c>
      <c r="DY59">
        <v>8022358</v>
      </c>
      <c r="DZ59">
        <v>0</v>
      </c>
      <c r="EA59">
        <v>0</v>
      </c>
      <c r="EB59">
        <v>8029315.9199999999</v>
      </c>
      <c r="EC59">
        <v>0</v>
      </c>
      <c r="ED59">
        <v>0</v>
      </c>
      <c r="EE59">
        <v>8023204.8899999997</v>
      </c>
      <c r="EF59">
        <v>8023204.8899999997</v>
      </c>
      <c r="EG59">
        <v>8023204.8899999997</v>
      </c>
      <c r="EH59">
        <v>0</v>
      </c>
      <c r="EI59">
        <v>0</v>
      </c>
      <c r="EJ59">
        <v>0</v>
      </c>
      <c r="EK59">
        <v>100.366449</v>
      </c>
      <c r="EL59">
        <v>0</v>
      </c>
      <c r="EM59">
        <v>0</v>
      </c>
      <c r="EN59">
        <v>0</v>
      </c>
      <c r="EO59">
        <v>2884804552.0599999</v>
      </c>
      <c r="EP59">
        <v>8022358</v>
      </c>
      <c r="EQ59">
        <v>0</v>
      </c>
      <c r="ER59">
        <v>100.27947500000001</v>
      </c>
      <c r="ES59">
        <v>6957.92</v>
      </c>
      <c r="ET59">
        <v>6957.92</v>
      </c>
      <c r="EU59" t="s">
        <v>2000</v>
      </c>
      <c r="EV59" t="s">
        <v>2001</v>
      </c>
      <c r="EW59" t="s">
        <v>2002</v>
      </c>
      <c r="EX59" t="s">
        <v>2003</v>
      </c>
      <c r="EY59">
        <v>100.366449</v>
      </c>
      <c r="EZ59" t="s">
        <v>231</v>
      </c>
      <c r="FA59" t="s">
        <v>2017</v>
      </c>
      <c r="FB59" t="s">
        <v>2007</v>
      </c>
      <c r="FC59" s="216">
        <v>44047</v>
      </c>
      <c r="FD59" t="s">
        <v>2004</v>
      </c>
      <c r="FE59" t="s">
        <v>2002</v>
      </c>
      <c r="FH59">
        <v>0</v>
      </c>
      <c r="FI59">
        <v>0</v>
      </c>
      <c r="FJ59">
        <v>0</v>
      </c>
      <c r="FK59">
        <v>0</v>
      </c>
      <c r="FL59">
        <v>0</v>
      </c>
      <c r="FO59" t="s">
        <v>2005</v>
      </c>
      <c r="FP59" t="s">
        <v>231</v>
      </c>
      <c r="FT59">
        <v>0</v>
      </c>
      <c r="FU59">
        <v>0.278331</v>
      </c>
      <c r="FV59">
        <v>0.278331</v>
      </c>
      <c r="FW59">
        <v>0</v>
      </c>
      <c r="FX59" t="s">
        <v>2006</v>
      </c>
      <c r="FY59" s="216">
        <v>43476</v>
      </c>
      <c r="GO59">
        <v>5</v>
      </c>
      <c r="GQ59" t="s">
        <v>2021</v>
      </c>
      <c r="GR59" t="s">
        <v>2453</v>
      </c>
      <c r="GS59" t="s">
        <v>2454</v>
      </c>
      <c r="GT59" t="s">
        <v>2455</v>
      </c>
      <c r="GU59" t="s">
        <v>2456</v>
      </c>
      <c r="GV59" t="s">
        <v>1994</v>
      </c>
      <c r="GW59">
        <v>0</v>
      </c>
      <c r="GX59">
        <v>8000000</v>
      </c>
      <c r="GY59">
        <v>0</v>
      </c>
      <c r="HA59" t="s">
        <v>1001</v>
      </c>
      <c r="HB59" t="s">
        <v>2451</v>
      </c>
      <c r="HE59" t="s">
        <v>1988</v>
      </c>
      <c r="HF59" t="s">
        <v>1997</v>
      </c>
      <c r="HG59" t="s">
        <v>231</v>
      </c>
      <c r="HH59" t="s">
        <v>1986</v>
      </c>
      <c r="HP59">
        <v>0</v>
      </c>
      <c r="HQ59">
        <v>0</v>
      </c>
      <c r="HR59" t="s">
        <v>1994</v>
      </c>
      <c r="HS59" t="s">
        <v>1982</v>
      </c>
      <c r="HU59" t="s">
        <v>2457</v>
      </c>
      <c r="HV59" t="s">
        <v>1385</v>
      </c>
      <c r="HW59" t="str">
        <f>VLOOKUP($HV59,'SS WAM data'!$B:$AE,MATCH(HW$1,'SS WAM data'!$2:$2,0)-1,0)</f>
        <v>XS2077532625</v>
      </c>
      <c r="HX59" t="str">
        <f>VLOOKUP($HV59,'SS WAM data'!$B:$AE,MATCH(HX$1,'SS WAM data'!$2:$2,0)-1,0)</f>
        <v>OP CORPORATE BANK PLC CP/CD08/20 ZCP</v>
      </c>
      <c r="HY59" t="str">
        <f>VLOOKUP($HV59,'SS WAM data'!$B:$AE,MATCH(HY$1,'SS WAM data'!$2:$2,0)-1,0)</f>
        <v>EUR</v>
      </c>
      <c r="HZ59" t="str">
        <f>VLOOKUP($HV59,'SS WAM data'!$B:$AE,MATCH(HZ$1,'SS WAM data'!$2:$2,0)-1,0)</f>
        <v>FI</v>
      </c>
      <c r="IA59" s="216">
        <f>VLOOKUP($HV59,'SS WAM data'!$B:$AE,MATCH(IA$1,'SS WAM data'!$2:$2,0)-1,0)</f>
        <v>43773</v>
      </c>
      <c r="IB59" s="216">
        <f>VLOOKUP($HV59,'SS WAM data'!$B:$AE,MATCH(IB$1,'SS WAM data'!$2:$2,0)-1,0)</f>
        <v>44047</v>
      </c>
      <c r="IC59">
        <f>VLOOKUP($HV59,'SS WAM data'!$B:$AE,MATCH(IC$1,'SS WAM data'!$2:$2,0)-1,0)</f>
        <v>9.9999999999999995E-8</v>
      </c>
      <c r="ID59" s="216">
        <f>VLOOKUP($HV59,'SS WAM data'!$B:$AE,MATCH(ID$1,'SS WAM data'!$2:$2,0)-1,0)</f>
        <v>44047</v>
      </c>
      <c r="IE59" s="216" t="str">
        <f>VLOOKUP($HV59,'SS WAM data'!$B:$AE,MATCH(IE$1,'SS WAM data'!$2:$2,0)-1,0)</f>
        <v>00-00-0000</v>
      </c>
      <c r="IF59" t="str">
        <f>VLOOKUP($HV59,'SS WAM data'!$B:$AE,MATCH(IF$1,'SS WAM data'!$2:$2,0)-1,0)</f>
        <v>Commercial Paper</v>
      </c>
      <c r="IG59" t="str">
        <f>_xlfn.IFNA(VLOOKUP($HV59,'SS WAM data'!$B:$AE,MATCH(IG$1,'SS WAM data'!$2:$2,0)-1,0),"Other Assets - Deposit or ancillary liquid asset")</f>
        <v>Money Market Instruments</v>
      </c>
      <c r="IH59" t="str">
        <f>VLOOKUP($HV59,'SS WAM data'!$B:$AE,MATCH(IH$1,'SS WAM data'!$2:$2,0)-1,0)</f>
        <v>MoneyMarketInstrument</v>
      </c>
    </row>
    <row r="60" spans="2:242">
      <c r="B60" t="s">
        <v>2285</v>
      </c>
      <c r="C60" t="s">
        <v>1982</v>
      </c>
      <c r="D60" t="s">
        <v>2002</v>
      </c>
      <c r="E60" t="s">
        <v>2007</v>
      </c>
      <c r="H60">
        <v>0</v>
      </c>
      <c r="I60">
        <v>0</v>
      </c>
      <c r="J60">
        <v>-630.66999999999996</v>
      </c>
      <c r="K60">
        <v>6005746.0999999996</v>
      </c>
      <c r="L60" t="s">
        <v>1985</v>
      </c>
      <c r="M60" t="s">
        <v>231</v>
      </c>
      <c r="N60" t="s">
        <v>1986</v>
      </c>
      <c r="O60">
        <v>0</v>
      </c>
      <c r="P60">
        <v>0</v>
      </c>
      <c r="Q60">
        <v>0</v>
      </c>
      <c r="R60">
        <v>6005746.0999999996</v>
      </c>
      <c r="S60">
        <v>0</v>
      </c>
      <c r="T60">
        <v>0</v>
      </c>
      <c r="U60">
        <v>6007146.4800000004</v>
      </c>
      <c r="V60">
        <v>0</v>
      </c>
      <c r="W60">
        <v>0</v>
      </c>
      <c r="X60">
        <v>6006376.7699999996</v>
      </c>
      <c r="Y60">
        <v>6006376.7699999996</v>
      </c>
      <c r="Z60">
        <v>6006376.7699999996</v>
      </c>
      <c r="AA60">
        <v>0</v>
      </c>
      <c r="AB60">
        <v>0</v>
      </c>
      <c r="AC60">
        <v>0</v>
      </c>
      <c r="AD60">
        <v>100.119108</v>
      </c>
      <c r="AE60">
        <v>0</v>
      </c>
      <c r="AF60">
        <v>0</v>
      </c>
      <c r="AG60">
        <v>0</v>
      </c>
      <c r="AH60">
        <v>2884804552.0599999</v>
      </c>
      <c r="AI60">
        <v>6005746.0999999996</v>
      </c>
      <c r="AJ60">
        <v>0</v>
      </c>
      <c r="AK60">
        <v>100.09576800000001</v>
      </c>
      <c r="AL60">
        <v>0</v>
      </c>
      <c r="AM60">
        <v>0</v>
      </c>
      <c r="AN60">
        <v>1400.38</v>
      </c>
      <c r="AO60">
        <v>1400.38</v>
      </c>
      <c r="AU60" t="s">
        <v>793</v>
      </c>
      <c r="AV60" t="s">
        <v>1987</v>
      </c>
      <c r="AX60">
        <v>0</v>
      </c>
      <c r="AY60" t="s">
        <v>824</v>
      </c>
      <c r="BB60" t="s">
        <v>875</v>
      </c>
      <c r="BC60" t="s">
        <v>875</v>
      </c>
      <c r="BD60" t="s">
        <v>2069</v>
      </c>
      <c r="BE60" t="s">
        <v>231</v>
      </c>
      <c r="BG60" t="s">
        <v>2458</v>
      </c>
      <c r="BH60" t="s">
        <v>2006</v>
      </c>
      <c r="BL60" t="s">
        <v>1992</v>
      </c>
      <c r="BM60" t="s">
        <v>1985</v>
      </c>
      <c r="BO60" t="s">
        <v>1982</v>
      </c>
      <c r="BP60" t="s">
        <v>1982</v>
      </c>
      <c r="BQ60">
        <v>1</v>
      </c>
      <c r="BR60">
        <v>0</v>
      </c>
      <c r="BS60" t="s">
        <v>1993</v>
      </c>
      <c r="BU60" s="216">
        <v>43923</v>
      </c>
      <c r="BV60" t="s">
        <v>2011</v>
      </c>
      <c r="BW60" s="217">
        <v>43557</v>
      </c>
      <c r="BX60" s="216">
        <v>43923</v>
      </c>
      <c r="CA60">
        <v>630</v>
      </c>
      <c r="CB60" t="s">
        <v>1994</v>
      </c>
      <c r="CD60" t="s">
        <v>1994</v>
      </c>
      <c r="CE60">
        <v>1</v>
      </c>
      <c r="CF60" t="s">
        <v>1982</v>
      </c>
      <c r="CG60" t="s">
        <v>793</v>
      </c>
      <c r="CH60" t="s">
        <v>2012</v>
      </c>
      <c r="CI60" t="s">
        <v>1996</v>
      </c>
      <c r="CJ60">
        <v>6000000</v>
      </c>
      <c r="CN60" t="s">
        <v>231</v>
      </c>
      <c r="CO60">
        <v>0</v>
      </c>
      <c r="CP60" t="s">
        <v>875</v>
      </c>
      <c r="CQ60" t="s">
        <v>2071</v>
      </c>
      <c r="CR60">
        <v>0</v>
      </c>
      <c r="CS60">
        <v>0</v>
      </c>
      <c r="CT60" t="s">
        <v>2001</v>
      </c>
      <c r="CU60" t="s">
        <v>2288</v>
      </c>
      <c r="CV60" t="s">
        <v>1186</v>
      </c>
      <c r="CW60">
        <v>35</v>
      </c>
      <c r="CX60" t="s">
        <v>875</v>
      </c>
      <c r="CY60" t="s">
        <v>2071</v>
      </c>
      <c r="CZ60" s="216">
        <v>43596</v>
      </c>
      <c r="DA60" t="s">
        <v>793</v>
      </c>
      <c r="DC60">
        <v>0</v>
      </c>
      <c r="DD60">
        <v>0</v>
      </c>
      <c r="DE60">
        <v>0</v>
      </c>
      <c r="DK60">
        <v>0</v>
      </c>
      <c r="DL60">
        <v>0</v>
      </c>
      <c r="DM60">
        <v>0</v>
      </c>
      <c r="DP60">
        <v>0</v>
      </c>
      <c r="DQ60">
        <v>0</v>
      </c>
      <c r="DR60">
        <v>-630.66999999999996</v>
      </c>
      <c r="DS60">
        <v>6005746.0999999996</v>
      </c>
      <c r="DT60" t="s">
        <v>231</v>
      </c>
      <c r="DU60" t="s">
        <v>1986</v>
      </c>
      <c r="DV60">
        <v>0</v>
      </c>
      <c r="DW60">
        <v>0</v>
      </c>
      <c r="DX60">
        <v>0</v>
      </c>
      <c r="DY60">
        <v>6005746.0999999996</v>
      </c>
      <c r="DZ60">
        <v>0</v>
      </c>
      <c r="EA60">
        <v>0</v>
      </c>
      <c r="EB60">
        <v>6007146.4800000004</v>
      </c>
      <c r="EC60">
        <v>0</v>
      </c>
      <c r="ED60">
        <v>0</v>
      </c>
      <c r="EE60">
        <v>6006376.7699999996</v>
      </c>
      <c r="EF60">
        <v>6006376.7699999996</v>
      </c>
      <c r="EG60">
        <v>6006376.7699999996</v>
      </c>
      <c r="EH60">
        <v>0</v>
      </c>
      <c r="EI60">
        <v>0</v>
      </c>
      <c r="EJ60">
        <v>0</v>
      </c>
      <c r="EK60">
        <v>100.119108</v>
      </c>
      <c r="EL60">
        <v>0</v>
      </c>
      <c r="EM60">
        <v>0</v>
      </c>
      <c r="EN60">
        <v>0</v>
      </c>
      <c r="EO60">
        <v>2884804552.0599999</v>
      </c>
      <c r="EP60">
        <v>6005746.0999999996</v>
      </c>
      <c r="EQ60">
        <v>0</v>
      </c>
      <c r="ER60">
        <v>100.09576800000001</v>
      </c>
      <c r="ES60">
        <v>1400.38</v>
      </c>
      <c r="ET60">
        <v>1400.38</v>
      </c>
      <c r="EU60" t="s">
        <v>2000</v>
      </c>
      <c r="EV60" t="s">
        <v>2001</v>
      </c>
      <c r="EW60" t="s">
        <v>2002</v>
      </c>
      <c r="EX60" t="s">
        <v>2003</v>
      </c>
      <c r="EY60">
        <v>100.119108</v>
      </c>
      <c r="EZ60" t="s">
        <v>231</v>
      </c>
      <c r="FA60" t="s">
        <v>2017</v>
      </c>
      <c r="FB60" t="s">
        <v>2007</v>
      </c>
      <c r="FC60" s="216">
        <v>43865</v>
      </c>
      <c r="FD60" t="s">
        <v>2004</v>
      </c>
      <c r="FE60" t="s">
        <v>2002</v>
      </c>
      <c r="FH60">
        <v>0</v>
      </c>
      <c r="FI60">
        <v>0</v>
      </c>
      <c r="FJ60">
        <v>0</v>
      </c>
      <c r="FK60">
        <v>0</v>
      </c>
      <c r="FL60">
        <v>0</v>
      </c>
      <c r="FO60" t="s">
        <v>2005</v>
      </c>
      <c r="FP60" t="s">
        <v>231</v>
      </c>
      <c r="FT60">
        <v>0</v>
      </c>
      <c r="FU60">
        <v>0.208234</v>
      </c>
      <c r="FV60">
        <v>0.208234</v>
      </c>
      <c r="FW60">
        <v>0</v>
      </c>
      <c r="FX60" t="s">
        <v>2006</v>
      </c>
      <c r="FY60" s="216">
        <v>43476</v>
      </c>
      <c r="GO60">
        <v>5</v>
      </c>
      <c r="GQ60" t="s">
        <v>2021</v>
      </c>
      <c r="GR60" t="s">
        <v>2459</v>
      </c>
      <c r="GS60" t="s">
        <v>2377</v>
      </c>
      <c r="GT60" t="s">
        <v>2449</v>
      </c>
      <c r="GU60" t="s">
        <v>2396</v>
      </c>
      <c r="GV60" t="s">
        <v>1994</v>
      </c>
      <c r="GW60">
        <v>0</v>
      </c>
      <c r="GX60">
        <v>6000000</v>
      </c>
      <c r="GY60">
        <v>0</v>
      </c>
      <c r="HA60" t="s">
        <v>875</v>
      </c>
      <c r="HB60" t="s">
        <v>2071</v>
      </c>
      <c r="HE60" t="s">
        <v>1988</v>
      </c>
      <c r="HF60" t="s">
        <v>1997</v>
      </c>
      <c r="HG60" t="s">
        <v>231</v>
      </c>
      <c r="HH60" t="s">
        <v>1986</v>
      </c>
      <c r="HP60">
        <v>0</v>
      </c>
      <c r="HQ60">
        <v>0</v>
      </c>
      <c r="HR60" t="s">
        <v>1994</v>
      </c>
      <c r="HS60" t="s">
        <v>1982</v>
      </c>
      <c r="HU60" t="s">
        <v>2460</v>
      </c>
      <c r="HV60" t="s">
        <v>1185</v>
      </c>
      <c r="HW60" t="str">
        <f>VLOOKUP($HV60,'SS WAM data'!$B:$AE,MATCH(HW$1,'SS WAM data'!$2:$2,0)-1,0)</f>
        <v>XS2078067225</v>
      </c>
      <c r="HX60" t="str">
        <f>VLOOKUP($HV60,'SS WAM data'!$B:$AE,MATCH(HX$1,'SS WAM data'!$2:$2,0)-1,0)</f>
        <v>PROCTER AND GAMBLE COMPANY02/20 ZCP</v>
      </c>
      <c r="HY60" t="str">
        <f>VLOOKUP($HV60,'SS WAM data'!$B:$AE,MATCH(HY$1,'SS WAM data'!$2:$2,0)-1,0)</f>
        <v>EUR</v>
      </c>
      <c r="HZ60" t="str">
        <f>VLOOKUP($HV60,'SS WAM data'!$B:$AE,MATCH(HZ$1,'SS WAM data'!$2:$2,0)-1,0)</f>
        <v>US</v>
      </c>
      <c r="IA60" s="216">
        <f>VLOOKUP($HV60,'SS WAM data'!$B:$AE,MATCH(IA$1,'SS WAM data'!$2:$2,0)-1,0)</f>
        <v>43774</v>
      </c>
      <c r="IB60" s="216">
        <f>VLOOKUP($HV60,'SS WAM data'!$B:$AE,MATCH(IB$1,'SS WAM data'!$2:$2,0)-1,0)</f>
        <v>43865</v>
      </c>
      <c r="IC60">
        <f>VLOOKUP($HV60,'SS WAM data'!$B:$AE,MATCH(IC$1,'SS WAM data'!$2:$2,0)-1,0)</f>
        <v>9.9999999999999995E-8</v>
      </c>
      <c r="ID60" s="216">
        <f>VLOOKUP($HV60,'SS WAM data'!$B:$AE,MATCH(ID$1,'SS WAM data'!$2:$2,0)-1,0)</f>
        <v>43865</v>
      </c>
      <c r="IE60" s="216" t="str">
        <f>VLOOKUP($HV60,'SS WAM data'!$B:$AE,MATCH(IE$1,'SS WAM data'!$2:$2,0)-1,0)</f>
        <v>00-00-0000</v>
      </c>
      <c r="IF60" t="str">
        <f>VLOOKUP($HV60,'SS WAM data'!$B:$AE,MATCH(IF$1,'SS WAM data'!$2:$2,0)-1,0)</f>
        <v>Commercial Paper</v>
      </c>
      <c r="IG60" t="str">
        <f>_xlfn.IFNA(VLOOKUP($HV60,'SS WAM data'!$B:$AE,MATCH(IG$1,'SS WAM data'!$2:$2,0)-1,0),"Other Assets - Deposit or ancillary liquid asset")</f>
        <v>Money Market Instruments</v>
      </c>
      <c r="IH60" t="str">
        <f>VLOOKUP($HV60,'SS WAM data'!$B:$AE,MATCH(IH$1,'SS WAM data'!$2:$2,0)-1,0)</f>
        <v>MoneyMarketInstrument</v>
      </c>
    </row>
    <row r="61" spans="2:242">
      <c r="B61" t="s">
        <v>2285</v>
      </c>
      <c r="C61" t="s">
        <v>1982</v>
      </c>
      <c r="D61" t="s">
        <v>2002</v>
      </c>
      <c r="E61" t="s">
        <v>2007</v>
      </c>
      <c r="H61">
        <v>0</v>
      </c>
      <c r="I61">
        <v>0</v>
      </c>
      <c r="J61">
        <v>-16069.34</v>
      </c>
      <c r="K61">
        <v>30051298.27</v>
      </c>
      <c r="L61" t="s">
        <v>1985</v>
      </c>
      <c r="M61" t="s">
        <v>231</v>
      </c>
      <c r="N61" t="s">
        <v>1986</v>
      </c>
      <c r="O61">
        <v>0</v>
      </c>
      <c r="P61">
        <v>0</v>
      </c>
      <c r="Q61">
        <v>0</v>
      </c>
      <c r="R61">
        <v>30051298.27</v>
      </c>
      <c r="S61">
        <v>0</v>
      </c>
      <c r="T61">
        <v>0</v>
      </c>
      <c r="U61">
        <v>30055909.800000001</v>
      </c>
      <c r="V61">
        <v>0</v>
      </c>
      <c r="W61">
        <v>0</v>
      </c>
      <c r="X61">
        <v>30067367.609999999</v>
      </c>
      <c r="Y61">
        <v>30067367.609999999</v>
      </c>
      <c r="Z61">
        <v>30067367.609999999</v>
      </c>
      <c r="AA61">
        <v>0</v>
      </c>
      <c r="AB61">
        <v>0</v>
      </c>
      <c r="AC61">
        <v>0</v>
      </c>
      <c r="AD61">
        <v>100.18636600000001</v>
      </c>
      <c r="AE61">
        <v>0</v>
      </c>
      <c r="AF61">
        <v>0</v>
      </c>
      <c r="AG61">
        <v>0</v>
      </c>
      <c r="AH61">
        <v>2884804552.0599999</v>
      </c>
      <c r="AI61">
        <v>30051298.27</v>
      </c>
      <c r="AJ61">
        <v>0</v>
      </c>
      <c r="AK61">
        <v>100.17099399999999</v>
      </c>
      <c r="AL61">
        <v>0</v>
      </c>
      <c r="AM61">
        <v>0</v>
      </c>
      <c r="AN61">
        <v>4611.53</v>
      </c>
      <c r="AO61">
        <v>4611.53</v>
      </c>
      <c r="AU61" t="s">
        <v>793</v>
      </c>
      <c r="AV61" t="s">
        <v>1987</v>
      </c>
      <c r="AX61">
        <v>0</v>
      </c>
      <c r="AY61" t="s">
        <v>824</v>
      </c>
      <c r="BB61" t="s">
        <v>798</v>
      </c>
      <c r="BC61" t="s">
        <v>798</v>
      </c>
      <c r="BD61" t="s">
        <v>2345</v>
      </c>
      <c r="BE61" t="s">
        <v>231</v>
      </c>
      <c r="BG61" t="s">
        <v>2461</v>
      </c>
      <c r="BH61" t="s">
        <v>2006</v>
      </c>
      <c r="BL61" t="s">
        <v>1992</v>
      </c>
      <c r="BM61" t="s">
        <v>1985</v>
      </c>
      <c r="BP61" t="s">
        <v>1982</v>
      </c>
      <c r="BQ61">
        <v>1</v>
      </c>
      <c r="BR61">
        <v>0</v>
      </c>
      <c r="BS61" t="s">
        <v>1993</v>
      </c>
      <c r="BU61" t="s">
        <v>2462</v>
      </c>
      <c r="BV61" t="s">
        <v>2011</v>
      </c>
      <c r="BW61" s="218">
        <v>46844</v>
      </c>
      <c r="BX61" t="s">
        <v>2462</v>
      </c>
      <c r="CA61">
        <v>630</v>
      </c>
      <c r="CB61" t="s">
        <v>1994</v>
      </c>
      <c r="CD61" t="s">
        <v>1994</v>
      </c>
      <c r="CE61">
        <v>1</v>
      </c>
      <c r="CF61" t="s">
        <v>1985</v>
      </c>
      <c r="CG61" t="s">
        <v>793</v>
      </c>
      <c r="CH61" t="s">
        <v>2012</v>
      </c>
      <c r="CI61" t="s">
        <v>1996</v>
      </c>
      <c r="CJ61">
        <v>30000000</v>
      </c>
      <c r="CN61" t="s">
        <v>231</v>
      </c>
      <c r="CO61">
        <v>0</v>
      </c>
      <c r="CP61" t="s">
        <v>798</v>
      </c>
      <c r="CQ61" t="s">
        <v>2345</v>
      </c>
      <c r="CR61">
        <v>0</v>
      </c>
      <c r="CS61">
        <v>0</v>
      </c>
      <c r="CT61" t="s">
        <v>2014</v>
      </c>
      <c r="CU61" t="s">
        <v>17</v>
      </c>
      <c r="CV61" t="s">
        <v>1338</v>
      </c>
      <c r="CW61">
        <v>35</v>
      </c>
      <c r="CX61" t="s">
        <v>798</v>
      </c>
      <c r="CY61" t="s">
        <v>2345</v>
      </c>
      <c r="CZ61" t="s">
        <v>2312</v>
      </c>
      <c r="DA61" t="s">
        <v>793</v>
      </c>
      <c r="DC61">
        <v>0</v>
      </c>
      <c r="DD61">
        <v>0</v>
      </c>
      <c r="DE61">
        <v>0</v>
      </c>
      <c r="DK61">
        <v>0</v>
      </c>
      <c r="DL61">
        <v>0</v>
      </c>
      <c r="DM61">
        <v>0</v>
      </c>
      <c r="DP61">
        <v>0</v>
      </c>
      <c r="DQ61">
        <v>0</v>
      </c>
      <c r="DR61">
        <v>-16069.34</v>
      </c>
      <c r="DS61">
        <v>30051298.27</v>
      </c>
      <c r="DT61" t="s">
        <v>231</v>
      </c>
      <c r="DU61" t="s">
        <v>1986</v>
      </c>
      <c r="DV61">
        <v>0</v>
      </c>
      <c r="DW61">
        <v>0</v>
      </c>
      <c r="DX61">
        <v>0</v>
      </c>
      <c r="DY61">
        <v>30051298.27</v>
      </c>
      <c r="DZ61">
        <v>0</v>
      </c>
      <c r="EA61">
        <v>0</v>
      </c>
      <c r="EB61">
        <v>30055909.800000001</v>
      </c>
      <c r="EC61">
        <v>0</v>
      </c>
      <c r="ED61">
        <v>0</v>
      </c>
      <c r="EE61">
        <v>30067367.609999999</v>
      </c>
      <c r="EF61">
        <v>30067367.609999999</v>
      </c>
      <c r="EG61">
        <v>30067367.609999999</v>
      </c>
      <c r="EH61">
        <v>0</v>
      </c>
      <c r="EI61">
        <v>0</v>
      </c>
      <c r="EJ61">
        <v>0</v>
      </c>
      <c r="EK61">
        <v>100.18636600000001</v>
      </c>
      <c r="EL61">
        <v>0</v>
      </c>
      <c r="EM61">
        <v>0</v>
      </c>
      <c r="EN61">
        <v>0</v>
      </c>
      <c r="EO61">
        <v>2884804552.0599999</v>
      </c>
      <c r="EP61">
        <v>30051298.27</v>
      </c>
      <c r="EQ61">
        <v>0</v>
      </c>
      <c r="ER61">
        <v>100.17099399999999</v>
      </c>
      <c r="ES61">
        <v>4611.53</v>
      </c>
      <c r="ET61">
        <v>4611.53</v>
      </c>
      <c r="EU61" t="s">
        <v>2000</v>
      </c>
      <c r="EV61" t="s">
        <v>2015</v>
      </c>
      <c r="EW61" t="s">
        <v>2016</v>
      </c>
      <c r="EX61" t="s">
        <v>2003</v>
      </c>
      <c r="EY61">
        <v>100.18636600000001</v>
      </c>
      <c r="EZ61" t="s">
        <v>231</v>
      </c>
      <c r="FA61" t="s">
        <v>2017</v>
      </c>
      <c r="FB61" t="s">
        <v>2007</v>
      </c>
      <c r="FC61" s="216">
        <v>43949</v>
      </c>
      <c r="FD61" t="s">
        <v>2018</v>
      </c>
      <c r="FE61" t="s">
        <v>2019</v>
      </c>
      <c r="FH61">
        <v>0</v>
      </c>
      <c r="FI61">
        <v>0</v>
      </c>
      <c r="FJ61">
        <v>0</v>
      </c>
      <c r="FK61">
        <v>0</v>
      </c>
      <c r="FL61">
        <v>0</v>
      </c>
      <c r="FO61" t="s">
        <v>2005</v>
      </c>
      <c r="FP61" t="s">
        <v>231</v>
      </c>
      <c r="FT61">
        <v>0</v>
      </c>
      <c r="FU61">
        <v>1.0418700000000001</v>
      </c>
      <c r="FV61">
        <v>1.0418700000000001</v>
      </c>
      <c r="FW61">
        <v>0</v>
      </c>
      <c r="FX61" t="s">
        <v>2006</v>
      </c>
      <c r="FY61" s="216">
        <v>43476</v>
      </c>
      <c r="GO61">
        <v>5</v>
      </c>
      <c r="GQ61" t="s">
        <v>2021</v>
      </c>
      <c r="GR61" t="s">
        <v>2463</v>
      </c>
      <c r="GS61" t="s">
        <v>2464</v>
      </c>
      <c r="GT61" t="s">
        <v>2465</v>
      </c>
      <c r="GU61" t="s">
        <v>2466</v>
      </c>
      <c r="GV61" t="s">
        <v>1994</v>
      </c>
      <c r="GW61">
        <v>0</v>
      </c>
      <c r="GX61">
        <v>30000000</v>
      </c>
      <c r="GY61">
        <v>0</v>
      </c>
      <c r="HA61" t="s">
        <v>1988</v>
      </c>
      <c r="HB61" t="s">
        <v>1997</v>
      </c>
      <c r="HE61" t="s">
        <v>798</v>
      </c>
      <c r="HF61" t="s">
        <v>2345</v>
      </c>
      <c r="HG61" t="s">
        <v>231</v>
      </c>
      <c r="HH61" t="s">
        <v>1986</v>
      </c>
      <c r="HP61">
        <v>0</v>
      </c>
      <c r="HQ61">
        <v>0</v>
      </c>
      <c r="HR61" t="s">
        <v>2467</v>
      </c>
      <c r="HS61" t="s">
        <v>1982</v>
      </c>
      <c r="HU61" t="s">
        <v>2468</v>
      </c>
      <c r="HV61" t="s">
        <v>1337</v>
      </c>
      <c r="HW61" t="str">
        <f>VLOOKUP($HV61,'SS WAM data'!$B:$AE,MATCH(HW$1,'SS WAM data'!$2:$2,0)-1,0)</f>
        <v>BE6313712794</v>
      </c>
      <c r="HX61" t="str">
        <f>VLOOKUP($HV61,'SS WAM data'!$B:$AE,MATCH(HX$1,'SS WAM data'!$2:$2,0)-1,0)</f>
        <v>BNP PARIBAS FORTIS04/20 0</v>
      </c>
      <c r="HY61" t="str">
        <f>VLOOKUP($HV61,'SS WAM data'!$B:$AE,MATCH(HY$1,'SS WAM data'!$2:$2,0)-1,0)</f>
        <v>EUR</v>
      </c>
      <c r="HZ61" t="str">
        <f>VLOOKUP($HV61,'SS WAM data'!$B:$AE,MATCH(HZ$1,'SS WAM data'!$2:$2,0)-1,0)</f>
        <v>BE</v>
      </c>
      <c r="IA61" s="216">
        <f>VLOOKUP($HV61,'SS WAM data'!$B:$AE,MATCH(IA$1,'SS WAM data'!$2:$2,0)-1,0)</f>
        <v>43731</v>
      </c>
      <c r="IB61" s="216">
        <f>VLOOKUP($HV61,'SS WAM data'!$B:$AE,MATCH(IB$1,'SS WAM data'!$2:$2,0)-1,0)</f>
        <v>43949</v>
      </c>
      <c r="IC61">
        <f>VLOOKUP($HV61,'SS WAM data'!$B:$AE,MATCH(IC$1,'SS WAM data'!$2:$2,0)-1,0)</f>
        <v>9.9999999999999995E-8</v>
      </c>
      <c r="ID61" s="216">
        <f>VLOOKUP($HV61,'SS WAM data'!$B:$AE,MATCH(ID$1,'SS WAM data'!$2:$2,0)-1,0)</f>
        <v>43949</v>
      </c>
      <c r="IE61" s="216" t="str">
        <f>VLOOKUP($HV61,'SS WAM data'!$B:$AE,MATCH(IE$1,'SS WAM data'!$2:$2,0)-1,0)</f>
        <v>00-00-0000</v>
      </c>
      <c r="IF61" t="str">
        <f>VLOOKUP($HV61,'SS WAM data'!$B:$AE,MATCH(IF$1,'SS WAM data'!$2:$2,0)-1,0)</f>
        <v>Certificate of Deposit</v>
      </c>
      <c r="IG61" t="str">
        <f>_xlfn.IFNA(VLOOKUP($HV61,'SS WAM data'!$B:$AE,MATCH(IG$1,'SS WAM data'!$2:$2,0)-1,0),"Other Assets - Deposit or ancillary liquid asset")</f>
        <v>Money Market Instruments</v>
      </c>
      <c r="IH61" t="str">
        <f>VLOOKUP($HV61,'SS WAM data'!$B:$AE,MATCH(IH$1,'SS WAM data'!$2:$2,0)-1,0)</f>
        <v>MoneyMarketInstrument</v>
      </c>
    </row>
    <row r="62" spans="2:242">
      <c r="B62" t="s">
        <v>2285</v>
      </c>
      <c r="C62" t="s">
        <v>1982</v>
      </c>
      <c r="D62" t="s">
        <v>2002</v>
      </c>
      <c r="E62" t="s">
        <v>2007</v>
      </c>
      <c r="H62">
        <v>0</v>
      </c>
      <c r="I62">
        <v>0</v>
      </c>
      <c r="J62">
        <v>-18352.91</v>
      </c>
      <c r="K62">
        <v>25008342.23</v>
      </c>
      <c r="L62" t="s">
        <v>1985</v>
      </c>
      <c r="M62" t="s">
        <v>231</v>
      </c>
      <c r="N62" t="s">
        <v>1986</v>
      </c>
      <c r="O62">
        <v>0</v>
      </c>
      <c r="P62">
        <v>0</v>
      </c>
      <c r="Q62">
        <v>0</v>
      </c>
      <c r="R62">
        <v>25008342.23</v>
      </c>
      <c r="S62">
        <v>0</v>
      </c>
      <c r="T62">
        <v>0</v>
      </c>
      <c r="U62">
        <v>25011832</v>
      </c>
      <c r="V62">
        <v>0</v>
      </c>
      <c r="W62">
        <v>0</v>
      </c>
      <c r="X62">
        <v>25026695.140000001</v>
      </c>
      <c r="Y62">
        <v>25026695.140000001</v>
      </c>
      <c r="Z62">
        <v>25026695.140000001</v>
      </c>
      <c r="AA62">
        <v>0</v>
      </c>
      <c r="AB62">
        <v>0</v>
      </c>
      <c r="AC62">
        <v>0</v>
      </c>
      <c r="AD62">
        <v>100.04732799999999</v>
      </c>
      <c r="AE62">
        <v>0</v>
      </c>
      <c r="AF62">
        <v>0</v>
      </c>
      <c r="AG62">
        <v>0</v>
      </c>
      <c r="AH62">
        <v>2884804552.0599999</v>
      </c>
      <c r="AI62">
        <v>25008342.23</v>
      </c>
      <c r="AJ62">
        <v>0</v>
      </c>
      <c r="AK62">
        <v>100.03336899999999</v>
      </c>
      <c r="AL62">
        <v>0</v>
      </c>
      <c r="AM62">
        <v>0</v>
      </c>
      <c r="AN62">
        <v>3489.77</v>
      </c>
      <c r="AO62">
        <v>3489.77</v>
      </c>
      <c r="AU62" t="s">
        <v>793</v>
      </c>
      <c r="AV62" t="s">
        <v>1987</v>
      </c>
      <c r="AX62">
        <v>0</v>
      </c>
      <c r="AY62" t="s">
        <v>824</v>
      </c>
      <c r="BB62" t="s">
        <v>808</v>
      </c>
      <c r="BC62" t="s">
        <v>808</v>
      </c>
      <c r="BD62" t="s">
        <v>2221</v>
      </c>
      <c r="BE62" t="s">
        <v>231</v>
      </c>
      <c r="BG62" t="s">
        <v>2469</v>
      </c>
      <c r="BH62" t="s">
        <v>2006</v>
      </c>
      <c r="BL62" t="s">
        <v>1992</v>
      </c>
      <c r="BM62" t="s">
        <v>1985</v>
      </c>
      <c r="BO62" t="s">
        <v>1982</v>
      </c>
      <c r="BP62" t="s">
        <v>1982</v>
      </c>
      <c r="BQ62">
        <v>1</v>
      </c>
      <c r="BR62">
        <v>0</v>
      </c>
      <c r="BS62" t="s">
        <v>1993</v>
      </c>
      <c r="BU62" s="216">
        <v>43720</v>
      </c>
      <c r="BV62" t="s">
        <v>2011</v>
      </c>
      <c r="BW62" s="217">
        <v>43720</v>
      </c>
      <c r="BX62" s="216">
        <v>43720</v>
      </c>
      <c r="CA62">
        <v>630</v>
      </c>
      <c r="CB62" t="s">
        <v>1994</v>
      </c>
      <c r="CD62" t="s">
        <v>1994</v>
      </c>
      <c r="CE62">
        <v>1</v>
      </c>
      <c r="CF62" t="s">
        <v>1985</v>
      </c>
      <c r="CG62" t="s">
        <v>793</v>
      </c>
      <c r="CH62" t="s">
        <v>2012</v>
      </c>
      <c r="CI62" t="s">
        <v>1996</v>
      </c>
      <c r="CJ62">
        <v>25000000</v>
      </c>
      <c r="CN62" t="s">
        <v>231</v>
      </c>
      <c r="CO62">
        <v>0</v>
      </c>
      <c r="CP62" t="s">
        <v>808</v>
      </c>
      <c r="CQ62" t="s">
        <v>2221</v>
      </c>
      <c r="CR62">
        <v>0</v>
      </c>
      <c r="CS62">
        <v>0</v>
      </c>
      <c r="CT62" t="s">
        <v>2001</v>
      </c>
      <c r="CU62" t="s">
        <v>2288</v>
      </c>
      <c r="CV62" t="s">
        <v>946</v>
      </c>
      <c r="CW62">
        <v>35</v>
      </c>
      <c r="CX62" t="s">
        <v>808</v>
      </c>
      <c r="CY62" t="s">
        <v>2221</v>
      </c>
      <c r="CZ62" t="s">
        <v>2304</v>
      </c>
      <c r="DA62" t="s">
        <v>793</v>
      </c>
      <c r="DC62">
        <v>0</v>
      </c>
      <c r="DD62">
        <v>0</v>
      </c>
      <c r="DE62">
        <v>0</v>
      </c>
      <c r="DK62">
        <v>0</v>
      </c>
      <c r="DL62">
        <v>0</v>
      </c>
      <c r="DM62">
        <v>0</v>
      </c>
      <c r="DP62">
        <v>0</v>
      </c>
      <c r="DQ62">
        <v>0</v>
      </c>
      <c r="DR62">
        <v>-18352.91</v>
      </c>
      <c r="DS62">
        <v>25008342.23</v>
      </c>
      <c r="DT62" t="s">
        <v>231</v>
      </c>
      <c r="DU62" t="s">
        <v>1986</v>
      </c>
      <c r="DV62">
        <v>0</v>
      </c>
      <c r="DW62">
        <v>0</v>
      </c>
      <c r="DX62">
        <v>0</v>
      </c>
      <c r="DY62">
        <v>25008342.23</v>
      </c>
      <c r="DZ62">
        <v>0</v>
      </c>
      <c r="EA62">
        <v>0</v>
      </c>
      <c r="EB62">
        <v>25011832</v>
      </c>
      <c r="EC62">
        <v>0</v>
      </c>
      <c r="ED62">
        <v>0</v>
      </c>
      <c r="EE62">
        <v>25026695.140000001</v>
      </c>
      <c r="EF62">
        <v>25026695.140000001</v>
      </c>
      <c r="EG62">
        <v>25026695.140000001</v>
      </c>
      <c r="EH62">
        <v>0</v>
      </c>
      <c r="EI62">
        <v>0</v>
      </c>
      <c r="EJ62">
        <v>0</v>
      </c>
      <c r="EK62">
        <v>100.04732799999999</v>
      </c>
      <c r="EL62">
        <v>0</v>
      </c>
      <c r="EM62">
        <v>0</v>
      </c>
      <c r="EN62">
        <v>0</v>
      </c>
      <c r="EO62">
        <v>2884804552.0599999</v>
      </c>
      <c r="EP62">
        <v>25008342.23</v>
      </c>
      <c r="EQ62">
        <v>0</v>
      </c>
      <c r="ER62">
        <v>100.03336899999999</v>
      </c>
      <c r="ES62">
        <v>3489.77</v>
      </c>
      <c r="ET62">
        <v>3489.77</v>
      </c>
      <c r="EU62" t="s">
        <v>2000</v>
      </c>
      <c r="EV62" t="s">
        <v>2001</v>
      </c>
      <c r="EW62" t="s">
        <v>2002</v>
      </c>
      <c r="EX62" t="s">
        <v>2003</v>
      </c>
      <c r="EY62">
        <v>100.04732799999999</v>
      </c>
      <c r="EZ62" t="s">
        <v>231</v>
      </c>
      <c r="FA62" t="s">
        <v>2017</v>
      </c>
      <c r="FB62" t="s">
        <v>2007</v>
      </c>
      <c r="FC62" s="216">
        <v>43808</v>
      </c>
      <c r="FD62" t="s">
        <v>2004</v>
      </c>
      <c r="FE62" t="s">
        <v>2002</v>
      </c>
      <c r="FH62">
        <v>0</v>
      </c>
      <c r="FI62">
        <v>0</v>
      </c>
      <c r="FJ62">
        <v>0</v>
      </c>
      <c r="FK62">
        <v>0</v>
      </c>
      <c r="FL62">
        <v>0</v>
      </c>
      <c r="FO62" t="s">
        <v>2005</v>
      </c>
      <c r="FP62" t="s">
        <v>231</v>
      </c>
      <c r="FT62">
        <v>0</v>
      </c>
      <c r="FU62">
        <v>0.86702000000000001</v>
      </c>
      <c r="FV62">
        <v>0.86702000000000001</v>
      </c>
      <c r="FW62">
        <v>0</v>
      </c>
      <c r="FX62" t="s">
        <v>2006</v>
      </c>
      <c r="FY62" s="216">
        <v>43476</v>
      </c>
      <c r="GO62">
        <v>5</v>
      </c>
      <c r="GQ62" t="s">
        <v>2021</v>
      </c>
      <c r="GR62" t="s">
        <v>2470</v>
      </c>
      <c r="GS62" t="s">
        <v>2291</v>
      </c>
      <c r="GT62" t="s">
        <v>2471</v>
      </c>
      <c r="GU62" t="s">
        <v>2472</v>
      </c>
      <c r="GV62" t="s">
        <v>1994</v>
      </c>
      <c r="GW62">
        <v>0</v>
      </c>
      <c r="GX62">
        <v>25000000</v>
      </c>
      <c r="GY62">
        <v>0</v>
      </c>
      <c r="HA62" t="s">
        <v>808</v>
      </c>
      <c r="HB62" t="s">
        <v>2221</v>
      </c>
      <c r="HE62" t="s">
        <v>1988</v>
      </c>
      <c r="HF62" t="s">
        <v>1997</v>
      </c>
      <c r="HG62" t="s">
        <v>231</v>
      </c>
      <c r="HH62" t="s">
        <v>1986</v>
      </c>
      <c r="HP62">
        <v>0</v>
      </c>
      <c r="HQ62">
        <v>0</v>
      </c>
      <c r="HR62" t="s">
        <v>1994</v>
      </c>
      <c r="HS62" t="s">
        <v>1982</v>
      </c>
      <c r="HU62" t="s">
        <v>2473</v>
      </c>
      <c r="HV62" t="s">
        <v>945</v>
      </c>
      <c r="HW62" t="str">
        <f>VLOOKUP($HV62,'SS WAM data'!$B:$AE,MATCH(HW$1,'SS WAM data'!$2:$2,0)-1,0)</f>
        <v>XS1921396518</v>
      </c>
      <c r="HX62" t="str">
        <f>VLOOKUP($HV62,'SS WAM data'!$B:$AE,MATCH(HX$1,'SS WAM data'!$2:$2,0)-1,0)</f>
        <v>BANK OF MONTREAL12/19 ZCP</v>
      </c>
      <c r="HY62" t="str">
        <f>VLOOKUP($HV62,'SS WAM data'!$B:$AE,MATCH(HY$1,'SS WAM data'!$2:$2,0)-1,0)</f>
        <v>EUR</v>
      </c>
      <c r="HZ62" t="str">
        <f>VLOOKUP($HV62,'SS WAM data'!$B:$AE,MATCH(HZ$1,'SS WAM data'!$2:$2,0)-1,0)</f>
        <v>CA</v>
      </c>
      <c r="IA62" s="216">
        <f>VLOOKUP($HV62,'SS WAM data'!$B:$AE,MATCH(IA$1,'SS WAM data'!$2:$2,0)-1,0)</f>
        <v>43728</v>
      </c>
      <c r="IB62" s="216">
        <f>VLOOKUP($HV62,'SS WAM data'!$B:$AE,MATCH(IB$1,'SS WAM data'!$2:$2,0)-1,0)</f>
        <v>43808</v>
      </c>
      <c r="IC62">
        <f>VLOOKUP($HV62,'SS WAM data'!$B:$AE,MATCH(IC$1,'SS WAM data'!$2:$2,0)-1,0)</f>
        <v>9.9999999999999995E-8</v>
      </c>
      <c r="ID62" s="216">
        <f>VLOOKUP($HV62,'SS WAM data'!$B:$AE,MATCH(ID$1,'SS WAM data'!$2:$2,0)-1,0)</f>
        <v>43808</v>
      </c>
      <c r="IE62" s="216" t="str">
        <f>VLOOKUP($HV62,'SS WAM data'!$B:$AE,MATCH(IE$1,'SS WAM data'!$2:$2,0)-1,0)</f>
        <v>00-00-0000</v>
      </c>
      <c r="IF62" t="str">
        <f>VLOOKUP($HV62,'SS WAM data'!$B:$AE,MATCH(IF$1,'SS WAM data'!$2:$2,0)-1,0)</f>
        <v>Commercial Paper</v>
      </c>
      <c r="IG62" t="str">
        <f>_xlfn.IFNA(VLOOKUP($HV62,'SS WAM data'!$B:$AE,MATCH(IG$1,'SS WAM data'!$2:$2,0)-1,0),"Other Assets - Deposit or ancillary liquid asset")</f>
        <v>Money Market Instruments</v>
      </c>
      <c r="IH62" t="str">
        <f>VLOOKUP($HV62,'SS WAM data'!$B:$AE,MATCH(IH$1,'SS WAM data'!$2:$2,0)-1,0)</f>
        <v>MoneyMarketInstrument</v>
      </c>
    </row>
    <row r="63" spans="2:242">
      <c r="B63" t="s">
        <v>2285</v>
      </c>
      <c r="C63" t="s">
        <v>1982</v>
      </c>
      <c r="D63" t="s">
        <v>2002</v>
      </c>
      <c r="E63" t="s">
        <v>2007</v>
      </c>
      <c r="H63">
        <v>0</v>
      </c>
      <c r="I63">
        <v>0</v>
      </c>
      <c r="J63">
        <v>-482.46</v>
      </c>
      <c r="K63">
        <v>8003446.1299999999</v>
      </c>
      <c r="L63" t="s">
        <v>1985</v>
      </c>
      <c r="M63" t="s">
        <v>231</v>
      </c>
      <c r="N63" t="s">
        <v>1986</v>
      </c>
      <c r="O63">
        <v>0</v>
      </c>
      <c r="P63">
        <v>0</v>
      </c>
      <c r="Q63">
        <v>0</v>
      </c>
      <c r="R63">
        <v>8003446.1299999999</v>
      </c>
      <c r="S63">
        <v>0</v>
      </c>
      <c r="T63">
        <v>0</v>
      </c>
      <c r="U63">
        <v>8002640</v>
      </c>
      <c r="V63">
        <v>0</v>
      </c>
      <c r="W63">
        <v>0</v>
      </c>
      <c r="X63">
        <v>8003928.5899999999</v>
      </c>
      <c r="Y63">
        <v>8003928.5899999999</v>
      </c>
      <c r="Z63">
        <v>8003928.5899999999</v>
      </c>
      <c r="AA63">
        <v>0</v>
      </c>
      <c r="AB63">
        <v>0</v>
      </c>
      <c r="AC63">
        <v>0</v>
      </c>
      <c r="AD63">
        <v>100.033</v>
      </c>
      <c r="AE63">
        <v>0</v>
      </c>
      <c r="AF63">
        <v>0</v>
      </c>
      <c r="AG63">
        <v>0</v>
      </c>
      <c r="AH63">
        <v>2884804552.0599999</v>
      </c>
      <c r="AI63">
        <v>8003446.1299999999</v>
      </c>
      <c r="AJ63">
        <v>0</v>
      </c>
      <c r="AK63">
        <v>100.043077</v>
      </c>
      <c r="AL63">
        <v>0</v>
      </c>
      <c r="AM63">
        <v>0</v>
      </c>
      <c r="AN63">
        <v>-806.13</v>
      </c>
      <c r="AO63">
        <v>-806.13</v>
      </c>
      <c r="AU63" t="s">
        <v>793</v>
      </c>
      <c r="AV63" t="s">
        <v>1987</v>
      </c>
      <c r="AX63">
        <v>0</v>
      </c>
      <c r="AY63" t="s">
        <v>824</v>
      </c>
      <c r="BB63" t="s">
        <v>2273</v>
      </c>
      <c r="BC63" t="s">
        <v>855</v>
      </c>
      <c r="BD63" t="s">
        <v>2295</v>
      </c>
      <c r="BE63" t="s">
        <v>231</v>
      </c>
      <c r="BG63" t="s">
        <v>2474</v>
      </c>
      <c r="BH63" t="s">
        <v>2006</v>
      </c>
      <c r="BL63" t="s">
        <v>1992</v>
      </c>
      <c r="BM63" t="s">
        <v>1985</v>
      </c>
      <c r="BP63" t="s">
        <v>1982</v>
      </c>
      <c r="BQ63">
        <v>1</v>
      </c>
      <c r="BR63">
        <v>0</v>
      </c>
      <c r="BS63" t="s">
        <v>1993</v>
      </c>
      <c r="BU63" s="216">
        <v>43891</v>
      </c>
      <c r="BV63" t="s">
        <v>2011</v>
      </c>
      <c r="BW63" s="217">
        <v>43525</v>
      </c>
      <c r="BX63" s="216">
        <v>43891</v>
      </c>
      <c r="CA63">
        <v>630</v>
      </c>
      <c r="CB63" t="s">
        <v>1994</v>
      </c>
      <c r="CD63" t="s">
        <v>1994</v>
      </c>
      <c r="CE63">
        <v>1</v>
      </c>
      <c r="CF63" t="s">
        <v>1985</v>
      </c>
      <c r="CG63" t="s">
        <v>793</v>
      </c>
      <c r="CH63" t="s">
        <v>2012</v>
      </c>
      <c r="CI63" t="s">
        <v>1996</v>
      </c>
      <c r="CJ63">
        <v>8000000</v>
      </c>
      <c r="CN63" t="s">
        <v>231</v>
      </c>
      <c r="CO63">
        <v>0</v>
      </c>
      <c r="CP63" t="s">
        <v>855</v>
      </c>
      <c r="CQ63" t="s">
        <v>2295</v>
      </c>
      <c r="CR63">
        <v>0</v>
      </c>
      <c r="CS63">
        <v>0</v>
      </c>
      <c r="CT63" t="s">
        <v>2014</v>
      </c>
      <c r="CU63" t="s">
        <v>17</v>
      </c>
      <c r="CV63" t="s">
        <v>1012</v>
      </c>
      <c r="CW63">
        <v>35</v>
      </c>
      <c r="CX63" t="s">
        <v>2273</v>
      </c>
      <c r="CY63" t="s">
        <v>2274</v>
      </c>
      <c r="CZ63" s="216">
        <v>43657</v>
      </c>
      <c r="DA63" t="s">
        <v>793</v>
      </c>
      <c r="DC63">
        <v>0</v>
      </c>
      <c r="DD63">
        <v>0</v>
      </c>
      <c r="DE63">
        <v>0</v>
      </c>
      <c r="DK63">
        <v>0</v>
      </c>
      <c r="DL63">
        <v>0</v>
      </c>
      <c r="DM63">
        <v>0</v>
      </c>
      <c r="DP63">
        <v>0</v>
      </c>
      <c r="DQ63">
        <v>0</v>
      </c>
      <c r="DR63">
        <v>-482.46</v>
      </c>
      <c r="DS63">
        <v>8003446.1299999999</v>
      </c>
      <c r="DT63" t="s">
        <v>231</v>
      </c>
      <c r="DU63" t="s">
        <v>1986</v>
      </c>
      <c r="DV63">
        <v>0</v>
      </c>
      <c r="DW63">
        <v>0</v>
      </c>
      <c r="DX63">
        <v>0</v>
      </c>
      <c r="DY63">
        <v>8003446.1299999999</v>
      </c>
      <c r="DZ63">
        <v>0</v>
      </c>
      <c r="EA63">
        <v>0</v>
      </c>
      <c r="EB63">
        <v>8002640</v>
      </c>
      <c r="EC63">
        <v>0</v>
      </c>
      <c r="ED63">
        <v>0</v>
      </c>
      <c r="EE63">
        <v>8003928.5899999999</v>
      </c>
      <c r="EF63">
        <v>8003928.5899999999</v>
      </c>
      <c r="EG63">
        <v>8003928.5899999999</v>
      </c>
      <c r="EH63">
        <v>0</v>
      </c>
      <c r="EI63">
        <v>0</v>
      </c>
      <c r="EJ63">
        <v>0</v>
      </c>
      <c r="EK63">
        <v>100.033</v>
      </c>
      <c r="EL63">
        <v>0</v>
      </c>
      <c r="EM63">
        <v>0</v>
      </c>
      <c r="EN63">
        <v>0</v>
      </c>
      <c r="EO63">
        <v>2884804552.0599999</v>
      </c>
      <c r="EP63">
        <v>8003446.1299999999</v>
      </c>
      <c r="EQ63">
        <v>0</v>
      </c>
      <c r="ER63">
        <v>100.043077</v>
      </c>
      <c r="ES63">
        <v>-806.13</v>
      </c>
      <c r="ET63">
        <v>-806.13</v>
      </c>
      <c r="EU63" t="s">
        <v>2000</v>
      </c>
      <c r="EV63" t="s">
        <v>2015</v>
      </c>
      <c r="EW63" t="s">
        <v>2016</v>
      </c>
      <c r="EX63" t="s">
        <v>2003</v>
      </c>
      <c r="EY63">
        <v>100.033</v>
      </c>
      <c r="EZ63" t="s">
        <v>231</v>
      </c>
      <c r="FA63" t="s">
        <v>2017</v>
      </c>
      <c r="FB63" t="s">
        <v>2007</v>
      </c>
      <c r="FC63" s="216">
        <v>43833</v>
      </c>
      <c r="FD63" t="s">
        <v>2018</v>
      </c>
      <c r="FE63" t="s">
        <v>2019</v>
      </c>
      <c r="FH63">
        <v>0</v>
      </c>
      <c r="FI63">
        <v>0</v>
      </c>
      <c r="FJ63">
        <v>0</v>
      </c>
      <c r="FK63">
        <v>0</v>
      </c>
      <c r="FL63">
        <v>0</v>
      </c>
      <c r="FO63" t="s">
        <v>2005</v>
      </c>
      <c r="FP63" t="s">
        <v>231</v>
      </c>
      <c r="FT63">
        <v>0</v>
      </c>
      <c r="FU63">
        <v>0.27740700000000001</v>
      </c>
      <c r="FV63">
        <v>0.27740700000000001</v>
      </c>
      <c r="FW63">
        <v>0</v>
      </c>
      <c r="FX63" t="s">
        <v>2006</v>
      </c>
      <c r="FY63" s="216">
        <v>43476</v>
      </c>
      <c r="GO63">
        <v>5</v>
      </c>
      <c r="GQ63" t="s">
        <v>2021</v>
      </c>
      <c r="GR63" t="s">
        <v>2475</v>
      </c>
      <c r="GS63" t="s">
        <v>2314</v>
      </c>
      <c r="GT63" t="s">
        <v>2476</v>
      </c>
      <c r="GU63" t="s">
        <v>2477</v>
      </c>
      <c r="GV63" t="s">
        <v>1994</v>
      </c>
      <c r="GW63">
        <v>0</v>
      </c>
      <c r="GX63">
        <v>8000000</v>
      </c>
      <c r="GY63">
        <v>0</v>
      </c>
      <c r="HA63" t="s">
        <v>855</v>
      </c>
      <c r="HB63" t="s">
        <v>2295</v>
      </c>
      <c r="HE63" t="s">
        <v>1988</v>
      </c>
      <c r="HF63" t="s">
        <v>1997</v>
      </c>
      <c r="HG63" t="s">
        <v>231</v>
      </c>
      <c r="HH63" t="s">
        <v>1986</v>
      </c>
      <c r="HP63">
        <v>0</v>
      </c>
      <c r="HQ63">
        <v>0</v>
      </c>
      <c r="HR63" t="s">
        <v>1994</v>
      </c>
      <c r="HS63" t="s">
        <v>1982</v>
      </c>
      <c r="HU63" t="s">
        <v>2478</v>
      </c>
      <c r="HV63" t="s">
        <v>1011</v>
      </c>
      <c r="HW63" t="str">
        <f>VLOOKUP($HV63,'SS WAM data'!$B:$AE,MATCH(HW$1,'SS WAM data'!$2:$2,0)-1,0)</f>
        <v>XS2058533089</v>
      </c>
      <c r="HX63" t="str">
        <f>VLOOKUP($HV63,'SS WAM data'!$B:$AE,MATCH(HX$1,'SS WAM data'!$2:$2,0)-1,0)</f>
        <v>CHINA CONSTRUCTION BANK CORP01/20 0</v>
      </c>
      <c r="HY63" t="str">
        <f>VLOOKUP($HV63,'SS WAM data'!$B:$AE,MATCH(HY$1,'SS WAM data'!$2:$2,0)-1,0)</f>
        <v>EUR</v>
      </c>
      <c r="HZ63" t="str">
        <f>VLOOKUP($HV63,'SS WAM data'!$B:$AE,MATCH(HZ$1,'SS WAM data'!$2:$2,0)-1,0)</f>
        <v>CN</v>
      </c>
      <c r="IA63" s="216">
        <f>VLOOKUP($HV63,'SS WAM data'!$B:$AE,MATCH(IA$1,'SS WAM data'!$2:$2,0)-1,0)</f>
        <v>43776</v>
      </c>
      <c r="IB63" s="216">
        <f>VLOOKUP($HV63,'SS WAM data'!$B:$AE,MATCH(IB$1,'SS WAM data'!$2:$2,0)-1,0)</f>
        <v>43833</v>
      </c>
      <c r="IC63">
        <f>VLOOKUP($HV63,'SS WAM data'!$B:$AE,MATCH(IC$1,'SS WAM data'!$2:$2,0)-1,0)</f>
        <v>9.9999999999999995E-8</v>
      </c>
      <c r="ID63" s="216">
        <f>VLOOKUP($HV63,'SS WAM data'!$B:$AE,MATCH(ID$1,'SS WAM data'!$2:$2,0)-1,0)</f>
        <v>43833</v>
      </c>
      <c r="IE63" s="216" t="str">
        <f>VLOOKUP($HV63,'SS WAM data'!$B:$AE,MATCH(IE$1,'SS WAM data'!$2:$2,0)-1,0)</f>
        <v>00-00-0000</v>
      </c>
      <c r="IF63" t="str">
        <f>VLOOKUP($HV63,'SS WAM data'!$B:$AE,MATCH(IF$1,'SS WAM data'!$2:$2,0)-1,0)</f>
        <v>Certificate of Deposit</v>
      </c>
      <c r="IG63" t="str">
        <f>_xlfn.IFNA(VLOOKUP($HV63,'SS WAM data'!$B:$AE,MATCH(IG$1,'SS WAM data'!$2:$2,0)-1,0),"Other Assets - Deposit or ancillary liquid asset")</f>
        <v>Money Market Instruments</v>
      </c>
      <c r="IH63" t="str">
        <f>VLOOKUP($HV63,'SS WAM data'!$B:$AE,MATCH(IH$1,'SS WAM data'!$2:$2,0)-1,0)</f>
        <v>MoneyMarketInstrument</v>
      </c>
    </row>
    <row r="64" spans="2:242">
      <c r="B64" t="s">
        <v>2285</v>
      </c>
      <c r="C64" t="s">
        <v>1982</v>
      </c>
      <c r="D64" t="s">
        <v>2002</v>
      </c>
      <c r="E64" t="s">
        <v>2007</v>
      </c>
      <c r="H64">
        <v>0</v>
      </c>
      <c r="I64">
        <v>0</v>
      </c>
      <c r="J64">
        <v>-5631.69</v>
      </c>
      <c r="K64">
        <v>10006257.43</v>
      </c>
      <c r="L64" t="s">
        <v>1985</v>
      </c>
      <c r="M64" t="s">
        <v>231</v>
      </c>
      <c r="N64" t="s">
        <v>1986</v>
      </c>
      <c r="O64">
        <v>0</v>
      </c>
      <c r="P64">
        <v>0</v>
      </c>
      <c r="Q64">
        <v>0</v>
      </c>
      <c r="R64">
        <v>10006257.43</v>
      </c>
      <c r="S64">
        <v>0</v>
      </c>
      <c r="T64">
        <v>0</v>
      </c>
      <c r="U64">
        <v>10008500</v>
      </c>
      <c r="V64">
        <v>0</v>
      </c>
      <c r="W64">
        <v>0</v>
      </c>
      <c r="X64">
        <v>10011889.119999999</v>
      </c>
      <c r="Y64">
        <v>10011889.119999999</v>
      </c>
      <c r="Z64">
        <v>10011889.119999999</v>
      </c>
      <c r="AA64">
        <v>0</v>
      </c>
      <c r="AB64">
        <v>0</v>
      </c>
      <c r="AC64">
        <v>0</v>
      </c>
      <c r="AD64">
        <v>100.08499999999999</v>
      </c>
      <c r="AE64">
        <v>0</v>
      </c>
      <c r="AF64">
        <v>0</v>
      </c>
      <c r="AG64">
        <v>0</v>
      </c>
      <c r="AH64">
        <v>2884804552.0599999</v>
      </c>
      <c r="AI64">
        <v>10006257.43</v>
      </c>
      <c r="AJ64">
        <v>0</v>
      </c>
      <c r="AK64">
        <v>100.062574</v>
      </c>
      <c r="AL64">
        <v>0</v>
      </c>
      <c r="AM64">
        <v>0</v>
      </c>
      <c r="AN64">
        <v>2242.5700000000002</v>
      </c>
      <c r="AO64">
        <v>2242.5700000000002</v>
      </c>
      <c r="AU64" t="s">
        <v>793</v>
      </c>
      <c r="AV64" t="s">
        <v>1987</v>
      </c>
      <c r="AX64">
        <v>0</v>
      </c>
      <c r="AY64" t="s">
        <v>824</v>
      </c>
      <c r="BB64" t="s">
        <v>1001</v>
      </c>
      <c r="BC64" t="s">
        <v>1001</v>
      </c>
      <c r="BD64" t="s">
        <v>2451</v>
      </c>
      <c r="BE64" t="s">
        <v>231</v>
      </c>
      <c r="BG64" t="s">
        <v>2479</v>
      </c>
      <c r="BH64" t="s">
        <v>2006</v>
      </c>
      <c r="BL64" t="s">
        <v>1992</v>
      </c>
      <c r="BM64" t="s">
        <v>1985</v>
      </c>
      <c r="BO64" t="s">
        <v>1982</v>
      </c>
      <c r="BP64" t="s">
        <v>1982</v>
      </c>
      <c r="BQ64">
        <v>1</v>
      </c>
      <c r="BR64">
        <v>0</v>
      </c>
      <c r="BS64" t="s">
        <v>1993</v>
      </c>
      <c r="BU64" s="216">
        <v>43891</v>
      </c>
      <c r="BV64" t="s">
        <v>2011</v>
      </c>
      <c r="BW64" s="217">
        <v>43525</v>
      </c>
      <c r="BX64" s="216">
        <v>43891</v>
      </c>
      <c r="CA64">
        <v>630</v>
      </c>
      <c r="CB64" t="s">
        <v>1994</v>
      </c>
      <c r="CD64" t="s">
        <v>1994</v>
      </c>
      <c r="CE64">
        <v>1</v>
      </c>
      <c r="CF64" t="s">
        <v>1985</v>
      </c>
      <c r="CG64" t="s">
        <v>793</v>
      </c>
      <c r="CH64" t="s">
        <v>2012</v>
      </c>
      <c r="CI64" t="s">
        <v>1996</v>
      </c>
      <c r="CJ64">
        <v>10000000</v>
      </c>
      <c r="CN64" t="s">
        <v>231</v>
      </c>
      <c r="CO64">
        <v>0</v>
      </c>
      <c r="CP64" t="s">
        <v>1001</v>
      </c>
      <c r="CQ64" t="s">
        <v>2451</v>
      </c>
      <c r="CR64">
        <v>0</v>
      </c>
      <c r="CS64">
        <v>0</v>
      </c>
      <c r="CT64" t="s">
        <v>2001</v>
      </c>
      <c r="CU64" t="s">
        <v>2288</v>
      </c>
      <c r="CV64" t="s">
        <v>1008</v>
      </c>
      <c r="CW64">
        <v>35</v>
      </c>
      <c r="CX64" t="s">
        <v>1001</v>
      </c>
      <c r="CY64" t="s">
        <v>2451</v>
      </c>
      <c r="CZ64" t="s">
        <v>2480</v>
      </c>
      <c r="DA64" t="s">
        <v>793</v>
      </c>
      <c r="DC64">
        <v>0</v>
      </c>
      <c r="DD64">
        <v>0</v>
      </c>
      <c r="DE64">
        <v>0</v>
      </c>
      <c r="DK64">
        <v>0</v>
      </c>
      <c r="DL64">
        <v>0</v>
      </c>
      <c r="DM64">
        <v>0</v>
      </c>
      <c r="DP64">
        <v>0</v>
      </c>
      <c r="DQ64">
        <v>0</v>
      </c>
      <c r="DR64">
        <v>-5631.69</v>
      </c>
      <c r="DS64">
        <v>10006257.43</v>
      </c>
      <c r="DT64" t="s">
        <v>231</v>
      </c>
      <c r="DU64" t="s">
        <v>1986</v>
      </c>
      <c r="DV64">
        <v>0</v>
      </c>
      <c r="DW64">
        <v>0</v>
      </c>
      <c r="DX64">
        <v>0</v>
      </c>
      <c r="DY64">
        <v>10006257.43</v>
      </c>
      <c r="DZ64">
        <v>0</v>
      </c>
      <c r="EA64">
        <v>0</v>
      </c>
      <c r="EB64">
        <v>10008500</v>
      </c>
      <c r="EC64">
        <v>0</v>
      </c>
      <c r="ED64">
        <v>0</v>
      </c>
      <c r="EE64">
        <v>10011889.119999999</v>
      </c>
      <c r="EF64">
        <v>10011889.119999999</v>
      </c>
      <c r="EG64">
        <v>10011889.119999999</v>
      </c>
      <c r="EH64">
        <v>0</v>
      </c>
      <c r="EI64">
        <v>0</v>
      </c>
      <c r="EJ64">
        <v>0</v>
      </c>
      <c r="EK64">
        <v>100.08499999999999</v>
      </c>
      <c r="EL64">
        <v>0</v>
      </c>
      <c r="EM64">
        <v>0</v>
      </c>
      <c r="EN64">
        <v>0</v>
      </c>
      <c r="EO64">
        <v>2884804552.0599999</v>
      </c>
      <c r="EP64">
        <v>10006257.43</v>
      </c>
      <c r="EQ64">
        <v>0</v>
      </c>
      <c r="ER64">
        <v>100.062574</v>
      </c>
      <c r="ES64">
        <v>2242.5700000000002</v>
      </c>
      <c r="ET64">
        <v>2242.5700000000002</v>
      </c>
      <c r="EU64" t="s">
        <v>2000</v>
      </c>
      <c r="EV64" t="s">
        <v>2001</v>
      </c>
      <c r="EW64" t="s">
        <v>2002</v>
      </c>
      <c r="EX64" t="s">
        <v>2003</v>
      </c>
      <c r="EY64">
        <v>100.08499999999999</v>
      </c>
      <c r="EZ64" t="s">
        <v>231</v>
      </c>
      <c r="FA64" t="s">
        <v>2017</v>
      </c>
      <c r="FB64" t="s">
        <v>2007</v>
      </c>
      <c r="FC64" s="216">
        <v>43833</v>
      </c>
      <c r="FD64" t="s">
        <v>2004</v>
      </c>
      <c r="FE64" t="s">
        <v>2002</v>
      </c>
      <c r="FH64">
        <v>0</v>
      </c>
      <c r="FI64">
        <v>0</v>
      </c>
      <c r="FJ64">
        <v>0</v>
      </c>
      <c r="FK64">
        <v>0</v>
      </c>
      <c r="FL64">
        <v>0</v>
      </c>
      <c r="FO64" t="s">
        <v>2005</v>
      </c>
      <c r="FP64" t="s">
        <v>231</v>
      </c>
      <c r="FT64">
        <v>0</v>
      </c>
      <c r="FU64">
        <v>0.346939</v>
      </c>
      <c r="FV64">
        <v>0.346939</v>
      </c>
      <c r="FW64">
        <v>0</v>
      </c>
      <c r="FX64" t="s">
        <v>2006</v>
      </c>
      <c r="FY64" s="216">
        <v>43476</v>
      </c>
      <c r="GO64">
        <v>5</v>
      </c>
      <c r="GQ64" t="s">
        <v>2021</v>
      </c>
      <c r="GR64" t="s">
        <v>2481</v>
      </c>
      <c r="GS64" t="s">
        <v>2439</v>
      </c>
      <c r="GT64" t="s">
        <v>2482</v>
      </c>
      <c r="GU64" t="s">
        <v>2456</v>
      </c>
      <c r="GV64" t="s">
        <v>1994</v>
      </c>
      <c r="GW64">
        <v>0</v>
      </c>
      <c r="GX64">
        <v>10000000</v>
      </c>
      <c r="GY64">
        <v>0</v>
      </c>
      <c r="HA64" t="s">
        <v>1001</v>
      </c>
      <c r="HB64" t="s">
        <v>2451</v>
      </c>
      <c r="HE64" t="s">
        <v>1988</v>
      </c>
      <c r="HF64" t="s">
        <v>1997</v>
      </c>
      <c r="HG64" t="s">
        <v>231</v>
      </c>
      <c r="HH64" t="s">
        <v>1986</v>
      </c>
      <c r="HP64">
        <v>0</v>
      </c>
      <c r="HQ64">
        <v>0</v>
      </c>
      <c r="HR64" t="s">
        <v>1994</v>
      </c>
      <c r="HS64" t="s">
        <v>1982</v>
      </c>
      <c r="HU64" t="s">
        <v>2483</v>
      </c>
      <c r="HV64" t="s">
        <v>1007</v>
      </c>
      <c r="HW64" t="str">
        <f>VLOOKUP($HV64,'SS WAM data'!$B:$AE,MATCH(HW$1,'SS WAM data'!$2:$2,0)-1,0)</f>
        <v>XS2060609133</v>
      </c>
      <c r="HX64" t="str">
        <f>VLOOKUP($HV64,'SS WAM data'!$B:$AE,MATCH(HX$1,'SS WAM data'!$2:$2,0)-1,0)</f>
        <v>OP CORPORATE BANK PLC CP/CD01/20 ZCP</v>
      </c>
      <c r="HY64" t="str">
        <f>VLOOKUP($HV64,'SS WAM data'!$B:$AE,MATCH(HY$1,'SS WAM data'!$2:$2,0)-1,0)</f>
        <v>EUR</v>
      </c>
      <c r="HZ64" t="str">
        <f>VLOOKUP($HV64,'SS WAM data'!$B:$AE,MATCH(HZ$1,'SS WAM data'!$2:$2,0)-1,0)</f>
        <v>FI</v>
      </c>
      <c r="IA64" s="216">
        <f>VLOOKUP($HV64,'SS WAM data'!$B:$AE,MATCH(IA$1,'SS WAM data'!$2:$2,0)-1,0)</f>
        <v>43738</v>
      </c>
      <c r="IB64" s="216">
        <f>VLOOKUP($HV64,'SS WAM data'!$B:$AE,MATCH(IB$1,'SS WAM data'!$2:$2,0)-1,0)</f>
        <v>43833</v>
      </c>
      <c r="IC64">
        <f>VLOOKUP($HV64,'SS WAM data'!$B:$AE,MATCH(IC$1,'SS WAM data'!$2:$2,0)-1,0)</f>
        <v>9.9999999999999995E-8</v>
      </c>
      <c r="ID64" s="216">
        <f>VLOOKUP($HV64,'SS WAM data'!$B:$AE,MATCH(ID$1,'SS WAM data'!$2:$2,0)-1,0)</f>
        <v>43833</v>
      </c>
      <c r="IE64" s="216" t="str">
        <f>VLOOKUP($HV64,'SS WAM data'!$B:$AE,MATCH(IE$1,'SS WAM data'!$2:$2,0)-1,0)</f>
        <v>00-00-0000</v>
      </c>
      <c r="IF64" t="str">
        <f>VLOOKUP($HV64,'SS WAM data'!$B:$AE,MATCH(IF$1,'SS WAM data'!$2:$2,0)-1,0)</f>
        <v>Commercial Paper</v>
      </c>
      <c r="IG64" t="str">
        <f>_xlfn.IFNA(VLOOKUP($HV64,'SS WAM data'!$B:$AE,MATCH(IG$1,'SS WAM data'!$2:$2,0)-1,0),"Other Assets - Deposit or ancillary liquid asset")</f>
        <v>Money Market Instruments</v>
      </c>
      <c r="IH64" t="str">
        <f>VLOOKUP($HV64,'SS WAM data'!$B:$AE,MATCH(IH$1,'SS WAM data'!$2:$2,0)-1,0)</f>
        <v>MoneyMarketInstrument</v>
      </c>
    </row>
    <row r="65" spans="2:242">
      <c r="B65" t="s">
        <v>2285</v>
      </c>
      <c r="C65" t="s">
        <v>1982</v>
      </c>
      <c r="D65" t="s">
        <v>2002</v>
      </c>
      <c r="E65" t="s">
        <v>2007</v>
      </c>
      <c r="H65">
        <v>0</v>
      </c>
      <c r="I65">
        <v>0</v>
      </c>
      <c r="J65">
        <v>-2335.7199999999998</v>
      </c>
      <c r="K65">
        <v>5002780.62</v>
      </c>
      <c r="L65" t="s">
        <v>1985</v>
      </c>
      <c r="M65" t="s">
        <v>231</v>
      </c>
      <c r="N65" t="s">
        <v>1986</v>
      </c>
      <c r="O65">
        <v>0</v>
      </c>
      <c r="P65">
        <v>0</v>
      </c>
      <c r="Q65">
        <v>0</v>
      </c>
      <c r="R65">
        <v>5002780.62</v>
      </c>
      <c r="S65">
        <v>0</v>
      </c>
      <c r="T65">
        <v>0</v>
      </c>
      <c r="U65">
        <v>5003400</v>
      </c>
      <c r="V65">
        <v>0</v>
      </c>
      <c r="W65">
        <v>0</v>
      </c>
      <c r="X65">
        <v>5005116.34</v>
      </c>
      <c r="Y65">
        <v>5005116.34</v>
      </c>
      <c r="Z65">
        <v>5005116.34</v>
      </c>
      <c r="AA65">
        <v>0</v>
      </c>
      <c r="AB65">
        <v>0</v>
      </c>
      <c r="AC65">
        <v>0</v>
      </c>
      <c r="AD65">
        <v>100.068</v>
      </c>
      <c r="AE65">
        <v>0</v>
      </c>
      <c r="AF65">
        <v>0</v>
      </c>
      <c r="AG65">
        <v>0</v>
      </c>
      <c r="AH65">
        <v>2884804552.0599999</v>
      </c>
      <c r="AI65">
        <v>5002780.62</v>
      </c>
      <c r="AJ65">
        <v>0</v>
      </c>
      <c r="AK65">
        <v>100.055612</v>
      </c>
      <c r="AL65">
        <v>0</v>
      </c>
      <c r="AM65">
        <v>0</v>
      </c>
      <c r="AN65">
        <v>619.38</v>
      </c>
      <c r="AO65">
        <v>619.38</v>
      </c>
      <c r="AU65" t="s">
        <v>793</v>
      </c>
      <c r="AV65" t="s">
        <v>1987</v>
      </c>
      <c r="AX65">
        <v>0</v>
      </c>
      <c r="AY65" t="s">
        <v>824</v>
      </c>
      <c r="BB65" t="s">
        <v>839</v>
      </c>
      <c r="BC65" t="s">
        <v>839</v>
      </c>
      <c r="BD65" t="s">
        <v>2030</v>
      </c>
      <c r="BE65" t="s">
        <v>231</v>
      </c>
      <c r="BG65" t="s">
        <v>2484</v>
      </c>
      <c r="BH65" t="s">
        <v>2006</v>
      </c>
      <c r="BL65" t="s">
        <v>1992</v>
      </c>
      <c r="BM65" t="s">
        <v>1985</v>
      </c>
      <c r="BO65" t="s">
        <v>1982</v>
      </c>
      <c r="BP65" t="s">
        <v>1982</v>
      </c>
      <c r="BQ65">
        <v>1</v>
      </c>
      <c r="BR65">
        <v>0</v>
      </c>
      <c r="BS65" t="s">
        <v>1993</v>
      </c>
      <c r="BU65" s="216">
        <v>43891</v>
      </c>
      <c r="BV65" t="s">
        <v>2011</v>
      </c>
      <c r="BW65" s="217">
        <v>43525</v>
      </c>
      <c r="BX65" s="216">
        <v>43891</v>
      </c>
      <c r="CA65">
        <v>630</v>
      </c>
      <c r="CB65" t="s">
        <v>1994</v>
      </c>
      <c r="CD65" t="s">
        <v>1994</v>
      </c>
      <c r="CE65">
        <v>1</v>
      </c>
      <c r="CF65" t="s">
        <v>1985</v>
      </c>
      <c r="CG65" t="s">
        <v>793</v>
      </c>
      <c r="CH65" t="s">
        <v>2012</v>
      </c>
      <c r="CI65" t="s">
        <v>1996</v>
      </c>
      <c r="CJ65">
        <v>5000000</v>
      </c>
      <c r="CN65" t="s">
        <v>231</v>
      </c>
      <c r="CO65">
        <v>0</v>
      </c>
      <c r="CP65" t="s">
        <v>839</v>
      </c>
      <c r="CQ65" t="s">
        <v>2030</v>
      </c>
      <c r="CR65">
        <v>0</v>
      </c>
      <c r="CS65">
        <v>0</v>
      </c>
      <c r="CT65" t="s">
        <v>2001</v>
      </c>
      <c r="CU65" t="s">
        <v>2288</v>
      </c>
      <c r="CV65" t="s">
        <v>1017</v>
      </c>
      <c r="CW65">
        <v>35</v>
      </c>
      <c r="CX65" t="s">
        <v>839</v>
      </c>
      <c r="CY65" t="s">
        <v>2030</v>
      </c>
      <c r="CZ65" s="216">
        <v>43534</v>
      </c>
      <c r="DA65" t="s">
        <v>793</v>
      </c>
      <c r="DC65">
        <v>0</v>
      </c>
      <c r="DD65">
        <v>0</v>
      </c>
      <c r="DE65">
        <v>0</v>
      </c>
      <c r="DK65">
        <v>0</v>
      </c>
      <c r="DL65">
        <v>0</v>
      </c>
      <c r="DM65">
        <v>0</v>
      </c>
      <c r="DP65">
        <v>0</v>
      </c>
      <c r="DQ65">
        <v>0</v>
      </c>
      <c r="DR65">
        <v>-2335.7199999999998</v>
      </c>
      <c r="DS65">
        <v>5002780.62</v>
      </c>
      <c r="DT65" t="s">
        <v>231</v>
      </c>
      <c r="DU65" t="s">
        <v>1986</v>
      </c>
      <c r="DV65">
        <v>0</v>
      </c>
      <c r="DW65">
        <v>0</v>
      </c>
      <c r="DX65">
        <v>0</v>
      </c>
      <c r="DY65">
        <v>5002780.62</v>
      </c>
      <c r="DZ65">
        <v>0</v>
      </c>
      <c r="EA65">
        <v>0</v>
      </c>
      <c r="EB65">
        <v>5003400</v>
      </c>
      <c r="EC65">
        <v>0</v>
      </c>
      <c r="ED65">
        <v>0</v>
      </c>
      <c r="EE65">
        <v>5005116.34</v>
      </c>
      <c r="EF65">
        <v>5005116.34</v>
      </c>
      <c r="EG65">
        <v>5005116.34</v>
      </c>
      <c r="EH65">
        <v>0</v>
      </c>
      <c r="EI65">
        <v>0</v>
      </c>
      <c r="EJ65">
        <v>0</v>
      </c>
      <c r="EK65">
        <v>100.068</v>
      </c>
      <c r="EL65">
        <v>0</v>
      </c>
      <c r="EM65">
        <v>0</v>
      </c>
      <c r="EN65">
        <v>0</v>
      </c>
      <c r="EO65">
        <v>2884804552.0599999</v>
      </c>
      <c r="EP65">
        <v>5002780.62</v>
      </c>
      <c r="EQ65">
        <v>0</v>
      </c>
      <c r="ER65">
        <v>100.055612</v>
      </c>
      <c r="ES65">
        <v>619.38</v>
      </c>
      <c r="ET65">
        <v>619.38</v>
      </c>
      <c r="EU65" t="s">
        <v>2000</v>
      </c>
      <c r="EV65" t="s">
        <v>2001</v>
      </c>
      <c r="EW65" t="s">
        <v>2002</v>
      </c>
      <c r="EX65" t="s">
        <v>2003</v>
      </c>
      <c r="EY65">
        <v>100.068</v>
      </c>
      <c r="EZ65" t="s">
        <v>231</v>
      </c>
      <c r="FA65" t="s">
        <v>2017</v>
      </c>
      <c r="FB65" t="s">
        <v>2007</v>
      </c>
      <c r="FC65" s="216">
        <v>43833</v>
      </c>
      <c r="FD65" t="s">
        <v>2004</v>
      </c>
      <c r="FE65" t="s">
        <v>2002</v>
      </c>
      <c r="FH65">
        <v>0</v>
      </c>
      <c r="FI65">
        <v>0</v>
      </c>
      <c r="FJ65">
        <v>0</v>
      </c>
      <c r="FK65">
        <v>0</v>
      </c>
      <c r="FL65">
        <v>0</v>
      </c>
      <c r="FO65" t="s">
        <v>2005</v>
      </c>
      <c r="FP65" t="s">
        <v>231</v>
      </c>
      <c r="FT65">
        <v>0</v>
      </c>
      <c r="FU65">
        <v>0.17344000000000001</v>
      </c>
      <c r="FV65">
        <v>0.17344000000000001</v>
      </c>
      <c r="FW65">
        <v>0</v>
      </c>
      <c r="FX65" t="s">
        <v>2006</v>
      </c>
      <c r="FY65" s="216">
        <v>43476</v>
      </c>
      <c r="GO65">
        <v>5</v>
      </c>
      <c r="GQ65" t="s">
        <v>2021</v>
      </c>
      <c r="GR65" t="s">
        <v>2481</v>
      </c>
      <c r="GS65" t="s">
        <v>2439</v>
      </c>
      <c r="GT65" t="s">
        <v>2485</v>
      </c>
      <c r="GU65" t="s">
        <v>2293</v>
      </c>
      <c r="GV65" t="s">
        <v>1994</v>
      </c>
      <c r="GW65">
        <v>0</v>
      </c>
      <c r="GX65">
        <v>5000000</v>
      </c>
      <c r="GY65">
        <v>0</v>
      </c>
      <c r="HA65" t="s">
        <v>839</v>
      </c>
      <c r="HB65" t="s">
        <v>2030</v>
      </c>
      <c r="HE65" t="s">
        <v>1988</v>
      </c>
      <c r="HF65" t="s">
        <v>1997</v>
      </c>
      <c r="HG65" t="s">
        <v>231</v>
      </c>
      <c r="HH65" t="s">
        <v>1986</v>
      </c>
      <c r="HP65">
        <v>0</v>
      </c>
      <c r="HQ65">
        <v>0</v>
      </c>
      <c r="HR65" t="s">
        <v>1994</v>
      </c>
      <c r="HS65" t="s">
        <v>1982</v>
      </c>
      <c r="HV65" t="s">
        <v>1016</v>
      </c>
      <c r="HW65" t="str">
        <f>VLOOKUP($HV65,'SS WAM data'!$B:$AE,MATCH(HW$1,'SS WAM data'!$2:$2,0)-1,0)</f>
        <v>XS2063348606</v>
      </c>
      <c r="HX65" t="str">
        <f>VLOOKUP($HV65,'SS WAM data'!$B:$AE,MATCH(HX$1,'SS WAM data'!$2:$2,0)-1,0)</f>
        <v>LMA SA01/20 ZCP</v>
      </c>
      <c r="HY65" t="str">
        <f>VLOOKUP($HV65,'SS WAM data'!$B:$AE,MATCH(HY$1,'SS WAM data'!$2:$2,0)-1,0)</f>
        <v>EUR</v>
      </c>
      <c r="HZ65" t="str">
        <f>VLOOKUP($HV65,'SS WAM data'!$B:$AE,MATCH(HZ$1,'SS WAM data'!$2:$2,0)-1,0)</f>
        <v>FR</v>
      </c>
      <c r="IA65" s="216">
        <f>VLOOKUP($HV65,'SS WAM data'!$B:$AE,MATCH(IA$1,'SS WAM data'!$2:$2,0)-1,0)</f>
        <v>43741</v>
      </c>
      <c r="IB65" s="216">
        <f>VLOOKUP($HV65,'SS WAM data'!$B:$AE,MATCH(IB$1,'SS WAM data'!$2:$2,0)-1,0)</f>
        <v>43833</v>
      </c>
      <c r="IC65">
        <f>VLOOKUP($HV65,'SS WAM data'!$B:$AE,MATCH(IC$1,'SS WAM data'!$2:$2,0)-1,0)</f>
        <v>9.9999999999999995E-8</v>
      </c>
      <c r="ID65" s="216">
        <f>VLOOKUP($HV65,'SS WAM data'!$B:$AE,MATCH(ID$1,'SS WAM data'!$2:$2,0)-1,0)</f>
        <v>43833</v>
      </c>
      <c r="IE65" s="216" t="str">
        <f>VLOOKUP($HV65,'SS WAM data'!$B:$AE,MATCH(IE$1,'SS WAM data'!$2:$2,0)-1,0)</f>
        <v>00-00-0000</v>
      </c>
      <c r="IF65" t="str">
        <f>VLOOKUP($HV65,'SS WAM data'!$B:$AE,MATCH(IF$1,'SS WAM data'!$2:$2,0)-1,0)</f>
        <v>ABCP</v>
      </c>
      <c r="IG65" t="str">
        <f>_xlfn.IFNA(VLOOKUP($HV65,'SS WAM data'!$B:$AE,MATCH(IG$1,'SS WAM data'!$2:$2,0)-1,0),"Other Assets - Deposit or ancillary liquid asset")</f>
        <v>ABCP</v>
      </c>
      <c r="IH65" t="str">
        <f>VLOOKUP($HV65,'SS WAM data'!$B:$AE,MATCH(IH$1,'SS WAM data'!$2:$2,0)-1,0)</f>
        <v>AssetBackedCommercialPaper</v>
      </c>
    </row>
    <row r="66" spans="2:242">
      <c r="B66" t="s">
        <v>2285</v>
      </c>
      <c r="C66" t="s">
        <v>1982</v>
      </c>
      <c r="D66" t="s">
        <v>2002</v>
      </c>
      <c r="E66" t="s">
        <v>2007</v>
      </c>
      <c r="H66">
        <v>0</v>
      </c>
      <c r="I66">
        <v>0</v>
      </c>
      <c r="J66">
        <v>-2083.4499999999998</v>
      </c>
      <c r="K66">
        <v>5003209.6500000004</v>
      </c>
      <c r="L66" t="s">
        <v>1985</v>
      </c>
      <c r="M66" t="s">
        <v>231</v>
      </c>
      <c r="N66" t="s">
        <v>1986</v>
      </c>
      <c r="O66">
        <v>0</v>
      </c>
      <c r="P66">
        <v>0</v>
      </c>
      <c r="Q66">
        <v>0</v>
      </c>
      <c r="R66">
        <v>5003209.6500000004</v>
      </c>
      <c r="S66">
        <v>0</v>
      </c>
      <c r="T66">
        <v>0</v>
      </c>
      <c r="U66">
        <v>5003651.8499999996</v>
      </c>
      <c r="V66">
        <v>0</v>
      </c>
      <c r="W66">
        <v>0</v>
      </c>
      <c r="X66">
        <v>5005293.0999999996</v>
      </c>
      <c r="Y66">
        <v>5005293.0999999996</v>
      </c>
      <c r="Z66">
        <v>5005293.0999999996</v>
      </c>
      <c r="AA66">
        <v>0</v>
      </c>
      <c r="AB66">
        <v>0</v>
      </c>
      <c r="AC66">
        <v>0</v>
      </c>
      <c r="AD66">
        <v>100.073037</v>
      </c>
      <c r="AE66">
        <v>0</v>
      </c>
      <c r="AF66">
        <v>0</v>
      </c>
      <c r="AG66">
        <v>0</v>
      </c>
      <c r="AH66">
        <v>2884804552.0599999</v>
      </c>
      <c r="AI66">
        <v>5003209.6500000004</v>
      </c>
      <c r="AJ66">
        <v>0</v>
      </c>
      <c r="AK66">
        <v>100.064193</v>
      </c>
      <c r="AL66">
        <v>0</v>
      </c>
      <c r="AM66">
        <v>0</v>
      </c>
      <c r="AN66">
        <v>442.2</v>
      </c>
      <c r="AO66">
        <v>442.2</v>
      </c>
      <c r="AU66" t="s">
        <v>793</v>
      </c>
      <c r="AV66" t="s">
        <v>1987</v>
      </c>
      <c r="AX66">
        <v>0</v>
      </c>
      <c r="AY66" t="s">
        <v>824</v>
      </c>
      <c r="BB66" t="s">
        <v>875</v>
      </c>
      <c r="BC66" t="s">
        <v>875</v>
      </c>
      <c r="BD66" t="s">
        <v>2069</v>
      </c>
      <c r="BE66" t="s">
        <v>231</v>
      </c>
      <c r="BG66" t="s">
        <v>2486</v>
      </c>
      <c r="BH66" t="s">
        <v>2006</v>
      </c>
      <c r="BL66" t="s">
        <v>1992</v>
      </c>
      <c r="BM66" t="s">
        <v>1985</v>
      </c>
      <c r="BO66" t="s">
        <v>1982</v>
      </c>
      <c r="BP66" t="s">
        <v>1982</v>
      </c>
      <c r="BQ66">
        <v>1</v>
      </c>
      <c r="BR66">
        <v>0</v>
      </c>
      <c r="BS66" t="s">
        <v>1993</v>
      </c>
      <c r="BU66" s="216">
        <v>44105</v>
      </c>
      <c r="BV66" t="s">
        <v>2011</v>
      </c>
      <c r="BW66" s="217">
        <v>43739</v>
      </c>
      <c r="BX66" s="216">
        <v>44105</v>
      </c>
      <c r="CA66">
        <v>630</v>
      </c>
      <c r="CB66" t="s">
        <v>1994</v>
      </c>
      <c r="CD66" t="s">
        <v>1994</v>
      </c>
      <c r="CE66">
        <v>1</v>
      </c>
      <c r="CF66" t="s">
        <v>1982</v>
      </c>
      <c r="CG66" t="s">
        <v>793</v>
      </c>
      <c r="CH66" t="s">
        <v>2012</v>
      </c>
      <c r="CI66" t="s">
        <v>1996</v>
      </c>
      <c r="CJ66">
        <v>5000000</v>
      </c>
      <c r="CN66" t="s">
        <v>231</v>
      </c>
      <c r="CO66">
        <v>0</v>
      </c>
      <c r="CP66" t="s">
        <v>875</v>
      </c>
      <c r="CQ66" t="s">
        <v>2071</v>
      </c>
      <c r="CR66">
        <v>0</v>
      </c>
      <c r="CS66">
        <v>0</v>
      </c>
      <c r="CT66" t="s">
        <v>2001</v>
      </c>
      <c r="CU66" t="s">
        <v>2288</v>
      </c>
      <c r="CV66" t="s">
        <v>1068</v>
      </c>
      <c r="CW66">
        <v>35</v>
      </c>
      <c r="CX66" t="s">
        <v>875</v>
      </c>
      <c r="CY66" t="s">
        <v>2071</v>
      </c>
      <c r="CZ66" s="216">
        <v>43687</v>
      </c>
      <c r="DA66" t="s">
        <v>793</v>
      </c>
      <c r="DC66">
        <v>0</v>
      </c>
      <c r="DD66">
        <v>0</v>
      </c>
      <c r="DE66">
        <v>0</v>
      </c>
      <c r="DK66">
        <v>0</v>
      </c>
      <c r="DL66">
        <v>0</v>
      </c>
      <c r="DM66">
        <v>0</v>
      </c>
      <c r="DP66">
        <v>0</v>
      </c>
      <c r="DQ66">
        <v>0</v>
      </c>
      <c r="DR66">
        <v>-2083.4499999999998</v>
      </c>
      <c r="DS66">
        <v>5003209.6500000004</v>
      </c>
      <c r="DT66" t="s">
        <v>231</v>
      </c>
      <c r="DU66" t="s">
        <v>1986</v>
      </c>
      <c r="DV66">
        <v>0</v>
      </c>
      <c r="DW66">
        <v>0</v>
      </c>
      <c r="DX66">
        <v>0</v>
      </c>
      <c r="DY66">
        <v>5003209.6500000004</v>
      </c>
      <c r="DZ66">
        <v>0</v>
      </c>
      <c r="EA66">
        <v>0</v>
      </c>
      <c r="EB66">
        <v>5003651.8499999996</v>
      </c>
      <c r="EC66">
        <v>0</v>
      </c>
      <c r="ED66">
        <v>0</v>
      </c>
      <c r="EE66">
        <v>5005293.0999999996</v>
      </c>
      <c r="EF66">
        <v>5005293.0999999996</v>
      </c>
      <c r="EG66">
        <v>5005293.0999999996</v>
      </c>
      <c r="EH66">
        <v>0</v>
      </c>
      <c r="EI66">
        <v>0</v>
      </c>
      <c r="EJ66">
        <v>0</v>
      </c>
      <c r="EK66">
        <v>100.073037</v>
      </c>
      <c r="EL66">
        <v>0</v>
      </c>
      <c r="EM66">
        <v>0</v>
      </c>
      <c r="EN66">
        <v>0</v>
      </c>
      <c r="EO66">
        <v>2884804552.0599999</v>
      </c>
      <c r="EP66">
        <v>5003209.6500000004</v>
      </c>
      <c r="EQ66">
        <v>0</v>
      </c>
      <c r="ER66">
        <v>100.064193</v>
      </c>
      <c r="ES66">
        <v>442.2</v>
      </c>
      <c r="ET66">
        <v>442.2</v>
      </c>
      <c r="EU66" t="s">
        <v>2000</v>
      </c>
      <c r="EV66" t="s">
        <v>2001</v>
      </c>
      <c r="EW66" t="s">
        <v>2002</v>
      </c>
      <c r="EX66" t="s">
        <v>2003</v>
      </c>
      <c r="EY66">
        <v>100.073037</v>
      </c>
      <c r="EZ66" t="s">
        <v>231</v>
      </c>
      <c r="FA66" t="s">
        <v>2017</v>
      </c>
      <c r="FB66" t="s">
        <v>2007</v>
      </c>
      <c r="FC66" s="216">
        <v>43840</v>
      </c>
      <c r="FD66" t="s">
        <v>2004</v>
      </c>
      <c r="FE66" t="s">
        <v>2002</v>
      </c>
      <c r="FH66">
        <v>0</v>
      </c>
      <c r="FI66">
        <v>0</v>
      </c>
      <c r="FJ66">
        <v>0</v>
      </c>
      <c r="FK66">
        <v>0</v>
      </c>
      <c r="FL66">
        <v>0</v>
      </c>
      <c r="FO66" t="s">
        <v>2005</v>
      </c>
      <c r="FP66" t="s">
        <v>231</v>
      </c>
      <c r="FT66">
        <v>0</v>
      </c>
      <c r="FU66">
        <v>0.17344899999999999</v>
      </c>
      <c r="FV66">
        <v>0.17344899999999999</v>
      </c>
      <c r="FW66">
        <v>0</v>
      </c>
      <c r="FX66" t="s">
        <v>2006</v>
      </c>
      <c r="FY66" s="216">
        <v>43476</v>
      </c>
      <c r="GO66">
        <v>5</v>
      </c>
      <c r="GQ66" t="s">
        <v>2021</v>
      </c>
      <c r="GR66" t="s">
        <v>2487</v>
      </c>
      <c r="GS66" t="s">
        <v>2439</v>
      </c>
      <c r="GT66" t="s">
        <v>2488</v>
      </c>
      <c r="GU66" t="s">
        <v>2489</v>
      </c>
      <c r="GV66" t="s">
        <v>1994</v>
      </c>
      <c r="GW66">
        <v>0</v>
      </c>
      <c r="GX66">
        <v>5000000</v>
      </c>
      <c r="GY66">
        <v>0</v>
      </c>
      <c r="HA66" t="s">
        <v>875</v>
      </c>
      <c r="HB66" t="s">
        <v>2071</v>
      </c>
      <c r="HE66" t="s">
        <v>1988</v>
      </c>
      <c r="HF66" t="s">
        <v>1997</v>
      </c>
      <c r="HG66" t="s">
        <v>231</v>
      </c>
      <c r="HH66" t="s">
        <v>1986</v>
      </c>
      <c r="HP66">
        <v>0</v>
      </c>
      <c r="HQ66">
        <v>0</v>
      </c>
      <c r="HR66" t="s">
        <v>1994</v>
      </c>
      <c r="HS66" t="s">
        <v>1982</v>
      </c>
      <c r="HU66" t="s">
        <v>2490</v>
      </c>
      <c r="HV66" t="s">
        <v>1067</v>
      </c>
      <c r="HW66" t="str">
        <f>VLOOKUP($HV66,'SS WAM data'!$B:$AE,MATCH(HW$1,'SS WAM data'!$2:$2,0)-1,0)</f>
        <v>XS2064293991</v>
      </c>
      <c r="HX66" t="str">
        <f>VLOOKUP($HV66,'SS WAM data'!$B:$AE,MATCH(HX$1,'SS WAM data'!$2:$2,0)-1,0)</f>
        <v>HONEYWELLINTERNATIONAL INC.01/20 ZCP</v>
      </c>
      <c r="HY66" t="str">
        <f>VLOOKUP($HV66,'SS WAM data'!$B:$AE,MATCH(HY$1,'SS WAM data'!$2:$2,0)-1,0)</f>
        <v>EUR</v>
      </c>
      <c r="HZ66" t="str">
        <f>VLOOKUP($HV66,'SS WAM data'!$B:$AE,MATCH(HZ$1,'SS WAM data'!$2:$2,0)-1,0)</f>
        <v>US</v>
      </c>
      <c r="IA66" s="216">
        <f>VLOOKUP($HV66,'SS WAM data'!$B:$AE,MATCH(IA$1,'SS WAM data'!$2:$2,0)-1,0)</f>
        <v>43746</v>
      </c>
      <c r="IB66" s="216">
        <f>VLOOKUP($HV66,'SS WAM data'!$B:$AE,MATCH(IB$1,'SS WAM data'!$2:$2,0)-1,0)</f>
        <v>43840</v>
      </c>
      <c r="IC66">
        <f>VLOOKUP($HV66,'SS WAM data'!$B:$AE,MATCH(IC$1,'SS WAM data'!$2:$2,0)-1,0)</f>
        <v>9.9999999999999995E-8</v>
      </c>
      <c r="ID66" s="216">
        <f>VLOOKUP($HV66,'SS WAM data'!$B:$AE,MATCH(ID$1,'SS WAM data'!$2:$2,0)-1,0)</f>
        <v>43840</v>
      </c>
      <c r="IE66" s="216" t="str">
        <f>VLOOKUP($HV66,'SS WAM data'!$B:$AE,MATCH(IE$1,'SS WAM data'!$2:$2,0)-1,0)</f>
        <v>00-00-0000</v>
      </c>
      <c r="IF66" t="str">
        <f>VLOOKUP($HV66,'SS WAM data'!$B:$AE,MATCH(IF$1,'SS WAM data'!$2:$2,0)-1,0)</f>
        <v>Commercial Paper</v>
      </c>
      <c r="IG66" t="str">
        <f>_xlfn.IFNA(VLOOKUP($HV66,'SS WAM data'!$B:$AE,MATCH(IG$1,'SS WAM data'!$2:$2,0)-1,0),"Other Assets - Deposit or ancillary liquid asset")</f>
        <v>Money Market Instruments</v>
      </c>
      <c r="IH66" t="str">
        <f>VLOOKUP($HV66,'SS WAM data'!$B:$AE,MATCH(IH$1,'SS WAM data'!$2:$2,0)-1,0)</f>
        <v>MoneyMarketInstrument</v>
      </c>
    </row>
    <row r="67" spans="2:242">
      <c r="B67" t="s">
        <v>2285</v>
      </c>
      <c r="C67" t="s">
        <v>1982</v>
      </c>
      <c r="D67" t="s">
        <v>2002</v>
      </c>
      <c r="E67" t="s">
        <v>2007</v>
      </c>
      <c r="H67">
        <v>0</v>
      </c>
      <c r="I67">
        <v>0</v>
      </c>
      <c r="J67">
        <v>-11833.36</v>
      </c>
      <c r="K67">
        <v>25017590.120000001</v>
      </c>
      <c r="L67" t="s">
        <v>1985</v>
      </c>
      <c r="M67" t="s">
        <v>231</v>
      </c>
      <c r="N67" t="s">
        <v>1986</v>
      </c>
      <c r="O67">
        <v>0</v>
      </c>
      <c r="P67">
        <v>0</v>
      </c>
      <c r="Q67">
        <v>0</v>
      </c>
      <c r="R67">
        <v>25017590.120000001</v>
      </c>
      <c r="S67">
        <v>0</v>
      </c>
      <c r="T67">
        <v>0</v>
      </c>
      <c r="U67">
        <v>25017823.75</v>
      </c>
      <c r="V67">
        <v>0</v>
      </c>
      <c r="W67">
        <v>0</v>
      </c>
      <c r="X67">
        <v>25029423.48</v>
      </c>
      <c r="Y67">
        <v>25029423.48</v>
      </c>
      <c r="Z67">
        <v>25029423.48</v>
      </c>
      <c r="AA67">
        <v>0</v>
      </c>
      <c r="AB67">
        <v>0</v>
      </c>
      <c r="AC67">
        <v>0</v>
      </c>
      <c r="AD67">
        <v>100.07129500000001</v>
      </c>
      <c r="AE67">
        <v>0</v>
      </c>
      <c r="AF67">
        <v>0</v>
      </c>
      <c r="AG67">
        <v>0</v>
      </c>
      <c r="AH67">
        <v>2884804552.0599999</v>
      </c>
      <c r="AI67">
        <v>25017590.120000001</v>
      </c>
      <c r="AJ67">
        <v>0</v>
      </c>
      <c r="AK67">
        <v>100.07035999999999</v>
      </c>
      <c r="AL67">
        <v>0</v>
      </c>
      <c r="AM67">
        <v>0</v>
      </c>
      <c r="AN67">
        <v>233.63</v>
      </c>
      <c r="AO67">
        <v>233.63</v>
      </c>
      <c r="AU67" t="s">
        <v>793</v>
      </c>
      <c r="AV67" t="s">
        <v>1987</v>
      </c>
      <c r="AX67">
        <v>0</v>
      </c>
      <c r="AY67" t="s">
        <v>824</v>
      </c>
      <c r="BB67" t="s">
        <v>839</v>
      </c>
      <c r="BC67" t="s">
        <v>839</v>
      </c>
      <c r="BD67" t="s">
        <v>2030</v>
      </c>
      <c r="BE67" t="s">
        <v>231</v>
      </c>
      <c r="BG67" t="s">
        <v>2491</v>
      </c>
      <c r="BH67" t="s">
        <v>2006</v>
      </c>
      <c r="BL67" t="s">
        <v>1992</v>
      </c>
      <c r="BM67" t="s">
        <v>1985</v>
      </c>
      <c r="BO67" t="s">
        <v>1982</v>
      </c>
      <c r="BP67" t="s">
        <v>1982</v>
      </c>
      <c r="BQ67">
        <v>1</v>
      </c>
      <c r="BR67">
        <v>0</v>
      </c>
      <c r="BS67" t="s">
        <v>1993</v>
      </c>
      <c r="BU67" s="216">
        <v>44044</v>
      </c>
      <c r="BV67" t="s">
        <v>2011</v>
      </c>
      <c r="BW67" s="217">
        <v>43678</v>
      </c>
      <c r="BX67" s="216">
        <v>44044</v>
      </c>
      <c r="CA67">
        <v>630</v>
      </c>
      <c r="CB67" t="s">
        <v>1994</v>
      </c>
      <c r="CD67" t="s">
        <v>1994</v>
      </c>
      <c r="CE67">
        <v>1</v>
      </c>
      <c r="CF67" t="s">
        <v>1985</v>
      </c>
      <c r="CG67" t="s">
        <v>793</v>
      </c>
      <c r="CH67" t="s">
        <v>2012</v>
      </c>
      <c r="CI67" t="s">
        <v>1996</v>
      </c>
      <c r="CJ67">
        <v>25000000</v>
      </c>
      <c r="CN67" t="s">
        <v>231</v>
      </c>
      <c r="CO67">
        <v>0</v>
      </c>
      <c r="CP67" t="s">
        <v>839</v>
      </c>
      <c r="CQ67" t="s">
        <v>2030</v>
      </c>
      <c r="CR67">
        <v>0</v>
      </c>
      <c r="CS67">
        <v>0</v>
      </c>
      <c r="CT67" t="s">
        <v>2001</v>
      </c>
      <c r="CU67" t="s">
        <v>2288</v>
      </c>
      <c r="CV67" t="s">
        <v>1046</v>
      </c>
      <c r="CW67">
        <v>35</v>
      </c>
      <c r="CX67" t="s">
        <v>839</v>
      </c>
      <c r="CY67" t="s">
        <v>2030</v>
      </c>
      <c r="CZ67" s="216">
        <v>43687</v>
      </c>
      <c r="DA67" t="s">
        <v>793</v>
      </c>
      <c r="DC67">
        <v>0</v>
      </c>
      <c r="DD67">
        <v>0</v>
      </c>
      <c r="DE67">
        <v>0</v>
      </c>
      <c r="DK67">
        <v>0</v>
      </c>
      <c r="DL67">
        <v>0</v>
      </c>
      <c r="DM67">
        <v>0</v>
      </c>
      <c r="DP67">
        <v>0</v>
      </c>
      <c r="DQ67">
        <v>0</v>
      </c>
      <c r="DR67">
        <v>-11833.36</v>
      </c>
      <c r="DS67">
        <v>25017590.120000001</v>
      </c>
      <c r="DT67" t="s">
        <v>231</v>
      </c>
      <c r="DU67" t="s">
        <v>1986</v>
      </c>
      <c r="DV67">
        <v>0</v>
      </c>
      <c r="DW67">
        <v>0</v>
      </c>
      <c r="DX67">
        <v>0</v>
      </c>
      <c r="DY67">
        <v>25017590.120000001</v>
      </c>
      <c r="DZ67">
        <v>0</v>
      </c>
      <c r="EA67">
        <v>0</v>
      </c>
      <c r="EB67">
        <v>25017823.75</v>
      </c>
      <c r="EC67">
        <v>0</v>
      </c>
      <c r="ED67">
        <v>0</v>
      </c>
      <c r="EE67">
        <v>25029423.48</v>
      </c>
      <c r="EF67">
        <v>25029423.48</v>
      </c>
      <c r="EG67">
        <v>25029423.48</v>
      </c>
      <c r="EH67">
        <v>0</v>
      </c>
      <c r="EI67">
        <v>0</v>
      </c>
      <c r="EJ67">
        <v>0</v>
      </c>
      <c r="EK67">
        <v>100.07129500000001</v>
      </c>
      <c r="EL67">
        <v>0</v>
      </c>
      <c r="EM67">
        <v>0</v>
      </c>
      <c r="EN67">
        <v>0</v>
      </c>
      <c r="EO67">
        <v>2884804552.0599999</v>
      </c>
      <c r="EP67">
        <v>25017590.120000001</v>
      </c>
      <c r="EQ67">
        <v>0</v>
      </c>
      <c r="ER67">
        <v>100.07035999999999</v>
      </c>
      <c r="ES67">
        <v>233.63</v>
      </c>
      <c r="ET67">
        <v>233.63</v>
      </c>
      <c r="EU67" t="s">
        <v>2000</v>
      </c>
      <c r="EV67" t="s">
        <v>2001</v>
      </c>
      <c r="EW67" t="s">
        <v>2002</v>
      </c>
      <c r="EX67" t="s">
        <v>2003</v>
      </c>
      <c r="EY67">
        <v>100.07129500000001</v>
      </c>
      <c r="EZ67" t="s">
        <v>231</v>
      </c>
      <c r="FA67" t="s">
        <v>2017</v>
      </c>
      <c r="FB67" t="s">
        <v>2007</v>
      </c>
      <c r="FC67" s="216">
        <v>43838</v>
      </c>
      <c r="FD67" t="s">
        <v>2004</v>
      </c>
      <c r="FE67" t="s">
        <v>2002</v>
      </c>
      <c r="FH67">
        <v>0</v>
      </c>
      <c r="FI67">
        <v>0</v>
      </c>
      <c r="FJ67">
        <v>0</v>
      </c>
      <c r="FK67">
        <v>0</v>
      </c>
      <c r="FL67">
        <v>0</v>
      </c>
      <c r="FO67" t="s">
        <v>2005</v>
      </c>
      <c r="FP67" t="s">
        <v>231</v>
      </c>
      <c r="FT67">
        <v>0</v>
      </c>
      <c r="FU67">
        <v>0.867228</v>
      </c>
      <c r="FV67">
        <v>0.867228</v>
      </c>
      <c r="FW67">
        <v>0</v>
      </c>
      <c r="FX67" t="s">
        <v>2006</v>
      </c>
      <c r="FY67" s="216">
        <v>43476</v>
      </c>
      <c r="GO67">
        <v>5</v>
      </c>
      <c r="GQ67" t="s">
        <v>2021</v>
      </c>
      <c r="GR67" t="s">
        <v>2492</v>
      </c>
      <c r="GS67" t="s">
        <v>2439</v>
      </c>
      <c r="GT67" t="s">
        <v>2493</v>
      </c>
      <c r="GU67" t="s">
        <v>2494</v>
      </c>
      <c r="GV67" t="s">
        <v>1994</v>
      </c>
      <c r="GW67">
        <v>0</v>
      </c>
      <c r="GX67">
        <v>25000000</v>
      </c>
      <c r="GY67">
        <v>0</v>
      </c>
      <c r="HA67" t="s">
        <v>839</v>
      </c>
      <c r="HB67" t="s">
        <v>2030</v>
      </c>
      <c r="HE67" t="s">
        <v>839</v>
      </c>
      <c r="HF67" t="s">
        <v>2030</v>
      </c>
      <c r="HG67" t="s">
        <v>231</v>
      </c>
      <c r="HH67" t="s">
        <v>1986</v>
      </c>
      <c r="HP67">
        <v>0</v>
      </c>
      <c r="HQ67">
        <v>0</v>
      </c>
      <c r="HR67" t="s">
        <v>1994</v>
      </c>
      <c r="HS67" t="s">
        <v>1982</v>
      </c>
      <c r="HU67" t="s">
        <v>2495</v>
      </c>
      <c r="HV67" t="s">
        <v>1045</v>
      </c>
      <c r="HW67" t="str">
        <f>VLOOKUP($HV67,'SS WAM data'!$B:$AE,MATCH(HW$1,'SS WAM data'!$2:$2,0)-1,0)</f>
        <v>FR0125439606</v>
      </c>
      <c r="HX67" t="str">
        <f>VLOOKUP($HV67,'SS WAM data'!$B:$AE,MATCH(HX$1,'SS WAM data'!$2:$2,0)-1,0)</f>
        <v>AXA BANQUE01/20 ZCP</v>
      </c>
      <c r="HY67" t="str">
        <f>VLOOKUP($HV67,'SS WAM data'!$B:$AE,MATCH(HY$1,'SS WAM data'!$2:$2,0)-1,0)</f>
        <v>EUR</v>
      </c>
      <c r="HZ67" t="str">
        <f>VLOOKUP($HV67,'SS WAM data'!$B:$AE,MATCH(HZ$1,'SS WAM data'!$2:$2,0)-1,0)</f>
        <v>FR</v>
      </c>
      <c r="IA67" s="216">
        <f>VLOOKUP($HV67,'SS WAM data'!$B:$AE,MATCH(IA$1,'SS WAM data'!$2:$2,0)-1,0)</f>
        <v>43746</v>
      </c>
      <c r="IB67" s="216">
        <f>VLOOKUP($HV67,'SS WAM data'!$B:$AE,MATCH(IB$1,'SS WAM data'!$2:$2,0)-1,0)</f>
        <v>43838</v>
      </c>
      <c r="IC67">
        <f>VLOOKUP($HV67,'SS WAM data'!$B:$AE,MATCH(IC$1,'SS WAM data'!$2:$2,0)-1,0)</f>
        <v>9.9999999999999995E-8</v>
      </c>
      <c r="ID67" s="216">
        <f>VLOOKUP($HV67,'SS WAM data'!$B:$AE,MATCH(ID$1,'SS WAM data'!$2:$2,0)-1,0)</f>
        <v>43838</v>
      </c>
      <c r="IE67" s="216" t="str">
        <f>VLOOKUP($HV67,'SS WAM data'!$B:$AE,MATCH(IE$1,'SS WAM data'!$2:$2,0)-1,0)</f>
        <v>00-00-0000</v>
      </c>
      <c r="IF67" t="str">
        <f>VLOOKUP($HV67,'SS WAM data'!$B:$AE,MATCH(IF$1,'SS WAM data'!$2:$2,0)-1,0)</f>
        <v>Commercial Paper</v>
      </c>
      <c r="IG67" t="str">
        <f>_xlfn.IFNA(VLOOKUP($HV67,'SS WAM data'!$B:$AE,MATCH(IG$1,'SS WAM data'!$2:$2,0)-1,0),"Other Assets - Deposit or ancillary liquid asset")</f>
        <v>Money Market Instruments</v>
      </c>
      <c r="IH67" t="str">
        <f>VLOOKUP($HV67,'SS WAM data'!$B:$AE,MATCH(IH$1,'SS WAM data'!$2:$2,0)-1,0)</f>
        <v>MoneyMarketInstrument</v>
      </c>
    </row>
    <row r="68" spans="2:242">
      <c r="B68" t="s">
        <v>2285</v>
      </c>
      <c r="C68" t="s">
        <v>1982</v>
      </c>
      <c r="D68" t="s">
        <v>2002</v>
      </c>
      <c r="E68" t="s">
        <v>2007</v>
      </c>
      <c r="H68">
        <v>0</v>
      </c>
      <c r="I68">
        <v>0</v>
      </c>
      <c r="J68">
        <v>-7575.49</v>
      </c>
      <c r="K68">
        <v>20001044.890000001</v>
      </c>
      <c r="L68" t="s">
        <v>1985</v>
      </c>
      <c r="M68" t="s">
        <v>231</v>
      </c>
      <c r="N68" t="s">
        <v>1986</v>
      </c>
      <c r="O68">
        <v>0</v>
      </c>
      <c r="P68">
        <v>0</v>
      </c>
      <c r="Q68">
        <v>0</v>
      </c>
      <c r="R68">
        <v>20001044.890000001</v>
      </c>
      <c r="S68">
        <v>0</v>
      </c>
      <c r="T68">
        <v>0</v>
      </c>
      <c r="U68">
        <v>20001458.399999999</v>
      </c>
      <c r="V68">
        <v>0</v>
      </c>
      <c r="W68">
        <v>0</v>
      </c>
      <c r="X68">
        <v>20008620.379999999</v>
      </c>
      <c r="Y68">
        <v>20008620.379999999</v>
      </c>
      <c r="Z68">
        <v>20008620.379999999</v>
      </c>
      <c r="AA68">
        <v>0</v>
      </c>
      <c r="AB68">
        <v>0</v>
      </c>
      <c r="AC68">
        <v>0</v>
      </c>
      <c r="AD68">
        <v>100.00729200000001</v>
      </c>
      <c r="AE68">
        <v>0</v>
      </c>
      <c r="AF68">
        <v>0</v>
      </c>
      <c r="AG68">
        <v>0</v>
      </c>
      <c r="AH68">
        <v>2884804552.0599999</v>
      </c>
      <c r="AI68">
        <v>20001044.890000001</v>
      </c>
      <c r="AJ68">
        <v>0</v>
      </c>
      <c r="AK68">
        <v>100.005224</v>
      </c>
      <c r="AL68">
        <v>0</v>
      </c>
      <c r="AM68">
        <v>0</v>
      </c>
      <c r="AN68">
        <v>413.51</v>
      </c>
      <c r="AO68">
        <v>413.51</v>
      </c>
      <c r="AU68" t="s">
        <v>793</v>
      </c>
      <c r="AV68" t="s">
        <v>1987</v>
      </c>
      <c r="AX68">
        <v>0</v>
      </c>
      <c r="AY68" t="s">
        <v>824</v>
      </c>
      <c r="BB68" t="s">
        <v>839</v>
      </c>
      <c r="BC68" t="s">
        <v>839</v>
      </c>
      <c r="BD68" t="s">
        <v>2030</v>
      </c>
      <c r="BE68" t="s">
        <v>231</v>
      </c>
      <c r="BG68" t="s">
        <v>2496</v>
      </c>
      <c r="BH68" t="s">
        <v>2006</v>
      </c>
      <c r="BL68" t="s">
        <v>1992</v>
      </c>
      <c r="BM68" t="s">
        <v>1985</v>
      </c>
      <c r="BO68" t="s">
        <v>1982</v>
      </c>
      <c r="BP68" t="s">
        <v>1982</v>
      </c>
      <c r="BQ68">
        <v>1</v>
      </c>
      <c r="BR68">
        <v>0</v>
      </c>
      <c r="BS68" t="s">
        <v>1993</v>
      </c>
      <c r="BU68" t="s">
        <v>2497</v>
      </c>
      <c r="BV68" t="s">
        <v>2011</v>
      </c>
      <c r="BW68" s="218">
        <v>43405</v>
      </c>
      <c r="BX68" t="s">
        <v>2497</v>
      </c>
      <c r="CA68">
        <v>630</v>
      </c>
      <c r="CB68" t="s">
        <v>1994</v>
      </c>
      <c r="CD68" t="s">
        <v>1994</v>
      </c>
      <c r="CE68">
        <v>1</v>
      </c>
      <c r="CF68" t="s">
        <v>1985</v>
      </c>
      <c r="CG68" t="s">
        <v>793</v>
      </c>
      <c r="CH68" t="s">
        <v>2012</v>
      </c>
      <c r="CI68" t="s">
        <v>1996</v>
      </c>
      <c r="CJ68">
        <v>20000000</v>
      </c>
      <c r="CN68" t="s">
        <v>231</v>
      </c>
      <c r="CO68">
        <v>0</v>
      </c>
      <c r="CP68" t="s">
        <v>839</v>
      </c>
      <c r="CQ68" t="s">
        <v>2030</v>
      </c>
      <c r="CR68">
        <v>0</v>
      </c>
      <c r="CS68">
        <v>0</v>
      </c>
      <c r="CT68" t="s">
        <v>2001</v>
      </c>
      <c r="CU68" t="s">
        <v>2288</v>
      </c>
      <c r="CV68" t="s">
        <v>836</v>
      </c>
      <c r="CW68">
        <v>35</v>
      </c>
      <c r="CX68" t="s">
        <v>839</v>
      </c>
      <c r="CY68" t="s">
        <v>2030</v>
      </c>
      <c r="CZ68" t="s">
        <v>2498</v>
      </c>
      <c r="DA68" t="s">
        <v>793</v>
      </c>
      <c r="DC68">
        <v>0</v>
      </c>
      <c r="DD68">
        <v>0</v>
      </c>
      <c r="DE68">
        <v>0</v>
      </c>
      <c r="DK68">
        <v>0</v>
      </c>
      <c r="DL68">
        <v>0</v>
      </c>
      <c r="DM68">
        <v>0</v>
      </c>
      <c r="DP68">
        <v>0</v>
      </c>
      <c r="DQ68">
        <v>0</v>
      </c>
      <c r="DR68">
        <v>-7575.49</v>
      </c>
      <c r="DS68">
        <v>20001044.890000001</v>
      </c>
      <c r="DT68" t="s">
        <v>231</v>
      </c>
      <c r="DU68" t="s">
        <v>1986</v>
      </c>
      <c r="DV68">
        <v>0</v>
      </c>
      <c r="DW68">
        <v>0</v>
      </c>
      <c r="DX68">
        <v>0</v>
      </c>
      <c r="DY68">
        <v>20001044.890000001</v>
      </c>
      <c r="DZ68">
        <v>0</v>
      </c>
      <c r="EA68">
        <v>0</v>
      </c>
      <c r="EB68">
        <v>20001458.399999999</v>
      </c>
      <c r="EC68">
        <v>0</v>
      </c>
      <c r="ED68">
        <v>0</v>
      </c>
      <c r="EE68">
        <v>20008620.379999999</v>
      </c>
      <c r="EF68">
        <v>20008620.379999999</v>
      </c>
      <c r="EG68">
        <v>20008620.379999999</v>
      </c>
      <c r="EH68">
        <v>0</v>
      </c>
      <c r="EI68">
        <v>0</v>
      </c>
      <c r="EJ68">
        <v>0</v>
      </c>
      <c r="EK68">
        <v>100.00729200000001</v>
      </c>
      <c r="EL68">
        <v>0</v>
      </c>
      <c r="EM68">
        <v>0</v>
      </c>
      <c r="EN68">
        <v>0</v>
      </c>
      <c r="EO68">
        <v>2884804552.0599999</v>
      </c>
      <c r="EP68">
        <v>20001044.890000001</v>
      </c>
      <c r="EQ68">
        <v>0</v>
      </c>
      <c r="ER68">
        <v>100.005224</v>
      </c>
      <c r="ES68">
        <v>413.51</v>
      </c>
      <c r="ET68">
        <v>413.51</v>
      </c>
      <c r="EU68" t="s">
        <v>2000</v>
      </c>
      <c r="EV68" t="s">
        <v>2001</v>
      </c>
      <c r="EW68" t="s">
        <v>2002</v>
      </c>
      <c r="EX68" t="s">
        <v>2003</v>
      </c>
      <c r="EY68">
        <v>100.00729200000001</v>
      </c>
      <c r="EZ68" t="s">
        <v>231</v>
      </c>
      <c r="FA68" t="s">
        <v>2017</v>
      </c>
      <c r="FB68" t="s">
        <v>2007</v>
      </c>
      <c r="FC68" s="216">
        <v>43787</v>
      </c>
      <c r="FD68" t="s">
        <v>2004</v>
      </c>
      <c r="FE68" t="s">
        <v>2002</v>
      </c>
      <c r="FH68">
        <v>0</v>
      </c>
      <c r="FI68">
        <v>0</v>
      </c>
      <c r="FJ68">
        <v>0</v>
      </c>
      <c r="FK68">
        <v>0</v>
      </c>
      <c r="FL68">
        <v>0</v>
      </c>
      <c r="FO68" t="s">
        <v>2005</v>
      </c>
      <c r="FP68" t="s">
        <v>231</v>
      </c>
      <c r="FT68">
        <v>0</v>
      </c>
      <c r="FU68">
        <v>0.69333800000000001</v>
      </c>
      <c r="FV68">
        <v>0.69333800000000001</v>
      </c>
      <c r="FW68">
        <v>0</v>
      </c>
      <c r="FX68" t="s">
        <v>2006</v>
      </c>
      <c r="FY68" s="216">
        <v>43476</v>
      </c>
      <c r="GO68">
        <v>5</v>
      </c>
      <c r="GQ68" t="s">
        <v>2021</v>
      </c>
      <c r="GR68" t="s">
        <v>2499</v>
      </c>
      <c r="GS68" t="s">
        <v>2306</v>
      </c>
      <c r="GT68" t="s">
        <v>2500</v>
      </c>
      <c r="GU68" t="s">
        <v>2501</v>
      </c>
      <c r="GV68" t="s">
        <v>1994</v>
      </c>
      <c r="GW68">
        <v>0</v>
      </c>
      <c r="GX68">
        <v>20000000</v>
      </c>
      <c r="GY68">
        <v>0</v>
      </c>
      <c r="HA68" t="s">
        <v>839</v>
      </c>
      <c r="HB68" t="s">
        <v>2030</v>
      </c>
      <c r="HE68" t="s">
        <v>1988</v>
      </c>
      <c r="HF68" t="s">
        <v>1997</v>
      </c>
      <c r="HG68" t="s">
        <v>231</v>
      </c>
      <c r="HH68" t="s">
        <v>1986</v>
      </c>
      <c r="HP68">
        <v>0</v>
      </c>
      <c r="HQ68">
        <v>0</v>
      </c>
      <c r="HR68" t="s">
        <v>1994</v>
      </c>
      <c r="HS68" t="s">
        <v>1982</v>
      </c>
      <c r="HV68" t="s">
        <v>835</v>
      </c>
      <c r="HW68" t="str">
        <f>VLOOKUP($HV68,'SS WAM data'!$B:$AE,MATCH(HW$1,'SS WAM data'!$2:$2,0)-1,0)</f>
        <v>XS2067134291</v>
      </c>
      <c r="HX68" t="str">
        <f>VLOOKUP($HV68,'SS WAM data'!$B:$AE,MATCH(HX$1,'SS WAM data'!$2:$2,0)-1,0)</f>
        <v>ANTALIS SA(CP)CALL PUT EXTD11/19 ZCP</v>
      </c>
      <c r="HY68" t="str">
        <f>VLOOKUP($HV68,'SS WAM data'!$B:$AE,MATCH(HY$1,'SS WAM data'!$2:$2,0)-1,0)</f>
        <v>EUR</v>
      </c>
      <c r="HZ68" t="str">
        <f>VLOOKUP($HV68,'SS WAM data'!$B:$AE,MATCH(HZ$1,'SS WAM data'!$2:$2,0)-1,0)</f>
        <v>FR</v>
      </c>
      <c r="IA68" s="216">
        <f>VLOOKUP($HV68,'SS WAM data'!$B:$AE,MATCH(IA$1,'SS WAM data'!$2:$2,0)-1,0)</f>
        <v>43754</v>
      </c>
      <c r="IB68" s="216">
        <f>VLOOKUP($HV68,'SS WAM data'!$B:$AE,MATCH(IB$1,'SS WAM data'!$2:$2,0)-1,0)</f>
        <v>43787</v>
      </c>
      <c r="IC68">
        <f>VLOOKUP($HV68,'SS WAM data'!$B:$AE,MATCH(IC$1,'SS WAM data'!$2:$2,0)-1,0)</f>
        <v>9.9999999999999995E-8</v>
      </c>
      <c r="ID68" s="216">
        <f>VLOOKUP($HV68,'SS WAM data'!$B:$AE,MATCH(ID$1,'SS WAM data'!$2:$2,0)-1,0)</f>
        <v>43787</v>
      </c>
      <c r="IE68" s="216" t="str">
        <f>VLOOKUP($HV68,'SS WAM data'!$B:$AE,MATCH(IE$1,'SS WAM data'!$2:$2,0)-1,0)</f>
        <v>00-00-0000</v>
      </c>
      <c r="IF68" t="str">
        <f>VLOOKUP($HV68,'SS WAM data'!$B:$AE,MATCH(IF$1,'SS WAM data'!$2:$2,0)-1,0)</f>
        <v>ABCP</v>
      </c>
      <c r="IG68" t="str">
        <f>_xlfn.IFNA(VLOOKUP($HV68,'SS WAM data'!$B:$AE,MATCH(IG$1,'SS WAM data'!$2:$2,0)-1,0),"Other Assets - Deposit or ancillary liquid asset")</f>
        <v>ABCP</v>
      </c>
      <c r="IH68" t="str">
        <f>VLOOKUP($HV68,'SS WAM data'!$B:$AE,MATCH(IH$1,'SS WAM data'!$2:$2,0)-1,0)</f>
        <v>AssetBackedCommercialPaper</v>
      </c>
    </row>
    <row r="69" spans="2:242">
      <c r="B69" t="s">
        <v>2285</v>
      </c>
      <c r="C69" t="s">
        <v>1982</v>
      </c>
      <c r="D69" t="s">
        <v>2002</v>
      </c>
      <c r="E69" t="s">
        <v>2007</v>
      </c>
      <c r="H69">
        <v>0</v>
      </c>
      <c r="I69">
        <v>0</v>
      </c>
      <c r="J69">
        <v>-2910.33</v>
      </c>
      <c r="K69">
        <v>10008730.98</v>
      </c>
      <c r="L69" t="s">
        <v>1985</v>
      </c>
      <c r="M69" t="s">
        <v>231</v>
      </c>
      <c r="N69" t="s">
        <v>1986</v>
      </c>
      <c r="O69">
        <v>0</v>
      </c>
      <c r="P69">
        <v>0</v>
      </c>
      <c r="Q69">
        <v>0</v>
      </c>
      <c r="R69">
        <v>10008730.98</v>
      </c>
      <c r="S69">
        <v>0</v>
      </c>
      <c r="T69">
        <v>0</v>
      </c>
      <c r="U69">
        <v>10009800</v>
      </c>
      <c r="V69">
        <v>0</v>
      </c>
      <c r="W69">
        <v>0</v>
      </c>
      <c r="X69">
        <v>10011641.310000001</v>
      </c>
      <c r="Y69">
        <v>10011641.310000001</v>
      </c>
      <c r="Z69">
        <v>10011641.310000001</v>
      </c>
      <c r="AA69">
        <v>0</v>
      </c>
      <c r="AB69">
        <v>0</v>
      </c>
      <c r="AC69">
        <v>0</v>
      </c>
      <c r="AD69">
        <v>100.098</v>
      </c>
      <c r="AE69">
        <v>0</v>
      </c>
      <c r="AF69">
        <v>0</v>
      </c>
      <c r="AG69">
        <v>0</v>
      </c>
      <c r="AH69">
        <v>2884804552.0599999</v>
      </c>
      <c r="AI69">
        <v>10008730.98</v>
      </c>
      <c r="AJ69">
        <v>0</v>
      </c>
      <c r="AK69">
        <v>100.08731</v>
      </c>
      <c r="AL69">
        <v>0</v>
      </c>
      <c r="AM69">
        <v>0</v>
      </c>
      <c r="AN69">
        <v>1069.02</v>
      </c>
      <c r="AO69">
        <v>1069.02</v>
      </c>
      <c r="AU69" t="s">
        <v>793</v>
      </c>
      <c r="AV69" t="s">
        <v>1987</v>
      </c>
      <c r="AX69">
        <v>0</v>
      </c>
      <c r="AY69" t="s">
        <v>824</v>
      </c>
      <c r="BB69" t="s">
        <v>798</v>
      </c>
      <c r="BC69" t="s">
        <v>798</v>
      </c>
      <c r="BD69" t="s">
        <v>2345</v>
      </c>
      <c r="BE69" t="s">
        <v>231</v>
      </c>
      <c r="BG69" t="s">
        <v>2502</v>
      </c>
      <c r="BH69" t="s">
        <v>2006</v>
      </c>
      <c r="BL69" t="s">
        <v>1992</v>
      </c>
      <c r="BM69" t="s">
        <v>1985</v>
      </c>
      <c r="BO69" t="s">
        <v>1982</v>
      </c>
      <c r="BP69" t="s">
        <v>1982</v>
      </c>
      <c r="BQ69">
        <v>1</v>
      </c>
      <c r="BR69">
        <v>0</v>
      </c>
      <c r="BS69" t="s">
        <v>1993</v>
      </c>
      <c r="BU69" t="s">
        <v>2503</v>
      </c>
      <c r="BV69" t="s">
        <v>2011</v>
      </c>
      <c r="BW69" s="218">
        <v>44562</v>
      </c>
      <c r="BX69" t="s">
        <v>2503</v>
      </c>
      <c r="CA69">
        <v>630</v>
      </c>
      <c r="CB69" t="s">
        <v>1994</v>
      </c>
      <c r="CD69" t="s">
        <v>1994</v>
      </c>
      <c r="CE69">
        <v>1</v>
      </c>
      <c r="CF69" t="s">
        <v>1985</v>
      </c>
      <c r="CG69" t="s">
        <v>793</v>
      </c>
      <c r="CH69" t="s">
        <v>2012</v>
      </c>
      <c r="CI69" t="s">
        <v>1996</v>
      </c>
      <c r="CJ69">
        <v>10000000</v>
      </c>
      <c r="CN69" t="s">
        <v>231</v>
      </c>
      <c r="CO69">
        <v>0</v>
      </c>
      <c r="CP69" t="s">
        <v>798</v>
      </c>
      <c r="CQ69" t="s">
        <v>2345</v>
      </c>
      <c r="CR69">
        <v>0</v>
      </c>
      <c r="CS69">
        <v>0</v>
      </c>
      <c r="CT69" t="s">
        <v>2001</v>
      </c>
      <c r="CU69" t="s">
        <v>2288</v>
      </c>
      <c r="CV69" t="s">
        <v>1166</v>
      </c>
      <c r="CW69">
        <v>35</v>
      </c>
      <c r="CX69" t="s">
        <v>798</v>
      </c>
      <c r="CY69" t="s">
        <v>2345</v>
      </c>
      <c r="CZ69" t="s">
        <v>2504</v>
      </c>
      <c r="DA69" t="s">
        <v>793</v>
      </c>
      <c r="DC69">
        <v>0</v>
      </c>
      <c r="DD69">
        <v>0</v>
      </c>
      <c r="DE69">
        <v>0</v>
      </c>
      <c r="DK69">
        <v>0</v>
      </c>
      <c r="DL69">
        <v>0</v>
      </c>
      <c r="DM69">
        <v>0</v>
      </c>
      <c r="DP69">
        <v>0</v>
      </c>
      <c r="DQ69">
        <v>0</v>
      </c>
      <c r="DR69">
        <v>-2910.33</v>
      </c>
      <c r="DS69">
        <v>10008730.98</v>
      </c>
      <c r="DT69" t="s">
        <v>231</v>
      </c>
      <c r="DU69" t="s">
        <v>1986</v>
      </c>
      <c r="DV69">
        <v>0</v>
      </c>
      <c r="DW69">
        <v>0</v>
      </c>
      <c r="DX69">
        <v>0</v>
      </c>
      <c r="DY69">
        <v>10008730.98</v>
      </c>
      <c r="DZ69">
        <v>0</v>
      </c>
      <c r="EA69">
        <v>0</v>
      </c>
      <c r="EB69">
        <v>10009800</v>
      </c>
      <c r="EC69">
        <v>0</v>
      </c>
      <c r="ED69">
        <v>0</v>
      </c>
      <c r="EE69">
        <v>10011641.310000001</v>
      </c>
      <c r="EF69">
        <v>10011641.310000001</v>
      </c>
      <c r="EG69">
        <v>10011641.310000001</v>
      </c>
      <c r="EH69">
        <v>0</v>
      </c>
      <c r="EI69">
        <v>0</v>
      </c>
      <c r="EJ69">
        <v>0</v>
      </c>
      <c r="EK69">
        <v>100.098</v>
      </c>
      <c r="EL69">
        <v>0</v>
      </c>
      <c r="EM69">
        <v>0</v>
      </c>
      <c r="EN69">
        <v>0</v>
      </c>
      <c r="EO69">
        <v>2884804552.0599999</v>
      </c>
      <c r="EP69">
        <v>10008730.98</v>
      </c>
      <c r="EQ69">
        <v>0</v>
      </c>
      <c r="ER69">
        <v>100.08731</v>
      </c>
      <c r="ES69">
        <v>1069.02</v>
      </c>
      <c r="ET69">
        <v>1069.02</v>
      </c>
      <c r="EU69" t="s">
        <v>2000</v>
      </c>
      <c r="EV69" t="s">
        <v>2001</v>
      </c>
      <c r="EW69" t="s">
        <v>2002</v>
      </c>
      <c r="EX69" t="s">
        <v>2003</v>
      </c>
      <c r="EY69">
        <v>100.098</v>
      </c>
      <c r="EZ69" t="s">
        <v>231</v>
      </c>
      <c r="FA69" t="s">
        <v>2017</v>
      </c>
      <c r="FB69" t="s">
        <v>2007</v>
      </c>
      <c r="FC69" s="216">
        <v>43852</v>
      </c>
      <c r="FD69" t="s">
        <v>2004</v>
      </c>
      <c r="FE69" t="s">
        <v>2002</v>
      </c>
      <c r="FH69">
        <v>0</v>
      </c>
      <c r="FI69">
        <v>0</v>
      </c>
      <c r="FJ69">
        <v>0</v>
      </c>
      <c r="FK69">
        <v>0</v>
      </c>
      <c r="FL69">
        <v>0</v>
      </c>
      <c r="FO69" t="s">
        <v>2005</v>
      </c>
      <c r="FP69" t="s">
        <v>231</v>
      </c>
      <c r="FT69">
        <v>0</v>
      </c>
      <c r="FU69">
        <v>0.34698400000000001</v>
      </c>
      <c r="FV69">
        <v>0.34698400000000001</v>
      </c>
      <c r="FW69">
        <v>0</v>
      </c>
      <c r="FX69" t="s">
        <v>2006</v>
      </c>
      <c r="FY69" s="216">
        <v>43476</v>
      </c>
      <c r="GO69">
        <v>5</v>
      </c>
      <c r="GQ69" t="s">
        <v>2021</v>
      </c>
      <c r="GR69" t="s">
        <v>2505</v>
      </c>
      <c r="GS69" t="s">
        <v>2439</v>
      </c>
      <c r="GT69" t="s">
        <v>2506</v>
      </c>
      <c r="GU69" t="s">
        <v>2507</v>
      </c>
      <c r="GV69" t="s">
        <v>1994</v>
      </c>
      <c r="GW69">
        <v>0</v>
      </c>
      <c r="GX69">
        <v>10000000</v>
      </c>
      <c r="GY69">
        <v>0</v>
      </c>
      <c r="HA69" t="s">
        <v>1988</v>
      </c>
      <c r="HB69" t="s">
        <v>1997</v>
      </c>
      <c r="HE69" t="s">
        <v>798</v>
      </c>
      <c r="HF69" t="s">
        <v>2345</v>
      </c>
      <c r="HG69" t="s">
        <v>231</v>
      </c>
      <c r="HH69" t="s">
        <v>1986</v>
      </c>
      <c r="HP69">
        <v>0</v>
      </c>
      <c r="HQ69">
        <v>0</v>
      </c>
      <c r="HR69" t="s">
        <v>1994</v>
      </c>
      <c r="HS69" t="s">
        <v>1982</v>
      </c>
      <c r="HV69" t="s">
        <v>1165</v>
      </c>
      <c r="HW69" t="str">
        <f>VLOOKUP($HV69,'SS WAM data'!$B:$AE,MATCH(HW$1,'SS WAM data'!$2:$2,0)-1,0)</f>
        <v>BE6316950193</v>
      </c>
      <c r="HX69" t="str">
        <f>VLOOKUP($HV69,'SS WAM data'!$B:$AE,MATCH(HX$1,'SS WAM data'!$2:$2,0)-1,0)</f>
        <v>LVMH FINANCE BELGIQUE01/20 ZCP</v>
      </c>
      <c r="HY69" t="str">
        <f>VLOOKUP($HV69,'SS WAM data'!$B:$AE,MATCH(HY$1,'SS WAM data'!$2:$2,0)-1,0)</f>
        <v>EUR</v>
      </c>
      <c r="HZ69" t="str">
        <f>VLOOKUP($HV69,'SS WAM data'!$B:$AE,MATCH(HZ$1,'SS WAM data'!$2:$2,0)-1,0)</f>
        <v>FR</v>
      </c>
      <c r="IA69" s="216">
        <f>VLOOKUP($HV69,'SS WAM data'!$B:$AE,MATCH(IA$1,'SS WAM data'!$2:$2,0)-1,0)</f>
        <v>43760</v>
      </c>
      <c r="IB69" s="216">
        <f>VLOOKUP($HV69,'SS WAM data'!$B:$AE,MATCH(IB$1,'SS WAM data'!$2:$2,0)-1,0)</f>
        <v>43852</v>
      </c>
      <c r="IC69">
        <f>VLOOKUP($HV69,'SS WAM data'!$B:$AE,MATCH(IC$1,'SS WAM data'!$2:$2,0)-1,0)</f>
        <v>9.9999999999999995E-8</v>
      </c>
      <c r="ID69" s="216">
        <f>VLOOKUP($HV69,'SS WAM data'!$B:$AE,MATCH(ID$1,'SS WAM data'!$2:$2,0)-1,0)</f>
        <v>43852</v>
      </c>
      <c r="IE69" s="216" t="str">
        <f>VLOOKUP($HV69,'SS WAM data'!$B:$AE,MATCH(IE$1,'SS WAM data'!$2:$2,0)-1,0)</f>
        <v>00-00-0000</v>
      </c>
      <c r="IF69" t="str">
        <f>VLOOKUP($HV69,'SS WAM data'!$B:$AE,MATCH(IF$1,'SS WAM data'!$2:$2,0)-1,0)</f>
        <v>Commercial Paper</v>
      </c>
      <c r="IG69" t="str">
        <f>_xlfn.IFNA(VLOOKUP($HV69,'SS WAM data'!$B:$AE,MATCH(IG$1,'SS WAM data'!$2:$2,0)-1,0),"Other Assets - Deposit or ancillary liquid asset")</f>
        <v>Money Market Instruments</v>
      </c>
      <c r="IH69" t="str">
        <f>VLOOKUP($HV69,'SS WAM data'!$B:$AE,MATCH(IH$1,'SS WAM data'!$2:$2,0)-1,0)</f>
        <v>MoneyMarketInstrument</v>
      </c>
    </row>
    <row r="70" spans="2:242">
      <c r="B70" t="s">
        <v>2285</v>
      </c>
      <c r="C70" t="s">
        <v>1982</v>
      </c>
      <c r="D70" t="s">
        <v>2002</v>
      </c>
      <c r="E70" t="s">
        <v>2007</v>
      </c>
      <c r="H70">
        <v>0</v>
      </c>
      <c r="I70">
        <v>0</v>
      </c>
      <c r="J70">
        <v>-4441.21</v>
      </c>
      <c r="K70">
        <v>19029311.98</v>
      </c>
      <c r="L70" t="s">
        <v>1985</v>
      </c>
      <c r="M70" t="s">
        <v>231</v>
      </c>
      <c r="N70" t="s">
        <v>1986</v>
      </c>
      <c r="O70">
        <v>0</v>
      </c>
      <c r="P70">
        <v>0</v>
      </c>
      <c r="Q70">
        <v>0</v>
      </c>
      <c r="R70">
        <v>19029311.98</v>
      </c>
      <c r="S70">
        <v>0</v>
      </c>
      <c r="T70">
        <v>0</v>
      </c>
      <c r="U70">
        <v>19035866.68</v>
      </c>
      <c r="V70">
        <v>0</v>
      </c>
      <c r="W70">
        <v>0</v>
      </c>
      <c r="X70">
        <v>19033753.190000001</v>
      </c>
      <c r="Y70">
        <v>19033753.190000001</v>
      </c>
      <c r="Z70">
        <v>19033753.190000001</v>
      </c>
      <c r="AA70">
        <v>0</v>
      </c>
      <c r="AB70">
        <v>0</v>
      </c>
      <c r="AC70">
        <v>0</v>
      </c>
      <c r="AD70">
        <v>100.188772</v>
      </c>
      <c r="AE70">
        <v>0</v>
      </c>
      <c r="AF70">
        <v>0</v>
      </c>
      <c r="AG70">
        <v>0</v>
      </c>
      <c r="AH70">
        <v>2884804552.0599999</v>
      </c>
      <c r="AI70">
        <v>19029311.98</v>
      </c>
      <c r="AJ70">
        <v>0</v>
      </c>
      <c r="AK70">
        <v>100.154274</v>
      </c>
      <c r="AL70">
        <v>0</v>
      </c>
      <c r="AM70">
        <v>0</v>
      </c>
      <c r="AN70">
        <v>6554.7</v>
      </c>
      <c r="AO70">
        <v>6554.7</v>
      </c>
      <c r="AU70" t="s">
        <v>793</v>
      </c>
      <c r="AV70" t="s">
        <v>1987</v>
      </c>
      <c r="AX70">
        <v>0</v>
      </c>
      <c r="AY70" t="s">
        <v>824</v>
      </c>
      <c r="BB70" t="s">
        <v>1001</v>
      </c>
      <c r="BC70" t="s">
        <v>1001</v>
      </c>
      <c r="BD70" t="s">
        <v>2451</v>
      </c>
      <c r="BE70" t="s">
        <v>231</v>
      </c>
      <c r="BG70" t="s">
        <v>2508</v>
      </c>
      <c r="BH70" t="s">
        <v>2006</v>
      </c>
      <c r="BL70" t="s">
        <v>1992</v>
      </c>
      <c r="BM70" t="s">
        <v>1985</v>
      </c>
      <c r="BO70" t="s">
        <v>1982</v>
      </c>
      <c r="BP70" t="s">
        <v>1982</v>
      </c>
      <c r="BQ70">
        <v>1</v>
      </c>
      <c r="BR70">
        <v>0</v>
      </c>
      <c r="BS70" t="s">
        <v>1993</v>
      </c>
      <c r="BU70" t="s">
        <v>2509</v>
      </c>
      <c r="BV70" t="s">
        <v>2011</v>
      </c>
      <c r="BW70" s="218">
        <v>45717</v>
      </c>
      <c r="BX70" t="s">
        <v>2509</v>
      </c>
      <c r="CA70">
        <v>630</v>
      </c>
      <c r="CB70" t="s">
        <v>1994</v>
      </c>
      <c r="CD70" t="s">
        <v>1994</v>
      </c>
      <c r="CE70">
        <v>1</v>
      </c>
      <c r="CF70" t="s">
        <v>1985</v>
      </c>
      <c r="CG70" t="s">
        <v>793</v>
      </c>
      <c r="CH70" t="s">
        <v>2012</v>
      </c>
      <c r="CI70" t="s">
        <v>1996</v>
      </c>
      <c r="CJ70">
        <v>19000000</v>
      </c>
      <c r="CN70" t="s">
        <v>231</v>
      </c>
      <c r="CO70">
        <v>0</v>
      </c>
      <c r="CP70" t="s">
        <v>1001</v>
      </c>
      <c r="CQ70" t="s">
        <v>2451</v>
      </c>
      <c r="CR70">
        <v>0</v>
      </c>
      <c r="CS70">
        <v>0</v>
      </c>
      <c r="CT70" t="s">
        <v>2001</v>
      </c>
      <c r="CU70" t="s">
        <v>2288</v>
      </c>
      <c r="CV70" t="s">
        <v>1308</v>
      </c>
      <c r="CW70">
        <v>35</v>
      </c>
      <c r="CX70" t="s">
        <v>1001</v>
      </c>
      <c r="CY70" t="s">
        <v>2451</v>
      </c>
      <c r="CZ70" t="s">
        <v>2510</v>
      </c>
      <c r="DA70" t="s">
        <v>793</v>
      </c>
      <c r="DC70">
        <v>0</v>
      </c>
      <c r="DD70">
        <v>0</v>
      </c>
      <c r="DE70">
        <v>0</v>
      </c>
      <c r="DK70">
        <v>0</v>
      </c>
      <c r="DL70">
        <v>0</v>
      </c>
      <c r="DM70">
        <v>0</v>
      </c>
      <c r="DP70">
        <v>0</v>
      </c>
      <c r="DQ70">
        <v>0</v>
      </c>
      <c r="DR70">
        <v>-4441.21</v>
      </c>
      <c r="DS70">
        <v>19029311.98</v>
      </c>
      <c r="DT70" t="s">
        <v>231</v>
      </c>
      <c r="DU70" t="s">
        <v>1986</v>
      </c>
      <c r="DV70">
        <v>0</v>
      </c>
      <c r="DW70">
        <v>0</v>
      </c>
      <c r="DX70">
        <v>0</v>
      </c>
      <c r="DY70">
        <v>19029311.98</v>
      </c>
      <c r="DZ70">
        <v>0</v>
      </c>
      <c r="EA70">
        <v>0</v>
      </c>
      <c r="EB70">
        <v>19035866.68</v>
      </c>
      <c r="EC70">
        <v>0</v>
      </c>
      <c r="ED70">
        <v>0</v>
      </c>
      <c r="EE70">
        <v>19033753.190000001</v>
      </c>
      <c r="EF70">
        <v>19033753.190000001</v>
      </c>
      <c r="EG70">
        <v>19033753.190000001</v>
      </c>
      <c r="EH70">
        <v>0</v>
      </c>
      <c r="EI70">
        <v>0</v>
      </c>
      <c r="EJ70">
        <v>0</v>
      </c>
      <c r="EK70">
        <v>100.188772</v>
      </c>
      <c r="EL70">
        <v>0</v>
      </c>
      <c r="EM70">
        <v>0</v>
      </c>
      <c r="EN70">
        <v>0</v>
      </c>
      <c r="EO70">
        <v>2884804552.0599999</v>
      </c>
      <c r="EP70">
        <v>19029311.98</v>
      </c>
      <c r="EQ70">
        <v>0</v>
      </c>
      <c r="ER70">
        <v>100.154274</v>
      </c>
      <c r="ES70">
        <v>6554.7</v>
      </c>
      <c r="ET70">
        <v>6554.7</v>
      </c>
      <c r="EU70" t="s">
        <v>2000</v>
      </c>
      <c r="EV70" t="s">
        <v>2001</v>
      </c>
      <c r="EW70" t="s">
        <v>2002</v>
      </c>
      <c r="EX70" t="s">
        <v>2003</v>
      </c>
      <c r="EY70">
        <v>100.188772</v>
      </c>
      <c r="EZ70" t="s">
        <v>231</v>
      </c>
      <c r="FA70" t="s">
        <v>2017</v>
      </c>
      <c r="FB70" t="s">
        <v>2007</v>
      </c>
      <c r="FC70" s="216">
        <v>43915</v>
      </c>
      <c r="FD70" t="s">
        <v>2004</v>
      </c>
      <c r="FE70" t="s">
        <v>2002</v>
      </c>
      <c r="FH70">
        <v>0</v>
      </c>
      <c r="FI70">
        <v>0</v>
      </c>
      <c r="FJ70">
        <v>0</v>
      </c>
      <c r="FK70">
        <v>0</v>
      </c>
      <c r="FL70">
        <v>0</v>
      </c>
      <c r="FO70" t="s">
        <v>2005</v>
      </c>
      <c r="FP70" t="s">
        <v>231</v>
      </c>
      <c r="FT70">
        <v>0</v>
      </c>
      <c r="FU70">
        <v>0.65986699999999998</v>
      </c>
      <c r="FV70">
        <v>0.65986699999999998</v>
      </c>
      <c r="FW70">
        <v>0</v>
      </c>
      <c r="FX70" t="s">
        <v>2006</v>
      </c>
      <c r="FY70" s="216">
        <v>43476</v>
      </c>
      <c r="GO70">
        <v>5</v>
      </c>
      <c r="GQ70" t="s">
        <v>2021</v>
      </c>
      <c r="GR70" t="s">
        <v>2511</v>
      </c>
      <c r="GS70" t="s">
        <v>2404</v>
      </c>
      <c r="GT70" t="s">
        <v>2512</v>
      </c>
      <c r="GU70" t="s">
        <v>2513</v>
      </c>
      <c r="GV70" t="s">
        <v>1994</v>
      </c>
      <c r="GW70">
        <v>0</v>
      </c>
      <c r="GX70">
        <v>19000000</v>
      </c>
      <c r="GY70">
        <v>0</v>
      </c>
      <c r="HA70" t="s">
        <v>1001</v>
      </c>
      <c r="HB70" t="s">
        <v>2451</v>
      </c>
      <c r="HE70" t="s">
        <v>1988</v>
      </c>
      <c r="HF70" t="s">
        <v>1997</v>
      </c>
      <c r="HG70" t="s">
        <v>231</v>
      </c>
      <c r="HH70" t="s">
        <v>1986</v>
      </c>
      <c r="HP70">
        <v>0</v>
      </c>
      <c r="HQ70">
        <v>0</v>
      </c>
      <c r="HR70" t="s">
        <v>1994</v>
      </c>
      <c r="HS70" t="s">
        <v>1982</v>
      </c>
      <c r="HU70" t="s">
        <v>2514</v>
      </c>
      <c r="HV70" t="s">
        <v>1307</v>
      </c>
      <c r="HW70" t="str">
        <f>VLOOKUP($HV70,'SS WAM data'!$B:$AE,MATCH(HW$1,'SS WAM data'!$2:$2,0)-1,0)</f>
        <v>XS2073766557</v>
      </c>
      <c r="HX70" t="str">
        <f>VLOOKUP($HV70,'SS WAM data'!$B:$AE,MATCH(HX$1,'SS WAM data'!$2:$2,0)-1,0)</f>
        <v>OP CORPORATE BANK PLC03/20 ZCP</v>
      </c>
      <c r="HY70" t="str">
        <f>VLOOKUP($HV70,'SS WAM data'!$B:$AE,MATCH(HY$1,'SS WAM data'!$2:$2,0)-1,0)</f>
        <v>EUR</v>
      </c>
      <c r="HZ70" t="str">
        <f>VLOOKUP($HV70,'SS WAM data'!$B:$AE,MATCH(HZ$1,'SS WAM data'!$2:$2,0)-1,0)</f>
        <v>FI</v>
      </c>
      <c r="IA70" s="216">
        <f>VLOOKUP($HV70,'SS WAM data'!$B:$AE,MATCH(IA$1,'SS WAM data'!$2:$2,0)-1,0)</f>
        <v>43763</v>
      </c>
      <c r="IB70" s="216">
        <f>VLOOKUP($HV70,'SS WAM data'!$B:$AE,MATCH(IB$1,'SS WAM data'!$2:$2,0)-1,0)</f>
        <v>43915</v>
      </c>
      <c r="IC70">
        <f>VLOOKUP($HV70,'SS WAM data'!$B:$AE,MATCH(IC$1,'SS WAM data'!$2:$2,0)-1,0)</f>
        <v>9.9999999999999995E-8</v>
      </c>
      <c r="ID70" s="216">
        <f>VLOOKUP($HV70,'SS WAM data'!$B:$AE,MATCH(ID$1,'SS WAM data'!$2:$2,0)-1,0)</f>
        <v>43915</v>
      </c>
      <c r="IE70" s="216" t="str">
        <f>VLOOKUP($HV70,'SS WAM data'!$B:$AE,MATCH(IE$1,'SS WAM data'!$2:$2,0)-1,0)</f>
        <v>00-00-0000</v>
      </c>
      <c r="IF70" t="str">
        <f>VLOOKUP($HV70,'SS WAM data'!$B:$AE,MATCH(IF$1,'SS WAM data'!$2:$2,0)-1,0)</f>
        <v>Commercial Paper</v>
      </c>
      <c r="IG70" t="str">
        <f>_xlfn.IFNA(VLOOKUP($HV70,'SS WAM data'!$B:$AE,MATCH(IG$1,'SS WAM data'!$2:$2,0)-1,0),"Other Assets - Deposit or ancillary liquid asset")</f>
        <v>Money Market Instruments</v>
      </c>
      <c r="IH70" t="str">
        <f>VLOOKUP($HV70,'SS WAM data'!$B:$AE,MATCH(IH$1,'SS WAM data'!$2:$2,0)-1,0)</f>
        <v>MoneyMarketInstrument</v>
      </c>
    </row>
    <row r="71" spans="2:242">
      <c r="B71" t="s">
        <v>2028</v>
      </c>
      <c r="C71" t="s">
        <v>1982</v>
      </c>
      <c r="D71" t="s">
        <v>2002</v>
      </c>
      <c r="E71" t="s">
        <v>2007</v>
      </c>
      <c r="H71">
        <v>0</v>
      </c>
      <c r="I71">
        <v>0</v>
      </c>
      <c r="J71">
        <v>-2841.14</v>
      </c>
      <c r="K71">
        <v>14505114.050000001</v>
      </c>
      <c r="L71" t="s">
        <v>1985</v>
      </c>
      <c r="M71" t="s">
        <v>231</v>
      </c>
      <c r="N71" t="s">
        <v>1986</v>
      </c>
      <c r="O71">
        <v>0</v>
      </c>
      <c r="P71">
        <v>0</v>
      </c>
      <c r="Q71">
        <v>0</v>
      </c>
      <c r="R71">
        <v>14505114.050000001</v>
      </c>
      <c r="S71">
        <v>0</v>
      </c>
      <c r="T71">
        <v>0</v>
      </c>
      <c r="U71">
        <v>14505923.25</v>
      </c>
      <c r="V71">
        <v>0</v>
      </c>
      <c r="W71">
        <v>0</v>
      </c>
      <c r="X71">
        <v>14507955.189999999</v>
      </c>
      <c r="Y71">
        <v>14507955.189999999</v>
      </c>
      <c r="Z71">
        <v>14507955.189999999</v>
      </c>
      <c r="AA71">
        <v>0</v>
      </c>
      <c r="AB71">
        <v>0</v>
      </c>
      <c r="AC71">
        <v>0</v>
      </c>
      <c r="AD71">
        <v>100.04085000000001</v>
      </c>
      <c r="AE71">
        <v>0</v>
      </c>
      <c r="AF71">
        <v>0</v>
      </c>
      <c r="AG71">
        <v>0</v>
      </c>
      <c r="AH71">
        <v>2884804552.0599999</v>
      </c>
      <c r="AI71">
        <v>14505114.050000001</v>
      </c>
      <c r="AJ71">
        <v>0</v>
      </c>
      <c r="AK71">
        <v>100.035269</v>
      </c>
      <c r="AL71">
        <v>0</v>
      </c>
      <c r="AM71">
        <v>0</v>
      </c>
      <c r="AN71">
        <v>809.2</v>
      </c>
      <c r="AO71">
        <v>809.2</v>
      </c>
      <c r="AU71" t="s">
        <v>793</v>
      </c>
      <c r="AV71" t="s">
        <v>1987</v>
      </c>
      <c r="AX71">
        <v>0</v>
      </c>
      <c r="AY71" t="s">
        <v>824</v>
      </c>
      <c r="BB71" t="s">
        <v>839</v>
      </c>
      <c r="BC71" t="s">
        <v>839</v>
      </c>
      <c r="BD71" t="s">
        <v>2030</v>
      </c>
      <c r="BE71" t="s">
        <v>231</v>
      </c>
      <c r="BG71" t="s">
        <v>2515</v>
      </c>
      <c r="BH71" t="s">
        <v>2006</v>
      </c>
      <c r="BL71" t="s">
        <v>1992</v>
      </c>
      <c r="BM71" t="s">
        <v>1985</v>
      </c>
      <c r="BO71" t="s">
        <v>1982</v>
      </c>
      <c r="BP71" t="s">
        <v>1982</v>
      </c>
      <c r="BQ71">
        <v>1</v>
      </c>
      <c r="BR71">
        <v>0</v>
      </c>
      <c r="BS71" t="s">
        <v>1993</v>
      </c>
      <c r="BU71" s="216">
        <v>43781</v>
      </c>
      <c r="BV71" t="s">
        <v>2011</v>
      </c>
      <c r="BW71" s="217">
        <v>43781</v>
      </c>
      <c r="BX71" s="216">
        <v>43781</v>
      </c>
      <c r="CA71">
        <v>630</v>
      </c>
      <c r="CB71" t="s">
        <v>1994</v>
      </c>
      <c r="CD71" t="s">
        <v>1994</v>
      </c>
      <c r="CE71">
        <v>1</v>
      </c>
      <c r="CF71" t="s">
        <v>1985</v>
      </c>
      <c r="CG71" t="s">
        <v>793</v>
      </c>
      <c r="CH71" t="s">
        <v>2012</v>
      </c>
      <c r="CI71" t="s">
        <v>1996</v>
      </c>
      <c r="CJ71">
        <v>14500000</v>
      </c>
      <c r="CN71" t="s">
        <v>231</v>
      </c>
      <c r="CO71">
        <v>0</v>
      </c>
      <c r="CP71" t="s">
        <v>839</v>
      </c>
      <c r="CQ71" t="s">
        <v>2030</v>
      </c>
      <c r="CR71">
        <v>0</v>
      </c>
      <c r="CS71">
        <v>0</v>
      </c>
      <c r="CT71" t="s">
        <v>2001</v>
      </c>
      <c r="CU71" t="s">
        <v>2288</v>
      </c>
      <c r="CV71" t="s">
        <v>968</v>
      </c>
      <c r="CW71">
        <v>35</v>
      </c>
      <c r="CX71" t="s">
        <v>839</v>
      </c>
      <c r="CY71" t="s">
        <v>2030</v>
      </c>
      <c r="CZ71" t="s">
        <v>2425</v>
      </c>
      <c r="DA71" t="s">
        <v>793</v>
      </c>
      <c r="DC71">
        <v>0</v>
      </c>
      <c r="DD71">
        <v>0</v>
      </c>
      <c r="DE71">
        <v>0</v>
      </c>
      <c r="DK71">
        <v>0</v>
      </c>
      <c r="DL71">
        <v>0</v>
      </c>
      <c r="DM71">
        <v>0</v>
      </c>
      <c r="DP71">
        <v>0</v>
      </c>
      <c r="DQ71">
        <v>0</v>
      </c>
      <c r="DR71">
        <v>-2841.14</v>
      </c>
      <c r="DS71">
        <v>14505114.050000001</v>
      </c>
      <c r="DT71" t="s">
        <v>231</v>
      </c>
      <c r="DU71" t="s">
        <v>1986</v>
      </c>
      <c r="DV71">
        <v>0</v>
      </c>
      <c r="DW71">
        <v>0</v>
      </c>
      <c r="DX71">
        <v>0</v>
      </c>
      <c r="DY71">
        <v>14505114.050000001</v>
      </c>
      <c r="DZ71">
        <v>0</v>
      </c>
      <c r="EA71">
        <v>0</v>
      </c>
      <c r="EB71">
        <v>14505923.25</v>
      </c>
      <c r="EC71">
        <v>0</v>
      </c>
      <c r="ED71">
        <v>0</v>
      </c>
      <c r="EE71">
        <v>14507955.189999999</v>
      </c>
      <c r="EF71">
        <v>14507955.189999999</v>
      </c>
      <c r="EG71">
        <v>14507955.189999999</v>
      </c>
      <c r="EH71">
        <v>0</v>
      </c>
      <c r="EI71">
        <v>0</v>
      </c>
      <c r="EJ71">
        <v>0</v>
      </c>
      <c r="EK71">
        <v>100.04085000000001</v>
      </c>
      <c r="EL71">
        <v>0</v>
      </c>
      <c r="EM71">
        <v>0</v>
      </c>
      <c r="EN71">
        <v>0</v>
      </c>
      <c r="EO71">
        <v>2884804552.0599999</v>
      </c>
      <c r="EP71">
        <v>14505114.050000001</v>
      </c>
      <c r="EQ71">
        <v>0</v>
      </c>
      <c r="ER71">
        <v>100.035269</v>
      </c>
      <c r="ES71">
        <v>809.2</v>
      </c>
      <c r="ET71">
        <v>809.2</v>
      </c>
      <c r="EU71" t="s">
        <v>2000</v>
      </c>
      <c r="EV71" t="s">
        <v>2001</v>
      </c>
      <c r="EW71" t="s">
        <v>2002</v>
      </c>
      <c r="EX71" t="s">
        <v>2003</v>
      </c>
      <c r="EY71">
        <v>100.04085000000001</v>
      </c>
      <c r="EZ71" t="s">
        <v>231</v>
      </c>
      <c r="FA71" t="s">
        <v>2017</v>
      </c>
      <c r="FB71" t="s">
        <v>2007</v>
      </c>
      <c r="FC71" s="216">
        <v>43810</v>
      </c>
      <c r="FD71" t="s">
        <v>2004</v>
      </c>
      <c r="FE71" t="s">
        <v>2002</v>
      </c>
      <c r="FH71">
        <v>0</v>
      </c>
      <c r="FI71">
        <v>0</v>
      </c>
      <c r="FJ71">
        <v>0</v>
      </c>
      <c r="FK71">
        <v>0</v>
      </c>
      <c r="FL71">
        <v>0</v>
      </c>
      <c r="FO71" t="s">
        <v>2005</v>
      </c>
      <c r="FP71" t="s">
        <v>231</v>
      </c>
      <c r="FT71">
        <v>0</v>
      </c>
      <c r="FU71">
        <v>0.50283900000000004</v>
      </c>
      <c r="FV71">
        <v>0.50283900000000004</v>
      </c>
      <c r="FW71">
        <v>0</v>
      </c>
      <c r="FX71" t="s">
        <v>2006</v>
      </c>
      <c r="FY71" s="216">
        <v>43476</v>
      </c>
      <c r="GO71">
        <v>1</v>
      </c>
      <c r="GQ71" t="s">
        <v>2021</v>
      </c>
      <c r="GR71" t="s">
        <v>2516</v>
      </c>
      <c r="GS71" t="s">
        <v>2291</v>
      </c>
      <c r="GT71" t="s">
        <v>2517</v>
      </c>
      <c r="GU71" t="s">
        <v>2039</v>
      </c>
      <c r="GV71" t="s">
        <v>1994</v>
      </c>
      <c r="GW71">
        <v>0</v>
      </c>
      <c r="GX71">
        <v>14500000</v>
      </c>
      <c r="GY71">
        <v>0</v>
      </c>
      <c r="HA71" t="s">
        <v>839</v>
      </c>
      <c r="HB71" t="s">
        <v>2030</v>
      </c>
      <c r="HE71" t="s">
        <v>839</v>
      </c>
      <c r="HF71" t="s">
        <v>2030</v>
      </c>
      <c r="HG71" t="s">
        <v>231</v>
      </c>
      <c r="HH71" t="s">
        <v>1986</v>
      </c>
      <c r="HP71">
        <v>0</v>
      </c>
      <c r="HQ71">
        <v>0</v>
      </c>
      <c r="HR71" t="s">
        <v>1994</v>
      </c>
      <c r="HS71" t="s">
        <v>1982</v>
      </c>
      <c r="HU71" t="s">
        <v>2518</v>
      </c>
      <c r="HV71" t="s">
        <v>967</v>
      </c>
      <c r="HW71" t="str">
        <f>VLOOKUP($HV71,'SS WAM data'!$B:$AE,MATCH(HW$1,'SS WAM data'!$2:$2,0)-1,0)</f>
        <v>FR0125913055</v>
      </c>
      <c r="HX71" t="str">
        <f>VLOOKUP($HV71,'SS WAM data'!$B:$AE,MATCH(HX$1,'SS WAM data'!$2:$2,0)-1,0)</f>
        <v>HSBC FRANCE12/19 ZCP</v>
      </c>
      <c r="HY71" t="str">
        <f>VLOOKUP($HV71,'SS WAM data'!$B:$AE,MATCH(HY$1,'SS WAM data'!$2:$2,0)-1,0)</f>
        <v>EUR</v>
      </c>
      <c r="HZ71" t="str">
        <f>VLOOKUP($HV71,'SS WAM data'!$B:$AE,MATCH(HZ$1,'SS WAM data'!$2:$2,0)-1,0)</f>
        <v>FR</v>
      </c>
      <c r="IA71" s="216">
        <f>VLOOKUP($HV71,'SS WAM data'!$B:$AE,MATCH(IA$1,'SS WAM data'!$2:$2,0)-1,0)</f>
        <v>43768</v>
      </c>
      <c r="IB71" s="216">
        <f>VLOOKUP($HV71,'SS WAM data'!$B:$AE,MATCH(IB$1,'SS WAM data'!$2:$2,0)-1,0)</f>
        <v>43810</v>
      </c>
      <c r="IC71">
        <f>VLOOKUP($HV71,'SS WAM data'!$B:$AE,MATCH(IC$1,'SS WAM data'!$2:$2,0)-1,0)</f>
        <v>9.9999999999999995E-8</v>
      </c>
      <c r="ID71" s="216">
        <f>VLOOKUP($HV71,'SS WAM data'!$B:$AE,MATCH(ID$1,'SS WAM data'!$2:$2,0)-1,0)</f>
        <v>43810</v>
      </c>
      <c r="IE71" s="216" t="str">
        <f>VLOOKUP($HV71,'SS WAM data'!$B:$AE,MATCH(IE$1,'SS WAM data'!$2:$2,0)-1,0)</f>
        <v>00-00-0000</v>
      </c>
      <c r="IF71" t="str">
        <f>VLOOKUP($HV71,'SS WAM data'!$B:$AE,MATCH(IF$1,'SS WAM data'!$2:$2,0)-1,0)</f>
        <v>Certificate of Deposit</v>
      </c>
      <c r="IG71" t="str">
        <f>_xlfn.IFNA(VLOOKUP($HV71,'SS WAM data'!$B:$AE,MATCH(IG$1,'SS WAM data'!$2:$2,0)-1,0),"Other Assets - Deposit or ancillary liquid asset")</f>
        <v>Money Market Instruments</v>
      </c>
      <c r="IH71" t="str">
        <f>VLOOKUP($HV71,'SS WAM data'!$B:$AE,MATCH(IH$1,'SS WAM data'!$2:$2,0)-1,0)</f>
        <v>MoneyMarketInstrument</v>
      </c>
    </row>
    <row r="72" spans="2:242">
      <c r="B72" t="s">
        <v>2285</v>
      </c>
      <c r="C72" t="s">
        <v>1982</v>
      </c>
      <c r="D72" t="s">
        <v>2002</v>
      </c>
      <c r="E72" t="s">
        <v>2007</v>
      </c>
      <c r="H72">
        <v>0</v>
      </c>
      <c r="I72">
        <v>0</v>
      </c>
      <c r="J72">
        <v>-4018.21</v>
      </c>
      <c r="K72">
        <v>20017491.010000002</v>
      </c>
      <c r="L72" t="s">
        <v>1985</v>
      </c>
      <c r="M72" t="s">
        <v>231</v>
      </c>
      <c r="N72" t="s">
        <v>1986</v>
      </c>
      <c r="O72">
        <v>0</v>
      </c>
      <c r="P72">
        <v>0</v>
      </c>
      <c r="Q72">
        <v>0</v>
      </c>
      <c r="R72">
        <v>20017491.010000002</v>
      </c>
      <c r="S72">
        <v>0</v>
      </c>
      <c r="T72">
        <v>0</v>
      </c>
      <c r="U72">
        <v>20021648.399999999</v>
      </c>
      <c r="V72">
        <v>0</v>
      </c>
      <c r="W72">
        <v>0</v>
      </c>
      <c r="X72">
        <v>20021509.219999999</v>
      </c>
      <c r="Y72">
        <v>20021509.219999999</v>
      </c>
      <c r="Z72">
        <v>20021509.219999999</v>
      </c>
      <c r="AA72">
        <v>0</v>
      </c>
      <c r="AB72">
        <v>0</v>
      </c>
      <c r="AC72">
        <v>0</v>
      </c>
      <c r="AD72">
        <v>100.108242</v>
      </c>
      <c r="AE72">
        <v>0</v>
      </c>
      <c r="AF72">
        <v>0</v>
      </c>
      <c r="AG72">
        <v>0</v>
      </c>
      <c r="AH72">
        <v>2884804552.0599999</v>
      </c>
      <c r="AI72">
        <v>20017491.010000002</v>
      </c>
      <c r="AJ72">
        <v>0</v>
      </c>
      <c r="AK72">
        <v>100.08745500000001</v>
      </c>
      <c r="AL72">
        <v>0</v>
      </c>
      <c r="AM72">
        <v>0</v>
      </c>
      <c r="AN72">
        <v>4157.3900000000003</v>
      </c>
      <c r="AO72">
        <v>4157.3900000000003</v>
      </c>
      <c r="AU72" t="s">
        <v>793</v>
      </c>
      <c r="AV72" t="s">
        <v>1987</v>
      </c>
      <c r="AX72">
        <v>0</v>
      </c>
      <c r="AY72" t="s">
        <v>824</v>
      </c>
      <c r="BB72" t="s">
        <v>875</v>
      </c>
      <c r="BC72" t="s">
        <v>875</v>
      </c>
      <c r="BD72" t="s">
        <v>2069</v>
      </c>
      <c r="BE72" t="s">
        <v>231</v>
      </c>
      <c r="BG72" t="s">
        <v>2519</v>
      </c>
      <c r="BH72" t="s">
        <v>2006</v>
      </c>
      <c r="BL72" t="s">
        <v>1992</v>
      </c>
      <c r="BM72" t="s">
        <v>1985</v>
      </c>
      <c r="BO72" t="s">
        <v>1982</v>
      </c>
      <c r="BP72" t="s">
        <v>1982</v>
      </c>
      <c r="BQ72">
        <v>1</v>
      </c>
      <c r="BR72">
        <v>0</v>
      </c>
      <c r="BS72" t="s">
        <v>1993</v>
      </c>
      <c r="BU72" t="s">
        <v>2520</v>
      </c>
      <c r="BV72" t="s">
        <v>2011</v>
      </c>
      <c r="BW72" s="218">
        <v>46388</v>
      </c>
      <c r="BX72" t="s">
        <v>2520</v>
      </c>
      <c r="CA72">
        <v>630</v>
      </c>
      <c r="CB72" t="s">
        <v>1994</v>
      </c>
      <c r="CD72" t="s">
        <v>1994</v>
      </c>
      <c r="CE72">
        <v>1</v>
      </c>
      <c r="CF72" t="s">
        <v>1982</v>
      </c>
      <c r="CG72" t="s">
        <v>793</v>
      </c>
      <c r="CH72" t="s">
        <v>2012</v>
      </c>
      <c r="CI72" t="s">
        <v>1996</v>
      </c>
      <c r="CJ72">
        <v>20000000</v>
      </c>
      <c r="CN72" t="s">
        <v>231</v>
      </c>
      <c r="CO72">
        <v>0</v>
      </c>
      <c r="CP72" t="s">
        <v>875</v>
      </c>
      <c r="CQ72" t="s">
        <v>2071</v>
      </c>
      <c r="CR72">
        <v>0</v>
      </c>
      <c r="CS72">
        <v>0</v>
      </c>
      <c r="CT72" t="s">
        <v>2001</v>
      </c>
      <c r="CU72" t="s">
        <v>2288</v>
      </c>
      <c r="CV72" t="s">
        <v>1174</v>
      </c>
      <c r="CW72">
        <v>35</v>
      </c>
      <c r="CX72" t="s">
        <v>875</v>
      </c>
      <c r="CY72" t="s">
        <v>2071</v>
      </c>
      <c r="CZ72" t="s">
        <v>2521</v>
      </c>
      <c r="DA72" t="s">
        <v>793</v>
      </c>
      <c r="DC72">
        <v>0</v>
      </c>
      <c r="DD72">
        <v>0</v>
      </c>
      <c r="DE72">
        <v>0</v>
      </c>
      <c r="DK72">
        <v>0</v>
      </c>
      <c r="DL72">
        <v>0</v>
      </c>
      <c r="DM72">
        <v>0</v>
      </c>
      <c r="DP72">
        <v>0</v>
      </c>
      <c r="DQ72">
        <v>0</v>
      </c>
      <c r="DR72">
        <v>-4018.21</v>
      </c>
      <c r="DS72">
        <v>20017491.010000002</v>
      </c>
      <c r="DT72" t="s">
        <v>231</v>
      </c>
      <c r="DU72" t="s">
        <v>1986</v>
      </c>
      <c r="DV72">
        <v>0</v>
      </c>
      <c r="DW72">
        <v>0</v>
      </c>
      <c r="DX72">
        <v>0</v>
      </c>
      <c r="DY72">
        <v>20017491.010000002</v>
      </c>
      <c r="DZ72">
        <v>0</v>
      </c>
      <c r="EA72">
        <v>0</v>
      </c>
      <c r="EB72">
        <v>20021648.399999999</v>
      </c>
      <c r="EC72">
        <v>0</v>
      </c>
      <c r="ED72">
        <v>0</v>
      </c>
      <c r="EE72">
        <v>20021509.219999999</v>
      </c>
      <c r="EF72">
        <v>20021509.219999999</v>
      </c>
      <c r="EG72">
        <v>20021509.219999999</v>
      </c>
      <c r="EH72">
        <v>0</v>
      </c>
      <c r="EI72">
        <v>0</v>
      </c>
      <c r="EJ72">
        <v>0</v>
      </c>
      <c r="EK72">
        <v>100.108242</v>
      </c>
      <c r="EL72">
        <v>0</v>
      </c>
      <c r="EM72">
        <v>0</v>
      </c>
      <c r="EN72">
        <v>0</v>
      </c>
      <c r="EO72">
        <v>2884804552.0599999</v>
      </c>
      <c r="EP72">
        <v>20017491.010000002</v>
      </c>
      <c r="EQ72">
        <v>0</v>
      </c>
      <c r="ER72">
        <v>100.08745500000001</v>
      </c>
      <c r="ES72">
        <v>4157.3900000000003</v>
      </c>
      <c r="ET72">
        <v>4157.3900000000003</v>
      </c>
      <c r="EU72" t="s">
        <v>2000</v>
      </c>
      <c r="EV72" t="s">
        <v>2001</v>
      </c>
      <c r="EW72" t="s">
        <v>2002</v>
      </c>
      <c r="EX72" t="s">
        <v>2003</v>
      </c>
      <c r="EY72">
        <v>100.108242</v>
      </c>
      <c r="EZ72" t="s">
        <v>231</v>
      </c>
      <c r="FA72" t="s">
        <v>2017</v>
      </c>
      <c r="FB72" t="s">
        <v>2007</v>
      </c>
      <c r="FC72" s="216">
        <v>43857</v>
      </c>
      <c r="FD72" t="s">
        <v>2004</v>
      </c>
      <c r="FE72" t="s">
        <v>2002</v>
      </c>
      <c r="FH72">
        <v>0</v>
      </c>
      <c r="FI72">
        <v>0</v>
      </c>
      <c r="FJ72">
        <v>0</v>
      </c>
      <c r="FK72">
        <v>0</v>
      </c>
      <c r="FL72">
        <v>0</v>
      </c>
      <c r="FO72" t="s">
        <v>2005</v>
      </c>
      <c r="FP72" t="s">
        <v>231</v>
      </c>
      <c r="FT72">
        <v>0</v>
      </c>
      <c r="FU72">
        <v>0.69403800000000004</v>
      </c>
      <c r="FV72">
        <v>0.69403800000000004</v>
      </c>
      <c r="FW72">
        <v>0</v>
      </c>
      <c r="FX72" t="s">
        <v>2006</v>
      </c>
      <c r="FY72" s="216">
        <v>43476</v>
      </c>
      <c r="GO72">
        <v>5</v>
      </c>
      <c r="GQ72" t="s">
        <v>2021</v>
      </c>
      <c r="GR72" t="s">
        <v>2522</v>
      </c>
      <c r="GS72" t="s">
        <v>2439</v>
      </c>
      <c r="GT72" t="s">
        <v>2523</v>
      </c>
      <c r="GU72" t="s">
        <v>2396</v>
      </c>
      <c r="GV72" t="s">
        <v>1994</v>
      </c>
      <c r="GW72">
        <v>0</v>
      </c>
      <c r="GX72">
        <v>20000000</v>
      </c>
      <c r="GY72">
        <v>0</v>
      </c>
      <c r="HA72" t="s">
        <v>875</v>
      </c>
      <c r="HB72" t="s">
        <v>2071</v>
      </c>
      <c r="HE72" t="s">
        <v>1988</v>
      </c>
      <c r="HF72" t="s">
        <v>1997</v>
      </c>
      <c r="HG72" t="s">
        <v>231</v>
      </c>
      <c r="HH72" t="s">
        <v>1986</v>
      </c>
      <c r="HP72">
        <v>0</v>
      </c>
      <c r="HQ72">
        <v>0</v>
      </c>
      <c r="HR72" t="s">
        <v>1994</v>
      </c>
      <c r="HS72" t="s">
        <v>1982</v>
      </c>
      <c r="HU72" t="s">
        <v>2524</v>
      </c>
      <c r="HV72" t="s">
        <v>1173</v>
      </c>
      <c r="HW72" t="str">
        <f>VLOOKUP($HV72,'SS WAM data'!$B:$AE,MATCH(HW$1,'SS WAM data'!$2:$2,0)-1,0)</f>
        <v>XS2073877628</v>
      </c>
      <c r="HX72" t="str">
        <f>VLOOKUP($HV72,'SS WAM data'!$B:$AE,MATCH(HX$1,'SS WAM data'!$2:$2,0)-1,0)</f>
        <v>PROCTER AND GAMBLE COMPANY01/20 ZCP</v>
      </c>
      <c r="HY72" t="str">
        <f>VLOOKUP($HV72,'SS WAM data'!$B:$AE,MATCH(HY$1,'SS WAM data'!$2:$2,0)-1,0)</f>
        <v>EUR</v>
      </c>
      <c r="HZ72" t="str">
        <f>VLOOKUP($HV72,'SS WAM data'!$B:$AE,MATCH(HZ$1,'SS WAM data'!$2:$2,0)-1,0)</f>
        <v>US</v>
      </c>
      <c r="IA72" s="216">
        <f>VLOOKUP($HV72,'SS WAM data'!$B:$AE,MATCH(IA$1,'SS WAM data'!$2:$2,0)-1,0)</f>
        <v>43766</v>
      </c>
      <c r="IB72" s="216">
        <f>VLOOKUP($HV72,'SS WAM data'!$B:$AE,MATCH(IB$1,'SS WAM data'!$2:$2,0)-1,0)</f>
        <v>43857</v>
      </c>
      <c r="IC72">
        <f>VLOOKUP($HV72,'SS WAM data'!$B:$AE,MATCH(IC$1,'SS WAM data'!$2:$2,0)-1,0)</f>
        <v>9.9999999999999995E-8</v>
      </c>
      <c r="ID72" s="216">
        <f>VLOOKUP($HV72,'SS WAM data'!$B:$AE,MATCH(ID$1,'SS WAM data'!$2:$2,0)-1,0)</f>
        <v>43857</v>
      </c>
      <c r="IE72" s="216" t="str">
        <f>VLOOKUP($HV72,'SS WAM data'!$B:$AE,MATCH(IE$1,'SS WAM data'!$2:$2,0)-1,0)</f>
        <v>00-00-0000</v>
      </c>
      <c r="IF72" t="str">
        <f>VLOOKUP($HV72,'SS WAM data'!$B:$AE,MATCH(IF$1,'SS WAM data'!$2:$2,0)-1,0)</f>
        <v>Commercial Paper</v>
      </c>
      <c r="IG72" t="str">
        <f>_xlfn.IFNA(VLOOKUP($HV72,'SS WAM data'!$B:$AE,MATCH(IG$1,'SS WAM data'!$2:$2,0)-1,0),"Other Assets - Deposit or ancillary liquid asset")</f>
        <v>Money Market Instruments</v>
      </c>
      <c r="IH72" t="str">
        <f>VLOOKUP($HV72,'SS WAM data'!$B:$AE,MATCH(IH$1,'SS WAM data'!$2:$2,0)-1,0)</f>
        <v>MoneyMarketInstrument</v>
      </c>
    </row>
    <row r="73" spans="2:242">
      <c r="B73" t="s">
        <v>2028</v>
      </c>
      <c r="C73" t="s">
        <v>2029</v>
      </c>
      <c r="D73" t="s">
        <v>2002</v>
      </c>
      <c r="E73" t="s">
        <v>2007</v>
      </c>
      <c r="H73">
        <v>637.78</v>
      </c>
      <c r="I73">
        <v>637.78</v>
      </c>
      <c r="J73">
        <v>-20286.38</v>
      </c>
      <c r="K73">
        <v>10008713.619999999</v>
      </c>
      <c r="L73" t="s">
        <v>1985</v>
      </c>
      <c r="M73" t="s">
        <v>231</v>
      </c>
      <c r="N73" t="s">
        <v>1986</v>
      </c>
      <c r="O73">
        <v>0</v>
      </c>
      <c r="P73">
        <v>0</v>
      </c>
      <c r="Q73">
        <v>0</v>
      </c>
      <c r="R73">
        <v>10008713.619999999</v>
      </c>
      <c r="S73">
        <v>0</v>
      </c>
      <c r="T73">
        <v>0</v>
      </c>
      <c r="U73">
        <v>10008871.300000001</v>
      </c>
      <c r="V73">
        <v>0</v>
      </c>
      <c r="W73">
        <v>0</v>
      </c>
      <c r="X73">
        <v>10029000</v>
      </c>
      <c r="Y73">
        <v>10029000</v>
      </c>
      <c r="Z73">
        <v>10029000</v>
      </c>
      <c r="AA73">
        <v>0</v>
      </c>
      <c r="AB73">
        <v>0</v>
      </c>
      <c r="AC73">
        <v>0</v>
      </c>
      <c r="AD73">
        <v>100.088713</v>
      </c>
      <c r="AE73">
        <v>0</v>
      </c>
      <c r="AF73">
        <v>637.78</v>
      </c>
      <c r="AG73">
        <v>0</v>
      </c>
      <c r="AH73">
        <v>2884804552.0599999</v>
      </c>
      <c r="AI73">
        <v>10008713.619999999</v>
      </c>
      <c r="AJ73">
        <v>0</v>
      </c>
      <c r="AK73">
        <v>100.087136</v>
      </c>
      <c r="AL73">
        <v>0</v>
      </c>
      <c r="AM73">
        <v>0</v>
      </c>
      <c r="AN73">
        <v>157.68</v>
      </c>
      <c r="AO73">
        <v>157.68</v>
      </c>
      <c r="AU73" t="s">
        <v>793</v>
      </c>
      <c r="AV73" t="s">
        <v>1987</v>
      </c>
      <c r="AX73">
        <v>0</v>
      </c>
      <c r="AY73" t="s">
        <v>824</v>
      </c>
      <c r="BB73" t="s">
        <v>979</v>
      </c>
      <c r="BC73" t="s">
        <v>979</v>
      </c>
      <c r="BD73" t="s">
        <v>2009</v>
      </c>
      <c r="BE73" t="s">
        <v>231</v>
      </c>
      <c r="BG73" t="s">
        <v>2525</v>
      </c>
      <c r="BH73" t="s">
        <v>2006</v>
      </c>
      <c r="BL73" t="s">
        <v>1992</v>
      </c>
      <c r="BM73" t="s">
        <v>1985</v>
      </c>
      <c r="BP73" t="s">
        <v>1982</v>
      </c>
      <c r="BQ73">
        <v>1</v>
      </c>
      <c r="BR73">
        <v>0</v>
      </c>
      <c r="BS73" t="s">
        <v>1993</v>
      </c>
      <c r="BU73" t="s">
        <v>2526</v>
      </c>
      <c r="BV73" t="s">
        <v>2011</v>
      </c>
      <c r="BW73" s="218">
        <v>42736</v>
      </c>
      <c r="BX73" t="s">
        <v>2527</v>
      </c>
      <c r="CA73">
        <v>630</v>
      </c>
      <c r="CB73" t="s">
        <v>1994</v>
      </c>
      <c r="CD73" t="s">
        <v>1994</v>
      </c>
      <c r="CE73">
        <v>1</v>
      </c>
      <c r="CF73" t="s">
        <v>1985</v>
      </c>
      <c r="CG73" t="s">
        <v>793</v>
      </c>
      <c r="CH73" t="s">
        <v>2012</v>
      </c>
      <c r="CI73" t="s">
        <v>1996</v>
      </c>
      <c r="CJ73">
        <v>10000000</v>
      </c>
      <c r="CN73" t="s">
        <v>231</v>
      </c>
      <c r="CO73">
        <v>8.2000000000000003E-2</v>
      </c>
      <c r="CP73" t="s">
        <v>979</v>
      </c>
      <c r="CQ73" t="s">
        <v>2013</v>
      </c>
      <c r="CR73">
        <v>0</v>
      </c>
      <c r="CS73">
        <v>8.2000000000000003E-2</v>
      </c>
      <c r="CT73" t="s">
        <v>2014</v>
      </c>
      <c r="CU73" t="s">
        <v>17</v>
      </c>
      <c r="CV73" t="s">
        <v>1134</v>
      </c>
      <c r="CW73">
        <v>31</v>
      </c>
      <c r="CX73" t="s">
        <v>979</v>
      </c>
      <c r="CY73" t="s">
        <v>2013</v>
      </c>
      <c r="CZ73" t="s">
        <v>2528</v>
      </c>
      <c r="DA73" t="s">
        <v>793</v>
      </c>
      <c r="DC73">
        <v>0</v>
      </c>
      <c r="DD73">
        <v>0</v>
      </c>
      <c r="DE73">
        <v>0</v>
      </c>
      <c r="DK73">
        <v>0</v>
      </c>
      <c r="DL73">
        <v>0</v>
      </c>
      <c r="DM73">
        <v>0</v>
      </c>
      <c r="DP73">
        <v>637.78</v>
      </c>
      <c r="DQ73">
        <v>637.78</v>
      </c>
      <c r="DR73">
        <v>-20286.38</v>
      </c>
      <c r="DS73">
        <v>10008713.619999999</v>
      </c>
      <c r="DT73" t="s">
        <v>231</v>
      </c>
      <c r="DU73" t="s">
        <v>1986</v>
      </c>
      <c r="DV73">
        <v>0</v>
      </c>
      <c r="DW73">
        <v>0</v>
      </c>
      <c r="DX73">
        <v>0</v>
      </c>
      <c r="DY73">
        <v>10008713.619999999</v>
      </c>
      <c r="DZ73">
        <v>0</v>
      </c>
      <c r="EA73">
        <v>0</v>
      </c>
      <c r="EB73">
        <v>10008871.300000001</v>
      </c>
      <c r="EC73">
        <v>0</v>
      </c>
      <c r="ED73">
        <v>0</v>
      </c>
      <c r="EE73">
        <v>10029000</v>
      </c>
      <c r="EF73">
        <v>10029000</v>
      </c>
      <c r="EG73">
        <v>10029000</v>
      </c>
      <c r="EH73">
        <v>0</v>
      </c>
      <c r="EI73">
        <v>0</v>
      </c>
      <c r="EJ73">
        <v>0</v>
      </c>
      <c r="EK73">
        <v>100.088713</v>
      </c>
      <c r="EL73">
        <v>0</v>
      </c>
      <c r="EM73">
        <v>637.78</v>
      </c>
      <c r="EN73">
        <v>0</v>
      </c>
      <c r="EO73">
        <v>2884804552.0599999</v>
      </c>
      <c r="EP73">
        <v>10008713.619999999</v>
      </c>
      <c r="EQ73">
        <v>0</v>
      </c>
      <c r="ER73">
        <v>100.087136</v>
      </c>
      <c r="ES73">
        <v>157.68</v>
      </c>
      <c r="ET73">
        <v>157.68</v>
      </c>
      <c r="EU73" t="s">
        <v>2000</v>
      </c>
      <c r="EV73" t="s">
        <v>2015</v>
      </c>
      <c r="EW73" t="s">
        <v>2016</v>
      </c>
      <c r="EX73" t="s">
        <v>2003</v>
      </c>
      <c r="EY73">
        <v>100.088713</v>
      </c>
      <c r="EZ73" t="s">
        <v>231</v>
      </c>
      <c r="FA73" t="s">
        <v>2017</v>
      </c>
      <c r="FB73" t="s">
        <v>2007</v>
      </c>
      <c r="FC73" s="216">
        <v>43847</v>
      </c>
      <c r="FD73" t="s">
        <v>2018</v>
      </c>
      <c r="FE73" t="s">
        <v>2019</v>
      </c>
      <c r="FG73" t="s">
        <v>2035</v>
      </c>
      <c r="FH73">
        <v>0</v>
      </c>
      <c r="FI73">
        <v>0</v>
      </c>
      <c r="FJ73">
        <v>0</v>
      </c>
      <c r="FK73">
        <v>0</v>
      </c>
      <c r="FL73">
        <v>0</v>
      </c>
      <c r="FO73" t="s">
        <v>2005</v>
      </c>
      <c r="FP73" t="s">
        <v>231</v>
      </c>
      <c r="FT73">
        <v>4</v>
      </c>
      <c r="FU73">
        <v>0.34695100000000001</v>
      </c>
      <c r="FV73">
        <v>0.34695100000000001</v>
      </c>
      <c r="FW73">
        <v>10</v>
      </c>
      <c r="FX73" t="s">
        <v>2006</v>
      </c>
      <c r="FY73" s="216">
        <v>43476</v>
      </c>
      <c r="GI73" s="216">
        <v>43847</v>
      </c>
      <c r="GO73">
        <v>1</v>
      </c>
      <c r="GP73" t="s">
        <v>801</v>
      </c>
      <c r="GQ73" t="s">
        <v>2021</v>
      </c>
      <c r="GR73" t="s">
        <v>2529</v>
      </c>
      <c r="GS73" t="s">
        <v>2110</v>
      </c>
      <c r="GT73" t="s">
        <v>2356</v>
      </c>
      <c r="GU73" t="s">
        <v>2148</v>
      </c>
      <c r="GV73" t="s">
        <v>2530</v>
      </c>
      <c r="GW73">
        <v>100000000</v>
      </c>
      <c r="GX73">
        <v>10000000</v>
      </c>
      <c r="GY73">
        <v>0</v>
      </c>
      <c r="HA73" t="s">
        <v>979</v>
      </c>
      <c r="HB73" t="s">
        <v>2013</v>
      </c>
      <c r="HE73" t="s">
        <v>1988</v>
      </c>
      <c r="HF73" t="s">
        <v>1997</v>
      </c>
      <c r="HG73" t="s">
        <v>231</v>
      </c>
      <c r="HH73" t="s">
        <v>1986</v>
      </c>
      <c r="HP73">
        <v>0</v>
      </c>
      <c r="HQ73">
        <v>0</v>
      </c>
      <c r="HR73" t="s">
        <v>1994</v>
      </c>
      <c r="HS73" t="s">
        <v>1985</v>
      </c>
      <c r="HT73" t="s">
        <v>1055</v>
      </c>
      <c r="HU73" t="s">
        <v>2531</v>
      </c>
      <c r="HV73" t="s">
        <v>1133</v>
      </c>
      <c r="HW73" t="str">
        <f>VLOOKUP($HV73,'SS WAM data'!$B:$AE,MATCH(HW$1,'SS WAM data'!$2:$2,0)-1,0)</f>
        <v>XS1753042313</v>
      </c>
      <c r="HX73" t="str">
        <f>VLOOKUP($HV73,'SS WAM data'!$B:$AE,MATCH(HX$1,'SS WAM data'!$2:$2,0)-1,0)</f>
        <v>COOPERATIEVE RABOBANK UASR UNSECURED REGS 01/20 VAR</v>
      </c>
      <c r="HY73" t="str">
        <f>VLOOKUP($HV73,'SS WAM data'!$B:$AE,MATCH(HY$1,'SS WAM data'!$2:$2,0)-1,0)</f>
        <v>EUR</v>
      </c>
      <c r="HZ73" t="str">
        <f>VLOOKUP($HV73,'SS WAM data'!$B:$AE,MATCH(HZ$1,'SS WAM data'!$2:$2,0)-1,0)</f>
        <v>NL</v>
      </c>
      <c r="IA73" s="216">
        <f>VLOOKUP($HV73,'SS WAM data'!$B:$AE,MATCH(IA$1,'SS WAM data'!$2:$2,0)-1,0)</f>
        <v>43572</v>
      </c>
      <c r="IB73" s="216">
        <f>VLOOKUP($HV73,'SS WAM data'!$B:$AE,MATCH(IB$1,'SS WAM data'!$2:$2,0)-1,0)</f>
        <v>43847</v>
      </c>
      <c r="IC73">
        <f>VLOOKUP($HV73,'SS WAM data'!$B:$AE,MATCH(IC$1,'SS WAM data'!$2:$2,0)-1,0)</f>
        <v>8.2000000000000003E-2</v>
      </c>
      <c r="ID73" s="216">
        <f>VLOOKUP($HV73,'SS WAM data'!$B:$AE,MATCH(ID$1,'SS WAM data'!$2:$2,0)-1,0)</f>
        <v>43847</v>
      </c>
      <c r="IE73" s="216">
        <f>VLOOKUP($HV73,'SS WAM data'!$B:$AE,MATCH(IE$1,'SS WAM data'!$2:$2,0)-1,0)</f>
        <v>43847</v>
      </c>
      <c r="IF73" t="str">
        <f>VLOOKUP($HV73,'SS WAM data'!$B:$AE,MATCH(IF$1,'SS WAM data'!$2:$2,0)-1,0)</f>
        <v>Floating Rate Note</v>
      </c>
      <c r="IG73" t="str">
        <f>_xlfn.IFNA(VLOOKUP($HV73,'SS WAM data'!$B:$AE,MATCH(IG$1,'SS WAM data'!$2:$2,0)-1,0),"Other Assets - Deposit or ancillary liquid asset")</f>
        <v>Money Market Instruments</v>
      </c>
      <c r="IH73" t="str">
        <f>VLOOKUP($HV73,'SS WAM data'!$B:$AE,MATCH(IH$1,'SS WAM data'!$2:$2,0)-1,0)</f>
        <v>MoneyMarketInstrument</v>
      </c>
    </row>
    <row r="74" spans="2:242">
      <c r="B74" t="s">
        <v>2285</v>
      </c>
      <c r="C74" t="s">
        <v>1982</v>
      </c>
      <c r="D74" t="s">
        <v>2002</v>
      </c>
      <c r="E74" t="s">
        <v>2007</v>
      </c>
      <c r="H74">
        <v>0</v>
      </c>
      <c r="I74">
        <v>0</v>
      </c>
      <c r="J74">
        <v>-39555.15</v>
      </c>
      <c r="K74">
        <v>28013746.120000001</v>
      </c>
      <c r="L74" t="s">
        <v>1985</v>
      </c>
      <c r="M74" t="s">
        <v>231</v>
      </c>
      <c r="N74" t="s">
        <v>1986</v>
      </c>
      <c r="O74">
        <v>0</v>
      </c>
      <c r="P74">
        <v>0</v>
      </c>
      <c r="Q74">
        <v>0</v>
      </c>
      <c r="R74">
        <v>28013746.120000001</v>
      </c>
      <c r="S74">
        <v>0</v>
      </c>
      <c r="T74">
        <v>0</v>
      </c>
      <c r="U74">
        <v>28018367.719999999</v>
      </c>
      <c r="V74">
        <v>0</v>
      </c>
      <c r="W74">
        <v>0</v>
      </c>
      <c r="X74">
        <v>28053301.27</v>
      </c>
      <c r="Y74">
        <v>28053301.27</v>
      </c>
      <c r="Z74">
        <v>28053301.27</v>
      </c>
      <c r="AA74">
        <v>0</v>
      </c>
      <c r="AB74">
        <v>0</v>
      </c>
      <c r="AC74">
        <v>0</v>
      </c>
      <c r="AD74">
        <v>100.06559900000001</v>
      </c>
      <c r="AE74">
        <v>0</v>
      </c>
      <c r="AF74">
        <v>0</v>
      </c>
      <c r="AG74">
        <v>0</v>
      </c>
      <c r="AH74">
        <v>2884804552.0599999</v>
      </c>
      <c r="AI74">
        <v>28013746.120000001</v>
      </c>
      <c r="AJ74">
        <v>0</v>
      </c>
      <c r="AK74">
        <v>100.049093</v>
      </c>
      <c r="AL74">
        <v>0</v>
      </c>
      <c r="AM74">
        <v>0</v>
      </c>
      <c r="AN74">
        <v>4621.6000000000004</v>
      </c>
      <c r="AO74">
        <v>4621.6000000000004</v>
      </c>
      <c r="AU74" t="s">
        <v>793</v>
      </c>
      <c r="AV74" t="s">
        <v>1987</v>
      </c>
      <c r="AX74">
        <v>0</v>
      </c>
      <c r="AY74" t="s">
        <v>824</v>
      </c>
      <c r="BB74" t="s">
        <v>839</v>
      </c>
      <c r="BC74" t="s">
        <v>839</v>
      </c>
      <c r="BD74" t="s">
        <v>2030</v>
      </c>
      <c r="BE74" t="s">
        <v>231</v>
      </c>
      <c r="BG74" t="s">
        <v>2532</v>
      </c>
      <c r="BH74" t="s">
        <v>2006</v>
      </c>
      <c r="BL74" t="s">
        <v>1992</v>
      </c>
      <c r="BM74" t="s">
        <v>1985</v>
      </c>
      <c r="BO74" t="s">
        <v>1982</v>
      </c>
      <c r="BP74" t="s">
        <v>1982</v>
      </c>
      <c r="BQ74">
        <v>1</v>
      </c>
      <c r="BR74">
        <v>0</v>
      </c>
      <c r="BS74" t="s">
        <v>1993</v>
      </c>
      <c r="BU74" s="216">
        <v>43862</v>
      </c>
      <c r="BV74" t="s">
        <v>2011</v>
      </c>
      <c r="BW74" s="217">
        <v>43497</v>
      </c>
      <c r="BX74" s="216">
        <v>43862</v>
      </c>
      <c r="CA74">
        <v>630</v>
      </c>
      <c r="CB74" t="s">
        <v>1994</v>
      </c>
      <c r="CD74" t="s">
        <v>1994</v>
      </c>
      <c r="CE74">
        <v>1</v>
      </c>
      <c r="CF74" t="s">
        <v>1985</v>
      </c>
      <c r="CG74" t="s">
        <v>793</v>
      </c>
      <c r="CH74" t="s">
        <v>2012</v>
      </c>
      <c r="CI74" t="s">
        <v>1996</v>
      </c>
      <c r="CJ74">
        <v>28000000</v>
      </c>
      <c r="CN74" t="s">
        <v>231</v>
      </c>
      <c r="CO74">
        <v>0</v>
      </c>
      <c r="CP74" t="s">
        <v>839</v>
      </c>
      <c r="CQ74" t="s">
        <v>2030</v>
      </c>
      <c r="CR74">
        <v>0</v>
      </c>
      <c r="CS74">
        <v>0</v>
      </c>
      <c r="CT74" t="s">
        <v>2001</v>
      </c>
      <c r="CU74" t="s">
        <v>2288</v>
      </c>
      <c r="CV74" t="s">
        <v>993</v>
      </c>
      <c r="CW74">
        <v>35</v>
      </c>
      <c r="CX74" t="s">
        <v>839</v>
      </c>
      <c r="CY74" t="s">
        <v>2030</v>
      </c>
      <c r="CZ74" t="s">
        <v>2533</v>
      </c>
      <c r="DA74" t="s">
        <v>793</v>
      </c>
      <c r="DC74">
        <v>0</v>
      </c>
      <c r="DD74">
        <v>0</v>
      </c>
      <c r="DE74">
        <v>0</v>
      </c>
      <c r="DK74">
        <v>0</v>
      </c>
      <c r="DL74">
        <v>0</v>
      </c>
      <c r="DM74">
        <v>0</v>
      </c>
      <c r="DP74">
        <v>0</v>
      </c>
      <c r="DQ74">
        <v>0</v>
      </c>
      <c r="DR74">
        <v>-39555.15</v>
      </c>
      <c r="DS74">
        <v>28013746.120000001</v>
      </c>
      <c r="DT74" t="s">
        <v>231</v>
      </c>
      <c r="DU74" t="s">
        <v>1986</v>
      </c>
      <c r="DV74">
        <v>0</v>
      </c>
      <c r="DW74">
        <v>0</v>
      </c>
      <c r="DX74">
        <v>0</v>
      </c>
      <c r="DY74">
        <v>28013746.120000001</v>
      </c>
      <c r="DZ74">
        <v>0</v>
      </c>
      <c r="EA74">
        <v>0</v>
      </c>
      <c r="EB74">
        <v>28018367.719999999</v>
      </c>
      <c r="EC74">
        <v>0</v>
      </c>
      <c r="ED74">
        <v>0</v>
      </c>
      <c r="EE74">
        <v>28053301.27</v>
      </c>
      <c r="EF74">
        <v>28053301.27</v>
      </c>
      <c r="EG74">
        <v>28053301.27</v>
      </c>
      <c r="EH74">
        <v>0</v>
      </c>
      <c r="EI74">
        <v>0</v>
      </c>
      <c r="EJ74">
        <v>0</v>
      </c>
      <c r="EK74">
        <v>100.06559900000001</v>
      </c>
      <c r="EL74">
        <v>0</v>
      </c>
      <c r="EM74">
        <v>0</v>
      </c>
      <c r="EN74">
        <v>0</v>
      </c>
      <c r="EO74">
        <v>2884804552.0599999</v>
      </c>
      <c r="EP74">
        <v>28013746.120000001</v>
      </c>
      <c r="EQ74">
        <v>0</v>
      </c>
      <c r="ER74">
        <v>100.049093</v>
      </c>
      <c r="ES74">
        <v>4621.6000000000004</v>
      </c>
      <c r="ET74">
        <v>4621.6000000000004</v>
      </c>
      <c r="EU74" t="s">
        <v>2000</v>
      </c>
      <c r="EV74" t="s">
        <v>2001</v>
      </c>
      <c r="EW74" t="s">
        <v>2002</v>
      </c>
      <c r="EX74" t="s">
        <v>2003</v>
      </c>
      <c r="EY74">
        <v>100.06559900000001</v>
      </c>
      <c r="EZ74" t="s">
        <v>231</v>
      </c>
      <c r="FA74" t="s">
        <v>2017</v>
      </c>
      <c r="FB74" t="s">
        <v>2007</v>
      </c>
      <c r="FC74" s="216">
        <v>43832</v>
      </c>
      <c r="FD74" t="s">
        <v>2004</v>
      </c>
      <c r="FE74" t="s">
        <v>2002</v>
      </c>
      <c r="FH74">
        <v>0</v>
      </c>
      <c r="FI74">
        <v>0</v>
      </c>
      <c r="FJ74">
        <v>0</v>
      </c>
      <c r="FK74">
        <v>0</v>
      </c>
      <c r="FL74">
        <v>0</v>
      </c>
      <c r="FO74" t="s">
        <v>2005</v>
      </c>
      <c r="FP74" t="s">
        <v>231</v>
      </c>
      <c r="FT74">
        <v>0</v>
      </c>
      <c r="FU74">
        <v>0.97123999999999999</v>
      </c>
      <c r="FV74">
        <v>0.97123999999999999</v>
      </c>
      <c r="FW74">
        <v>0</v>
      </c>
      <c r="FX74" t="s">
        <v>2006</v>
      </c>
      <c r="FY74" s="216">
        <v>43476</v>
      </c>
      <c r="GO74">
        <v>5</v>
      </c>
      <c r="GQ74" t="s">
        <v>2021</v>
      </c>
      <c r="GR74" t="s">
        <v>2534</v>
      </c>
      <c r="GS74" t="s">
        <v>2535</v>
      </c>
      <c r="GT74" t="s">
        <v>2536</v>
      </c>
      <c r="GU74" t="s">
        <v>2537</v>
      </c>
      <c r="GV74" t="s">
        <v>1994</v>
      </c>
      <c r="GW74">
        <v>0</v>
      </c>
      <c r="GX74">
        <v>28000000</v>
      </c>
      <c r="GY74">
        <v>0</v>
      </c>
      <c r="HA74" t="s">
        <v>839</v>
      </c>
      <c r="HB74" t="s">
        <v>2030</v>
      </c>
      <c r="HE74" t="s">
        <v>839</v>
      </c>
      <c r="HF74" t="s">
        <v>2030</v>
      </c>
      <c r="HG74" t="s">
        <v>231</v>
      </c>
      <c r="HH74" t="s">
        <v>1986</v>
      </c>
      <c r="HP74">
        <v>0</v>
      </c>
      <c r="HQ74">
        <v>0</v>
      </c>
      <c r="HR74" t="s">
        <v>1994</v>
      </c>
      <c r="HS74" t="s">
        <v>1982</v>
      </c>
      <c r="HV74" t="s">
        <v>992</v>
      </c>
      <c r="HW74" t="str">
        <f>VLOOKUP($HV74,'SS WAM data'!$B:$AE,MATCH(HW$1,'SS WAM data'!$2:$2,0)-1,0)</f>
        <v>FR0125714560</v>
      </c>
      <c r="HX74" t="str">
        <f>VLOOKUP($HV74,'SS WAM data'!$B:$AE,MATCH(HX$1,'SS WAM data'!$2:$2,0)-1,0)</f>
        <v>NATIXIS SA01/ZCP</v>
      </c>
      <c r="HY74" t="str">
        <f>VLOOKUP($HV74,'SS WAM data'!$B:$AE,MATCH(HY$1,'SS WAM data'!$2:$2,0)-1,0)</f>
        <v>EUR</v>
      </c>
      <c r="HZ74" t="str">
        <f>VLOOKUP($HV74,'SS WAM data'!$B:$AE,MATCH(HZ$1,'SS WAM data'!$2:$2,0)-1,0)</f>
        <v>FR</v>
      </c>
      <c r="IA74" s="216">
        <f>VLOOKUP($HV74,'SS WAM data'!$B:$AE,MATCH(IA$1,'SS WAM data'!$2:$2,0)-1,0)</f>
        <v>43642</v>
      </c>
      <c r="IB74" s="216">
        <f>VLOOKUP($HV74,'SS WAM data'!$B:$AE,MATCH(IB$1,'SS WAM data'!$2:$2,0)-1,0)</f>
        <v>43832</v>
      </c>
      <c r="IC74">
        <f>VLOOKUP($HV74,'SS WAM data'!$B:$AE,MATCH(IC$1,'SS WAM data'!$2:$2,0)-1,0)</f>
        <v>9.9999999999999995E-8</v>
      </c>
      <c r="ID74" s="216">
        <f>VLOOKUP($HV74,'SS WAM data'!$B:$AE,MATCH(ID$1,'SS WAM data'!$2:$2,0)-1,0)</f>
        <v>43832</v>
      </c>
      <c r="IE74" s="216" t="str">
        <f>VLOOKUP($HV74,'SS WAM data'!$B:$AE,MATCH(IE$1,'SS WAM data'!$2:$2,0)-1,0)</f>
        <v>00-00-0000</v>
      </c>
      <c r="IF74" t="str">
        <f>VLOOKUP($HV74,'SS WAM data'!$B:$AE,MATCH(IF$1,'SS WAM data'!$2:$2,0)-1,0)</f>
        <v>Certificate of Deposit</v>
      </c>
      <c r="IG74" t="str">
        <f>_xlfn.IFNA(VLOOKUP($HV74,'SS WAM data'!$B:$AE,MATCH(IG$1,'SS WAM data'!$2:$2,0)-1,0),"Other Assets - Deposit or ancillary liquid asset")</f>
        <v>Money Market Instruments</v>
      </c>
      <c r="IH74" t="str">
        <f>VLOOKUP($HV74,'SS WAM data'!$B:$AE,MATCH(IH$1,'SS WAM data'!$2:$2,0)-1,0)</f>
        <v>MoneyMarketInstrument</v>
      </c>
    </row>
    <row r="75" spans="2:242">
      <c r="B75" t="s">
        <v>2285</v>
      </c>
      <c r="C75" t="s">
        <v>1982</v>
      </c>
      <c r="D75" t="s">
        <v>2002</v>
      </c>
      <c r="E75" t="s">
        <v>2007</v>
      </c>
      <c r="H75">
        <v>0</v>
      </c>
      <c r="I75">
        <v>0</v>
      </c>
      <c r="J75">
        <v>-33142.47</v>
      </c>
      <c r="K75">
        <v>29007365</v>
      </c>
      <c r="L75" t="s">
        <v>1985</v>
      </c>
      <c r="M75" t="s">
        <v>231</v>
      </c>
      <c r="N75" t="s">
        <v>1986</v>
      </c>
      <c r="O75">
        <v>0</v>
      </c>
      <c r="P75">
        <v>0</v>
      </c>
      <c r="Q75">
        <v>0</v>
      </c>
      <c r="R75">
        <v>29007365</v>
      </c>
      <c r="S75">
        <v>0</v>
      </c>
      <c r="T75">
        <v>0</v>
      </c>
      <c r="U75">
        <v>29009730.370000001</v>
      </c>
      <c r="V75">
        <v>0</v>
      </c>
      <c r="W75">
        <v>0</v>
      </c>
      <c r="X75">
        <v>29040507.469999999</v>
      </c>
      <c r="Y75">
        <v>29040507.469999999</v>
      </c>
      <c r="Z75">
        <v>29040507.469999999</v>
      </c>
      <c r="AA75">
        <v>0</v>
      </c>
      <c r="AB75">
        <v>0</v>
      </c>
      <c r="AC75">
        <v>0</v>
      </c>
      <c r="AD75">
        <v>100.033553</v>
      </c>
      <c r="AE75">
        <v>0</v>
      </c>
      <c r="AF75">
        <v>0</v>
      </c>
      <c r="AG75">
        <v>0</v>
      </c>
      <c r="AH75">
        <v>2884804552.0599999</v>
      </c>
      <c r="AI75">
        <v>29007365</v>
      </c>
      <c r="AJ75">
        <v>0</v>
      </c>
      <c r="AK75">
        <v>100.025397</v>
      </c>
      <c r="AL75">
        <v>0</v>
      </c>
      <c r="AM75">
        <v>0</v>
      </c>
      <c r="AN75">
        <v>2365.37</v>
      </c>
      <c r="AO75">
        <v>2365.37</v>
      </c>
      <c r="AU75" t="s">
        <v>793</v>
      </c>
      <c r="AV75" t="s">
        <v>1987</v>
      </c>
      <c r="AX75">
        <v>0</v>
      </c>
      <c r="AY75" t="s">
        <v>824</v>
      </c>
      <c r="BB75" t="s">
        <v>937</v>
      </c>
      <c r="BC75" t="s">
        <v>869</v>
      </c>
      <c r="BD75" t="s">
        <v>2309</v>
      </c>
      <c r="BE75" t="s">
        <v>231</v>
      </c>
      <c r="BG75" t="s">
        <v>2538</v>
      </c>
      <c r="BH75" t="s">
        <v>2006</v>
      </c>
      <c r="BL75" t="s">
        <v>1992</v>
      </c>
      <c r="BM75" t="s">
        <v>1985</v>
      </c>
      <c r="BP75" t="s">
        <v>1982</v>
      </c>
      <c r="BQ75">
        <v>1</v>
      </c>
      <c r="BR75">
        <v>0</v>
      </c>
      <c r="BS75" t="s">
        <v>1993</v>
      </c>
      <c r="BU75" s="216">
        <v>43628</v>
      </c>
      <c r="BV75" t="s">
        <v>2011</v>
      </c>
      <c r="BW75" s="217">
        <v>43628</v>
      </c>
      <c r="BX75" s="216">
        <v>43628</v>
      </c>
      <c r="CA75">
        <v>630</v>
      </c>
      <c r="CB75" t="s">
        <v>1994</v>
      </c>
      <c r="CD75" t="s">
        <v>1994</v>
      </c>
      <c r="CE75">
        <v>1</v>
      </c>
      <c r="CF75" t="s">
        <v>1985</v>
      </c>
      <c r="CG75" t="s">
        <v>793</v>
      </c>
      <c r="CH75" t="s">
        <v>2012</v>
      </c>
      <c r="CI75" t="s">
        <v>1996</v>
      </c>
      <c r="CJ75">
        <v>29000000</v>
      </c>
      <c r="CN75" t="s">
        <v>231</v>
      </c>
      <c r="CO75">
        <v>0</v>
      </c>
      <c r="CP75" t="s">
        <v>869</v>
      </c>
      <c r="CQ75" t="s">
        <v>2309</v>
      </c>
      <c r="CR75">
        <v>0</v>
      </c>
      <c r="CS75">
        <v>0</v>
      </c>
      <c r="CT75" t="s">
        <v>2014</v>
      </c>
      <c r="CU75" t="s">
        <v>17</v>
      </c>
      <c r="CV75" t="s">
        <v>924</v>
      </c>
      <c r="CW75">
        <v>35</v>
      </c>
      <c r="CX75" t="s">
        <v>937</v>
      </c>
      <c r="CY75" t="s">
        <v>2109</v>
      </c>
      <c r="CZ75" s="216">
        <v>43654</v>
      </c>
      <c r="DA75" t="s">
        <v>793</v>
      </c>
      <c r="DC75">
        <v>0</v>
      </c>
      <c r="DD75">
        <v>0</v>
      </c>
      <c r="DE75">
        <v>0</v>
      </c>
      <c r="DK75">
        <v>0</v>
      </c>
      <c r="DL75">
        <v>0</v>
      </c>
      <c r="DM75">
        <v>0</v>
      </c>
      <c r="DP75">
        <v>0</v>
      </c>
      <c r="DQ75">
        <v>0</v>
      </c>
      <c r="DR75">
        <v>-33142.47</v>
      </c>
      <c r="DS75">
        <v>29007365</v>
      </c>
      <c r="DT75" t="s">
        <v>231</v>
      </c>
      <c r="DU75" t="s">
        <v>1986</v>
      </c>
      <c r="DV75">
        <v>0</v>
      </c>
      <c r="DW75">
        <v>0</v>
      </c>
      <c r="DX75">
        <v>0</v>
      </c>
      <c r="DY75">
        <v>29007365</v>
      </c>
      <c r="DZ75">
        <v>0</v>
      </c>
      <c r="EA75">
        <v>0</v>
      </c>
      <c r="EB75">
        <v>29009730.370000001</v>
      </c>
      <c r="EC75">
        <v>0</v>
      </c>
      <c r="ED75">
        <v>0</v>
      </c>
      <c r="EE75">
        <v>29040507.469999999</v>
      </c>
      <c r="EF75">
        <v>29040507.469999999</v>
      </c>
      <c r="EG75">
        <v>29040507.469999999</v>
      </c>
      <c r="EH75">
        <v>0</v>
      </c>
      <c r="EI75">
        <v>0</v>
      </c>
      <c r="EJ75">
        <v>0</v>
      </c>
      <c r="EK75">
        <v>100.033553</v>
      </c>
      <c r="EL75">
        <v>0</v>
      </c>
      <c r="EM75">
        <v>0</v>
      </c>
      <c r="EN75">
        <v>0</v>
      </c>
      <c r="EO75">
        <v>2884804552.0599999</v>
      </c>
      <c r="EP75">
        <v>29007365</v>
      </c>
      <c r="EQ75">
        <v>0</v>
      </c>
      <c r="ER75">
        <v>100.025397</v>
      </c>
      <c r="ES75">
        <v>2365.37</v>
      </c>
      <c r="ET75">
        <v>2365.37</v>
      </c>
      <c r="EU75" t="s">
        <v>2000</v>
      </c>
      <c r="EV75" t="s">
        <v>2015</v>
      </c>
      <c r="EW75" t="s">
        <v>2016</v>
      </c>
      <c r="EX75" t="s">
        <v>2003</v>
      </c>
      <c r="EY75">
        <v>100.033553</v>
      </c>
      <c r="EZ75" t="s">
        <v>231</v>
      </c>
      <c r="FA75" t="s">
        <v>2017</v>
      </c>
      <c r="FB75" t="s">
        <v>2007</v>
      </c>
      <c r="FC75" s="216">
        <v>43805</v>
      </c>
      <c r="FD75" t="s">
        <v>2018</v>
      </c>
      <c r="FE75" t="s">
        <v>2019</v>
      </c>
      <c r="FH75">
        <v>0</v>
      </c>
      <c r="FI75">
        <v>0</v>
      </c>
      <c r="FJ75">
        <v>0</v>
      </c>
      <c r="FK75">
        <v>0</v>
      </c>
      <c r="FL75">
        <v>0</v>
      </c>
      <c r="FO75" t="s">
        <v>2005</v>
      </c>
      <c r="FP75" t="s">
        <v>231</v>
      </c>
      <c r="FT75">
        <v>0</v>
      </c>
      <c r="FU75">
        <v>1.0056050000000001</v>
      </c>
      <c r="FV75">
        <v>1.0056050000000001</v>
      </c>
      <c r="FW75">
        <v>0</v>
      </c>
      <c r="FX75" t="s">
        <v>2006</v>
      </c>
      <c r="FY75" s="216">
        <v>43476</v>
      </c>
      <c r="GO75">
        <v>5</v>
      </c>
      <c r="GQ75" t="s">
        <v>2021</v>
      </c>
      <c r="GR75" t="s">
        <v>2539</v>
      </c>
      <c r="GS75" t="s">
        <v>2540</v>
      </c>
      <c r="GT75" t="s">
        <v>2541</v>
      </c>
      <c r="GU75" t="s">
        <v>2316</v>
      </c>
      <c r="GV75" t="s">
        <v>1994</v>
      </c>
      <c r="GW75">
        <v>0</v>
      </c>
      <c r="GX75">
        <v>29000000</v>
      </c>
      <c r="GY75">
        <v>0</v>
      </c>
      <c r="HA75" t="s">
        <v>1988</v>
      </c>
      <c r="HB75" t="s">
        <v>1997</v>
      </c>
      <c r="HE75" t="s">
        <v>1988</v>
      </c>
      <c r="HF75" t="s">
        <v>1997</v>
      </c>
      <c r="HG75" t="s">
        <v>231</v>
      </c>
      <c r="HH75" t="s">
        <v>1986</v>
      </c>
      <c r="HP75">
        <v>0</v>
      </c>
      <c r="HQ75">
        <v>0</v>
      </c>
      <c r="HR75" t="s">
        <v>1994</v>
      </c>
      <c r="HS75" t="s">
        <v>1982</v>
      </c>
      <c r="HU75" t="s">
        <v>2542</v>
      </c>
      <c r="HV75" t="s">
        <v>923</v>
      </c>
      <c r="HW75" t="str">
        <f>VLOOKUP($HV75,'SS WAM data'!$B:$AE,MATCH(HW$1,'SS WAM data'!$2:$2,0)-1,0)</f>
        <v>XS2038873969</v>
      </c>
      <c r="HX75" t="str">
        <f>VLOOKUP($HV75,'SS WAM data'!$B:$AE,MATCH(HX$1,'SS WAM data'!$2:$2,0)-1,0)</f>
        <v>MIZUHO BANK LTD12/19 0</v>
      </c>
      <c r="HY75" t="str">
        <f>VLOOKUP($HV75,'SS WAM data'!$B:$AE,MATCH(HY$1,'SS WAM data'!$2:$2,0)-1,0)</f>
        <v>EUR</v>
      </c>
      <c r="HZ75" t="str">
        <f>VLOOKUP($HV75,'SS WAM data'!$B:$AE,MATCH(HZ$1,'SS WAM data'!$2:$2,0)-1,0)</f>
        <v>JP</v>
      </c>
      <c r="IA75" s="216">
        <f>VLOOKUP($HV75,'SS WAM data'!$B:$AE,MATCH(IA$1,'SS WAM data'!$2:$2,0)-1,0)</f>
        <v>43684</v>
      </c>
      <c r="IB75" s="216">
        <f>VLOOKUP($HV75,'SS WAM data'!$B:$AE,MATCH(IB$1,'SS WAM data'!$2:$2,0)-1,0)</f>
        <v>43805</v>
      </c>
      <c r="IC75">
        <f>VLOOKUP($HV75,'SS WAM data'!$B:$AE,MATCH(IC$1,'SS WAM data'!$2:$2,0)-1,0)</f>
        <v>9.9999999999999995E-8</v>
      </c>
      <c r="ID75" s="216">
        <f>VLOOKUP($HV75,'SS WAM data'!$B:$AE,MATCH(ID$1,'SS WAM data'!$2:$2,0)-1,0)</f>
        <v>43805</v>
      </c>
      <c r="IE75" s="216" t="str">
        <f>VLOOKUP($HV75,'SS WAM data'!$B:$AE,MATCH(IE$1,'SS WAM data'!$2:$2,0)-1,0)</f>
        <v>00-00-0000</v>
      </c>
      <c r="IF75" t="str">
        <f>VLOOKUP($HV75,'SS WAM data'!$B:$AE,MATCH(IF$1,'SS WAM data'!$2:$2,0)-1,0)</f>
        <v>Certificate of Deposit</v>
      </c>
      <c r="IG75" t="str">
        <f>_xlfn.IFNA(VLOOKUP($HV75,'SS WAM data'!$B:$AE,MATCH(IG$1,'SS WAM data'!$2:$2,0)-1,0),"Other Assets - Deposit or ancillary liquid asset")</f>
        <v>Money Market Instruments</v>
      </c>
      <c r="IH75" t="str">
        <f>VLOOKUP($HV75,'SS WAM data'!$B:$AE,MATCH(IH$1,'SS WAM data'!$2:$2,0)-1,0)</f>
        <v>MoneyMarketInstrument</v>
      </c>
    </row>
    <row r="76" spans="2:242">
      <c r="B76" t="s">
        <v>2285</v>
      </c>
      <c r="C76" t="s">
        <v>1982</v>
      </c>
      <c r="D76" t="s">
        <v>2002</v>
      </c>
      <c r="E76" t="s">
        <v>2007</v>
      </c>
      <c r="H76">
        <v>0</v>
      </c>
      <c r="I76">
        <v>0</v>
      </c>
      <c r="J76">
        <v>-24744.84</v>
      </c>
      <c r="K76">
        <v>21024744.850000001</v>
      </c>
      <c r="L76" t="s">
        <v>1985</v>
      </c>
      <c r="M76" t="s">
        <v>231</v>
      </c>
      <c r="N76" t="s">
        <v>1986</v>
      </c>
      <c r="O76">
        <v>0</v>
      </c>
      <c r="P76">
        <v>0</v>
      </c>
      <c r="Q76">
        <v>0</v>
      </c>
      <c r="R76">
        <v>21024744.850000001</v>
      </c>
      <c r="S76">
        <v>0</v>
      </c>
      <c r="T76">
        <v>0</v>
      </c>
      <c r="U76">
        <v>21027195</v>
      </c>
      <c r="V76">
        <v>0</v>
      </c>
      <c r="W76">
        <v>0</v>
      </c>
      <c r="X76">
        <v>21049489.690000001</v>
      </c>
      <c r="Y76">
        <v>21049489.690000001</v>
      </c>
      <c r="Z76">
        <v>21049489.690000001</v>
      </c>
      <c r="AA76">
        <v>0</v>
      </c>
      <c r="AB76">
        <v>0</v>
      </c>
      <c r="AC76">
        <v>0</v>
      </c>
      <c r="AD76">
        <v>100.12949999999999</v>
      </c>
      <c r="AE76">
        <v>0</v>
      </c>
      <c r="AF76">
        <v>0</v>
      </c>
      <c r="AG76">
        <v>0</v>
      </c>
      <c r="AH76">
        <v>2884804552.0599999</v>
      </c>
      <c r="AI76">
        <v>21024744.850000001</v>
      </c>
      <c r="AJ76">
        <v>0</v>
      </c>
      <c r="AK76">
        <v>100.117833</v>
      </c>
      <c r="AL76">
        <v>0</v>
      </c>
      <c r="AM76">
        <v>0</v>
      </c>
      <c r="AN76">
        <v>2450.15</v>
      </c>
      <c r="AO76">
        <v>2450.15</v>
      </c>
      <c r="AU76" t="s">
        <v>793</v>
      </c>
      <c r="AV76" t="s">
        <v>1987</v>
      </c>
      <c r="AX76">
        <v>0</v>
      </c>
      <c r="AY76" t="s">
        <v>824</v>
      </c>
      <c r="BB76" t="s">
        <v>839</v>
      </c>
      <c r="BC76" t="s">
        <v>839</v>
      </c>
      <c r="BD76" t="s">
        <v>2030</v>
      </c>
      <c r="BE76" t="s">
        <v>231</v>
      </c>
      <c r="BG76" t="s">
        <v>2543</v>
      </c>
      <c r="BH76" t="s">
        <v>2006</v>
      </c>
      <c r="BL76" t="s">
        <v>1992</v>
      </c>
      <c r="BM76" t="s">
        <v>1985</v>
      </c>
      <c r="BO76" t="s">
        <v>1982</v>
      </c>
      <c r="BP76" t="s">
        <v>1982</v>
      </c>
      <c r="BQ76">
        <v>1</v>
      </c>
      <c r="BR76">
        <v>0</v>
      </c>
      <c r="BS76" t="s">
        <v>1993</v>
      </c>
      <c r="BU76" t="s">
        <v>2544</v>
      </c>
      <c r="BV76" t="s">
        <v>2011</v>
      </c>
      <c r="BW76" s="218">
        <v>41671</v>
      </c>
      <c r="BX76" t="s">
        <v>2544</v>
      </c>
      <c r="CA76">
        <v>630</v>
      </c>
      <c r="CB76" t="s">
        <v>1994</v>
      </c>
      <c r="CD76" t="s">
        <v>1994</v>
      </c>
      <c r="CE76">
        <v>1</v>
      </c>
      <c r="CF76" t="s">
        <v>1985</v>
      </c>
      <c r="CG76" t="s">
        <v>793</v>
      </c>
      <c r="CH76" t="s">
        <v>2012</v>
      </c>
      <c r="CI76" t="s">
        <v>1996</v>
      </c>
      <c r="CJ76">
        <v>21000000</v>
      </c>
      <c r="CN76" t="s">
        <v>231</v>
      </c>
      <c r="CO76">
        <v>0</v>
      </c>
      <c r="CP76" t="s">
        <v>839</v>
      </c>
      <c r="CQ76" t="s">
        <v>2030</v>
      </c>
      <c r="CR76">
        <v>0</v>
      </c>
      <c r="CS76">
        <v>0</v>
      </c>
      <c r="CT76" t="s">
        <v>2001</v>
      </c>
      <c r="CU76" t="s">
        <v>2288</v>
      </c>
      <c r="CV76" t="s">
        <v>1215</v>
      </c>
      <c r="CW76">
        <v>35</v>
      </c>
      <c r="CX76" t="s">
        <v>839</v>
      </c>
      <c r="CY76" t="s">
        <v>2030</v>
      </c>
      <c r="CZ76" t="s">
        <v>2382</v>
      </c>
      <c r="DA76" t="s">
        <v>793</v>
      </c>
      <c r="DC76">
        <v>0</v>
      </c>
      <c r="DD76">
        <v>0</v>
      </c>
      <c r="DE76">
        <v>0</v>
      </c>
      <c r="DK76">
        <v>0</v>
      </c>
      <c r="DL76">
        <v>0</v>
      </c>
      <c r="DM76">
        <v>0</v>
      </c>
      <c r="DP76">
        <v>0</v>
      </c>
      <c r="DQ76">
        <v>0</v>
      </c>
      <c r="DR76">
        <v>-24744.84</v>
      </c>
      <c r="DS76">
        <v>21024744.850000001</v>
      </c>
      <c r="DT76" t="s">
        <v>231</v>
      </c>
      <c r="DU76" t="s">
        <v>1986</v>
      </c>
      <c r="DV76">
        <v>0</v>
      </c>
      <c r="DW76">
        <v>0</v>
      </c>
      <c r="DX76">
        <v>0</v>
      </c>
      <c r="DY76">
        <v>21024744.850000001</v>
      </c>
      <c r="DZ76">
        <v>0</v>
      </c>
      <c r="EA76">
        <v>0</v>
      </c>
      <c r="EB76">
        <v>21027195</v>
      </c>
      <c r="EC76">
        <v>0</v>
      </c>
      <c r="ED76">
        <v>0</v>
      </c>
      <c r="EE76">
        <v>21049489.690000001</v>
      </c>
      <c r="EF76">
        <v>21049489.690000001</v>
      </c>
      <c r="EG76">
        <v>21049489.690000001</v>
      </c>
      <c r="EH76">
        <v>0</v>
      </c>
      <c r="EI76">
        <v>0</v>
      </c>
      <c r="EJ76">
        <v>0</v>
      </c>
      <c r="EK76">
        <v>100.12949999999999</v>
      </c>
      <c r="EL76">
        <v>0</v>
      </c>
      <c r="EM76">
        <v>0</v>
      </c>
      <c r="EN76">
        <v>0</v>
      </c>
      <c r="EO76">
        <v>2884804552.0599999</v>
      </c>
      <c r="EP76">
        <v>21024744.850000001</v>
      </c>
      <c r="EQ76">
        <v>0</v>
      </c>
      <c r="ER76">
        <v>100.117833</v>
      </c>
      <c r="ES76">
        <v>2450.15</v>
      </c>
      <c r="ET76">
        <v>2450.15</v>
      </c>
      <c r="EU76" t="s">
        <v>2000</v>
      </c>
      <c r="EV76" t="s">
        <v>2001</v>
      </c>
      <c r="EW76" t="s">
        <v>2002</v>
      </c>
      <c r="EX76" t="s">
        <v>2003</v>
      </c>
      <c r="EY76">
        <v>100.12949999999999</v>
      </c>
      <c r="EZ76" t="s">
        <v>231</v>
      </c>
      <c r="FA76" t="s">
        <v>2017</v>
      </c>
      <c r="FB76" t="s">
        <v>2007</v>
      </c>
      <c r="FC76" s="216">
        <v>43875</v>
      </c>
      <c r="FD76" t="s">
        <v>2004</v>
      </c>
      <c r="FE76" t="s">
        <v>2002</v>
      </c>
      <c r="FH76">
        <v>0</v>
      </c>
      <c r="FI76">
        <v>0</v>
      </c>
      <c r="FJ76">
        <v>0</v>
      </c>
      <c r="FK76">
        <v>0</v>
      </c>
      <c r="FL76">
        <v>0</v>
      </c>
      <c r="FO76" t="s">
        <v>2005</v>
      </c>
      <c r="FP76" t="s">
        <v>231</v>
      </c>
      <c r="FT76">
        <v>0</v>
      </c>
      <c r="FU76">
        <v>0.72889499999999996</v>
      </c>
      <c r="FV76">
        <v>0.72889499999999996</v>
      </c>
      <c r="FW76">
        <v>0</v>
      </c>
      <c r="FX76" t="s">
        <v>2006</v>
      </c>
      <c r="FY76" s="216">
        <v>43476</v>
      </c>
      <c r="GO76">
        <v>5</v>
      </c>
      <c r="GQ76" t="s">
        <v>2021</v>
      </c>
      <c r="GR76" t="s">
        <v>2545</v>
      </c>
      <c r="GS76" t="s">
        <v>2377</v>
      </c>
      <c r="GT76" t="s">
        <v>2546</v>
      </c>
      <c r="GU76" t="s">
        <v>2494</v>
      </c>
      <c r="GV76" t="s">
        <v>1994</v>
      </c>
      <c r="GW76">
        <v>0</v>
      </c>
      <c r="GX76">
        <v>21000000</v>
      </c>
      <c r="GY76">
        <v>0</v>
      </c>
      <c r="HA76" t="s">
        <v>839</v>
      </c>
      <c r="HB76" t="s">
        <v>2030</v>
      </c>
      <c r="HE76" t="s">
        <v>839</v>
      </c>
      <c r="HF76" t="s">
        <v>2030</v>
      </c>
      <c r="HG76" t="s">
        <v>231</v>
      </c>
      <c r="HH76" t="s">
        <v>1986</v>
      </c>
      <c r="HP76">
        <v>0</v>
      </c>
      <c r="HQ76">
        <v>0</v>
      </c>
      <c r="HR76" t="s">
        <v>1994</v>
      </c>
      <c r="HS76" t="s">
        <v>1982</v>
      </c>
      <c r="HV76" t="s">
        <v>1214</v>
      </c>
      <c r="HW76" t="str">
        <f>VLOOKUP($HV76,'SS WAM data'!$B:$AE,MATCH(HW$1,'SS WAM data'!$2:$2,0)-1,0)</f>
        <v>FR0125819492</v>
      </c>
      <c r="HX76" t="str">
        <f>VLOOKUP($HV76,'SS WAM data'!$B:$AE,MATCH(HX$1,'SS WAM data'!$2:$2,0)-1,0)</f>
        <v>AXA BANQUE02/20 ZCP</v>
      </c>
      <c r="HY76" t="str">
        <f>VLOOKUP($HV76,'SS WAM data'!$B:$AE,MATCH(HY$1,'SS WAM data'!$2:$2,0)-1,0)</f>
        <v>EUR</v>
      </c>
      <c r="HZ76" t="str">
        <f>VLOOKUP($HV76,'SS WAM data'!$B:$AE,MATCH(HZ$1,'SS WAM data'!$2:$2,0)-1,0)</f>
        <v>FR</v>
      </c>
      <c r="IA76" s="216">
        <f>VLOOKUP($HV76,'SS WAM data'!$B:$AE,MATCH(IA$1,'SS WAM data'!$2:$2,0)-1,0)</f>
        <v>43691</v>
      </c>
      <c r="IB76" s="216">
        <f>VLOOKUP($HV76,'SS WAM data'!$B:$AE,MATCH(IB$1,'SS WAM data'!$2:$2,0)-1,0)</f>
        <v>43875</v>
      </c>
      <c r="IC76">
        <f>VLOOKUP($HV76,'SS WAM data'!$B:$AE,MATCH(IC$1,'SS WAM data'!$2:$2,0)-1,0)</f>
        <v>9.9999999999999995E-8</v>
      </c>
      <c r="ID76" s="216">
        <f>VLOOKUP($HV76,'SS WAM data'!$B:$AE,MATCH(ID$1,'SS WAM data'!$2:$2,0)-1,0)</f>
        <v>43875</v>
      </c>
      <c r="IE76" s="216" t="str">
        <f>VLOOKUP($HV76,'SS WAM data'!$B:$AE,MATCH(IE$1,'SS WAM data'!$2:$2,0)-1,0)</f>
        <v>00-00-0000</v>
      </c>
      <c r="IF76" t="str">
        <f>VLOOKUP($HV76,'SS WAM data'!$B:$AE,MATCH(IF$1,'SS WAM data'!$2:$2,0)-1,0)</f>
        <v>Commercial Paper</v>
      </c>
      <c r="IG76" t="str">
        <f>_xlfn.IFNA(VLOOKUP($HV76,'SS WAM data'!$B:$AE,MATCH(IG$1,'SS WAM data'!$2:$2,0)-1,0),"Other Assets - Deposit or ancillary liquid asset")</f>
        <v>Money Market Instruments</v>
      </c>
      <c r="IH76" t="str">
        <f>VLOOKUP($HV76,'SS WAM data'!$B:$AE,MATCH(IH$1,'SS WAM data'!$2:$2,0)-1,0)</f>
        <v>MoneyMarketInstrument</v>
      </c>
    </row>
    <row r="77" spans="2:242">
      <c r="B77" t="s">
        <v>2285</v>
      </c>
      <c r="C77" t="s">
        <v>1982</v>
      </c>
      <c r="D77" t="s">
        <v>2002</v>
      </c>
      <c r="E77" t="s">
        <v>2007</v>
      </c>
      <c r="H77">
        <v>0</v>
      </c>
      <c r="I77">
        <v>0</v>
      </c>
      <c r="J77">
        <v>-11381.22</v>
      </c>
      <c r="K77">
        <v>10008764.84</v>
      </c>
      <c r="L77" t="s">
        <v>1985</v>
      </c>
      <c r="M77" t="s">
        <v>231</v>
      </c>
      <c r="N77" t="s">
        <v>1986</v>
      </c>
      <c r="O77">
        <v>0</v>
      </c>
      <c r="P77">
        <v>0</v>
      </c>
      <c r="Q77">
        <v>0</v>
      </c>
      <c r="R77">
        <v>10008764.84</v>
      </c>
      <c r="S77">
        <v>0</v>
      </c>
      <c r="T77">
        <v>0</v>
      </c>
      <c r="U77">
        <v>10010700</v>
      </c>
      <c r="V77">
        <v>0</v>
      </c>
      <c r="W77">
        <v>0</v>
      </c>
      <c r="X77">
        <v>10020146.060000001</v>
      </c>
      <c r="Y77">
        <v>10020146.060000001</v>
      </c>
      <c r="Z77">
        <v>10020146.060000001</v>
      </c>
      <c r="AA77">
        <v>0</v>
      </c>
      <c r="AB77">
        <v>0</v>
      </c>
      <c r="AC77">
        <v>0</v>
      </c>
      <c r="AD77">
        <v>100.107</v>
      </c>
      <c r="AE77">
        <v>0</v>
      </c>
      <c r="AF77">
        <v>0</v>
      </c>
      <c r="AG77">
        <v>0</v>
      </c>
      <c r="AH77">
        <v>2884804552.0599999</v>
      </c>
      <c r="AI77">
        <v>10008764.84</v>
      </c>
      <c r="AJ77">
        <v>0</v>
      </c>
      <c r="AK77">
        <v>100.087648</v>
      </c>
      <c r="AL77">
        <v>0</v>
      </c>
      <c r="AM77">
        <v>0</v>
      </c>
      <c r="AN77">
        <v>1935.16</v>
      </c>
      <c r="AO77">
        <v>1935.16</v>
      </c>
      <c r="AU77" t="s">
        <v>793</v>
      </c>
      <c r="AV77" t="s">
        <v>1987</v>
      </c>
      <c r="AX77">
        <v>0</v>
      </c>
      <c r="AY77" t="s">
        <v>824</v>
      </c>
      <c r="BB77" t="s">
        <v>1001</v>
      </c>
      <c r="BC77" t="s">
        <v>1001</v>
      </c>
      <c r="BD77" t="s">
        <v>2451</v>
      </c>
      <c r="BE77" t="s">
        <v>231</v>
      </c>
      <c r="BG77" t="s">
        <v>2547</v>
      </c>
      <c r="BH77" t="s">
        <v>2006</v>
      </c>
      <c r="BL77" t="s">
        <v>1992</v>
      </c>
      <c r="BM77" t="s">
        <v>1985</v>
      </c>
      <c r="BO77" t="s">
        <v>1982</v>
      </c>
      <c r="BP77" t="s">
        <v>1982</v>
      </c>
      <c r="BQ77">
        <v>1</v>
      </c>
      <c r="BR77">
        <v>0</v>
      </c>
      <c r="BS77" t="s">
        <v>1993</v>
      </c>
      <c r="BU77" t="s">
        <v>2548</v>
      </c>
      <c r="BV77" t="s">
        <v>2011</v>
      </c>
      <c r="BW77" s="218">
        <v>43831</v>
      </c>
      <c r="BX77" t="s">
        <v>2548</v>
      </c>
      <c r="CA77">
        <v>630</v>
      </c>
      <c r="CB77" t="s">
        <v>1994</v>
      </c>
      <c r="CD77" t="s">
        <v>1994</v>
      </c>
      <c r="CE77">
        <v>1</v>
      </c>
      <c r="CF77" t="s">
        <v>1985</v>
      </c>
      <c r="CG77" t="s">
        <v>793</v>
      </c>
      <c r="CH77" t="s">
        <v>2012</v>
      </c>
      <c r="CI77" t="s">
        <v>1996</v>
      </c>
      <c r="CJ77">
        <v>10000000</v>
      </c>
      <c r="CN77" t="s">
        <v>231</v>
      </c>
      <c r="CO77">
        <v>0</v>
      </c>
      <c r="CP77" t="s">
        <v>1001</v>
      </c>
      <c r="CQ77" t="s">
        <v>2451</v>
      </c>
      <c r="CR77">
        <v>0</v>
      </c>
      <c r="CS77">
        <v>0</v>
      </c>
      <c r="CT77" t="s">
        <v>2001</v>
      </c>
      <c r="CU77" t="s">
        <v>2288</v>
      </c>
      <c r="CV77" t="s">
        <v>1140</v>
      </c>
      <c r="CW77">
        <v>35</v>
      </c>
      <c r="CX77" t="s">
        <v>1001</v>
      </c>
      <c r="CY77" t="s">
        <v>2451</v>
      </c>
      <c r="CZ77" t="s">
        <v>2549</v>
      </c>
      <c r="DA77" t="s">
        <v>793</v>
      </c>
      <c r="DC77">
        <v>0</v>
      </c>
      <c r="DD77">
        <v>0</v>
      </c>
      <c r="DE77">
        <v>0</v>
      </c>
      <c r="DK77">
        <v>0</v>
      </c>
      <c r="DL77">
        <v>0</v>
      </c>
      <c r="DM77">
        <v>0</v>
      </c>
      <c r="DP77">
        <v>0</v>
      </c>
      <c r="DQ77">
        <v>0</v>
      </c>
      <c r="DR77">
        <v>-11381.22</v>
      </c>
      <c r="DS77">
        <v>10008764.84</v>
      </c>
      <c r="DT77" t="s">
        <v>231</v>
      </c>
      <c r="DU77" t="s">
        <v>1986</v>
      </c>
      <c r="DV77">
        <v>0</v>
      </c>
      <c r="DW77">
        <v>0</v>
      </c>
      <c r="DX77">
        <v>0</v>
      </c>
      <c r="DY77">
        <v>10008764.84</v>
      </c>
      <c r="DZ77">
        <v>0</v>
      </c>
      <c r="EA77">
        <v>0</v>
      </c>
      <c r="EB77">
        <v>10010700</v>
      </c>
      <c r="EC77">
        <v>0</v>
      </c>
      <c r="ED77">
        <v>0</v>
      </c>
      <c r="EE77">
        <v>10020146.060000001</v>
      </c>
      <c r="EF77">
        <v>10020146.060000001</v>
      </c>
      <c r="EG77">
        <v>10020146.060000001</v>
      </c>
      <c r="EH77">
        <v>0</v>
      </c>
      <c r="EI77">
        <v>0</v>
      </c>
      <c r="EJ77">
        <v>0</v>
      </c>
      <c r="EK77">
        <v>100.107</v>
      </c>
      <c r="EL77">
        <v>0</v>
      </c>
      <c r="EM77">
        <v>0</v>
      </c>
      <c r="EN77">
        <v>0</v>
      </c>
      <c r="EO77">
        <v>2884804552.0599999</v>
      </c>
      <c r="EP77">
        <v>10008764.84</v>
      </c>
      <c r="EQ77">
        <v>0</v>
      </c>
      <c r="ER77">
        <v>100.087648</v>
      </c>
      <c r="ES77">
        <v>1935.16</v>
      </c>
      <c r="ET77">
        <v>1935.16</v>
      </c>
      <c r="EU77" t="s">
        <v>2000</v>
      </c>
      <c r="EV77" t="s">
        <v>2001</v>
      </c>
      <c r="EW77" t="s">
        <v>2002</v>
      </c>
      <c r="EX77" t="s">
        <v>2003</v>
      </c>
      <c r="EY77">
        <v>100.107</v>
      </c>
      <c r="EZ77" t="s">
        <v>231</v>
      </c>
      <c r="FA77" t="s">
        <v>2017</v>
      </c>
      <c r="FB77" t="s">
        <v>2007</v>
      </c>
      <c r="FC77" s="216">
        <v>43850</v>
      </c>
      <c r="FD77" t="s">
        <v>2004</v>
      </c>
      <c r="FE77" t="s">
        <v>2002</v>
      </c>
      <c r="FH77">
        <v>0</v>
      </c>
      <c r="FI77">
        <v>0</v>
      </c>
      <c r="FJ77">
        <v>0</v>
      </c>
      <c r="FK77">
        <v>0</v>
      </c>
      <c r="FL77">
        <v>0</v>
      </c>
      <c r="FO77" t="s">
        <v>2005</v>
      </c>
      <c r="FP77" t="s">
        <v>231</v>
      </c>
      <c r="FT77">
        <v>0</v>
      </c>
      <c r="FU77">
        <v>0.34701500000000002</v>
      </c>
      <c r="FV77">
        <v>0.34701500000000002</v>
      </c>
      <c r="FW77">
        <v>0</v>
      </c>
      <c r="FX77" t="s">
        <v>2006</v>
      </c>
      <c r="FY77" s="216">
        <v>43476</v>
      </c>
      <c r="GO77">
        <v>5</v>
      </c>
      <c r="GQ77" t="s">
        <v>2021</v>
      </c>
      <c r="GR77" t="s">
        <v>2550</v>
      </c>
      <c r="GS77" t="s">
        <v>2439</v>
      </c>
      <c r="GT77" t="s">
        <v>2551</v>
      </c>
      <c r="GU77" t="s">
        <v>2513</v>
      </c>
      <c r="GV77" t="s">
        <v>1994</v>
      </c>
      <c r="GW77">
        <v>0</v>
      </c>
      <c r="GX77">
        <v>10000000</v>
      </c>
      <c r="GY77">
        <v>0</v>
      </c>
      <c r="HA77" t="s">
        <v>1001</v>
      </c>
      <c r="HB77" t="s">
        <v>2451</v>
      </c>
      <c r="HE77" t="s">
        <v>1988</v>
      </c>
      <c r="HF77" t="s">
        <v>1997</v>
      </c>
      <c r="HG77" t="s">
        <v>231</v>
      </c>
      <c r="HH77" t="s">
        <v>1986</v>
      </c>
      <c r="HP77">
        <v>0</v>
      </c>
      <c r="HQ77">
        <v>0</v>
      </c>
      <c r="HR77" t="s">
        <v>1994</v>
      </c>
      <c r="HS77" t="s">
        <v>1982</v>
      </c>
      <c r="HU77" t="s">
        <v>2552</v>
      </c>
      <c r="HV77" t="s">
        <v>1139</v>
      </c>
      <c r="HW77" t="str">
        <f>VLOOKUP($HV77,'SS WAM data'!$B:$AE,MATCH(HW$1,'SS WAM data'!$2:$2,0)-1,0)</f>
        <v>XS2044295371</v>
      </c>
      <c r="HX77" t="str">
        <f>VLOOKUP($HV77,'SS WAM data'!$B:$AE,MATCH(HX$1,'SS WAM data'!$2:$2,0)-1,0)</f>
        <v>OP CORPORATE BANK PLC01/20 ZCP</v>
      </c>
      <c r="HY77" t="str">
        <f>VLOOKUP($HV77,'SS WAM data'!$B:$AE,MATCH(HY$1,'SS WAM data'!$2:$2,0)-1,0)</f>
        <v>EUR</v>
      </c>
      <c r="HZ77" t="str">
        <f>VLOOKUP($HV77,'SS WAM data'!$B:$AE,MATCH(HZ$1,'SS WAM data'!$2:$2,0)-1,0)</f>
        <v>FI</v>
      </c>
      <c r="IA77" s="216">
        <f>VLOOKUP($HV77,'SS WAM data'!$B:$AE,MATCH(IA$1,'SS WAM data'!$2:$2,0)-1,0)</f>
        <v>43696</v>
      </c>
      <c r="IB77" s="216">
        <f>VLOOKUP($HV77,'SS WAM data'!$B:$AE,MATCH(IB$1,'SS WAM data'!$2:$2,0)-1,0)</f>
        <v>43850</v>
      </c>
      <c r="IC77">
        <f>VLOOKUP($HV77,'SS WAM data'!$B:$AE,MATCH(IC$1,'SS WAM data'!$2:$2,0)-1,0)</f>
        <v>9.9999999999999995E-8</v>
      </c>
      <c r="ID77" s="216">
        <f>VLOOKUP($HV77,'SS WAM data'!$B:$AE,MATCH(ID$1,'SS WAM data'!$2:$2,0)-1,0)</f>
        <v>43850</v>
      </c>
      <c r="IE77" s="216" t="str">
        <f>VLOOKUP($HV77,'SS WAM data'!$B:$AE,MATCH(IE$1,'SS WAM data'!$2:$2,0)-1,0)</f>
        <v>00-00-0000</v>
      </c>
      <c r="IF77" t="str">
        <f>VLOOKUP($HV77,'SS WAM data'!$B:$AE,MATCH(IF$1,'SS WAM data'!$2:$2,0)-1,0)</f>
        <v>Commercial Paper</v>
      </c>
      <c r="IG77" t="str">
        <f>_xlfn.IFNA(VLOOKUP($HV77,'SS WAM data'!$B:$AE,MATCH(IG$1,'SS WAM data'!$2:$2,0)-1,0),"Other Assets - Deposit or ancillary liquid asset")</f>
        <v>Money Market Instruments</v>
      </c>
      <c r="IH77" t="str">
        <f>VLOOKUP($HV77,'SS WAM data'!$B:$AE,MATCH(IH$1,'SS WAM data'!$2:$2,0)-1,0)</f>
        <v>MoneyMarketInstrument</v>
      </c>
    </row>
    <row r="78" spans="2:242">
      <c r="B78" t="s">
        <v>2285</v>
      </c>
      <c r="C78" t="s">
        <v>1982</v>
      </c>
      <c r="D78" t="s">
        <v>2002</v>
      </c>
      <c r="E78" t="s">
        <v>2007</v>
      </c>
      <c r="H78">
        <v>0</v>
      </c>
      <c r="I78">
        <v>0</v>
      </c>
      <c r="J78">
        <v>-3003.14</v>
      </c>
      <c r="K78">
        <v>30028362.949999999</v>
      </c>
      <c r="L78" t="s">
        <v>1985</v>
      </c>
      <c r="M78" t="s">
        <v>231</v>
      </c>
      <c r="N78" t="s">
        <v>1986</v>
      </c>
      <c r="O78">
        <v>0</v>
      </c>
      <c r="P78">
        <v>0</v>
      </c>
      <c r="Q78">
        <v>0</v>
      </c>
      <c r="R78">
        <v>30028362.949999999</v>
      </c>
      <c r="S78">
        <v>0</v>
      </c>
      <c r="T78">
        <v>0</v>
      </c>
      <c r="U78">
        <v>30028694.100000001</v>
      </c>
      <c r="V78">
        <v>0</v>
      </c>
      <c r="W78">
        <v>0</v>
      </c>
      <c r="X78">
        <v>30031366.09</v>
      </c>
      <c r="Y78">
        <v>30031366.09</v>
      </c>
      <c r="Z78">
        <v>30031366.09</v>
      </c>
      <c r="AA78">
        <v>0</v>
      </c>
      <c r="AB78">
        <v>0</v>
      </c>
      <c r="AC78">
        <v>0</v>
      </c>
      <c r="AD78">
        <v>100.095647</v>
      </c>
      <c r="AE78">
        <v>0</v>
      </c>
      <c r="AF78">
        <v>0</v>
      </c>
      <c r="AG78">
        <v>0</v>
      </c>
      <c r="AH78">
        <v>2884804552.0599999</v>
      </c>
      <c r="AI78">
        <v>30028362.949999999</v>
      </c>
      <c r="AJ78">
        <v>0</v>
      </c>
      <c r="AK78">
        <v>100.094543</v>
      </c>
      <c r="AL78">
        <v>0</v>
      </c>
      <c r="AM78">
        <v>0</v>
      </c>
      <c r="AN78">
        <v>331.15</v>
      </c>
      <c r="AO78">
        <v>331.15</v>
      </c>
      <c r="AU78" t="s">
        <v>793</v>
      </c>
      <c r="AV78" t="s">
        <v>1987</v>
      </c>
      <c r="AX78">
        <v>0</v>
      </c>
      <c r="AY78" t="s">
        <v>824</v>
      </c>
      <c r="BB78" t="s">
        <v>875</v>
      </c>
      <c r="BC78" t="s">
        <v>875</v>
      </c>
      <c r="BD78" t="s">
        <v>2069</v>
      </c>
      <c r="BE78" t="s">
        <v>231</v>
      </c>
      <c r="BG78" t="s">
        <v>2553</v>
      </c>
      <c r="BH78" t="s">
        <v>2006</v>
      </c>
      <c r="BL78" t="s">
        <v>1992</v>
      </c>
      <c r="BM78" t="s">
        <v>1985</v>
      </c>
      <c r="BO78" t="s">
        <v>1982</v>
      </c>
      <c r="BP78" t="s">
        <v>1982</v>
      </c>
      <c r="BQ78">
        <v>1</v>
      </c>
      <c r="BR78">
        <v>0</v>
      </c>
      <c r="BS78" t="s">
        <v>1993</v>
      </c>
      <c r="BU78" s="216">
        <v>44014</v>
      </c>
      <c r="BV78" t="s">
        <v>2011</v>
      </c>
      <c r="BW78" s="217">
        <v>43648</v>
      </c>
      <c r="BX78" s="216">
        <v>44014</v>
      </c>
      <c r="CA78">
        <v>630</v>
      </c>
      <c r="CB78" t="s">
        <v>1994</v>
      </c>
      <c r="CD78" t="s">
        <v>1994</v>
      </c>
      <c r="CE78">
        <v>1</v>
      </c>
      <c r="CF78" t="s">
        <v>1982</v>
      </c>
      <c r="CG78" t="s">
        <v>793</v>
      </c>
      <c r="CH78" t="s">
        <v>2012</v>
      </c>
      <c r="CI78" t="s">
        <v>1996</v>
      </c>
      <c r="CJ78">
        <v>30000000</v>
      </c>
      <c r="CN78" t="s">
        <v>231</v>
      </c>
      <c r="CO78">
        <v>0</v>
      </c>
      <c r="CP78" t="s">
        <v>875</v>
      </c>
      <c r="CQ78" t="s">
        <v>2071</v>
      </c>
      <c r="CR78">
        <v>0</v>
      </c>
      <c r="CS78">
        <v>0</v>
      </c>
      <c r="CT78" t="s">
        <v>2001</v>
      </c>
      <c r="CU78" t="s">
        <v>2288</v>
      </c>
      <c r="CV78" t="s">
        <v>1189</v>
      </c>
      <c r="CW78">
        <v>35</v>
      </c>
      <c r="CX78" t="s">
        <v>875</v>
      </c>
      <c r="CY78" t="s">
        <v>2071</v>
      </c>
      <c r="CZ78" s="216">
        <v>43596</v>
      </c>
      <c r="DA78" t="s">
        <v>793</v>
      </c>
      <c r="DC78">
        <v>0</v>
      </c>
      <c r="DD78">
        <v>0</v>
      </c>
      <c r="DE78">
        <v>0</v>
      </c>
      <c r="DK78">
        <v>0</v>
      </c>
      <c r="DL78">
        <v>0</v>
      </c>
      <c r="DM78">
        <v>0</v>
      </c>
      <c r="DP78">
        <v>0</v>
      </c>
      <c r="DQ78">
        <v>0</v>
      </c>
      <c r="DR78">
        <v>-3003.14</v>
      </c>
      <c r="DS78">
        <v>30028362.949999999</v>
      </c>
      <c r="DT78" t="s">
        <v>231</v>
      </c>
      <c r="DU78" t="s">
        <v>1986</v>
      </c>
      <c r="DV78">
        <v>0</v>
      </c>
      <c r="DW78">
        <v>0</v>
      </c>
      <c r="DX78">
        <v>0</v>
      </c>
      <c r="DY78">
        <v>30028362.949999999</v>
      </c>
      <c r="DZ78">
        <v>0</v>
      </c>
      <c r="EA78">
        <v>0</v>
      </c>
      <c r="EB78">
        <v>30028694.100000001</v>
      </c>
      <c r="EC78">
        <v>0</v>
      </c>
      <c r="ED78">
        <v>0</v>
      </c>
      <c r="EE78">
        <v>30031366.09</v>
      </c>
      <c r="EF78">
        <v>30031366.09</v>
      </c>
      <c r="EG78">
        <v>30031366.09</v>
      </c>
      <c r="EH78">
        <v>0</v>
      </c>
      <c r="EI78">
        <v>0</v>
      </c>
      <c r="EJ78">
        <v>0</v>
      </c>
      <c r="EK78">
        <v>100.095647</v>
      </c>
      <c r="EL78">
        <v>0</v>
      </c>
      <c r="EM78">
        <v>0</v>
      </c>
      <c r="EN78">
        <v>0</v>
      </c>
      <c r="EO78">
        <v>2884804552.0599999</v>
      </c>
      <c r="EP78">
        <v>30028362.949999999</v>
      </c>
      <c r="EQ78">
        <v>0</v>
      </c>
      <c r="ER78">
        <v>100.094543</v>
      </c>
      <c r="ES78">
        <v>331.15</v>
      </c>
      <c r="ET78">
        <v>331.15</v>
      </c>
      <c r="EU78" t="s">
        <v>2000</v>
      </c>
      <c r="EV78" t="s">
        <v>2001</v>
      </c>
      <c r="EW78" t="s">
        <v>2002</v>
      </c>
      <c r="EX78" t="s">
        <v>2003</v>
      </c>
      <c r="EY78">
        <v>100.095647</v>
      </c>
      <c r="EZ78" t="s">
        <v>231</v>
      </c>
      <c r="FA78" t="s">
        <v>2017</v>
      </c>
      <c r="FB78" t="s">
        <v>2007</v>
      </c>
      <c r="FC78" s="216">
        <v>43868</v>
      </c>
      <c r="FD78" t="s">
        <v>2004</v>
      </c>
      <c r="FE78" t="s">
        <v>2002</v>
      </c>
      <c r="FH78">
        <v>0</v>
      </c>
      <c r="FI78">
        <v>0</v>
      </c>
      <c r="FJ78">
        <v>0</v>
      </c>
      <c r="FK78">
        <v>0</v>
      </c>
      <c r="FL78">
        <v>0</v>
      </c>
      <c r="FO78" t="s">
        <v>2005</v>
      </c>
      <c r="FP78" t="s">
        <v>231</v>
      </c>
      <c r="FT78">
        <v>0</v>
      </c>
      <c r="FU78">
        <v>1.040926</v>
      </c>
      <c r="FV78">
        <v>1.040926</v>
      </c>
      <c r="FW78">
        <v>0</v>
      </c>
      <c r="FX78" t="s">
        <v>2006</v>
      </c>
      <c r="FY78" s="216">
        <v>43476</v>
      </c>
      <c r="GO78">
        <v>5</v>
      </c>
      <c r="GQ78" t="s">
        <v>2021</v>
      </c>
      <c r="GR78" t="s">
        <v>2554</v>
      </c>
      <c r="GS78" t="s">
        <v>2377</v>
      </c>
      <c r="GT78" t="s">
        <v>2555</v>
      </c>
      <c r="GU78" t="s">
        <v>2556</v>
      </c>
      <c r="GV78" t="s">
        <v>1994</v>
      </c>
      <c r="GW78">
        <v>0</v>
      </c>
      <c r="GX78">
        <v>30000000</v>
      </c>
      <c r="GY78">
        <v>0</v>
      </c>
      <c r="HA78" t="s">
        <v>875</v>
      </c>
      <c r="HB78" t="s">
        <v>2071</v>
      </c>
      <c r="HE78" t="s">
        <v>1988</v>
      </c>
      <c r="HF78" t="s">
        <v>1997</v>
      </c>
      <c r="HG78" t="s">
        <v>231</v>
      </c>
      <c r="HH78" t="s">
        <v>1986</v>
      </c>
      <c r="HP78">
        <v>0</v>
      </c>
      <c r="HQ78">
        <v>0</v>
      </c>
      <c r="HR78" t="s">
        <v>1994</v>
      </c>
      <c r="HS78" t="s">
        <v>1982</v>
      </c>
      <c r="HU78" t="s">
        <v>2557</v>
      </c>
      <c r="HV78" t="s">
        <v>1188</v>
      </c>
      <c r="HW78" t="str">
        <f>VLOOKUP($HV78,'SS WAM data'!$B:$AE,MATCH(HW$1,'SS WAM data'!$2:$2,0)-1,0)</f>
        <v>XS2078080327</v>
      </c>
      <c r="HX78" t="str">
        <f>VLOOKUP($HV78,'SS WAM data'!$B:$AE,MATCH(HX$1,'SS WAM data'!$2:$2,0)-1,0)</f>
        <v>HONEYWELLINTERNATIONAL INC02/20 ZCP</v>
      </c>
      <c r="HY78" t="str">
        <f>VLOOKUP($HV78,'SS WAM data'!$B:$AE,MATCH(HY$1,'SS WAM data'!$2:$2,0)-1,0)</f>
        <v>EUR</v>
      </c>
      <c r="HZ78" t="str">
        <f>VLOOKUP($HV78,'SS WAM data'!$B:$AE,MATCH(HZ$1,'SS WAM data'!$2:$2,0)-1,0)</f>
        <v>US</v>
      </c>
      <c r="IA78" s="216">
        <f>VLOOKUP($HV78,'SS WAM data'!$B:$AE,MATCH(IA$1,'SS WAM data'!$2:$2,0)-1,0)</f>
        <v>43774</v>
      </c>
      <c r="IB78" s="216">
        <f>VLOOKUP($HV78,'SS WAM data'!$B:$AE,MATCH(IB$1,'SS WAM data'!$2:$2,0)-1,0)</f>
        <v>43868</v>
      </c>
      <c r="IC78">
        <f>VLOOKUP($HV78,'SS WAM data'!$B:$AE,MATCH(IC$1,'SS WAM data'!$2:$2,0)-1,0)</f>
        <v>9.9999999999999995E-8</v>
      </c>
      <c r="ID78" s="216">
        <f>VLOOKUP($HV78,'SS WAM data'!$B:$AE,MATCH(ID$1,'SS WAM data'!$2:$2,0)-1,0)</f>
        <v>43868</v>
      </c>
      <c r="IE78" s="216" t="str">
        <f>VLOOKUP($HV78,'SS WAM data'!$B:$AE,MATCH(IE$1,'SS WAM data'!$2:$2,0)-1,0)</f>
        <v>00-00-0000</v>
      </c>
      <c r="IF78" t="str">
        <f>VLOOKUP($HV78,'SS WAM data'!$B:$AE,MATCH(IF$1,'SS WAM data'!$2:$2,0)-1,0)</f>
        <v>Commercial Paper</v>
      </c>
      <c r="IG78" t="str">
        <f>_xlfn.IFNA(VLOOKUP($HV78,'SS WAM data'!$B:$AE,MATCH(IG$1,'SS WAM data'!$2:$2,0)-1,0),"Other Assets - Deposit or ancillary liquid asset")</f>
        <v>Money Market Instruments</v>
      </c>
      <c r="IH78" t="str">
        <f>VLOOKUP($HV78,'SS WAM data'!$B:$AE,MATCH(IH$1,'SS WAM data'!$2:$2,0)-1,0)</f>
        <v>MoneyMarketInstrument</v>
      </c>
    </row>
    <row r="79" spans="2:242">
      <c r="B79" t="s">
        <v>2285</v>
      </c>
      <c r="C79" t="s">
        <v>1982</v>
      </c>
      <c r="D79" t="s">
        <v>2002</v>
      </c>
      <c r="E79" t="s">
        <v>2007</v>
      </c>
      <c r="H79">
        <v>0</v>
      </c>
      <c r="I79">
        <v>0</v>
      </c>
      <c r="J79">
        <v>-1900.71</v>
      </c>
      <c r="K79">
        <v>28041340.41</v>
      </c>
      <c r="L79" t="s">
        <v>1985</v>
      </c>
      <c r="M79" t="s">
        <v>231</v>
      </c>
      <c r="N79" t="s">
        <v>1986</v>
      </c>
      <c r="O79">
        <v>0</v>
      </c>
      <c r="P79">
        <v>0</v>
      </c>
      <c r="Q79">
        <v>0</v>
      </c>
      <c r="R79">
        <v>28041340.41</v>
      </c>
      <c r="S79">
        <v>0</v>
      </c>
      <c r="T79">
        <v>0</v>
      </c>
      <c r="U79">
        <v>28055160</v>
      </c>
      <c r="V79">
        <v>0</v>
      </c>
      <c r="W79">
        <v>0</v>
      </c>
      <c r="X79">
        <v>28043241.120000001</v>
      </c>
      <c r="Y79">
        <v>28043241.120000001</v>
      </c>
      <c r="Z79">
        <v>28043241.120000001</v>
      </c>
      <c r="AA79">
        <v>0</v>
      </c>
      <c r="AB79">
        <v>0</v>
      </c>
      <c r="AC79">
        <v>0</v>
      </c>
      <c r="AD79">
        <v>100.197</v>
      </c>
      <c r="AE79">
        <v>0</v>
      </c>
      <c r="AF79">
        <v>0</v>
      </c>
      <c r="AG79">
        <v>0</v>
      </c>
      <c r="AH79">
        <v>2884804552.0599999</v>
      </c>
      <c r="AI79">
        <v>28041340.41</v>
      </c>
      <c r="AJ79">
        <v>0</v>
      </c>
      <c r="AK79">
        <v>100.147644</v>
      </c>
      <c r="AL79">
        <v>0</v>
      </c>
      <c r="AM79">
        <v>0</v>
      </c>
      <c r="AN79">
        <v>13819.59</v>
      </c>
      <c r="AO79">
        <v>13819.59</v>
      </c>
      <c r="AU79" t="s">
        <v>793</v>
      </c>
      <c r="AV79" t="s">
        <v>1987</v>
      </c>
      <c r="AX79">
        <v>0</v>
      </c>
      <c r="AY79" t="s">
        <v>824</v>
      </c>
      <c r="BB79" t="s">
        <v>990</v>
      </c>
      <c r="BC79" t="s">
        <v>990</v>
      </c>
      <c r="BD79" t="s">
        <v>2558</v>
      </c>
      <c r="BE79" t="s">
        <v>231</v>
      </c>
      <c r="BG79" t="s">
        <v>2559</v>
      </c>
      <c r="BH79" t="s">
        <v>2006</v>
      </c>
      <c r="BL79" t="s">
        <v>1992</v>
      </c>
      <c r="BM79" t="s">
        <v>1985</v>
      </c>
      <c r="BO79" t="s">
        <v>1982</v>
      </c>
      <c r="BP79" t="s">
        <v>1982</v>
      </c>
      <c r="BQ79">
        <v>1</v>
      </c>
      <c r="BR79">
        <v>0</v>
      </c>
      <c r="BS79" t="s">
        <v>1993</v>
      </c>
      <c r="BU79" s="216">
        <v>43987</v>
      </c>
      <c r="BV79" t="s">
        <v>2011</v>
      </c>
      <c r="BW79" s="217">
        <v>43621</v>
      </c>
      <c r="BX79" s="216">
        <v>43987</v>
      </c>
      <c r="CA79">
        <v>630</v>
      </c>
      <c r="CB79" t="s">
        <v>1994</v>
      </c>
      <c r="CD79" t="s">
        <v>1994</v>
      </c>
      <c r="CE79">
        <v>1</v>
      </c>
      <c r="CF79" t="s">
        <v>1985</v>
      </c>
      <c r="CG79" t="s">
        <v>793</v>
      </c>
      <c r="CH79" t="s">
        <v>2012</v>
      </c>
      <c r="CI79" t="s">
        <v>1996</v>
      </c>
      <c r="CJ79">
        <v>28000000</v>
      </c>
      <c r="CN79" t="s">
        <v>231</v>
      </c>
      <c r="CO79">
        <v>0</v>
      </c>
      <c r="CP79" t="s">
        <v>990</v>
      </c>
      <c r="CQ79" t="s">
        <v>2560</v>
      </c>
      <c r="CR79">
        <v>0</v>
      </c>
      <c r="CS79">
        <v>0</v>
      </c>
      <c r="CT79" t="s">
        <v>2001</v>
      </c>
      <c r="CU79" t="s">
        <v>2288</v>
      </c>
      <c r="CV79" t="s">
        <v>1351</v>
      </c>
      <c r="CW79">
        <v>35</v>
      </c>
      <c r="CX79" t="s">
        <v>990</v>
      </c>
      <c r="CY79" t="s">
        <v>2560</v>
      </c>
      <c r="CZ79" s="216">
        <v>43627</v>
      </c>
      <c r="DA79" t="s">
        <v>793</v>
      </c>
      <c r="DC79">
        <v>0</v>
      </c>
      <c r="DD79">
        <v>0</v>
      </c>
      <c r="DE79">
        <v>0</v>
      </c>
      <c r="DK79">
        <v>0</v>
      </c>
      <c r="DL79">
        <v>0</v>
      </c>
      <c r="DM79">
        <v>0</v>
      </c>
      <c r="DP79">
        <v>0</v>
      </c>
      <c r="DQ79">
        <v>0</v>
      </c>
      <c r="DR79">
        <v>-1900.71</v>
      </c>
      <c r="DS79">
        <v>28041340.41</v>
      </c>
      <c r="DT79" t="s">
        <v>231</v>
      </c>
      <c r="DU79" t="s">
        <v>1986</v>
      </c>
      <c r="DV79">
        <v>0</v>
      </c>
      <c r="DW79">
        <v>0</v>
      </c>
      <c r="DX79">
        <v>0</v>
      </c>
      <c r="DY79">
        <v>28041340.41</v>
      </c>
      <c r="DZ79">
        <v>0</v>
      </c>
      <c r="EA79">
        <v>0</v>
      </c>
      <c r="EB79">
        <v>28055160</v>
      </c>
      <c r="EC79">
        <v>0</v>
      </c>
      <c r="ED79">
        <v>0</v>
      </c>
      <c r="EE79">
        <v>28043241.120000001</v>
      </c>
      <c r="EF79">
        <v>28043241.120000001</v>
      </c>
      <c r="EG79">
        <v>28043241.120000001</v>
      </c>
      <c r="EH79">
        <v>0</v>
      </c>
      <c r="EI79">
        <v>0</v>
      </c>
      <c r="EJ79">
        <v>0</v>
      </c>
      <c r="EK79">
        <v>100.197</v>
      </c>
      <c r="EL79">
        <v>0</v>
      </c>
      <c r="EM79">
        <v>0</v>
      </c>
      <c r="EN79">
        <v>0</v>
      </c>
      <c r="EO79">
        <v>2884804552.0599999</v>
      </c>
      <c r="EP79">
        <v>28041340.41</v>
      </c>
      <c r="EQ79">
        <v>0</v>
      </c>
      <c r="ER79">
        <v>100.147644</v>
      </c>
      <c r="ES79">
        <v>13819.59</v>
      </c>
      <c r="ET79">
        <v>13819.59</v>
      </c>
      <c r="EU79" t="s">
        <v>2000</v>
      </c>
      <c r="EV79" t="s">
        <v>2001</v>
      </c>
      <c r="EW79" t="s">
        <v>2002</v>
      </c>
      <c r="EX79" t="s">
        <v>2003</v>
      </c>
      <c r="EY79">
        <v>100.197</v>
      </c>
      <c r="EZ79" t="s">
        <v>231</v>
      </c>
      <c r="FA79" t="s">
        <v>2017</v>
      </c>
      <c r="FB79" t="s">
        <v>2007</v>
      </c>
      <c r="FC79" s="216">
        <v>43957</v>
      </c>
      <c r="FD79" t="s">
        <v>2004</v>
      </c>
      <c r="FE79" t="s">
        <v>2002</v>
      </c>
      <c r="FH79">
        <v>0</v>
      </c>
      <c r="FI79">
        <v>0</v>
      </c>
      <c r="FJ79">
        <v>0</v>
      </c>
      <c r="FK79">
        <v>0</v>
      </c>
      <c r="FL79">
        <v>0</v>
      </c>
      <c r="FO79" t="s">
        <v>2005</v>
      </c>
      <c r="FP79" t="s">
        <v>231</v>
      </c>
      <c r="FT79">
        <v>0</v>
      </c>
      <c r="FU79">
        <v>0.97251500000000002</v>
      </c>
      <c r="FV79">
        <v>0.97251500000000002</v>
      </c>
      <c r="FW79">
        <v>0</v>
      </c>
      <c r="FX79" t="s">
        <v>2006</v>
      </c>
      <c r="FY79" s="216">
        <v>43476</v>
      </c>
      <c r="GO79">
        <v>5</v>
      </c>
      <c r="GQ79" t="s">
        <v>2021</v>
      </c>
      <c r="GR79" t="s">
        <v>2370</v>
      </c>
      <c r="GS79" t="s">
        <v>2371</v>
      </c>
      <c r="GT79" t="s">
        <v>2561</v>
      </c>
      <c r="GU79" t="s">
        <v>2562</v>
      </c>
      <c r="GV79" t="s">
        <v>1994</v>
      </c>
      <c r="GW79">
        <v>0</v>
      </c>
      <c r="GX79">
        <v>28000000</v>
      </c>
      <c r="GY79">
        <v>0</v>
      </c>
      <c r="HA79" t="s">
        <v>990</v>
      </c>
      <c r="HB79" t="s">
        <v>2560</v>
      </c>
      <c r="HE79" t="s">
        <v>1988</v>
      </c>
      <c r="HF79" t="s">
        <v>1997</v>
      </c>
      <c r="HG79" t="s">
        <v>231</v>
      </c>
      <c r="HH79" t="s">
        <v>1986</v>
      </c>
      <c r="HP79">
        <v>0</v>
      </c>
      <c r="HQ79">
        <v>0</v>
      </c>
      <c r="HR79" t="s">
        <v>1994</v>
      </c>
      <c r="HS79" t="s">
        <v>1982</v>
      </c>
      <c r="HU79" t="s">
        <v>2563</v>
      </c>
      <c r="HV79" t="s">
        <v>1350</v>
      </c>
      <c r="HW79" t="str">
        <f>VLOOKUP($HV79,'SS WAM data'!$B:$AE,MATCH(HW$1,'SS WAM data'!$2:$2,0)-1,0)</f>
        <v>XS2078671794</v>
      </c>
      <c r="HX79" t="str">
        <f>VLOOKUP($HV79,'SS WAM data'!$B:$AE,MATCH(HX$1,'SS WAM data'!$2:$2,0)-1,0)</f>
        <v>ABU DHABICOMMERCIAL BANK05/20 ZCP</v>
      </c>
      <c r="HY79" t="str">
        <f>VLOOKUP($HV79,'SS WAM data'!$B:$AE,MATCH(HY$1,'SS WAM data'!$2:$2,0)-1,0)</f>
        <v>EUR</v>
      </c>
      <c r="HZ79" t="str">
        <f>VLOOKUP($HV79,'SS WAM data'!$B:$AE,MATCH(HZ$1,'SS WAM data'!$2:$2,0)-1,0)</f>
        <v>AE</v>
      </c>
      <c r="IA79" s="216">
        <f>VLOOKUP($HV79,'SS WAM data'!$B:$AE,MATCH(IA$1,'SS WAM data'!$2:$2,0)-1,0)</f>
        <v>43775</v>
      </c>
      <c r="IB79" s="216">
        <f>VLOOKUP($HV79,'SS WAM data'!$B:$AE,MATCH(IB$1,'SS WAM data'!$2:$2,0)-1,0)</f>
        <v>43957</v>
      </c>
      <c r="IC79">
        <f>VLOOKUP($HV79,'SS WAM data'!$B:$AE,MATCH(IC$1,'SS WAM data'!$2:$2,0)-1,0)</f>
        <v>9.9999999999999995E-8</v>
      </c>
      <c r="ID79" s="216">
        <f>VLOOKUP($HV79,'SS WAM data'!$B:$AE,MATCH(ID$1,'SS WAM data'!$2:$2,0)-1,0)</f>
        <v>43957</v>
      </c>
      <c r="IE79" s="216" t="str">
        <f>VLOOKUP($HV79,'SS WAM data'!$B:$AE,MATCH(IE$1,'SS WAM data'!$2:$2,0)-1,0)</f>
        <v>00-00-0000</v>
      </c>
      <c r="IF79" t="str">
        <f>VLOOKUP($HV79,'SS WAM data'!$B:$AE,MATCH(IF$1,'SS WAM data'!$2:$2,0)-1,0)</f>
        <v>Commercial Paper</v>
      </c>
      <c r="IG79" t="str">
        <f>_xlfn.IFNA(VLOOKUP($HV79,'SS WAM data'!$B:$AE,MATCH(IG$1,'SS WAM data'!$2:$2,0)-1,0),"Other Assets - Deposit or ancillary liquid asset")</f>
        <v>Money Market Instruments</v>
      </c>
      <c r="IH79" t="str">
        <f>VLOOKUP($HV79,'SS WAM data'!$B:$AE,MATCH(IH$1,'SS WAM data'!$2:$2,0)-1,0)</f>
        <v>MoneyMarketInstrument</v>
      </c>
    </row>
    <row r="80" spans="2:242">
      <c r="B80" t="s">
        <v>2285</v>
      </c>
      <c r="C80" t="s">
        <v>1982</v>
      </c>
      <c r="D80" t="s">
        <v>2002</v>
      </c>
      <c r="E80" t="s">
        <v>2007</v>
      </c>
      <c r="H80">
        <v>0</v>
      </c>
      <c r="I80">
        <v>0</v>
      </c>
      <c r="J80">
        <v>-1334.45</v>
      </c>
      <c r="K80">
        <v>25019571.91</v>
      </c>
      <c r="L80" t="s">
        <v>1985</v>
      </c>
      <c r="M80" t="s">
        <v>231</v>
      </c>
      <c r="N80" t="s">
        <v>1986</v>
      </c>
      <c r="O80">
        <v>0</v>
      </c>
      <c r="P80">
        <v>0</v>
      </c>
      <c r="Q80">
        <v>0</v>
      </c>
      <c r="R80">
        <v>25019571.91</v>
      </c>
      <c r="S80">
        <v>0</v>
      </c>
      <c r="T80">
        <v>0</v>
      </c>
      <c r="U80">
        <v>25018250</v>
      </c>
      <c r="V80">
        <v>0</v>
      </c>
      <c r="W80">
        <v>0</v>
      </c>
      <c r="X80">
        <v>25020906.359999999</v>
      </c>
      <c r="Y80">
        <v>25020906.359999999</v>
      </c>
      <c r="Z80">
        <v>25020906.359999999</v>
      </c>
      <c r="AA80">
        <v>0</v>
      </c>
      <c r="AB80">
        <v>0</v>
      </c>
      <c r="AC80">
        <v>0</v>
      </c>
      <c r="AD80">
        <v>100.07299999999999</v>
      </c>
      <c r="AE80">
        <v>0</v>
      </c>
      <c r="AF80">
        <v>0</v>
      </c>
      <c r="AG80">
        <v>0</v>
      </c>
      <c r="AH80">
        <v>2884804552.0599999</v>
      </c>
      <c r="AI80">
        <v>25019571.91</v>
      </c>
      <c r="AJ80">
        <v>0</v>
      </c>
      <c r="AK80">
        <v>100.078288</v>
      </c>
      <c r="AL80">
        <v>0</v>
      </c>
      <c r="AM80">
        <v>0</v>
      </c>
      <c r="AN80">
        <v>-1321.91</v>
      </c>
      <c r="AO80">
        <v>-1321.91</v>
      </c>
      <c r="AU80" t="s">
        <v>793</v>
      </c>
      <c r="AV80" t="s">
        <v>1987</v>
      </c>
      <c r="AX80">
        <v>0</v>
      </c>
      <c r="AY80" t="s">
        <v>824</v>
      </c>
      <c r="BB80" t="s">
        <v>937</v>
      </c>
      <c r="BC80" t="s">
        <v>855</v>
      </c>
      <c r="BD80" t="s">
        <v>2295</v>
      </c>
      <c r="BE80" t="s">
        <v>231</v>
      </c>
      <c r="BG80" t="s">
        <v>2564</v>
      </c>
      <c r="BH80" t="s">
        <v>2006</v>
      </c>
      <c r="BL80" t="s">
        <v>1992</v>
      </c>
      <c r="BM80" t="s">
        <v>1985</v>
      </c>
      <c r="BP80" t="s">
        <v>1982</v>
      </c>
      <c r="BQ80">
        <v>1</v>
      </c>
      <c r="BR80">
        <v>0</v>
      </c>
      <c r="BS80" t="s">
        <v>1993</v>
      </c>
      <c r="BU80" s="216">
        <v>44106</v>
      </c>
      <c r="BV80" t="s">
        <v>2011</v>
      </c>
      <c r="BW80" s="217">
        <v>43740</v>
      </c>
      <c r="BX80" s="216">
        <v>44106</v>
      </c>
      <c r="CA80">
        <v>630</v>
      </c>
      <c r="CB80" t="s">
        <v>1994</v>
      </c>
      <c r="CD80" t="s">
        <v>1994</v>
      </c>
      <c r="CE80">
        <v>1</v>
      </c>
      <c r="CF80" t="s">
        <v>1985</v>
      </c>
      <c r="CG80" t="s">
        <v>793</v>
      </c>
      <c r="CH80" t="s">
        <v>2012</v>
      </c>
      <c r="CI80" t="s">
        <v>1996</v>
      </c>
      <c r="CJ80">
        <v>25000000</v>
      </c>
      <c r="CN80" t="s">
        <v>231</v>
      </c>
      <c r="CO80">
        <v>0</v>
      </c>
      <c r="CP80" t="s">
        <v>855</v>
      </c>
      <c r="CQ80" t="s">
        <v>2295</v>
      </c>
      <c r="CR80">
        <v>0</v>
      </c>
      <c r="CS80">
        <v>0</v>
      </c>
      <c r="CT80" t="s">
        <v>2014</v>
      </c>
      <c r="CU80" t="s">
        <v>17</v>
      </c>
      <c r="CV80" t="s">
        <v>1203</v>
      </c>
      <c r="CW80">
        <v>35</v>
      </c>
      <c r="CX80" t="s">
        <v>937</v>
      </c>
      <c r="CY80" t="s">
        <v>2109</v>
      </c>
      <c r="CZ80" s="216">
        <v>43688</v>
      </c>
      <c r="DA80" t="s">
        <v>793</v>
      </c>
      <c r="DC80">
        <v>0</v>
      </c>
      <c r="DD80">
        <v>0</v>
      </c>
      <c r="DE80">
        <v>0</v>
      </c>
      <c r="DK80">
        <v>0</v>
      </c>
      <c r="DL80">
        <v>0</v>
      </c>
      <c r="DM80">
        <v>0</v>
      </c>
      <c r="DP80">
        <v>0</v>
      </c>
      <c r="DQ80">
        <v>0</v>
      </c>
      <c r="DR80">
        <v>-1334.45</v>
      </c>
      <c r="DS80">
        <v>25019571.91</v>
      </c>
      <c r="DT80" t="s">
        <v>231</v>
      </c>
      <c r="DU80" t="s">
        <v>1986</v>
      </c>
      <c r="DV80">
        <v>0</v>
      </c>
      <c r="DW80">
        <v>0</v>
      </c>
      <c r="DX80">
        <v>0</v>
      </c>
      <c r="DY80">
        <v>25019571.91</v>
      </c>
      <c r="DZ80">
        <v>0</v>
      </c>
      <c r="EA80">
        <v>0</v>
      </c>
      <c r="EB80">
        <v>25018250</v>
      </c>
      <c r="EC80">
        <v>0</v>
      </c>
      <c r="ED80">
        <v>0</v>
      </c>
      <c r="EE80">
        <v>25020906.359999999</v>
      </c>
      <c r="EF80">
        <v>25020906.359999999</v>
      </c>
      <c r="EG80">
        <v>25020906.359999999</v>
      </c>
      <c r="EH80">
        <v>0</v>
      </c>
      <c r="EI80">
        <v>0</v>
      </c>
      <c r="EJ80">
        <v>0</v>
      </c>
      <c r="EK80">
        <v>100.07299999999999</v>
      </c>
      <c r="EL80">
        <v>0</v>
      </c>
      <c r="EM80">
        <v>0</v>
      </c>
      <c r="EN80">
        <v>0</v>
      </c>
      <c r="EO80">
        <v>2884804552.0599999</v>
      </c>
      <c r="EP80">
        <v>25019571.91</v>
      </c>
      <c r="EQ80">
        <v>0</v>
      </c>
      <c r="ER80">
        <v>100.078288</v>
      </c>
      <c r="ES80">
        <v>-1321.91</v>
      </c>
      <c r="ET80">
        <v>-1321.91</v>
      </c>
      <c r="EU80" t="s">
        <v>2000</v>
      </c>
      <c r="EV80" t="s">
        <v>2015</v>
      </c>
      <c r="EW80" t="s">
        <v>2016</v>
      </c>
      <c r="EX80" t="s">
        <v>2003</v>
      </c>
      <c r="EY80">
        <v>100.07299999999999</v>
      </c>
      <c r="EZ80" t="s">
        <v>231</v>
      </c>
      <c r="FA80" t="s">
        <v>2017</v>
      </c>
      <c r="FB80" t="s">
        <v>2007</v>
      </c>
      <c r="FC80" s="216">
        <v>43871</v>
      </c>
      <c r="FD80" t="s">
        <v>2018</v>
      </c>
      <c r="FE80" t="s">
        <v>2019</v>
      </c>
      <c r="FH80">
        <v>0</v>
      </c>
      <c r="FI80">
        <v>0</v>
      </c>
      <c r="FJ80">
        <v>0</v>
      </c>
      <c r="FK80">
        <v>0</v>
      </c>
      <c r="FL80">
        <v>0</v>
      </c>
      <c r="FO80" t="s">
        <v>2005</v>
      </c>
      <c r="FP80" t="s">
        <v>231</v>
      </c>
      <c r="FT80">
        <v>0</v>
      </c>
      <c r="FU80">
        <v>0.86724199999999996</v>
      </c>
      <c r="FV80">
        <v>0.86724199999999996</v>
      </c>
      <c r="FW80">
        <v>0</v>
      </c>
      <c r="FX80" t="s">
        <v>2006</v>
      </c>
      <c r="FY80" s="216">
        <v>43476</v>
      </c>
      <c r="GO80">
        <v>5</v>
      </c>
      <c r="GQ80" t="s">
        <v>2021</v>
      </c>
      <c r="GR80" t="s">
        <v>2565</v>
      </c>
      <c r="GS80" t="s">
        <v>2390</v>
      </c>
      <c r="GT80" t="s">
        <v>2566</v>
      </c>
      <c r="GU80" t="s">
        <v>2567</v>
      </c>
      <c r="GV80" t="s">
        <v>1994</v>
      </c>
      <c r="GW80">
        <v>0</v>
      </c>
      <c r="GX80">
        <v>25000000</v>
      </c>
      <c r="GY80">
        <v>0</v>
      </c>
      <c r="HA80" t="s">
        <v>855</v>
      </c>
      <c r="HB80" t="s">
        <v>2295</v>
      </c>
      <c r="HE80" t="s">
        <v>1988</v>
      </c>
      <c r="HF80" t="s">
        <v>1997</v>
      </c>
      <c r="HG80" t="s">
        <v>231</v>
      </c>
      <c r="HH80" t="s">
        <v>1986</v>
      </c>
      <c r="HP80">
        <v>0</v>
      </c>
      <c r="HQ80">
        <v>0</v>
      </c>
      <c r="HR80" t="s">
        <v>1994</v>
      </c>
      <c r="HS80" t="s">
        <v>1982</v>
      </c>
      <c r="HV80" t="s">
        <v>1202</v>
      </c>
      <c r="HW80" t="str">
        <f>VLOOKUP($HV80,'SS WAM data'!$B:$AE,MATCH(HW$1,'SS WAM data'!$2:$2,0)-1,0)</f>
        <v>XS2079117987</v>
      </c>
      <c r="HX80" t="str">
        <f>VLOOKUP($HV80,'SS WAM data'!$B:$AE,MATCH(HX$1,'SS WAM data'!$2:$2,0)-1,0)</f>
        <v>IND. AND COM. BK OF CHINA02/20 0</v>
      </c>
      <c r="HY80" t="str">
        <f>VLOOKUP($HV80,'SS WAM data'!$B:$AE,MATCH(HY$1,'SS WAM data'!$2:$2,0)-1,0)</f>
        <v>EUR</v>
      </c>
      <c r="HZ80" t="str">
        <f>VLOOKUP($HV80,'SS WAM data'!$B:$AE,MATCH(HZ$1,'SS WAM data'!$2:$2,0)-1,0)</f>
        <v>CN</v>
      </c>
      <c r="IA80" s="216">
        <f>VLOOKUP($HV80,'SS WAM data'!$B:$AE,MATCH(IA$1,'SS WAM data'!$2:$2,0)-1,0)</f>
        <v>43777</v>
      </c>
      <c r="IB80" s="216">
        <f>VLOOKUP($HV80,'SS WAM data'!$B:$AE,MATCH(IB$1,'SS WAM data'!$2:$2,0)-1,0)</f>
        <v>43871</v>
      </c>
      <c r="IC80">
        <f>VLOOKUP($HV80,'SS WAM data'!$B:$AE,MATCH(IC$1,'SS WAM data'!$2:$2,0)-1,0)</f>
        <v>9.9999999999999995E-8</v>
      </c>
      <c r="ID80" s="216">
        <f>VLOOKUP($HV80,'SS WAM data'!$B:$AE,MATCH(ID$1,'SS WAM data'!$2:$2,0)-1,0)</f>
        <v>43871</v>
      </c>
      <c r="IE80" s="216" t="str">
        <f>VLOOKUP($HV80,'SS WAM data'!$B:$AE,MATCH(IE$1,'SS WAM data'!$2:$2,0)-1,0)</f>
        <v>00-00-0000</v>
      </c>
      <c r="IF80" t="str">
        <f>VLOOKUP($HV80,'SS WAM data'!$B:$AE,MATCH(IF$1,'SS WAM data'!$2:$2,0)-1,0)</f>
        <v>Certificate of Deposit</v>
      </c>
      <c r="IG80" t="str">
        <f>_xlfn.IFNA(VLOOKUP($HV80,'SS WAM data'!$B:$AE,MATCH(IG$1,'SS WAM data'!$2:$2,0)-1,0),"Other Assets - Deposit or ancillary liquid asset")</f>
        <v>Money Market Instruments</v>
      </c>
      <c r="IH80" t="str">
        <f>VLOOKUP($HV80,'SS WAM data'!$B:$AE,MATCH(IH$1,'SS WAM data'!$2:$2,0)-1,0)</f>
        <v>MoneyMarketInstrument</v>
      </c>
    </row>
    <row r="81" spans="2:242">
      <c r="B81" t="s">
        <v>2285</v>
      </c>
      <c r="C81" t="s">
        <v>1982</v>
      </c>
      <c r="D81" t="s">
        <v>2002</v>
      </c>
      <c r="E81" t="s">
        <v>2007</v>
      </c>
      <c r="H81">
        <v>0</v>
      </c>
      <c r="I81">
        <v>0</v>
      </c>
      <c r="J81">
        <v>-1670.04</v>
      </c>
      <c r="K81">
        <v>25048987.960000001</v>
      </c>
      <c r="L81" t="s">
        <v>1985</v>
      </c>
      <c r="M81" t="s">
        <v>231</v>
      </c>
      <c r="N81" t="s">
        <v>1986</v>
      </c>
      <c r="O81">
        <v>0</v>
      </c>
      <c r="P81">
        <v>0</v>
      </c>
      <c r="Q81">
        <v>0</v>
      </c>
      <c r="R81">
        <v>25048987.960000001</v>
      </c>
      <c r="S81">
        <v>0</v>
      </c>
      <c r="T81">
        <v>0</v>
      </c>
      <c r="U81">
        <v>25045932.25</v>
      </c>
      <c r="V81">
        <v>0</v>
      </c>
      <c r="W81">
        <v>0</v>
      </c>
      <c r="X81">
        <v>25050658</v>
      </c>
      <c r="Y81">
        <v>25050658</v>
      </c>
      <c r="Z81">
        <v>25050658</v>
      </c>
      <c r="AA81">
        <v>0</v>
      </c>
      <c r="AB81">
        <v>0</v>
      </c>
      <c r="AC81">
        <v>0</v>
      </c>
      <c r="AD81">
        <v>100.183729</v>
      </c>
      <c r="AE81">
        <v>0</v>
      </c>
      <c r="AF81">
        <v>0</v>
      </c>
      <c r="AG81">
        <v>0</v>
      </c>
      <c r="AH81">
        <v>2884804552.0599999</v>
      </c>
      <c r="AI81">
        <v>25048987.960000001</v>
      </c>
      <c r="AJ81">
        <v>0</v>
      </c>
      <c r="AK81">
        <v>100.19595200000001</v>
      </c>
      <c r="AL81">
        <v>0</v>
      </c>
      <c r="AM81">
        <v>0</v>
      </c>
      <c r="AN81">
        <v>-3055.71</v>
      </c>
      <c r="AO81">
        <v>-3055.71</v>
      </c>
      <c r="AU81" t="s">
        <v>793</v>
      </c>
      <c r="AV81" t="s">
        <v>1987</v>
      </c>
      <c r="AX81">
        <v>0</v>
      </c>
      <c r="AY81" t="s">
        <v>824</v>
      </c>
      <c r="BB81" t="s">
        <v>937</v>
      </c>
      <c r="BC81" t="s">
        <v>1001</v>
      </c>
      <c r="BD81" t="s">
        <v>2451</v>
      </c>
      <c r="BE81" t="s">
        <v>231</v>
      </c>
      <c r="BG81" t="s">
        <v>2568</v>
      </c>
      <c r="BH81" t="s">
        <v>2006</v>
      </c>
      <c r="BL81" t="s">
        <v>1992</v>
      </c>
      <c r="BM81" t="s">
        <v>1985</v>
      </c>
      <c r="BP81" t="s">
        <v>1982</v>
      </c>
      <c r="BQ81">
        <v>1</v>
      </c>
      <c r="BR81">
        <v>0</v>
      </c>
      <c r="BS81" t="s">
        <v>1993</v>
      </c>
      <c r="BU81" s="216">
        <v>44048</v>
      </c>
      <c r="BV81" t="s">
        <v>2011</v>
      </c>
      <c r="BW81" s="217">
        <v>43682</v>
      </c>
      <c r="BX81" s="216">
        <v>44048</v>
      </c>
      <c r="CA81">
        <v>630</v>
      </c>
      <c r="CB81" t="s">
        <v>1994</v>
      </c>
      <c r="CD81" t="s">
        <v>1994</v>
      </c>
      <c r="CE81">
        <v>1</v>
      </c>
      <c r="CF81" t="s">
        <v>1985</v>
      </c>
      <c r="CG81" t="s">
        <v>793</v>
      </c>
      <c r="CH81" t="s">
        <v>2012</v>
      </c>
      <c r="CI81" t="s">
        <v>1996</v>
      </c>
      <c r="CJ81">
        <v>25000000</v>
      </c>
      <c r="CN81" t="s">
        <v>231</v>
      </c>
      <c r="CO81">
        <v>0</v>
      </c>
      <c r="CP81" t="s">
        <v>1001</v>
      </c>
      <c r="CQ81" t="s">
        <v>2451</v>
      </c>
      <c r="CR81">
        <v>0</v>
      </c>
      <c r="CS81">
        <v>0</v>
      </c>
      <c r="CT81" t="s">
        <v>2014</v>
      </c>
      <c r="CU81" t="s">
        <v>17</v>
      </c>
      <c r="CV81" t="s">
        <v>1363</v>
      </c>
      <c r="CW81">
        <v>35</v>
      </c>
      <c r="CX81" t="s">
        <v>937</v>
      </c>
      <c r="CY81" t="s">
        <v>2109</v>
      </c>
      <c r="CZ81" s="216">
        <v>43688</v>
      </c>
      <c r="DA81" t="s">
        <v>793</v>
      </c>
      <c r="DC81">
        <v>0</v>
      </c>
      <c r="DD81">
        <v>0</v>
      </c>
      <c r="DE81">
        <v>0</v>
      </c>
      <c r="DK81">
        <v>0</v>
      </c>
      <c r="DL81">
        <v>0</v>
      </c>
      <c r="DM81">
        <v>0</v>
      </c>
      <c r="DP81">
        <v>0</v>
      </c>
      <c r="DQ81">
        <v>0</v>
      </c>
      <c r="DR81">
        <v>-1670.04</v>
      </c>
      <c r="DS81">
        <v>25048987.960000001</v>
      </c>
      <c r="DT81" t="s">
        <v>231</v>
      </c>
      <c r="DU81" t="s">
        <v>1986</v>
      </c>
      <c r="DV81">
        <v>0</v>
      </c>
      <c r="DW81">
        <v>0</v>
      </c>
      <c r="DX81">
        <v>0</v>
      </c>
      <c r="DY81">
        <v>25048987.960000001</v>
      </c>
      <c r="DZ81">
        <v>0</v>
      </c>
      <c r="EA81">
        <v>0</v>
      </c>
      <c r="EB81">
        <v>25045932.25</v>
      </c>
      <c r="EC81">
        <v>0</v>
      </c>
      <c r="ED81">
        <v>0</v>
      </c>
      <c r="EE81">
        <v>25050658</v>
      </c>
      <c r="EF81">
        <v>25050658</v>
      </c>
      <c r="EG81">
        <v>25050658</v>
      </c>
      <c r="EH81">
        <v>0</v>
      </c>
      <c r="EI81">
        <v>0</v>
      </c>
      <c r="EJ81">
        <v>0</v>
      </c>
      <c r="EK81">
        <v>100.183729</v>
      </c>
      <c r="EL81">
        <v>0</v>
      </c>
      <c r="EM81">
        <v>0</v>
      </c>
      <c r="EN81">
        <v>0</v>
      </c>
      <c r="EO81">
        <v>2884804552.0599999</v>
      </c>
      <c r="EP81">
        <v>25048987.960000001</v>
      </c>
      <c r="EQ81">
        <v>0</v>
      </c>
      <c r="ER81">
        <v>100.19595200000001</v>
      </c>
      <c r="ES81">
        <v>-3055.71</v>
      </c>
      <c r="ET81">
        <v>-3055.71</v>
      </c>
      <c r="EU81" t="s">
        <v>2000</v>
      </c>
      <c r="EV81" t="s">
        <v>2015</v>
      </c>
      <c r="EW81" t="s">
        <v>2016</v>
      </c>
      <c r="EX81" t="s">
        <v>2003</v>
      </c>
      <c r="EY81">
        <v>100.183729</v>
      </c>
      <c r="EZ81" t="s">
        <v>231</v>
      </c>
      <c r="FA81" t="s">
        <v>2017</v>
      </c>
      <c r="FB81" t="s">
        <v>2007</v>
      </c>
      <c r="FC81" s="216">
        <v>43959</v>
      </c>
      <c r="FD81" t="s">
        <v>2018</v>
      </c>
      <c r="FE81" t="s">
        <v>2019</v>
      </c>
      <c r="FH81">
        <v>0</v>
      </c>
      <c r="FI81">
        <v>0</v>
      </c>
      <c r="FJ81">
        <v>0</v>
      </c>
      <c r="FK81">
        <v>0</v>
      </c>
      <c r="FL81">
        <v>0</v>
      </c>
      <c r="FO81" t="s">
        <v>2005</v>
      </c>
      <c r="FP81" t="s">
        <v>231</v>
      </c>
      <c r="FT81">
        <v>0</v>
      </c>
      <c r="FU81">
        <v>0.86820200000000003</v>
      </c>
      <c r="FV81">
        <v>0.86820200000000003</v>
      </c>
      <c r="FW81">
        <v>0</v>
      </c>
      <c r="FX81" t="s">
        <v>2006</v>
      </c>
      <c r="FY81" s="216">
        <v>43476</v>
      </c>
      <c r="GO81">
        <v>5</v>
      </c>
      <c r="GQ81" t="s">
        <v>2021</v>
      </c>
      <c r="GR81" t="s">
        <v>2569</v>
      </c>
      <c r="GS81" t="s">
        <v>2365</v>
      </c>
      <c r="GT81" t="s">
        <v>2570</v>
      </c>
      <c r="GU81" t="s">
        <v>2571</v>
      </c>
      <c r="GV81" t="s">
        <v>1994</v>
      </c>
      <c r="GW81">
        <v>0</v>
      </c>
      <c r="GX81">
        <v>25000000</v>
      </c>
      <c r="GY81">
        <v>0</v>
      </c>
      <c r="HA81" t="s">
        <v>1001</v>
      </c>
      <c r="HB81" t="s">
        <v>2451</v>
      </c>
      <c r="HE81" t="s">
        <v>1988</v>
      </c>
      <c r="HF81" t="s">
        <v>1997</v>
      </c>
      <c r="HG81" t="s">
        <v>231</v>
      </c>
      <c r="HH81" t="s">
        <v>1986</v>
      </c>
      <c r="HP81">
        <v>0</v>
      </c>
      <c r="HQ81">
        <v>0</v>
      </c>
      <c r="HR81" t="s">
        <v>1994</v>
      </c>
      <c r="HS81" t="s">
        <v>1982</v>
      </c>
      <c r="HV81" t="s">
        <v>1362</v>
      </c>
      <c r="HW81" t="str">
        <f>VLOOKUP($HV81,'SS WAM data'!$B:$AE,MATCH(HW$1,'SS WAM data'!$2:$2,0)-1,0)</f>
        <v>XS2079321597</v>
      </c>
      <c r="HX81" t="str">
        <f>VLOOKUP($HV81,'SS WAM data'!$B:$AE,MATCH(HX$1,'SS WAM data'!$2:$2,0)-1,0)</f>
        <v>NORDEA BANK ABP05/20 0</v>
      </c>
      <c r="HY81" t="str">
        <f>VLOOKUP($HV81,'SS WAM data'!$B:$AE,MATCH(HY$1,'SS WAM data'!$2:$2,0)-1,0)</f>
        <v>EUR</v>
      </c>
      <c r="HZ81" t="str">
        <f>VLOOKUP($HV81,'SS WAM data'!$B:$AE,MATCH(HZ$1,'SS WAM data'!$2:$2,0)-1,0)</f>
        <v>FI</v>
      </c>
      <c r="IA81" s="216">
        <f>VLOOKUP($HV81,'SS WAM data'!$B:$AE,MATCH(IA$1,'SS WAM data'!$2:$2,0)-1,0)</f>
        <v>43777</v>
      </c>
      <c r="IB81" s="216">
        <f>VLOOKUP($HV81,'SS WAM data'!$B:$AE,MATCH(IB$1,'SS WAM data'!$2:$2,0)-1,0)</f>
        <v>43959</v>
      </c>
      <c r="IC81">
        <f>VLOOKUP($HV81,'SS WAM data'!$B:$AE,MATCH(IC$1,'SS WAM data'!$2:$2,0)-1,0)</f>
        <v>9.9999999999999995E-8</v>
      </c>
      <c r="ID81" s="216">
        <f>VLOOKUP($HV81,'SS WAM data'!$B:$AE,MATCH(ID$1,'SS WAM data'!$2:$2,0)-1,0)</f>
        <v>43959</v>
      </c>
      <c r="IE81" s="216" t="str">
        <f>VLOOKUP($HV81,'SS WAM data'!$B:$AE,MATCH(IE$1,'SS WAM data'!$2:$2,0)-1,0)</f>
        <v>00-00-0000</v>
      </c>
      <c r="IF81" t="str">
        <f>VLOOKUP($HV81,'SS WAM data'!$B:$AE,MATCH(IF$1,'SS WAM data'!$2:$2,0)-1,0)</f>
        <v>Certificate of Deposit</v>
      </c>
      <c r="IG81" t="str">
        <f>_xlfn.IFNA(VLOOKUP($HV81,'SS WAM data'!$B:$AE,MATCH(IG$1,'SS WAM data'!$2:$2,0)-1,0),"Other Assets - Deposit or ancillary liquid asset")</f>
        <v>Money Market Instruments</v>
      </c>
      <c r="IH81" t="str">
        <f>VLOOKUP($HV81,'SS WAM data'!$B:$AE,MATCH(IH$1,'SS WAM data'!$2:$2,0)-1,0)</f>
        <v>MoneyMarketInstrument</v>
      </c>
    </row>
    <row r="82" spans="2:242">
      <c r="B82" t="s">
        <v>2285</v>
      </c>
      <c r="C82" t="s">
        <v>1982</v>
      </c>
      <c r="D82" t="s">
        <v>2002</v>
      </c>
      <c r="E82" t="s">
        <v>2007</v>
      </c>
      <c r="H82">
        <v>0</v>
      </c>
      <c r="I82">
        <v>0</v>
      </c>
      <c r="J82">
        <v>-2995.91</v>
      </c>
      <c r="K82">
        <v>28010699.670000002</v>
      </c>
      <c r="L82" t="s">
        <v>1985</v>
      </c>
      <c r="M82" t="s">
        <v>231</v>
      </c>
      <c r="N82" t="s">
        <v>1986</v>
      </c>
      <c r="O82">
        <v>0</v>
      </c>
      <c r="P82">
        <v>0</v>
      </c>
      <c r="Q82">
        <v>0</v>
      </c>
      <c r="R82">
        <v>28010699.670000002</v>
      </c>
      <c r="S82">
        <v>0</v>
      </c>
      <c r="T82">
        <v>0</v>
      </c>
      <c r="U82">
        <v>28013020</v>
      </c>
      <c r="V82">
        <v>0</v>
      </c>
      <c r="W82">
        <v>0</v>
      </c>
      <c r="X82">
        <v>28013695.579999998</v>
      </c>
      <c r="Y82">
        <v>28013695.579999998</v>
      </c>
      <c r="Z82">
        <v>28013695.579999998</v>
      </c>
      <c r="AA82">
        <v>0</v>
      </c>
      <c r="AB82">
        <v>0</v>
      </c>
      <c r="AC82">
        <v>0</v>
      </c>
      <c r="AD82">
        <v>100.04649999999999</v>
      </c>
      <c r="AE82">
        <v>0</v>
      </c>
      <c r="AF82">
        <v>0</v>
      </c>
      <c r="AG82">
        <v>0</v>
      </c>
      <c r="AH82">
        <v>2884804552.0599999</v>
      </c>
      <c r="AI82">
        <v>28010699.670000002</v>
      </c>
      <c r="AJ82">
        <v>0</v>
      </c>
      <c r="AK82">
        <v>100.038213</v>
      </c>
      <c r="AL82">
        <v>0</v>
      </c>
      <c r="AM82">
        <v>0</v>
      </c>
      <c r="AN82">
        <v>2320.33</v>
      </c>
      <c r="AO82">
        <v>2320.33</v>
      </c>
      <c r="AU82" t="s">
        <v>793</v>
      </c>
      <c r="AV82" t="s">
        <v>1987</v>
      </c>
      <c r="AX82">
        <v>0</v>
      </c>
      <c r="AY82" t="s">
        <v>824</v>
      </c>
      <c r="BB82" t="s">
        <v>822</v>
      </c>
      <c r="BC82" t="s">
        <v>822</v>
      </c>
      <c r="BD82" t="s">
        <v>2097</v>
      </c>
      <c r="BE82" t="s">
        <v>231</v>
      </c>
      <c r="BG82" t="s">
        <v>2572</v>
      </c>
      <c r="BH82" t="s">
        <v>2006</v>
      </c>
      <c r="BL82" t="s">
        <v>1992</v>
      </c>
      <c r="BM82" t="s">
        <v>1985</v>
      </c>
      <c r="BO82" t="s">
        <v>1982</v>
      </c>
      <c r="BP82" t="s">
        <v>1982</v>
      </c>
      <c r="BQ82">
        <v>1</v>
      </c>
      <c r="BR82">
        <v>0</v>
      </c>
      <c r="BS82" t="s">
        <v>1993</v>
      </c>
      <c r="BU82" s="216">
        <v>43720</v>
      </c>
      <c r="BV82" t="s">
        <v>2011</v>
      </c>
      <c r="BW82" s="217">
        <v>43720</v>
      </c>
      <c r="BX82" s="216">
        <v>43720</v>
      </c>
      <c r="CA82">
        <v>630</v>
      </c>
      <c r="CB82" t="s">
        <v>1994</v>
      </c>
      <c r="CD82" t="s">
        <v>1994</v>
      </c>
      <c r="CE82">
        <v>1</v>
      </c>
      <c r="CF82" t="s">
        <v>1985</v>
      </c>
      <c r="CG82" t="s">
        <v>793</v>
      </c>
      <c r="CH82" t="s">
        <v>2012</v>
      </c>
      <c r="CI82" t="s">
        <v>1996</v>
      </c>
      <c r="CJ82">
        <v>28000000</v>
      </c>
      <c r="CN82" t="s">
        <v>231</v>
      </c>
      <c r="CO82">
        <v>0</v>
      </c>
      <c r="CP82" t="s">
        <v>822</v>
      </c>
      <c r="CQ82" t="s">
        <v>2097</v>
      </c>
      <c r="CR82">
        <v>0</v>
      </c>
      <c r="CS82">
        <v>0</v>
      </c>
      <c r="CT82" t="s">
        <v>2001</v>
      </c>
      <c r="CU82" t="s">
        <v>2288</v>
      </c>
      <c r="CV82" t="s">
        <v>940</v>
      </c>
      <c r="CW82">
        <v>35</v>
      </c>
      <c r="CX82" t="s">
        <v>822</v>
      </c>
      <c r="CY82" t="s">
        <v>2097</v>
      </c>
      <c r="CZ82" s="216">
        <v>43657</v>
      </c>
      <c r="DA82" t="s">
        <v>793</v>
      </c>
      <c r="DC82">
        <v>0</v>
      </c>
      <c r="DD82">
        <v>0</v>
      </c>
      <c r="DE82">
        <v>0</v>
      </c>
      <c r="DK82">
        <v>0</v>
      </c>
      <c r="DL82">
        <v>0</v>
      </c>
      <c r="DM82">
        <v>0</v>
      </c>
      <c r="DP82">
        <v>0</v>
      </c>
      <c r="DQ82">
        <v>0</v>
      </c>
      <c r="DR82">
        <v>-2995.91</v>
      </c>
      <c r="DS82">
        <v>28010699.670000002</v>
      </c>
      <c r="DT82" t="s">
        <v>231</v>
      </c>
      <c r="DU82" t="s">
        <v>1986</v>
      </c>
      <c r="DV82">
        <v>0</v>
      </c>
      <c r="DW82">
        <v>0</v>
      </c>
      <c r="DX82">
        <v>0</v>
      </c>
      <c r="DY82">
        <v>28010699.670000002</v>
      </c>
      <c r="DZ82">
        <v>0</v>
      </c>
      <c r="EA82">
        <v>0</v>
      </c>
      <c r="EB82">
        <v>28013020</v>
      </c>
      <c r="EC82">
        <v>0</v>
      </c>
      <c r="ED82">
        <v>0</v>
      </c>
      <c r="EE82">
        <v>28013695.579999998</v>
      </c>
      <c r="EF82">
        <v>28013695.579999998</v>
      </c>
      <c r="EG82">
        <v>28013695.579999998</v>
      </c>
      <c r="EH82">
        <v>0</v>
      </c>
      <c r="EI82">
        <v>0</v>
      </c>
      <c r="EJ82">
        <v>0</v>
      </c>
      <c r="EK82">
        <v>100.04649999999999</v>
      </c>
      <c r="EL82">
        <v>0</v>
      </c>
      <c r="EM82">
        <v>0</v>
      </c>
      <c r="EN82">
        <v>0</v>
      </c>
      <c r="EO82">
        <v>2884804552.0599999</v>
      </c>
      <c r="EP82">
        <v>28010699.670000002</v>
      </c>
      <c r="EQ82">
        <v>0</v>
      </c>
      <c r="ER82">
        <v>100.038213</v>
      </c>
      <c r="ES82">
        <v>2320.33</v>
      </c>
      <c r="ET82">
        <v>2320.33</v>
      </c>
      <c r="EU82" t="s">
        <v>2000</v>
      </c>
      <c r="EV82" t="s">
        <v>2001</v>
      </c>
      <c r="EW82" t="s">
        <v>2002</v>
      </c>
      <c r="EX82" t="s">
        <v>2003</v>
      </c>
      <c r="EY82">
        <v>100.04649999999999</v>
      </c>
      <c r="EZ82" t="s">
        <v>231</v>
      </c>
      <c r="FA82" t="s">
        <v>2017</v>
      </c>
      <c r="FB82" t="s">
        <v>2007</v>
      </c>
      <c r="FC82" s="216">
        <v>43808</v>
      </c>
      <c r="FD82" t="s">
        <v>2004</v>
      </c>
      <c r="FE82" t="s">
        <v>2002</v>
      </c>
      <c r="FH82">
        <v>0</v>
      </c>
      <c r="FI82">
        <v>0</v>
      </c>
      <c r="FJ82">
        <v>0</v>
      </c>
      <c r="FK82">
        <v>0</v>
      </c>
      <c r="FL82">
        <v>0</v>
      </c>
      <c r="FO82" t="s">
        <v>2005</v>
      </c>
      <c r="FP82" t="s">
        <v>231</v>
      </c>
      <c r="FT82">
        <v>0</v>
      </c>
      <c r="FU82">
        <v>0.97105399999999997</v>
      </c>
      <c r="FV82">
        <v>0.97105399999999997</v>
      </c>
      <c r="FW82">
        <v>0</v>
      </c>
      <c r="FX82" t="s">
        <v>2006</v>
      </c>
      <c r="FY82" s="216">
        <v>43476</v>
      </c>
      <c r="GO82">
        <v>5</v>
      </c>
      <c r="GQ82" t="s">
        <v>2021</v>
      </c>
      <c r="GR82" t="s">
        <v>2470</v>
      </c>
      <c r="GS82" t="s">
        <v>2291</v>
      </c>
      <c r="GT82" t="s">
        <v>2573</v>
      </c>
      <c r="GU82" t="s">
        <v>2574</v>
      </c>
      <c r="GV82" t="s">
        <v>1994</v>
      </c>
      <c r="GW82">
        <v>0</v>
      </c>
      <c r="GX82">
        <v>28000000</v>
      </c>
      <c r="GY82">
        <v>0</v>
      </c>
      <c r="HA82" t="s">
        <v>822</v>
      </c>
      <c r="HB82" t="s">
        <v>2097</v>
      </c>
      <c r="HE82" t="s">
        <v>1988</v>
      </c>
      <c r="HF82" t="s">
        <v>1997</v>
      </c>
      <c r="HG82" t="s">
        <v>231</v>
      </c>
      <c r="HH82" t="s">
        <v>1986</v>
      </c>
      <c r="HP82">
        <v>0</v>
      </c>
      <c r="HQ82">
        <v>0</v>
      </c>
      <c r="HR82" t="s">
        <v>1994</v>
      </c>
      <c r="HS82" t="s">
        <v>1982</v>
      </c>
      <c r="HV82" t="s">
        <v>939</v>
      </c>
      <c r="HW82" t="str">
        <f>VLOOKUP($HV82,'SS WAM data'!$B:$AE,MATCH(HW$1,'SS WAM data'!$2:$2,0)-1,0)</f>
        <v>XS2078915928</v>
      </c>
      <c r="HX82" t="str">
        <f>VLOOKUP($HV82,'SS WAM data'!$B:$AE,MATCH(HX$1,'SS WAM data'!$2:$2,0)-1,0)</f>
        <v>ERSTE ABWICKLUNGSANSTALT12/19 ZCP</v>
      </c>
      <c r="HY82" t="str">
        <f>VLOOKUP($HV82,'SS WAM data'!$B:$AE,MATCH(HY$1,'SS WAM data'!$2:$2,0)-1,0)</f>
        <v>EUR</v>
      </c>
      <c r="HZ82" t="str">
        <f>VLOOKUP($HV82,'SS WAM data'!$B:$AE,MATCH(HZ$1,'SS WAM data'!$2:$2,0)-1,0)</f>
        <v>DE</v>
      </c>
      <c r="IA82" s="216">
        <f>VLOOKUP($HV82,'SS WAM data'!$B:$AE,MATCH(IA$1,'SS WAM data'!$2:$2,0)-1,0)</f>
        <v>43776</v>
      </c>
      <c r="IB82" s="216">
        <f>VLOOKUP($HV82,'SS WAM data'!$B:$AE,MATCH(IB$1,'SS WAM data'!$2:$2,0)-1,0)</f>
        <v>43808</v>
      </c>
      <c r="IC82">
        <f>VLOOKUP($HV82,'SS WAM data'!$B:$AE,MATCH(IC$1,'SS WAM data'!$2:$2,0)-1,0)</f>
        <v>9.9999999999999995E-8</v>
      </c>
      <c r="ID82" s="216">
        <f>VLOOKUP($HV82,'SS WAM data'!$B:$AE,MATCH(ID$1,'SS WAM data'!$2:$2,0)-1,0)</f>
        <v>43808</v>
      </c>
      <c r="IE82" s="216" t="str">
        <f>VLOOKUP($HV82,'SS WAM data'!$B:$AE,MATCH(IE$1,'SS WAM data'!$2:$2,0)-1,0)</f>
        <v>00-00-0000</v>
      </c>
      <c r="IF82" t="str">
        <f>VLOOKUP($HV82,'SS WAM data'!$B:$AE,MATCH(IF$1,'SS WAM data'!$2:$2,0)-1,0)</f>
        <v>Commercial Paper</v>
      </c>
      <c r="IG82" t="str">
        <f>_xlfn.IFNA(VLOOKUP($HV82,'SS WAM data'!$B:$AE,MATCH(IG$1,'SS WAM data'!$2:$2,0)-1,0),"Other Assets - Deposit or ancillary liquid asset")</f>
        <v>Money Market Instruments</v>
      </c>
      <c r="IH82" t="str">
        <f>VLOOKUP($HV82,'SS WAM data'!$B:$AE,MATCH(IH$1,'SS WAM data'!$2:$2,0)-1,0)</f>
        <v>MoneyMarketInstrument</v>
      </c>
    </row>
    <row r="83" spans="2:242">
      <c r="B83" t="s">
        <v>2285</v>
      </c>
      <c r="C83" t="s">
        <v>1982</v>
      </c>
      <c r="D83" t="s">
        <v>2002</v>
      </c>
      <c r="E83" t="s">
        <v>2007</v>
      </c>
      <c r="H83">
        <v>0</v>
      </c>
      <c r="I83">
        <v>0</v>
      </c>
      <c r="J83">
        <v>-684.1</v>
      </c>
      <c r="K83">
        <v>10010489.48</v>
      </c>
      <c r="L83" t="s">
        <v>1985</v>
      </c>
      <c r="M83" t="s">
        <v>231</v>
      </c>
      <c r="N83" t="s">
        <v>1986</v>
      </c>
      <c r="O83">
        <v>0</v>
      </c>
      <c r="P83">
        <v>0</v>
      </c>
      <c r="Q83">
        <v>0</v>
      </c>
      <c r="R83">
        <v>10010489.48</v>
      </c>
      <c r="S83">
        <v>0</v>
      </c>
      <c r="T83">
        <v>0</v>
      </c>
      <c r="U83">
        <v>10010162.800000001</v>
      </c>
      <c r="V83">
        <v>0</v>
      </c>
      <c r="W83">
        <v>0</v>
      </c>
      <c r="X83">
        <v>10011173.58</v>
      </c>
      <c r="Y83">
        <v>10011173.58</v>
      </c>
      <c r="Z83">
        <v>10011173.58</v>
      </c>
      <c r="AA83">
        <v>0</v>
      </c>
      <c r="AB83">
        <v>0</v>
      </c>
      <c r="AC83">
        <v>0</v>
      </c>
      <c r="AD83">
        <v>100.10162800000001</v>
      </c>
      <c r="AE83">
        <v>0</v>
      </c>
      <c r="AF83">
        <v>0</v>
      </c>
      <c r="AG83">
        <v>0</v>
      </c>
      <c r="AH83">
        <v>2884804552.0599999</v>
      </c>
      <c r="AI83">
        <v>10010489.48</v>
      </c>
      <c r="AJ83">
        <v>0</v>
      </c>
      <c r="AK83">
        <v>100.104895</v>
      </c>
      <c r="AL83">
        <v>0</v>
      </c>
      <c r="AM83">
        <v>0</v>
      </c>
      <c r="AN83">
        <v>-326.68</v>
      </c>
      <c r="AO83">
        <v>-326.68</v>
      </c>
      <c r="AU83" t="s">
        <v>793</v>
      </c>
      <c r="AV83" t="s">
        <v>1987</v>
      </c>
      <c r="AX83">
        <v>0</v>
      </c>
      <c r="AY83" t="s">
        <v>824</v>
      </c>
      <c r="BB83" t="s">
        <v>875</v>
      </c>
      <c r="BC83" t="s">
        <v>875</v>
      </c>
      <c r="BD83" t="s">
        <v>2069</v>
      </c>
      <c r="BE83" t="s">
        <v>231</v>
      </c>
      <c r="BG83" t="s">
        <v>2575</v>
      </c>
      <c r="BH83" t="s">
        <v>2006</v>
      </c>
      <c r="BL83" t="s">
        <v>1992</v>
      </c>
      <c r="BM83" t="s">
        <v>1985</v>
      </c>
      <c r="BO83" t="s">
        <v>1982</v>
      </c>
      <c r="BP83" t="s">
        <v>1982</v>
      </c>
      <c r="BQ83">
        <v>1</v>
      </c>
      <c r="BR83">
        <v>0</v>
      </c>
      <c r="BS83" t="s">
        <v>1993</v>
      </c>
      <c r="BU83" t="s">
        <v>2544</v>
      </c>
      <c r="BV83" t="s">
        <v>2011</v>
      </c>
      <c r="BW83" s="218">
        <v>41671</v>
      </c>
      <c r="BX83" t="s">
        <v>2544</v>
      </c>
      <c r="CA83">
        <v>630</v>
      </c>
      <c r="CB83" t="s">
        <v>1994</v>
      </c>
      <c r="CD83" t="s">
        <v>1994</v>
      </c>
      <c r="CE83">
        <v>1</v>
      </c>
      <c r="CF83" t="s">
        <v>1982</v>
      </c>
      <c r="CG83" t="s">
        <v>793</v>
      </c>
      <c r="CH83" t="s">
        <v>2012</v>
      </c>
      <c r="CI83" t="s">
        <v>1996</v>
      </c>
      <c r="CJ83">
        <v>10000000</v>
      </c>
      <c r="CN83" t="s">
        <v>231</v>
      </c>
      <c r="CO83">
        <v>0</v>
      </c>
      <c r="CP83" t="s">
        <v>875</v>
      </c>
      <c r="CQ83" t="s">
        <v>2071</v>
      </c>
      <c r="CR83">
        <v>0</v>
      </c>
      <c r="CS83">
        <v>0</v>
      </c>
      <c r="CT83" t="s">
        <v>2001</v>
      </c>
      <c r="CU83" t="s">
        <v>2288</v>
      </c>
      <c r="CV83" t="s">
        <v>1219</v>
      </c>
      <c r="CW83">
        <v>35</v>
      </c>
      <c r="CX83" t="s">
        <v>875</v>
      </c>
      <c r="CY83" t="s">
        <v>2071</v>
      </c>
      <c r="CZ83" s="216">
        <v>43688</v>
      </c>
      <c r="DA83" t="s">
        <v>793</v>
      </c>
      <c r="DC83">
        <v>0</v>
      </c>
      <c r="DD83">
        <v>0</v>
      </c>
      <c r="DE83">
        <v>0</v>
      </c>
      <c r="DK83">
        <v>0</v>
      </c>
      <c r="DL83">
        <v>0</v>
      </c>
      <c r="DM83">
        <v>0</v>
      </c>
      <c r="DP83">
        <v>0</v>
      </c>
      <c r="DQ83">
        <v>0</v>
      </c>
      <c r="DR83">
        <v>-684.1</v>
      </c>
      <c r="DS83">
        <v>10010489.48</v>
      </c>
      <c r="DT83" t="s">
        <v>231</v>
      </c>
      <c r="DU83" t="s">
        <v>1986</v>
      </c>
      <c r="DV83">
        <v>0</v>
      </c>
      <c r="DW83">
        <v>0</v>
      </c>
      <c r="DX83">
        <v>0</v>
      </c>
      <c r="DY83">
        <v>10010489.48</v>
      </c>
      <c r="DZ83">
        <v>0</v>
      </c>
      <c r="EA83">
        <v>0</v>
      </c>
      <c r="EB83">
        <v>10010162.800000001</v>
      </c>
      <c r="EC83">
        <v>0</v>
      </c>
      <c r="ED83">
        <v>0</v>
      </c>
      <c r="EE83">
        <v>10011173.58</v>
      </c>
      <c r="EF83">
        <v>10011173.58</v>
      </c>
      <c r="EG83">
        <v>10011173.58</v>
      </c>
      <c r="EH83">
        <v>0</v>
      </c>
      <c r="EI83">
        <v>0</v>
      </c>
      <c r="EJ83">
        <v>0</v>
      </c>
      <c r="EK83">
        <v>100.10162800000001</v>
      </c>
      <c r="EL83">
        <v>0</v>
      </c>
      <c r="EM83">
        <v>0</v>
      </c>
      <c r="EN83">
        <v>0</v>
      </c>
      <c r="EO83">
        <v>2884804552.0599999</v>
      </c>
      <c r="EP83">
        <v>10010489.48</v>
      </c>
      <c r="EQ83">
        <v>0</v>
      </c>
      <c r="ER83">
        <v>100.104895</v>
      </c>
      <c r="ES83">
        <v>-326.68</v>
      </c>
      <c r="ET83">
        <v>-326.68</v>
      </c>
      <c r="EU83" t="s">
        <v>2000</v>
      </c>
      <c r="EV83" t="s">
        <v>2001</v>
      </c>
      <c r="EW83" t="s">
        <v>2002</v>
      </c>
      <c r="EX83" t="s">
        <v>2003</v>
      </c>
      <c r="EY83">
        <v>100.10162800000001</v>
      </c>
      <c r="EZ83" t="s">
        <v>231</v>
      </c>
      <c r="FA83" t="s">
        <v>2017</v>
      </c>
      <c r="FB83" t="s">
        <v>2007</v>
      </c>
      <c r="FC83" s="216">
        <v>43875</v>
      </c>
      <c r="FD83" t="s">
        <v>2004</v>
      </c>
      <c r="FE83" t="s">
        <v>2002</v>
      </c>
      <c r="FH83">
        <v>0</v>
      </c>
      <c r="FI83">
        <v>0</v>
      </c>
      <c r="FJ83">
        <v>0</v>
      </c>
      <c r="FK83">
        <v>0</v>
      </c>
      <c r="FL83">
        <v>0</v>
      </c>
      <c r="FO83" t="s">
        <v>2005</v>
      </c>
      <c r="FP83" t="s">
        <v>231</v>
      </c>
      <c r="FT83">
        <v>0</v>
      </c>
      <c r="FU83">
        <v>0.34699600000000003</v>
      </c>
      <c r="FV83">
        <v>0.34699600000000003</v>
      </c>
      <c r="FW83">
        <v>0</v>
      </c>
      <c r="FX83" t="s">
        <v>2006</v>
      </c>
      <c r="FY83" s="216">
        <v>43476</v>
      </c>
      <c r="GO83">
        <v>5</v>
      </c>
      <c r="GQ83" t="s">
        <v>2021</v>
      </c>
      <c r="GR83" t="s">
        <v>2545</v>
      </c>
      <c r="GS83" t="s">
        <v>2377</v>
      </c>
      <c r="GT83" t="s">
        <v>2555</v>
      </c>
      <c r="GU83" t="s">
        <v>2556</v>
      </c>
      <c r="GV83" t="s">
        <v>1994</v>
      </c>
      <c r="GW83">
        <v>0</v>
      </c>
      <c r="GX83">
        <v>10000000</v>
      </c>
      <c r="GY83">
        <v>0</v>
      </c>
      <c r="HA83" t="s">
        <v>875</v>
      </c>
      <c r="HB83" t="s">
        <v>2071</v>
      </c>
      <c r="HE83" t="s">
        <v>1988</v>
      </c>
      <c r="HF83" t="s">
        <v>1997</v>
      </c>
      <c r="HG83" t="s">
        <v>231</v>
      </c>
      <c r="HH83" t="s">
        <v>1986</v>
      </c>
      <c r="HP83">
        <v>0</v>
      </c>
      <c r="HQ83">
        <v>0</v>
      </c>
      <c r="HR83" t="s">
        <v>1994</v>
      </c>
      <c r="HS83" t="s">
        <v>1982</v>
      </c>
      <c r="HV83" t="s">
        <v>1218</v>
      </c>
      <c r="HW83" t="str">
        <f>VLOOKUP($HV83,'SS WAM data'!$B:$AE,MATCH(HW$1,'SS WAM data'!$2:$2,0)-1,0)</f>
        <v>XS2079281601</v>
      </c>
      <c r="HX83" t="str">
        <f>VLOOKUP($HV83,'SS WAM data'!$B:$AE,MATCH(HX$1,'SS WAM data'!$2:$2,0)-1,0)</f>
        <v>HONEYWELLINTERNATIONAL INC02/20 ZCP</v>
      </c>
      <c r="HY83" t="str">
        <f>VLOOKUP($HV83,'SS WAM data'!$B:$AE,MATCH(HY$1,'SS WAM data'!$2:$2,0)-1,0)</f>
        <v>EUR</v>
      </c>
      <c r="HZ83" t="str">
        <f>VLOOKUP($HV83,'SS WAM data'!$B:$AE,MATCH(HZ$1,'SS WAM data'!$2:$2,0)-1,0)</f>
        <v>US</v>
      </c>
      <c r="IA83" s="216">
        <f>VLOOKUP($HV83,'SS WAM data'!$B:$AE,MATCH(IA$1,'SS WAM data'!$2:$2,0)-1,0)</f>
        <v>43777</v>
      </c>
      <c r="IB83" s="216">
        <f>VLOOKUP($HV83,'SS WAM data'!$B:$AE,MATCH(IB$1,'SS WAM data'!$2:$2,0)-1,0)</f>
        <v>43875</v>
      </c>
      <c r="IC83">
        <f>VLOOKUP($HV83,'SS WAM data'!$B:$AE,MATCH(IC$1,'SS WAM data'!$2:$2,0)-1,0)</f>
        <v>9.9999999999999995E-8</v>
      </c>
      <c r="ID83" s="216">
        <f>VLOOKUP($HV83,'SS WAM data'!$B:$AE,MATCH(ID$1,'SS WAM data'!$2:$2,0)-1,0)</f>
        <v>43875</v>
      </c>
      <c r="IE83" s="216" t="str">
        <f>VLOOKUP($HV83,'SS WAM data'!$B:$AE,MATCH(IE$1,'SS WAM data'!$2:$2,0)-1,0)</f>
        <v>00-00-0000</v>
      </c>
      <c r="IF83" t="str">
        <f>VLOOKUP($HV83,'SS WAM data'!$B:$AE,MATCH(IF$1,'SS WAM data'!$2:$2,0)-1,0)</f>
        <v>Commercial Paper</v>
      </c>
      <c r="IG83" t="str">
        <f>_xlfn.IFNA(VLOOKUP($HV83,'SS WAM data'!$B:$AE,MATCH(IG$1,'SS WAM data'!$2:$2,0)-1,0),"Other Assets - Deposit or ancillary liquid asset")</f>
        <v>Money Market Instruments</v>
      </c>
      <c r="IH83" t="str">
        <f>VLOOKUP($HV83,'SS WAM data'!$B:$AE,MATCH(IH$1,'SS WAM data'!$2:$2,0)-1,0)</f>
        <v>MoneyMarketInstrument</v>
      </c>
    </row>
    <row r="84" spans="2:242">
      <c r="B84" t="s">
        <v>2285</v>
      </c>
      <c r="C84" t="s">
        <v>1982</v>
      </c>
      <c r="D84" t="s">
        <v>2002</v>
      </c>
      <c r="E84" t="s">
        <v>2007</v>
      </c>
      <c r="H84">
        <v>0</v>
      </c>
      <c r="I84">
        <v>0</v>
      </c>
      <c r="J84">
        <v>-1125.42</v>
      </c>
      <c r="K84">
        <v>30010128.800000001</v>
      </c>
      <c r="L84" t="s">
        <v>1985</v>
      </c>
      <c r="M84" t="s">
        <v>231</v>
      </c>
      <c r="N84" t="s">
        <v>1986</v>
      </c>
      <c r="O84">
        <v>0</v>
      </c>
      <c r="P84">
        <v>0</v>
      </c>
      <c r="Q84">
        <v>0</v>
      </c>
      <c r="R84">
        <v>30010128.800000001</v>
      </c>
      <c r="S84">
        <v>0</v>
      </c>
      <c r="T84">
        <v>0</v>
      </c>
      <c r="U84">
        <v>30013500</v>
      </c>
      <c r="V84">
        <v>0</v>
      </c>
      <c r="W84">
        <v>0</v>
      </c>
      <c r="X84">
        <v>30011254.219999999</v>
      </c>
      <c r="Y84">
        <v>30011254.219999999</v>
      </c>
      <c r="Z84">
        <v>30011254.219999999</v>
      </c>
      <c r="AA84">
        <v>0</v>
      </c>
      <c r="AB84">
        <v>0</v>
      </c>
      <c r="AC84">
        <v>0</v>
      </c>
      <c r="AD84">
        <v>100.045</v>
      </c>
      <c r="AE84">
        <v>0</v>
      </c>
      <c r="AF84">
        <v>0</v>
      </c>
      <c r="AG84">
        <v>0</v>
      </c>
      <c r="AH84">
        <v>2884804552.0599999</v>
      </c>
      <c r="AI84">
        <v>30010128.800000001</v>
      </c>
      <c r="AJ84">
        <v>0</v>
      </c>
      <c r="AK84">
        <v>100.03376299999999</v>
      </c>
      <c r="AL84">
        <v>0</v>
      </c>
      <c r="AM84">
        <v>0</v>
      </c>
      <c r="AN84">
        <v>3371.2</v>
      </c>
      <c r="AO84">
        <v>3371.2</v>
      </c>
      <c r="AU84" t="s">
        <v>793</v>
      </c>
      <c r="AV84" t="s">
        <v>1987</v>
      </c>
      <c r="AX84">
        <v>0</v>
      </c>
      <c r="AY84" t="s">
        <v>824</v>
      </c>
      <c r="BB84" t="s">
        <v>839</v>
      </c>
      <c r="BC84" t="s">
        <v>839</v>
      </c>
      <c r="BD84" t="s">
        <v>2030</v>
      </c>
      <c r="BE84" t="s">
        <v>231</v>
      </c>
      <c r="BG84" t="s">
        <v>2576</v>
      </c>
      <c r="BH84" t="s">
        <v>2006</v>
      </c>
      <c r="BL84" t="s">
        <v>1992</v>
      </c>
      <c r="BM84" t="s">
        <v>1985</v>
      </c>
      <c r="BO84" t="s">
        <v>1982</v>
      </c>
      <c r="BP84" t="s">
        <v>1982</v>
      </c>
      <c r="BQ84">
        <v>1</v>
      </c>
      <c r="BR84">
        <v>0</v>
      </c>
      <c r="BS84" t="s">
        <v>1993</v>
      </c>
      <c r="BU84" s="216">
        <v>43781</v>
      </c>
      <c r="BV84" t="s">
        <v>2011</v>
      </c>
      <c r="BW84" s="217">
        <v>43781</v>
      </c>
      <c r="BX84" s="216">
        <v>43781</v>
      </c>
      <c r="CA84">
        <v>630</v>
      </c>
      <c r="CB84" t="s">
        <v>1994</v>
      </c>
      <c r="CD84" t="s">
        <v>1994</v>
      </c>
      <c r="CE84">
        <v>1</v>
      </c>
      <c r="CF84" t="s">
        <v>1985</v>
      </c>
      <c r="CG84" t="s">
        <v>793</v>
      </c>
      <c r="CH84" t="s">
        <v>2012</v>
      </c>
      <c r="CI84" t="s">
        <v>1996</v>
      </c>
      <c r="CJ84">
        <v>30000000</v>
      </c>
      <c r="CN84" t="s">
        <v>231</v>
      </c>
      <c r="CO84">
        <v>0</v>
      </c>
      <c r="CP84" t="s">
        <v>839</v>
      </c>
      <c r="CQ84" t="s">
        <v>2030</v>
      </c>
      <c r="CR84">
        <v>0</v>
      </c>
      <c r="CS84">
        <v>0</v>
      </c>
      <c r="CT84" t="s">
        <v>2001</v>
      </c>
      <c r="CU84" t="s">
        <v>2288</v>
      </c>
      <c r="CV84" t="s">
        <v>951</v>
      </c>
      <c r="CW84">
        <v>35</v>
      </c>
      <c r="CX84" t="s">
        <v>839</v>
      </c>
      <c r="CY84" t="s">
        <v>2030</v>
      </c>
      <c r="CZ84" s="216">
        <v>43780</v>
      </c>
      <c r="DA84" t="s">
        <v>793</v>
      </c>
      <c r="DC84">
        <v>0</v>
      </c>
      <c r="DD84">
        <v>0</v>
      </c>
      <c r="DE84">
        <v>0</v>
      </c>
      <c r="DK84">
        <v>0</v>
      </c>
      <c r="DL84">
        <v>0</v>
      </c>
      <c r="DM84">
        <v>0</v>
      </c>
      <c r="DP84">
        <v>0</v>
      </c>
      <c r="DQ84">
        <v>0</v>
      </c>
      <c r="DR84">
        <v>-1125.42</v>
      </c>
      <c r="DS84">
        <v>30010128.800000001</v>
      </c>
      <c r="DT84" t="s">
        <v>231</v>
      </c>
      <c r="DU84" t="s">
        <v>1986</v>
      </c>
      <c r="DV84">
        <v>0</v>
      </c>
      <c r="DW84">
        <v>0</v>
      </c>
      <c r="DX84">
        <v>0</v>
      </c>
      <c r="DY84">
        <v>30010128.800000001</v>
      </c>
      <c r="DZ84">
        <v>0</v>
      </c>
      <c r="EA84">
        <v>0</v>
      </c>
      <c r="EB84">
        <v>30013500</v>
      </c>
      <c r="EC84">
        <v>0</v>
      </c>
      <c r="ED84">
        <v>0</v>
      </c>
      <c r="EE84">
        <v>30011254.219999999</v>
      </c>
      <c r="EF84">
        <v>30011254.219999999</v>
      </c>
      <c r="EG84">
        <v>30011254.219999999</v>
      </c>
      <c r="EH84">
        <v>0</v>
      </c>
      <c r="EI84">
        <v>0</v>
      </c>
      <c r="EJ84">
        <v>0</v>
      </c>
      <c r="EK84">
        <v>100.045</v>
      </c>
      <c r="EL84">
        <v>0</v>
      </c>
      <c r="EM84">
        <v>0</v>
      </c>
      <c r="EN84">
        <v>0</v>
      </c>
      <c r="EO84">
        <v>2884804552.0599999</v>
      </c>
      <c r="EP84">
        <v>30010128.800000001</v>
      </c>
      <c r="EQ84">
        <v>0</v>
      </c>
      <c r="ER84">
        <v>100.03376299999999</v>
      </c>
      <c r="ES84">
        <v>3371.2</v>
      </c>
      <c r="ET84">
        <v>3371.2</v>
      </c>
      <c r="EU84" t="s">
        <v>2000</v>
      </c>
      <c r="EV84" t="s">
        <v>2001</v>
      </c>
      <c r="EW84" t="s">
        <v>2002</v>
      </c>
      <c r="EX84" t="s">
        <v>2003</v>
      </c>
      <c r="EY84">
        <v>100.045</v>
      </c>
      <c r="EZ84" t="s">
        <v>231</v>
      </c>
      <c r="FA84" t="s">
        <v>2017</v>
      </c>
      <c r="FB84" t="s">
        <v>2007</v>
      </c>
      <c r="FC84" s="216">
        <v>43810</v>
      </c>
      <c r="FD84" t="s">
        <v>2004</v>
      </c>
      <c r="FE84" t="s">
        <v>2002</v>
      </c>
      <c r="FH84">
        <v>0</v>
      </c>
      <c r="FI84">
        <v>0</v>
      </c>
      <c r="FJ84">
        <v>0</v>
      </c>
      <c r="FK84">
        <v>0</v>
      </c>
      <c r="FL84">
        <v>0</v>
      </c>
      <c r="FO84" t="s">
        <v>2005</v>
      </c>
      <c r="FP84" t="s">
        <v>231</v>
      </c>
      <c r="FT84">
        <v>0</v>
      </c>
      <c r="FU84">
        <v>1.0404</v>
      </c>
      <c r="FV84">
        <v>1.0404</v>
      </c>
      <c r="FW84">
        <v>0</v>
      </c>
      <c r="FX84" t="s">
        <v>2006</v>
      </c>
      <c r="FY84" s="216">
        <v>43476</v>
      </c>
      <c r="GO84">
        <v>5</v>
      </c>
      <c r="GQ84" t="s">
        <v>2021</v>
      </c>
      <c r="GR84" t="s">
        <v>2516</v>
      </c>
      <c r="GS84" t="s">
        <v>2291</v>
      </c>
      <c r="GT84" t="s">
        <v>2577</v>
      </c>
      <c r="GU84" t="s">
        <v>2578</v>
      </c>
      <c r="GV84" t="s">
        <v>1994</v>
      </c>
      <c r="GW84">
        <v>0</v>
      </c>
      <c r="GX84">
        <v>30000000</v>
      </c>
      <c r="GY84">
        <v>0</v>
      </c>
      <c r="HA84" t="s">
        <v>839</v>
      </c>
      <c r="HB84" t="s">
        <v>2030</v>
      </c>
      <c r="HE84" t="s">
        <v>1988</v>
      </c>
      <c r="HF84" t="s">
        <v>1997</v>
      </c>
      <c r="HG84" t="s">
        <v>231</v>
      </c>
      <c r="HH84" t="s">
        <v>1986</v>
      </c>
      <c r="HP84">
        <v>0</v>
      </c>
      <c r="HQ84">
        <v>0</v>
      </c>
      <c r="HR84" t="s">
        <v>1994</v>
      </c>
      <c r="HS84" t="s">
        <v>1982</v>
      </c>
      <c r="HU84" t="s">
        <v>2579</v>
      </c>
      <c r="HV84" t="s">
        <v>950</v>
      </c>
      <c r="HW84" t="str">
        <f>VLOOKUP($HV84,'SS WAM data'!$B:$AE,MATCH(HW$1,'SS WAM data'!$2:$2,0)-1,0)</f>
        <v>XS2079691924</v>
      </c>
      <c r="HX84" t="str">
        <f>VLOOKUP($HV84,'SS WAM data'!$B:$AE,MATCH(HX$1,'SS WAM data'!$2:$2,0)-1,0)</f>
        <v>ANTALIS SA12/19 ZCP</v>
      </c>
      <c r="HY84" t="str">
        <f>VLOOKUP($HV84,'SS WAM data'!$B:$AE,MATCH(HY$1,'SS WAM data'!$2:$2,0)-1,0)</f>
        <v>EUR</v>
      </c>
      <c r="HZ84" t="str">
        <f>VLOOKUP($HV84,'SS WAM data'!$B:$AE,MATCH(HZ$1,'SS WAM data'!$2:$2,0)-1,0)</f>
        <v>FR</v>
      </c>
      <c r="IA84" s="216">
        <f>VLOOKUP($HV84,'SS WAM data'!$B:$AE,MATCH(IA$1,'SS WAM data'!$2:$2,0)-1,0)</f>
        <v>43780</v>
      </c>
      <c r="IB84" s="216">
        <f>VLOOKUP($HV84,'SS WAM data'!$B:$AE,MATCH(IB$1,'SS WAM data'!$2:$2,0)-1,0)</f>
        <v>43810</v>
      </c>
      <c r="IC84">
        <f>VLOOKUP($HV84,'SS WAM data'!$B:$AE,MATCH(IC$1,'SS WAM data'!$2:$2,0)-1,0)</f>
        <v>9.9999999999999995E-8</v>
      </c>
      <c r="ID84" s="216">
        <f>VLOOKUP($HV84,'SS WAM data'!$B:$AE,MATCH(ID$1,'SS WAM data'!$2:$2,0)-1,0)</f>
        <v>43810</v>
      </c>
      <c r="IE84" s="216" t="str">
        <f>VLOOKUP($HV84,'SS WAM data'!$B:$AE,MATCH(IE$1,'SS WAM data'!$2:$2,0)-1,0)</f>
        <v>00-00-0000</v>
      </c>
      <c r="IF84" t="str">
        <f>VLOOKUP($HV84,'SS WAM data'!$B:$AE,MATCH(IF$1,'SS WAM data'!$2:$2,0)-1,0)</f>
        <v>ABCP</v>
      </c>
      <c r="IG84" t="str">
        <f>_xlfn.IFNA(VLOOKUP($HV84,'SS WAM data'!$B:$AE,MATCH(IG$1,'SS WAM data'!$2:$2,0)-1,0),"Other Assets - Deposit or ancillary liquid asset")</f>
        <v>ABCP</v>
      </c>
      <c r="IH84" t="str">
        <f>VLOOKUP($HV84,'SS WAM data'!$B:$AE,MATCH(IH$1,'SS WAM data'!$2:$2,0)-1,0)</f>
        <v>AssetBackedCommercialPaper</v>
      </c>
    </row>
    <row r="85" spans="2:242">
      <c r="B85" t="s">
        <v>2028</v>
      </c>
      <c r="C85" t="s">
        <v>1985</v>
      </c>
      <c r="D85" t="s">
        <v>2002</v>
      </c>
      <c r="E85" t="s">
        <v>2007</v>
      </c>
      <c r="H85">
        <v>-791.78</v>
      </c>
      <c r="I85">
        <v>-791.78</v>
      </c>
      <c r="J85">
        <v>0</v>
      </c>
      <c r="K85">
        <v>50899854.200000003</v>
      </c>
      <c r="L85" t="s">
        <v>1985</v>
      </c>
      <c r="M85" t="s">
        <v>231</v>
      </c>
      <c r="N85" t="s">
        <v>1986</v>
      </c>
      <c r="O85">
        <v>0</v>
      </c>
      <c r="P85">
        <v>0</v>
      </c>
      <c r="Q85">
        <v>0</v>
      </c>
      <c r="R85">
        <v>50899854.200000003</v>
      </c>
      <c r="S85">
        <v>0</v>
      </c>
      <c r="T85">
        <v>0</v>
      </c>
      <c r="U85">
        <v>50899854.200000003</v>
      </c>
      <c r="V85">
        <v>0</v>
      </c>
      <c r="W85">
        <v>0</v>
      </c>
      <c r="X85">
        <v>50899854.200000003</v>
      </c>
      <c r="Y85">
        <v>50899854.200000003</v>
      </c>
      <c r="Z85">
        <v>50899854.200000003</v>
      </c>
      <c r="AA85">
        <v>0</v>
      </c>
      <c r="AB85">
        <v>0</v>
      </c>
      <c r="AC85">
        <v>0</v>
      </c>
      <c r="AD85">
        <v>100</v>
      </c>
      <c r="AE85">
        <v>0</v>
      </c>
      <c r="AF85">
        <v>0</v>
      </c>
      <c r="AG85">
        <v>0</v>
      </c>
      <c r="AH85">
        <v>2884804552.0599999</v>
      </c>
      <c r="AI85">
        <v>50899854.200000003</v>
      </c>
      <c r="AJ85">
        <v>0</v>
      </c>
      <c r="AK85">
        <v>100</v>
      </c>
      <c r="AL85">
        <v>0</v>
      </c>
      <c r="AM85">
        <v>0</v>
      </c>
      <c r="AN85">
        <v>0</v>
      </c>
      <c r="AO85">
        <v>0</v>
      </c>
      <c r="AU85" t="s">
        <v>793</v>
      </c>
      <c r="AV85" t="s">
        <v>1987</v>
      </c>
      <c r="AX85">
        <v>0</v>
      </c>
      <c r="AY85" t="s">
        <v>824</v>
      </c>
      <c r="BB85" t="s">
        <v>979</v>
      </c>
      <c r="BC85" t="s">
        <v>979</v>
      </c>
      <c r="BD85" t="s">
        <v>2009</v>
      </c>
      <c r="BE85" t="s">
        <v>231</v>
      </c>
      <c r="BG85" t="s">
        <v>2580</v>
      </c>
      <c r="BH85" t="s">
        <v>2006</v>
      </c>
      <c r="BL85" t="s">
        <v>1992</v>
      </c>
      <c r="BM85" t="s">
        <v>1985</v>
      </c>
      <c r="BO85" t="s">
        <v>1982</v>
      </c>
      <c r="BP85" t="s">
        <v>1982</v>
      </c>
      <c r="BQ85">
        <v>1</v>
      </c>
      <c r="BR85">
        <v>0</v>
      </c>
      <c r="BS85" t="s">
        <v>1993</v>
      </c>
      <c r="BU85" t="s">
        <v>2170</v>
      </c>
      <c r="BV85" t="s">
        <v>2444</v>
      </c>
      <c r="BW85" s="217">
        <v>43466</v>
      </c>
      <c r="BX85" s="216">
        <v>72686</v>
      </c>
      <c r="CA85">
        <v>630</v>
      </c>
      <c r="CB85" t="s">
        <v>1994</v>
      </c>
      <c r="CD85" t="s">
        <v>1994</v>
      </c>
      <c r="CE85">
        <v>1</v>
      </c>
      <c r="CF85" t="s">
        <v>1985</v>
      </c>
      <c r="CG85" t="s">
        <v>793</v>
      </c>
      <c r="CH85" t="s">
        <v>2012</v>
      </c>
      <c r="CI85" t="s">
        <v>1996</v>
      </c>
      <c r="CJ85">
        <v>50899854.200000003</v>
      </c>
      <c r="CN85" t="s">
        <v>231</v>
      </c>
      <c r="CO85">
        <v>-0.56000000000000005</v>
      </c>
      <c r="CP85" t="s">
        <v>979</v>
      </c>
      <c r="CQ85" t="s">
        <v>2013</v>
      </c>
      <c r="CR85">
        <v>0</v>
      </c>
      <c r="CS85">
        <v>-0.56000000000000005</v>
      </c>
      <c r="CT85" t="s">
        <v>2001</v>
      </c>
      <c r="CU85" t="s">
        <v>2288</v>
      </c>
      <c r="CW85">
        <v>32</v>
      </c>
      <c r="CX85" t="s">
        <v>979</v>
      </c>
      <c r="CY85" t="s">
        <v>2013</v>
      </c>
      <c r="CZ85" t="s">
        <v>2006</v>
      </c>
      <c r="DA85" t="s">
        <v>793</v>
      </c>
      <c r="DC85">
        <v>0</v>
      </c>
      <c r="DD85">
        <v>0</v>
      </c>
      <c r="DE85">
        <v>0</v>
      </c>
      <c r="DK85">
        <v>0</v>
      </c>
      <c r="DL85">
        <v>0</v>
      </c>
      <c r="DM85">
        <v>0</v>
      </c>
      <c r="DP85">
        <v>-791.78</v>
      </c>
      <c r="DQ85">
        <v>-791.78</v>
      </c>
      <c r="DR85">
        <v>0</v>
      </c>
      <c r="DS85">
        <v>50899854.200000003</v>
      </c>
      <c r="DT85" t="s">
        <v>231</v>
      </c>
      <c r="DU85" t="s">
        <v>1986</v>
      </c>
      <c r="DV85">
        <v>0</v>
      </c>
      <c r="DW85">
        <v>0</v>
      </c>
      <c r="DX85">
        <v>0</v>
      </c>
      <c r="DY85">
        <v>50899854.200000003</v>
      </c>
      <c r="DZ85">
        <v>0</v>
      </c>
      <c r="EA85">
        <v>0</v>
      </c>
      <c r="EB85">
        <v>50899854.200000003</v>
      </c>
      <c r="EC85">
        <v>0</v>
      </c>
      <c r="ED85">
        <v>0</v>
      </c>
      <c r="EE85">
        <v>50899854.200000003</v>
      </c>
      <c r="EF85">
        <v>50899854.200000003</v>
      </c>
      <c r="EG85">
        <v>50899854.200000003</v>
      </c>
      <c r="EH85">
        <v>0</v>
      </c>
      <c r="EI85">
        <v>0</v>
      </c>
      <c r="EJ85">
        <v>0</v>
      </c>
      <c r="EK85">
        <v>100</v>
      </c>
      <c r="EL85">
        <v>0</v>
      </c>
      <c r="EM85">
        <v>0</v>
      </c>
      <c r="EN85">
        <v>0</v>
      </c>
      <c r="EO85">
        <v>2884804552.0599999</v>
      </c>
      <c r="EP85">
        <v>50899854.200000003</v>
      </c>
      <c r="EQ85">
        <v>0</v>
      </c>
      <c r="ER85">
        <v>100</v>
      </c>
      <c r="ES85">
        <v>0</v>
      </c>
      <c r="ET85">
        <v>0</v>
      </c>
      <c r="EU85" t="s">
        <v>2000</v>
      </c>
      <c r="EV85" t="s">
        <v>2001</v>
      </c>
      <c r="EW85" t="s">
        <v>2002</v>
      </c>
      <c r="EX85" t="s">
        <v>2003</v>
      </c>
      <c r="EY85">
        <v>100</v>
      </c>
      <c r="EZ85" t="s">
        <v>231</v>
      </c>
      <c r="FA85" t="s">
        <v>2445</v>
      </c>
      <c r="FB85" t="s">
        <v>2007</v>
      </c>
      <c r="FC85" s="216">
        <v>43783</v>
      </c>
      <c r="FD85" t="s">
        <v>2004</v>
      </c>
      <c r="FE85" t="s">
        <v>2002</v>
      </c>
      <c r="FH85">
        <v>0</v>
      </c>
      <c r="FI85">
        <v>0</v>
      </c>
      <c r="FJ85">
        <v>0</v>
      </c>
      <c r="FK85">
        <v>0</v>
      </c>
      <c r="FL85">
        <v>0</v>
      </c>
      <c r="FO85" t="s">
        <v>2005</v>
      </c>
      <c r="FP85" t="s">
        <v>231</v>
      </c>
      <c r="FT85">
        <v>0</v>
      </c>
      <c r="FU85">
        <v>1.764413</v>
      </c>
      <c r="FV85">
        <v>1.764413</v>
      </c>
      <c r="FW85">
        <v>0</v>
      </c>
      <c r="FX85" t="s">
        <v>2006</v>
      </c>
      <c r="FY85" s="216">
        <v>43476</v>
      </c>
      <c r="GO85">
        <v>1</v>
      </c>
      <c r="GQ85" t="s">
        <v>2021</v>
      </c>
      <c r="GR85" t="s">
        <v>2581</v>
      </c>
      <c r="GT85" t="s">
        <v>1413</v>
      </c>
      <c r="GU85" t="s">
        <v>1413</v>
      </c>
      <c r="GV85" t="s">
        <v>1994</v>
      </c>
      <c r="GW85">
        <v>0</v>
      </c>
      <c r="GX85">
        <v>50899854.200000003</v>
      </c>
      <c r="GY85">
        <v>0</v>
      </c>
      <c r="HA85" t="s">
        <v>979</v>
      </c>
      <c r="HB85" t="s">
        <v>2013</v>
      </c>
      <c r="HE85" t="s">
        <v>979</v>
      </c>
      <c r="HF85" t="s">
        <v>2013</v>
      </c>
      <c r="HG85" t="s">
        <v>231</v>
      </c>
      <c r="HH85" t="s">
        <v>1986</v>
      </c>
      <c r="HP85">
        <v>0</v>
      </c>
      <c r="HQ85">
        <v>0</v>
      </c>
      <c r="HR85" t="s">
        <v>1994</v>
      </c>
      <c r="HS85" t="s">
        <v>1985</v>
      </c>
      <c r="HV85" t="s">
        <v>1411</v>
      </c>
      <c r="HW85">
        <f>VLOOKUP($HV85,'SS WAM data'!$B:$AE,MATCH(HW$1,'SS WAM data'!$2:$2,0)-1,0)</f>
        <v>0</v>
      </c>
      <c r="HX85" t="str">
        <f>VLOOKUP($HV85,'SS WAM data'!$B:$AE,MATCH(HX$1,'SS WAM data'!$2:$2,0)-1,0)</f>
        <v>KBC BANK NV TIME DEPOSIT</v>
      </c>
      <c r="HY85" t="str">
        <f>VLOOKUP($HV85,'SS WAM data'!$B:$AE,MATCH(HY$1,'SS WAM data'!$2:$2,0)-1,0)</f>
        <v>EUR</v>
      </c>
      <c r="HZ85" t="str">
        <f>VLOOKUP($HV85,'SS WAM data'!$B:$AE,MATCH(HZ$1,'SS WAM data'!$2:$2,0)-1,0)</f>
        <v>BE</v>
      </c>
      <c r="IA85" s="216">
        <f>VLOOKUP($HV85,'SS WAM data'!$B:$AE,MATCH(IA$1,'SS WAM data'!$2:$2,0)-1,0)</f>
        <v>43782</v>
      </c>
      <c r="IB85" s="216">
        <f>VLOOKUP($HV85,'SS WAM data'!$B:$AE,MATCH(IB$1,'SS WAM data'!$2:$2,0)-1,0)</f>
        <v>43783</v>
      </c>
      <c r="IC85">
        <f>VLOOKUP($HV85,'SS WAM data'!$B:$AE,MATCH(IC$1,'SS WAM data'!$2:$2,0)-1,0)</f>
        <v>-0.56000000000000005</v>
      </c>
      <c r="ID85" s="216">
        <f>VLOOKUP($HV85,'SS WAM data'!$B:$AE,MATCH(ID$1,'SS WAM data'!$2:$2,0)-1,0)</f>
        <v>43783</v>
      </c>
      <c r="IE85" s="216" t="str">
        <f>VLOOKUP($HV85,'SS WAM data'!$B:$AE,MATCH(IE$1,'SS WAM data'!$2:$2,0)-1,0)</f>
        <v>00-00-0000</v>
      </c>
      <c r="IF85" t="str">
        <f>VLOOKUP($HV85,'SS WAM data'!$B:$AE,MATCH(IF$1,'SS WAM data'!$2:$2,0)-1,0)</f>
        <v>Time Deposit</v>
      </c>
      <c r="IG85" t="str">
        <f>_xlfn.IFNA(VLOOKUP($HV85,'SS WAM data'!$B:$AE,MATCH(IG$1,'SS WAM data'!$2:$2,0)-1,0),"Other Assets - Deposit or ancillary liquid asset")</f>
        <v>Other Assets - Deposit or ancillary liquid asset</v>
      </c>
      <c r="IH85" t="str">
        <f>VLOOKUP($HV85,'SS WAM data'!$B:$AE,MATCH(IH$1,'SS WAM data'!$2:$2,0)-1,0)</f>
        <v>DepositsWithCreditInstitution</v>
      </c>
    </row>
    <row r="86" spans="2:242">
      <c r="B86" t="s">
        <v>2028</v>
      </c>
      <c r="C86" t="s">
        <v>1985</v>
      </c>
      <c r="D86" t="s">
        <v>2002</v>
      </c>
      <c r="E86" t="s">
        <v>2007</v>
      </c>
      <c r="H86">
        <v>-1523.08</v>
      </c>
      <c r="I86">
        <v>-1523.08</v>
      </c>
      <c r="J86">
        <v>0</v>
      </c>
      <c r="K86">
        <v>99692301.920000002</v>
      </c>
      <c r="L86" t="s">
        <v>1985</v>
      </c>
      <c r="M86" t="s">
        <v>231</v>
      </c>
      <c r="N86" t="s">
        <v>1986</v>
      </c>
      <c r="O86">
        <v>0</v>
      </c>
      <c r="P86">
        <v>0</v>
      </c>
      <c r="Q86">
        <v>0</v>
      </c>
      <c r="R86">
        <v>99692301.920000002</v>
      </c>
      <c r="S86">
        <v>0</v>
      </c>
      <c r="T86">
        <v>0</v>
      </c>
      <c r="U86">
        <v>99692301.920000002</v>
      </c>
      <c r="V86">
        <v>0</v>
      </c>
      <c r="W86">
        <v>0</v>
      </c>
      <c r="X86">
        <v>99692301.920000002</v>
      </c>
      <c r="Y86">
        <v>99692301.920000002</v>
      </c>
      <c r="Z86">
        <v>99692301.920000002</v>
      </c>
      <c r="AA86">
        <v>0</v>
      </c>
      <c r="AB86">
        <v>0</v>
      </c>
      <c r="AC86">
        <v>0</v>
      </c>
      <c r="AD86">
        <v>100</v>
      </c>
      <c r="AE86">
        <v>0</v>
      </c>
      <c r="AF86">
        <v>0</v>
      </c>
      <c r="AG86">
        <v>0</v>
      </c>
      <c r="AH86">
        <v>2884804552.0599999</v>
      </c>
      <c r="AI86">
        <v>99692301.920000002</v>
      </c>
      <c r="AJ86">
        <v>0</v>
      </c>
      <c r="AK86">
        <v>100</v>
      </c>
      <c r="AL86">
        <v>0</v>
      </c>
      <c r="AM86">
        <v>0</v>
      </c>
      <c r="AN86">
        <v>0</v>
      </c>
      <c r="AO86">
        <v>0</v>
      </c>
      <c r="AU86" t="s">
        <v>793</v>
      </c>
      <c r="AV86" t="s">
        <v>1987</v>
      </c>
      <c r="AX86">
        <v>0</v>
      </c>
      <c r="AY86" t="s">
        <v>824</v>
      </c>
      <c r="BB86" t="s">
        <v>822</v>
      </c>
      <c r="BC86" t="s">
        <v>822</v>
      </c>
      <c r="BD86" t="s">
        <v>2097</v>
      </c>
      <c r="BE86" t="s">
        <v>231</v>
      </c>
      <c r="BG86" t="s">
        <v>2582</v>
      </c>
      <c r="BH86" t="s">
        <v>2006</v>
      </c>
      <c r="BL86" t="s">
        <v>1992</v>
      </c>
      <c r="BM86" t="s">
        <v>1985</v>
      </c>
      <c r="BO86" t="s">
        <v>1982</v>
      </c>
      <c r="BP86" t="s">
        <v>1982</v>
      </c>
      <c r="BQ86">
        <v>1</v>
      </c>
      <c r="BR86">
        <v>0</v>
      </c>
      <c r="BS86" t="s">
        <v>1993</v>
      </c>
      <c r="BU86" t="s">
        <v>2170</v>
      </c>
      <c r="BV86" t="s">
        <v>2444</v>
      </c>
      <c r="CA86">
        <v>630</v>
      </c>
      <c r="CB86" t="s">
        <v>1994</v>
      </c>
      <c r="CD86" t="s">
        <v>1994</v>
      </c>
      <c r="CE86">
        <v>1</v>
      </c>
      <c r="CF86" t="s">
        <v>1985</v>
      </c>
      <c r="CG86" t="s">
        <v>793</v>
      </c>
      <c r="CH86" t="s">
        <v>2012</v>
      </c>
      <c r="CI86" t="s">
        <v>1996</v>
      </c>
      <c r="CJ86">
        <v>99692301.920000002</v>
      </c>
      <c r="CN86" t="s">
        <v>231</v>
      </c>
      <c r="CO86">
        <v>-0.55000000000000004</v>
      </c>
      <c r="CP86" t="s">
        <v>822</v>
      </c>
      <c r="CQ86" t="s">
        <v>2097</v>
      </c>
      <c r="CR86">
        <v>0</v>
      </c>
      <c r="CS86">
        <v>-0.55000000000000004</v>
      </c>
      <c r="CT86" t="s">
        <v>2001</v>
      </c>
      <c r="CU86" t="s">
        <v>2288</v>
      </c>
      <c r="CW86">
        <v>32</v>
      </c>
      <c r="CX86" t="s">
        <v>822</v>
      </c>
      <c r="CY86" t="s">
        <v>2097</v>
      </c>
      <c r="CZ86" t="s">
        <v>2006</v>
      </c>
      <c r="DA86" t="s">
        <v>793</v>
      </c>
      <c r="DC86">
        <v>0</v>
      </c>
      <c r="DD86">
        <v>0</v>
      </c>
      <c r="DE86">
        <v>0</v>
      </c>
      <c r="DK86">
        <v>0</v>
      </c>
      <c r="DL86">
        <v>0</v>
      </c>
      <c r="DM86">
        <v>0</v>
      </c>
      <c r="DP86">
        <v>-1523.08</v>
      </c>
      <c r="DQ86">
        <v>-1523.08</v>
      </c>
      <c r="DR86">
        <v>0</v>
      </c>
      <c r="DS86">
        <v>99692301.920000002</v>
      </c>
      <c r="DT86" t="s">
        <v>231</v>
      </c>
      <c r="DU86" t="s">
        <v>1986</v>
      </c>
      <c r="DV86">
        <v>0</v>
      </c>
      <c r="DW86">
        <v>0</v>
      </c>
      <c r="DX86">
        <v>0</v>
      </c>
      <c r="DY86">
        <v>99692301.920000002</v>
      </c>
      <c r="DZ86">
        <v>0</v>
      </c>
      <c r="EA86">
        <v>0</v>
      </c>
      <c r="EB86">
        <v>99692301.920000002</v>
      </c>
      <c r="EC86">
        <v>0</v>
      </c>
      <c r="ED86">
        <v>0</v>
      </c>
      <c r="EE86">
        <v>99692301.920000002</v>
      </c>
      <c r="EF86">
        <v>99692301.920000002</v>
      </c>
      <c r="EG86">
        <v>99692301.920000002</v>
      </c>
      <c r="EH86">
        <v>0</v>
      </c>
      <c r="EI86">
        <v>0</v>
      </c>
      <c r="EJ86">
        <v>0</v>
      </c>
      <c r="EK86">
        <v>100</v>
      </c>
      <c r="EL86">
        <v>0</v>
      </c>
      <c r="EM86">
        <v>0</v>
      </c>
      <c r="EN86">
        <v>0</v>
      </c>
      <c r="EO86">
        <v>2884804552.0599999</v>
      </c>
      <c r="EP86">
        <v>99692301.920000002</v>
      </c>
      <c r="EQ86">
        <v>0</v>
      </c>
      <c r="ER86">
        <v>100</v>
      </c>
      <c r="ES86">
        <v>0</v>
      </c>
      <c r="ET86">
        <v>0</v>
      </c>
      <c r="EU86" t="s">
        <v>2000</v>
      </c>
      <c r="EV86" t="s">
        <v>2001</v>
      </c>
      <c r="EW86" t="s">
        <v>2002</v>
      </c>
      <c r="EX86" t="s">
        <v>2003</v>
      </c>
      <c r="EY86">
        <v>100</v>
      </c>
      <c r="EZ86" t="s">
        <v>231</v>
      </c>
      <c r="FA86" t="s">
        <v>2445</v>
      </c>
      <c r="FB86" t="s">
        <v>2007</v>
      </c>
      <c r="FC86" s="216">
        <v>43783</v>
      </c>
      <c r="FD86" t="s">
        <v>2004</v>
      </c>
      <c r="FE86" t="s">
        <v>2002</v>
      </c>
      <c r="FH86">
        <v>0</v>
      </c>
      <c r="FI86">
        <v>0</v>
      </c>
      <c r="FJ86">
        <v>0</v>
      </c>
      <c r="FK86">
        <v>0</v>
      </c>
      <c r="FL86">
        <v>0</v>
      </c>
      <c r="FO86" t="s">
        <v>2005</v>
      </c>
      <c r="FP86" t="s">
        <v>231</v>
      </c>
      <c r="FT86">
        <v>0</v>
      </c>
      <c r="FU86">
        <v>3.4557730000000002</v>
      </c>
      <c r="FV86">
        <v>3.4557730000000002</v>
      </c>
      <c r="FW86">
        <v>0</v>
      </c>
      <c r="FX86" t="s">
        <v>2006</v>
      </c>
      <c r="FY86" s="216">
        <v>43476</v>
      </c>
      <c r="GO86">
        <v>1</v>
      </c>
      <c r="GQ86" t="s">
        <v>2021</v>
      </c>
      <c r="GR86" t="s">
        <v>2583</v>
      </c>
      <c r="GS86" t="s">
        <v>2584</v>
      </c>
      <c r="GT86" t="s">
        <v>2585</v>
      </c>
      <c r="GU86" t="s">
        <v>2586</v>
      </c>
      <c r="GV86" t="s">
        <v>1994</v>
      </c>
      <c r="GW86">
        <v>0</v>
      </c>
      <c r="GX86">
        <v>99692301.920000002</v>
      </c>
      <c r="GY86">
        <v>0</v>
      </c>
      <c r="HA86" t="s">
        <v>822</v>
      </c>
      <c r="HB86" t="s">
        <v>2097</v>
      </c>
      <c r="HE86" t="s">
        <v>822</v>
      </c>
      <c r="HF86" t="s">
        <v>2097</v>
      </c>
      <c r="HG86" t="s">
        <v>231</v>
      </c>
      <c r="HH86" t="s">
        <v>1986</v>
      </c>
      <c r="HP86">
        <v>0</v>
      </c>
      <c r="HQ86">
        <v>0</v>
      </c>
      <c r="HR86" t="s">
        <v>1994</v>
      </c>
      <c r="HS86" t="s">
        <v>1985</v>
      </c>
      <c r="HV86" t="s">
        <v>1393</v>
      </c>
      <c r="HW86">
        <f>VLOOKUP($HV86,'SS WAM data'!$B:$AE,MATCH(HW$1,'SS WAM data'!$2:$2,0)-1,0)</f>
        <v>0</v>
      </c>
      <c r="HX86" t="str">
        <f>VLOOKUP($HV86,'SS WAM data'!$B:$AE,MATCH(HX$1,'SS WAM data'!$2:$2,0)-1,0)</f>
        <v>NATIXIS TDEURTIME DEPOSIT</v>
      </c>
      <c r="HY86" t="str">
        <f>VLOOKUP($HV86,'SS WAM data'!$B:$AE,MATCH(HY$1,'SS WAM data'!$2:$2,0)-1,0)</f>
        <v>EUR</v>
      </c>
      <c r="HZ86" t="str">
        <f>VLOOKUP($HV86,'SS WAM data'!$B:$AE,MATCH(HZ$1,'SS WAM data'!$2:$2,0)-1,0)</f>
        <v>FR</v>
      </c>
      <c r="IA86" s="216">
        <f>VLOOKUP($HV86,'SS WAM data'!$B:$AE,MATCH(IA$1,'SS WAM data'!$2:$2,0)-1,0)</f>
        <v>43782</v>
      </c>
      <c r="IB86" s="216">
        <f>VLOOKUP($HV86,'SS WAM data'!$B:$AE,MATCH(IB$1,'SS WAM data'!$2:$2,0)-1,0)</f>
        <v>43783</v>
      </c>
      <c r="IC86">
        <f>VLOOKUP($HV86,'SS WAM data'!$B:$AE,MATCH(IC$1,'SS WAM data'!$2:$2,0)-1,0)</f>
        <v>-0.55000000000000004</v>
      </c>
      <c r="ID86" s="216">
        <f>VLOOKUP($HV86,'SS WAM data'!$B:$AE,MATCH(ID$1,'SS WAM data'!$2:$2,0)-1,0)</f>
        <v>43783</v>
      </c>
      <c r="IE86" s="216" t="str">
        <f>VLOOKUP($HV86,'SS WAM data'!$B:$AE,MATCH(IE$1,'SS WAM data'!$2:$2,0)-1,0)</f>
        <v>00-00-0000</v>
      </c>
      <c r="IF86" t="str">
        <f>VLOOKUP($HV86,'SS WAM data'!$B:$AE,MATCH(IF$1,'SS WAM data'!$2:$2,0)-1,0)</f>
        <v>Time Deposit</v>
      </c>
      <c r="IG86" t="str">
        <f>_xlfn.IFNA(VLOOKUP($HV86,'SS WAM data'!$B:$AE,MATCH(IG$1,'SS WAM data'!$2:$2,0)-1,0),"Other Assets - Deposit or ancillary liquid asset")</f>
        <v>Other Assets - Deposit or ancillary liquid asset</v>
      </c>
      <c r="IH86" t="str">
        <f>VLOOKUP($HV86,'SS WAM data'!$B:$AE,MATCH(IH$1,'SS WAM data'!$2:$2,0)-1,0)</f>
        <v>DepositsWithCreditInstitution</v>
      </c>
    </row>
    <row r="87" spans="2:242">
      <c r="C87" t="s">
        <v>1982</v>
      </c>
      <c r="D87" t="s">
        <v>2002</v>
      </c>
      <c r="E87" t="s">
        <v>2007</v>
      </c>
      <c r="H87">
        <v>0</v>
      </c>
      <c r="I87">
        <v>0</v>
      </c>
      <c r="J87">
        <v>0</v>
      </c>
      <c r="K87">
        <v>126204.2</v>
      </c>
      <c r="L87" t="s">
        <v>1985</v>
      </c>
      <c r="M87" t="s">
        <v>231</v>
      </c>
      <c r="N87" t="s">
        <v>1986</v>
      </c>
      <c r="O87">
        <v>0</v>
      </c>
      <c r="P87">
        <v>0</v>
      </c>
      <c r="Q87">
        <v>0</v>
      </c>
      <c r="R87">
        <v>126204.2</v>
      </c>
      <c r="S87">
        <v>0</v>
      </c>
      <c r="T87">
        <v>0</v>
      </c>
      <c r="U87">
        <v>126204.2</v>
      </c>
      <c r="V87">
        <v>0</v>
      </c>
      <c r="W87">
        <v>0</v>
      </c>
      <c r="X87">
        <v>126204.2</v>
      </c>
      <c r="Y87">
        <v>126204.2</v>
      </c>
      <c r="Z87">
        <v>126204.2</v>
      </c>
      <c r="AA87">
        <v>0</v>
      </c>
      <c r="AB87">
        <v>0</v>
      </c>
      <c r="AC87">
        <v>0</v>
      </c>
      <c r="AD87">
        <v>100</v>
      </c>
      <c r="AE87">
        <v>0</v>
      </c>
      <c r="AF87">
        <v>0</v>
      </c>
      <c r="AG87">
        <v>0</v>
      </c>
      <c r="AH87">
        <v>2884804552.0599999</v>
      </c>
      <c r="AI87">
        <v>126204.2</v>
      </c>
      <c r="AJ87">
        <v>0</v>
      </c>
      <c r="AK87">
        <v>100</v>
      </c>
      <c r="AL87">
        <v>0</v>
      </c>
      <c r="AM87">
        <v>0</v>
      </c>
      <c r="AN87">
        <v>0</v>
      </c>
      <c r="AO87">
        <v>0</v>
      </c>
      <c r="AU87" t="s">
        <v>793</v>
      </c>
      <c r="AV87" t="s">
        <v>1987</v>
      </c>
      <c r="AX87">
        <v>0</v>
      </c>
      <c r="AY87" t="s">
        <v>824</v>
      </c>
      <c r="BB87" t="s">
        <v>822</v>
      </c>
      <c r="BC87" t="s">
        <v>822</v>
      </c>
      <c r="BD87" t="s">
        <v>2097</v>
      </c>
      <c r="BE87" t="s">
        <v>231</v>
      </c>
      <c r="BG87" t="s">
        <v>2587</v>
      </c>
      <c r="BH87" t="s">
        <v>2006</v>
      </c>
      <c r="BL87" t="s">
        <v>1992</v>
      </c>
      <c r="BM87" t="s">
        <v>1985</v>
      </c>
      <c r="BO87" t="s">
        <v>1982</v>
      </c>
      <c r="BP87" t="s">
        <v>1982</v>
      </c>
      <c r="BQ87">
        <v>1</v>
      </c>
      <c r="BR87">
        <v>0</v>
      </c>
      <c r="BS87" t="s">
        <v>1993</v>
      </c>
      <c r="BU87" t="s">
        <v>2170</v>
      </c>
      <c r="BV87" t="s">
        <v>2444</v>
      </c>
      <c r="CA87">
        <v>630</v>
      </c>
      <c r="CB87" t="s">
        <v>1994</v>
      </c>
      <c r="CD87" t="s">
        <v>1994</v>
      </c>
      <c r="CE87">
        <v>1</v>
      </c>
      <c r="CF87" t="s">
        <v>1985</v>
      </c>
      <c r="CG87" t="s">
        <v>793</v>
      </c>
      <c r="CH87" t="s">
        <v>2012</v>
      </c>
      <c r="CI87" t="s">
        <v>1996</v>
      </c>
      <c r="CJ87">
        <v>126204.2</v>
      </c>
      <c r="CN87" t="s">
        <v>231</v>
      </c>
      <c r="CO87">
        <v>0</v>
      </c>
      <c r="CP87" t="s">
        <v>822</v>
      </c>
      <c r="CQ87" t="s">
        <v>2097</v>
      </c>
      <c r="CR87">
        <v>0</v>
      </c>
      <c r="CS87">
        <v>0</v>
      </c>
      <c r="CT87" t="s">
        <v>2001</v>
      </c>
      <c r="CU87" t="s">
        <v>2288</v>
      </c>
      <c r="CW87">
        <v>32</v>
      </c>
      <c r="CX87" t="s">
        <v>822</v>
      </c>
      <c r="CY87" t="s">
        <v>2097</v>
      </c>
      <c r="CZ87" t="s">
        <v>2006</v>
      </c>
      <c r="DA87" t="s">
        <v>793</v>
      </c>
      <c r="DC87">
        <v>0</v>
      </c>
      <c r="DD87">
        <v>0</v>
      </c>
      <c r="DE87">
        <v>0</v>
      </c>
      <c r="DK87">
        <v>0</v>
      </c>
      <c r="DL87">
        <v>0</v>
      </c>
      <c r="DM87">
        <v>0</v>
      </c>
      <c r="DP87">
        <v>0</v>
      </c>
      <c r="DQ87">
        <v>0</v>
      </c>
      <c r="DR87">
        <v>0</v>
      </c>
      <c r="DS87">
        <v>126204.2</v>
      </c>
      <c r="DT87" t="s">
        <v>231</v>
      </c>
      <c r="DU87" t="s">
        <v>1986</v>
      </c>
      <c r="DV87">
        <v>0</v>
      </c>
      <c r="DW87">
        <v>0</v>
      </c>
      <c r="DX87">
        <v>0</v>
      </c>
      <c r="DY87">
        <v>126204.2</v>
      </c>
      <c r="DZ87">
        <v>0</v>
      </c>
      <c r="EA87">
        <v>0</v>
      </c>
      <c r="EB87">
        <v>126204.2</v>
      </c>
      <c r="EC87">
        <v>0</v>
      </c>
      <c r="ED87">
        <v>0</v>
      </c>
      <c r="EE87">
        <v>126204.2</v>
      </c>
      <c r="EF87">
        <v>126204.2</v>
      </c>
      <c r="EG87">
        <v>126204.2</v>
      </c>
      <c r="EH87">
        <v>0</v>
      </c>
      <c r="EI87">
        <v>0</v>
      </c>
      <c r="EJ87">
        <v>0</v>
      </c>
      <c r="EK87">
        <v>100</v>
      </c>
      <c r="EL87">
        <v>0</v>
      </c>
      <c r="EM87">
        <v>0</v>
      </c>
      <c r="EN87">
        <v>0</v>
      </c>
      <c r="EO87">
        <v>2884804552.0599999</v>
      </c>
      <c r="EP87">
        <v>126204.2</v>
      </c>
      <c r="EQ87">
        <v>0</v>
      </c>
      <c r="ER87">
        <v>100</v>
      </c>
      <c r="ES87">
        <v>0</v>
      </c>
      <c r="ET87">
        <v>0</v>
      </c>
      <c r="EU87" t="s">
        <v>2000</v>
      </c>
      <c r="EV87" t="s">
        <v>2001</v>
      </c>
      <c r="EW87" t="s">
        <v>2002</v>
      </c>
      <c r="EX87" t="s">
        <v>2003</v>
      </c>
      <c r="EY87">
        <v>100</v>
      </c>
      <c r="EZ87" t="s">
        <v>231</v>
      </c>
      <c r="FA87" t="s">
        <v>2445</v>
      </c>
      <c r="FB87" t="s">
        <v>2007</v>
      </c>
      <c r="FC87" s="216">
        <v>43783</v>
      </c>
      <c r="FD87" t="s">
        <v>2004</v>
      </c>
      <c r="FE87" t="s">
        <v>2002</v>
      </c>
      <c r="FH87">
        <v>0</v>
      </c>
      <c r="FI87">
        <v>0</v>
      </c>
      <c r="FJ87">
        <v>0</v>
      </c>
      <c r="FK87">
        <v>0</v>
      </c>
      <c r="FL87">
        <v>0</v>
      </c>
      <c r="FO87" t="s">
        <v>2005</v>
      </c>
      <c r="FP87" t="s">
        <v>231</v>
      </c>
      <c r="FT87">
        <v>0</v>
      </c>
      <c r="FU87">
        <v>4.3750000000000004E-3</v>
      </c>
      <c r="FV87">
        <v>4.3750000000000004E-3</v>
      </c>
      <c r="FW87">
        <v>0</v>
      </c>
      <c r="FX87" t="s">
        <v>2006</v>
      </c>
      <c r="FY87" s="216">
        <v>43476</v>
      </c>
      <c r="GQ87" t="s">
        <v>2021</v>
      </c>
      <c r="GR87" t="s">
        <v>2588</v>
      </c>
      <c r="GS87" t="s">
        <v>2589</v>
      </c>
      <c r="GT87" t="s">
        <v>2590</v>
      </c>
      <c r="GU87" t="s">
        <v>2591</v>
      </c>
      <c r="GV87" t="s">
        <v>1994</v>
      </c>
      <c r="GW87">
        <v>0</v>
      </c>
      <c r="GX87">
        <v>126204.2</v>
      </c>
      <c r="GY87">
        <v>0</v>
      </c>
      <c r="HA87" t="s">
        <v>822</v>
      </c>
      <c r="HB87" t="s">
        <v>2097</v>
      </c>
      <c r="HE87" t="s">
        <v>822</v>
      </c>
      <c r="HF87" t="s">
        <v>2097</v>
      </c>
      <c r="HG87" t="s">
        <v>231</v>
      </c>
      <c r="HH87" t="s">
        <v>1986</v>
      </c>
      <c r="HP87">
        <v>0</v>
      </c>
      <c r="HQ87">
        <v>0</v>
      </c>
      <c r="HR87" t="s">
        <v>1994</v>
      </c>
      <c r="HS87" t="s">
        <v>1982</v>
      </c>
      <c r="HV87" t="s">
        <v>1417</v>
      </c>
      <c r="HW87">
        <f>VLOOKUP($HV87,'SS WAM data'!$B:$AE,MATCH(HW$1,'SS WAM data'!$2:$2,0)-1,0)</f>
        <v>0</v>
      </c>
      <c r="HX87" t="str">
        <f>VLOOKUP($HV87,'SS WAM data'!$B:$AE,MATCH(HX$1,'SS WAM data'!$2:$2,0)-1,0)</f>
        <v>STATE STREET EUR CURRENT ACC08/12 ZCP</v>
      </c>
      <c r="HY87" t="str">
        <f>VLOOKUP($HV87,'SS WAM data'!$B:$AE,MATCH(HY$1,'SS WAM data'!$2:$2,0)-1,0)</f>
        <v>EUR</v>
      </c>
      <c r="HZ87" t="str">
        <f>VLOOKUP($HV87,'SS WAM data'!$B:$AE,MATCH(HZ$1,'SS WAM data'!$2:$2,0)-1,0)</f>
        <v>DE</v>
      </c>
      <c r="IA87" s="216">
        <f>VLOOKUP($HV87,'SS WAM data'!$B:$AE,MATCH(IA$1,'SS WAM data'!$2:$2,0)-1,0)</f>
        <v>43782</v>
      </c>
      <c r="IB87" s="216">
        <f>VLOOKUP($HV87,'SS WAM data'!$B:$AE,MATCH(IB$1,'SS WAM data'!$2:$2,0)-1,0)</f>
        <v>43783</v>
      </c>
      <c r="IC87">
        <f>VLOOKUP($HV87,'SS WAM data'!$B:$AE,MATCH(IC$1,'SS WAM data'!$2:$2,0)-1,0)</f>
        <v>9.9999999999999995E-8</v>
      </c>
      <c r="ID87" s="216">
        <f>VLOOKUP($HV87,'SS WAM data'!$B:$AE,MATCH(ID$1,'SS WAM data'!$2:$2,0)-1,0)</f>
        <v>43783</v>
      </c>
      <c r="IE87" s="216" t="str">
        <f>VLOOKUP($HV87,'SS WAM data'!$B:$AE,MATCH(IE$1,'SS WAM data'!$2:$2,0)-1,0)</f>
        <v>00-00-0000</v>
      </c>
      <c r="IF87" t="str">
        <f>VLOOKUP($HV87,'SS WAM data'!$B:$AE,MATCH(IF$1,'SS WAM data'!$2:$2,0)-1,0)</f>
        <v>Cash</v>
      </c>
      <c r="IG87" t="str">
        <f>_xlfn.IFNA(VLOOKUP($HV87,'SS WAM data'!$B:$AE,MATCH(IG$1,'SS WAM data'!$2:$2,0)-1,0),"Other Assets - Deposit or ancillary liquid asset")</f>
        <v>Other Assets - Deposit or ancillary liquid asset</v>
      </c>
      <c r="IH87" t="str">
        <f>VLOOKUP($HV87,'SS WAM data'!$B:$AE,MATCH(IH$1,'SS WAM data'!$2:$2,0)-1,0)</f>
        <v>AncillaryLiquidAsset</v>
      </c>
    </row>
    <row r="88" spans="2:242">
      <c r="B88" t="s">
        <v>2285</v>
      </c>
      <c r="C88" t="s">
        <v>1982</v>
      </c>
      <c r="D88" t="s">
        <v>2002</v>
      </c>
      <c r="E88" t="s">
        <v>2007</v>
      </c>
      <c r="H88">
        <v>0</v>
      </c>
      <c r="I88">
        <v>0</v>
      </c>
      <c r="J88">
        <v>-22361.49</v>
      </c>
      <c r="K88">
        <v>30026676.870000001</v>
      </c>
      <c r="L88" t="s">
        <v>1985</v>
      </c>
      <c r="M88" t="s">
        <v>231</v>
      </c>
      <c r="N88" t="s">
        <v>1986</v>
      </c>
      <c r="O88">
        <v>0</v>
      </c>
      <c r="P88">
        <v>0</v>
      </c>
      <c r="Q88">
        <v>0</v>
      </c>
      <c r="R88">
        <v>30026676.870000001</v>
      </c>
      <c r="S88">
        <v>0</v>
      </c>
      <c r="T88">
        <v>0</v>
      </c>
      <c r="U88">
        <v>30031650</v>
      </c>
      <c r="V88">
        <v>0</v>
      </c>
      <c r="W88">
        <v>0</v>
      </c>
      <c r="X88">
        <v>30049038.359999999</v>
      </c>
      <c r="Y88">
        <v>30049038.359999999</v>
      </c>
      <c r="Z88">
        <v>30049038.359999999</v>
      </c>
      <c r="AA88">
        <v>0</v>
      </c>
      <c r="AB88">
        <v>0</v>
      </c>
      <c r="AC88">
        <v>0</v>
      </c>
      <c r="AD88">
        <v>100.10550000000001</v>
      </c>
      <c r="AE88">
        <v>0</v>
      </c>
      <c r="AF88">
        <v>0</v>
      </c>
      <c r="AG88">
        <v>0</v>
      </c>
      <c r="AH88">
        <v>2884804552.0599999</v>
      </c>
      <c r="AI88">
        <v>30026676.870000001</v>
      </c>
      <c r="AJ88">
        <v>0</v>
      </c>
      <c r="AK88">
        <v>100.08892299999999</v>
      </c>
      <c r="AL88">
        <v>0</v>
      </c>
      <c r="AM88">
        <v>0</v>
      </c>
      <c r="AN88">
        <v>4973.13</v>
      </c>
      <c r="AO88">
        <v>4973.13</v>
      </c>
      <c r="AU88" t="s">
        <v>793</v>
      </c>
      <c r="AV88" t="s">
        <v>1987</v>
      </c>
      <c r="AX88">
        <v>0</v>
      </c>
      <c r="AY88" t="s">
        <v>824</v>
      </c>
      <c r="BB88" t="s">
        <v>937</v>
      </c>
      <c r="BC88" t="s">
        <v>822</v>
      </c>
      <c r="BD88" t="s">
        <v>2097</v>
      </c>
      <c r="BE88" t="s">
        <v>231</v>
      </c>
      <c r="BG88" t="s">
        <v>2592</v>
      </c>
      <c r="BH88" t="s">
        <v>2006</v>
      </c>
      <c r="BL88" t="s">
        <v>1992</v>
      </c>
      <c r="BM88" t="s">
        <v>1985</v>
      </c>
      <c r="BP88" t="s">
        <v>1982</v>
      </c>
      <c r="BQ88">
        <v>1</v>
      </c>
      <c r="BR88">
        <v>0</v>
      </c>
      <c r="BS88" t="s">
        <v>1993</v>
      </c>
      <c r="BU88" t="s">
        <v>2240</v>
      </c>
      <c r="BV88" t="s">
        <v>2011</v>
      </c>
      <c r="BW88" s="218">
        <v>44197</v>
      </c>
      <c r="BX88" t="s">
        <v>2240</v>
      </c>
      <c r="CA88">
        <v>630</v>
      </c>
      <c r="CB88" t="s">
        <v>1994</v>
      </c>
      <c r="CD88" t="s">
        <v>1994</v>
      </c>
      <c r="CE88">
        <v>1</v>
      </c>
      <c r="CF88" t="s">
        <v>1985</v>
      </c>
      <c r="CG88" t="s">
        <v>793</v>
      </c>
      <c r="CH88" t="s">
        <v>2012</v>
      </c>
      <c r="CI88" t="s">
        <v>1996</v>
      </c>
      <c r="CJ88">
        <v>30000000</v>
      </c>
      <c r="CN88" t="s">
        <v>231</v>
      </c>
      <c r="CO88">
        <v>0</v>
      </c>
      <c r="CP88" t="s">
        <v>822</v>
      </c>
      <c r="CQ88" t="s">
        <v>2097</v>
      </c>
      <c r="CR88">
        <v>0</v>
      </c>
      <c r="CS88">
        <v>0</v>
      </c>
      <c r="CT88" t="s">
        <v>2014</v>
      </c>
      <c r="CU88" t="s">
        <v>17</v>
      </c>
      <c r="CV88" t="s">
        <v>1143</v>
      </c>
      <c r="CW88">
        <v>35</v>
      </c>
      <c r="CX88" t="s">
        <v>937</v>
      </c>
      <c r="CY88" t="s">
        <v>2109</v>
      </c>
      <c r="CZ88" t="s">
        <v>2325</v>
      </c>
      <c r="DA88" t="s">
        <v>793</v>
      </c>
      <c r="DC88">
        <v>0</v>
      </c>
      <c r="DD88">
        <v>0</v>
      </c>
      <c r="DE88">
        <v>0</v>
      </c>
      <c r="DK88">
        <v>0</v>
      </c>
      <c r="DL88">
        <v>0</v>
      </c>
      <c r="DM88">
        <v>0</v>
      </c>
      <c r="DP88">
        <v>0</v>
      </c>
      <c r="DQ88">
        <v>0</v>
      </c>
      <c r="DR88">
        <v>-22361.49</v>
      </c>
      <c r="DS88">
        <v>30026676.870000001</v>
      </c>
      <c r="DT88" t="s">
        <v>231</v>
      </c>
      <c r="DU88" t="s">
        <v>1986</v>
      </c>
      <c r="DV88">
        <v>0</v>
      </c>
      <c r="DW88">
        <v>0</v>
      </c>
      <c r="DX88">
        <v>0</v>
      </c>
      <c r="DY88">
        <v>30026676.870000001</v>
      </c>
      <c r="DZ88">
        <v>0</v>
      </c>
      <c r="EA88">
        <v>0</v>
      </c>
      <c r="EB88">
        <v>30031650</v>
      </c>
      <c r="EC88">
        <v>0</v>
      </c>
      <c r="ED88">
        <v>0</v>
      </c>
      <c r="EE88">
        <v>30049038.359999999</v>
      </c>
      <c r="EF88">
        <v>30049038.359999999</v>
      </c>
      <c r="EG88">
        <v>30049038.359999999</v>
      </c>
      <c r="EH88">
        <v>0</v>
      </c>
      <c r="EI88">
        <v>0</v>
      </c>
      <c r="EJ88">
        <v>0</v>
      </c>
      <c r="EK88">
        <v>100.10550000000001</v>
      </c>
      <c r="EL88">
        <v>0</v>
      </c>
      <c r="EM88">
        <v>0</v>
      </c>
      <c r="EN88">
        <v>0</v>
      </c>
      <c r="EO88">
        <v>2884804552.0599999</v>
      </c>
      <c r="EP88">
        <v>30026676.870000001</v>
      </c>
      <c r="EQ88">
        <v>0</v>
      </c>
      <c r="ER88">
        <v>100.08892299999999</v>
      </c>
      <c r="ES88">
        <v>4973.13</v>
      </c>
      <c r="ET88">
        <v>4973.13</v>
      </c>
      <c r="EU88" t="s">
        <v>2000</v>
      </c>
      <c r="EV88" t="s">
        <v>2015</v>
      </c>
      <c r="EW88" t="s">
        <v>2016</v>
      </c>
      <c r="EX88" t="s">
        <v>2003</v>
      </c>
      <c r="EY88">
        <v>100.10550000000001</v>
      </c>
      <c r="EZ88" t="s">
        <v>231</v>
      </c>
      <c r="FA88" t="s">
        <v>2017</v>
      </c>
      <c r="FB88" t="s">
        <v>2007</v>
      </c>
      <c r="FC88" s="216">
        <v>43851</v>
      </c>
      <c r="FD88" t="s">
        <v>2018</v>
      </c>
      <c r="FE88" t="s">
        <v>2019</v>
      </c>
      <c r="FH88">
        <v>0</v>
      </c>
      <c r="FI88">
        <v>0</v>
      </c>
      <c r="FJ88">
        <v>0</v>
      </c>
      <c r="FK88">
        <v>0</v>
      </c>
      <c r="FL88">
        <v>0</v>
      </c>
      <c r="FO88" t="s">
        <v>2005</v>
      </c>
      <c r="FP88" t="s">
        <v>231</v>
      </c>
      <c r="FT88">
        <v>0</v>
      </c>
      <c r="FU88">
        <v>1.041029</v>
      </c>
      <c r="FV88">
        <v>1.041029</v>
      </c>
      <c r="FW88">
        <v>0</v>
      </c>
      <c r="FX88" t="s">
        <v>2006</v>
      </c>
      <c r="FY88" s="216">
        <v>43476</v>
      </c>
      <c r="GO88">
        <v>5</v>
      </c>
      <c r="GQ88" t="s">
        <v>2021</v>
      </c>
      <c r="GR88" t="s">
        <v>2593</v>
      </c>
      <c r="GS88" t="s">
        <v>2314</v>
      </c>
      <c r="GT88" t="s">
        <v>2594</v>
      </c>
      <c r="GU88" t="s">
        <v>2595</v>
      </c>
      <c r="GV88" t="s">
        <v>1994</v>
      </c>
      <c r="GW88">
        <v>0</v>
      </c>
      <c r="GX88">
        <v>30000000</v>
      </c>
      <c r="GY88">
        <v>0</v>
      </c>
      <c r="HA88" t="s">
        <v>822</v>
      </c>
      <c r="HB88" t="s">
        <v>2097</v>
      </c>
      <c r="HE88" t="s">
        <v>1988</v>
      </c>
      <c r="HF88" t="s">
        <v>1997</v>
      </c>
      <c r="HG88" t="s">
        <v>231</v>
      </c>
      <c r="HH88" t="s">
        <v>1986</v>
      </c>
      <c r="HP88">
        <v>0</v>
      </c>
      <c r="HQ88">
        <v>0</v>
      </c>
      <c r="HR88" t="s">
        <v>1994</v>
      </c>
      <c r="HS88" t="s">
        <v>1982</v>
      </c>
      <c r="HU88" t="s">
        <v>2596</v>
      </c>
      <c r="HV88" t="s">
        <v>1142</v>
      </c>
      <c r="HW88" t="str">
        <f>VLOOKUP($HV88,'SS WAM data'!$B:$AE,MATCH(HW$1,'SS WAM data'!$2:$2,0)-1,0)</f>
        <v>XS2055108422</v>
      </c>
      <c r="HX88" t="str">
        <f>VLOOKUP($HV88,'SS WAM data'!$B:$AE,MATCH(HX$1,'SS WAM data'!$2:$2,0)-1,0)</f>
        <v>DZ BANK AGDEUTSCHE ZENTRAL01/20 0</v>
      </c>
      <c r="HY88" t="str">
        <f>VLOOKUP($HV88,'SS WAM data'!$B:$AE,MATCH(HY$1,'SS WAM data'!$2:$2,0)-1,0)</f>
        <v>EUR</v>
      </c>
      <c r="HZ88" t="str">
        <f>VLOOKUP($HV88,'SS WAM data'!$B:$AE,MATCH(HZ$1,'SS WAM data'!$2:$2,0)-1,0)</f>
        <v>DE</v>
      </c>
      <c r="IA88" s="216">
        <f>VLOOKUP($HV88,'SS WAM data'!$B:$AE,MATCH(IA$1,'SS WAM data'!$2:$2,0)-1,0)</f>
        <v>43726</v>
      </c>
      <c r="IB88" s="216">
        <f>VLOOKUP($HV88,'SS WAM data'!$B:$AE,MATCH(IB$1,'SS WAM data'!$2:$2,0)-1,0)</f>
        <v>43851</v>
      </c>
      <c r="IC88">
        <f>VLOOKUP($HV88,'SS WAM data'!$B:$AE,MATCH(IC$1,'SS WAM data'!$2:$2,0)-1,0)</f>
        <v>9.9999999999999995E-8</v>
      </c>
      <c r="ID88" s="216">
        <f>VLOOKUP($HV88,'SS WAM data'!$B:$AE,MATCH(ID$1,'SS WAM data'!$2:$2,0)-1,0)</f>
        <v>43851</v>
      </c>
      <c r="IE88" s="216" t="str">
        <f>VLOOKUP($HV88,'SS WAM data'!$B:$AE,MATCH(IE$1,'SS WAM data'!$2:$2,0)-1,0)</f>
        <v>00-00-0000</v>
      </c>
      <c r="IF88" t="str">
        <f>VLOOKUP($HV88,'SS WAM data'!$B:$AE,MATCH(IF$1,'SS WAM data'!$2:$2,0)-1,0)</f>
        <v>Certificate of Deposit</v>
      </c>
      <c r="IG88" t="str">
        <f>_xlfn.IFNA(VLOOKUP($HV88,'SS WAM data'!$B:$AE,MATCH(IG$1,'SS WAM data'!$2:$2,0)-1,0),"Other Assets - Deposit or ancillary liquid asset")</f>
        <v>Money Market Instruments</v>
      </c>
      <c r="IH88" t="str">
        <f>VLOOKUP($HV88,'SS WAM data'!$B:$AE,MATCH(IH$1,'SS WAM data'!$2:$2,0)-1,0)</f>
        <v>MoneyMarketInstrument</v>
      </c>
    </row>
    <row r="89" spans="2:242">
      <c r="B89" t="s">
        <v>2285</v>
      </c>
      <c r="C89" t="s">
        <v>1982</v>
      </c>
      <c r="D89" t="s">
        <v>2002</v>
      </c>
      <c r="E89" t="s">
        <v>2007</v>
      </c>
      <c r="H89">
        <v>0</v>
      </c>
      <c r="I89">
        <v>0</v>
      </c>
      <c r="J89">
        <v>-32471.48</v>
      </c>
      <c r="K89">
        <v>25004437.100000001</v>
      </c>
      <c r="L89" t="s">
        <v>1985</v>
      </c>
      <c r="M89" t="s">
        <v>231</v>
      </c>
      <c r="N89" t="s">
        <v>1986</v>
      </c>
      <c r="O89">
        <v>0</v>
      </c>
      <c r="P89">
        <v>0</v>
      </c>
      <c r="Q89">
        <v>0</v>
      </c>
      <c r="R89">
        <v>25004437.100000001</v>
      </c>
      <c r="S89">
        <v>0</v>
      </c>
      <c r="T89">
        <v>0</v>
      </c>
      <c r="U89">
        <v>25008324.25</v>
      </c>
      <c r="V89">
        <v>0</v>
      </c>
      <c r="W89">
        <v>0</v>
      </c>
      <c r="X89">
        <v>25036908.579999998</v>
      </c>
      <c r="Y89">
        <v>25036908.579999998</v>
      </c>
      <c r="Z89">
        <v>25036908.579999998</v>
      </c>
      <c r="AA89">
        <v>0</v>
      </c>
      <c r="AB89">
        <v>0</v>
      </c>
      <c r="AC89">
        <v>0</v>
      </c>
      <c r="AD89">
        <v>100.033297</v>
      </c>
      <c r="AE89">
        <v>0</v>
      </c>
      <c r="AF89">
        <v>0</v>
      </c>
      <c r="AG89">
        <v>0</v>
      </c>
      <c r="AH89">
        <v>2884804552.0599999</v>
      </c>
      <c r="AI89">
        <v>25004437.100000001</v>
      </c>
      <c r="AJ89">
        <v>0</v>
      </c>
      <c r="AK89">
        <v>100.017748</v>
      </c>
      <c r="AL89">
        <v>0</v>
      </c>
      <c r="AM89">
        <v>0</v>
      </c>
      <c r="AN89">
        <v>3887.15</v>
      </c>
      <c r="AO89">
        <v>3887.15</v>
      </c>
      <c r="AU89" t="s">
        <v>793</v>
      </c>
      <c r="AV89" t="s">
        <v>1987</v>
      </c>
      <c r="AX89">
        <v>0</v>
      </c>
      <c r="AY89" t="s">
        <v>824</v>
      </c>
      <c r="BB89" t="s">
        <v>937</v>
      </c>
      <c r="BC89" t="s">
        <v>937</v>
      </c>
      <c r="BD89" t="s">
        <v>2109</v>
      </c>
      <c r="BE89" t="s">
        <v>231</v>
      </c>
      <c r="BG89" t="s">
        <v>2597</v>
      </c>
      <c r="BH89" t="s">
        <v>2006</v>
      </c>
      <c r="BL89" t="s">
        <v>1992</v>
      </c>
      <c r="BM89" t="s">
        <v>1985</v>
      </c>
      <c r="BO89" t="s">
        <v>1982</v>
      </c>
      <c r="BP89" t="s">
        <v>1982</v>
      </c>
      <c r="BQ89">
        <v>1</v>
      </c>
      <c r="BR89">
        <v>0</v>
      </c>
      <c r="BS89" t="s">
        <v>1993</v>
      </c>
      <c r="BU89" s="216">
        <v>43628</v>
      </c>
      <c r="BV89" t="s">
        <v>2011</v>
      </c>
      <c r="BW89" s="217">
        <v>43628</v>
      </c>
      <c r="BX89" s="216">
        <v>43628</v>
      </c>
      <c r="CA89">
        <v>630</v>
      </c>
      <c r="CB89" t="s">
        <v>1994</v>
      </c>
      <c r="CD89" t="s">
        <v>1994</v>
      </c>
      <c r="CE89">
        <v>1</v>
      </c>
      <c r="CF89" t="s">
        <v>1985</v>
      </c>
      <c r="CG89" t="s">
        <v>793</v>
      </c>
      <c r="CH89" t="s">
        <v>2012</v>
      </c>
      <c r="CI89" t="s">
        <v>1996</v>
      </c>
      <c r="CJ89">
        <v>25000000</v>
      </c>
      <c r="CN89" t="s">
        <v>231</v>
      </c>
      <c r="CO89">
        <v>0</v>
      </c>
      <c r="CP89" t="s">
        <v>937</v>
      </c>
      <c r="CQ89" t="s">
        <v>2109</v>
      </c>
      <c r="CR89">
        <v>0</v>
      </c>
      <c r="CS89">
        <v>0</v>
      </c>
      <c r="CT89" t="s">
        <v>2001</v>
      </c>
      <c r="CU89" t="s">
        <v>2288</v>
      </c>
      <c r="CV89" t="s">
        <v>934</v>
      </c>
      <c r="CW89">
        <v>35</v>
      </c>
      <c r="CX89" t="s">
        <v>937</v>
      </c>
      <c r="CY89" t="s">
        <v>2109</v>
      </c>
      <c r="CZ89" s="216">
        <v>43622</v>
      </c>
      <c r="DA89" t="s">
        <v>793</v>
      </c>
      <c r="DC89">
        <v>0</v>
      </c>
      <c r="DD89">
        <v>0</v>
      </c>
      <c r="DE89">
        <v>0</v>
      </c>
      <c r="DK89">
        <v>0</v>
      </c>
      <c r="DL89">
        <v>0</v>
      </c>
      <c r="DM89">
        <v>0</v>
      </c>
      <c r="DP89">
        <v>0</v>
      </c>
      <c r="DQ89">
        <v>0</v>
      </c>
      <c r="DR89">
        <v>-32471.48</v>
      </c>
      <c r="DS89">
        <v>25004437.100000001</v>
      </c>
      <c r="DT89" t="s">
        <v>231</v>
      </c>
      <c r="DU89" t="s">
        <v>1986</v>
      </c>
      <c r="DV89">
        <v>0</v>
      </c>
      <c r="DW89">
        <v>0</v>
      </c>
      <c r="DX89">
        <v>0</v>
      </c>
      <c r="DY89">
        <v>25004437.100000001</v>
      </c>
      <c r="DZ89">
        <v>0</v>
      </c>
      <c r="EA89">
        <v>0</v>
      </c>
      <c r="EB89">
        <v>25008324.25</v>
      </c>
      <c r="EC89">
        <v>0</v>
      </c>
      <c r="ED89">
        <v>0</v>
      </c>
      <c r="EE89">
        <v>25036908.579999998</v>
      </c>
      <c r="EF89">
        <v>25036908.579999998</v>
      </c>
      <c r="EG89">
        <v>25036908.579999998</v>
      </c>
      <c r="EH89">
        <v>0</v>
      </c>
      <c r="EI89">
        <v>0</v>
      </c>
      <c r="EJ89">
        <v>0</v>
      </c>
      <c r="EK89">
        <v>100.033297</v>
      </c>
      <c r="EL89">
        <v>0</v>
      </c>
      <c r="EM89">
        <v>0</v>
      </c>
      <c r="EN89">
        <v>0</v>
      </c>
      <c r="EO89">
        <v>2884804552.0599999</v>
      </c>
      <c r="EP89">
        <v>25004437.100000001</v>
      </c>
      <c r="EQ89">
        <v>0</v>
      </c>
      <c r="ER89">
        <v>100.017748</v>
      </c>
      <c r="ES89">
        <v>3887.15</v>
      </c>
      <c r="ET89">
        <v>3887.15</v>
      </c>
      <c r="EU89" t="s">
        <v>2000</v>
      </c>
      <c r="EV89" t="s">
        <v>2001</v>
      </c>
      <c r="EW89" t="s">
        <v>2002</v>
      </c>
      <c r="EX89" t="s">
        <v>2003</v>
      </c>
      <c r="EY89">
        <v>100.033297</v>
      </c>
      <c r="EZ89" t="s">
        <v>231</v>
      </c>
      <c r="FA89" t="s">
        <v>2017</v>
      </c>
      <c r="FB89" t="s">
        <v>2007</v>
      </c>
      <c r="FC89" s="216">
        <v>43805</v>
      </c>
      <c r="FD89" t="s">
        <v>2004</v>
      </c>
      <c r="FE89" t="s">
        <v>2002</v>
      </c>
      <c r="FH89">
        <v>0</v>
      </c>
      <c r="FI89">
        <v>0</v>
      </c>
      <c r="FJ89">
        <v>0</v>
      </c>
      <c r="FK89">
        <v>0</v>
      </c>
      <c r="FL89">
        <v>0</v>
      </c>
      <c r="FO89" t="s">
        <v>2005</v>
      </c>
      <c r="FP89" t="s">
        <v>231</v>
      </c>
      <c r="FT89">
        <v>0</v>
      </c>
      <c r="FU89">
        <v>0.86689799999999995</v>
      </c>
      <c r="FV89">
        <v>0.86689799999999995</v>
      </c>
      <c r="FW89">
        <v>0</v>
      </c>
      <c r="FX89" t="s">
        <v>2006</v>
      </c>
      <c r="FY89" s="216">
        <v>43476</v>
      </c>
      <c r="GO89">
        <v>5</v>
      </c>
      <c r="GQ89" t="s">
        <v>2021</v>
      </c>
      <c r="GR89" t="s">
        <v>2598</v>
      </c>
      <c r="GS89" t="s">
        <v>2291</v>
      </c>
      <c r="GT89" t="s">
        <v>2599</v>
      </c>
      <c r="GU89" t="s">
        <v>2600</v>
      </c>
      <c r="GV89" t="s">
        <v>1994</v>
      </c>
      <c r="GW89">
        <v>0</v>
      </c>
      <c r="GX89">
        <v>25000000</v>
      </c>
      <c r="GY89">
        <v>0</v>
      </c>
      <c r="HA89" t="s">
        <v>1988</v>
      </c>
      <c r="HB89" t="s">
        <v>1997</v>
      </c>
      <c r="HE89" t="s">
        <v>1988</v>
      </c>
      <c r="HF89" t="s">
        <v>1997</v>
      </c>
      <c r="HG89" t="s">
        <v>231</v>
      </c>
      <c r="HH89" t="s">
        <v>1986</v>
      </c>
      <c r="HP89">
        <v>0</v>
      </c>
      <c r="HQ89">
        <v>0</v>
      </c>
      <c r="HR89" t="s">
        <v>1994</v>
      </c>
      <c r="HS89" t="s">
        <v>1982</v>
      </c>
      <c r="HU89" t="s">
        <v>2601</v>
      </c>
      <c r="HV89" t="s">
        <v>933</v>
      </c>
      <c r="HW89" t="str">
        <f>VLOOKUP($HV89,'SS WAM data'!$B:$AE,MATCH(HW$1,'SS WAM data'!$2:$2,0)-1,0)</f>
        <v>XS2009861720</v>
      </c>
      <c r="HX89" t="str">
        <f>VLOOKUP($HV89,'SS WAM data'!$B:$AE,MATCH(HX$1,'SS WAM data'!$2:$2,0)-1,0)</f>
        <v>LLOYDS BANK CORPORATE MARKETS12/19 ZCP</v>
      </c>
      <c r="HY89" t="str">
        <f>VLOOKUP($HV89,'SS WAM data'!$B:$AE,MATCH(HY$1,'SS WAM data'!$2:$2,0)-1,0)</f>
        <v>EUR</v>
      </c>
      <c r="HZ89" t="str">
        <f>VLOOKUP($HV89,'SS WAM data'!$B:$AE,MATCH(HZ$1,'SS WAM data'!$2:$2,0)-1,0)</f>
        <v>GB</v>
      </c>
      <c r="IA89" s="216">
        <f>VLOOKUP($HV89,'SS WAM data'!$B:$AE,MATCH(IA$1,'SS WAM data'!$2:$2,0)-1,0)</f>
        <v>43622</v>
      </c>
      <c r="IB89" s="216">
        <f>VLOOKUP($HV89,'SS WAM data'!$B:$AE,MATCH(IB$1,'SS WAM data'!$2:$2,0)-1,0)</f>
        <v>43805</v>
      </c>
      <c r="IC89">
        <f>VLOOKUP($HV89,'SS WAM data'!$B:$AE,MATCH(IC$1,'SS WAM data'!$2:$2,0)-1,0)</f>
        <v>9.9999999999999995E-8</v>
      </c>
      <c r="ID89" s="216">
        <f>VLOOKUP($HV89,'SS WAM data'!$B:$AE,MATCH(ID$1,'SS WAM data'!$2:$2,0)-1,0)</f>
        <v>43805</v>
      </c>
      <c r="IE89" s="216" t="str">
        <f>VLOOKUP($HV89,'SS WAM data'!$B:$AE,MATCH(IE$1,'SS WAM data'!$2:$2,0)-1,0)</f>
        <v>00-00-0000</v>
      </c>
      <c r="IF89" t="str">
        <f>VLOOKUP($HV89,'SS WAM data'!$B:$AE,MATCH(IF$1,'SS WAM data'!$2:$2,0)-1,0)</f>
        <v>Commercial Paper</v>
      </c>
      <c r="IG89" t="str">
        <f>_xlfn.IFNA(VLOOKUP($HV89,'SS WAM data'!$B:$AE,MATCH(IG$1,'SS WAM data'!$2:$2,0)-1,0),"Other Assets - Deposit or ancillary liquid asset")</f>
        <v>Money Market Instruments</v>
      </c>
      <c r="IH89" t="str">
        <f>VLOOKUP($HV89,'SS WAM data'!$B:$AE,MATCH(IH$1,'SS WAM data'!$2:$2,0)-1,0)</f>
        <v>MoneyMarketInstrument</v>
      </c>
    </row>
    <row r="90" spans="2:242">
      <c r="B90" t="s">
        <v>2285</v>
      </c>
      <c r="C90" t="s">
        <v>1982</v>
      </c>
      <c r="D90" t="s">
        <v>2002</v>
      </c>
      <c r="E90" t="s">
        <v>2007</v>
      </c>
      <c r="H90">
        <v>0</v>
      </c>
      <c r="I90">
        <v>0</v>
      </c>
      <c r="J90">
        <v>-17446.689999999999</v>
      </c>
      <c r="K90">
        <v>13002473.789999999</v>
      </c>
      <c r="L90" t="s">
        <v>1985</v>
      </c>
      <c r="M90" t="s">
        <v>231</v>
      </c>
      <c r="N90" t="s">
        <v>1986</v>
      </c>
      <c r="O90">
        <v>0</v>
      </c>
      <c r="P90">
        <v>0</v>
      </c>
      <c r="Q90">
        <v>0</v>
      </c>
      <c r="R90">
        <v>13002473.789999999</v>
      </c>
      <c r="S90">
        <v>0</v>
      </c>
      <c r="T90">
        <v>0</v>
      </c>
      <c r="U90">
        <v>13003865.029999999</v>
      </c>
      <c r="V90">
        <v>0</v>
      </c>
      <c r="W90">
        <v>0</v>
      </c>
      <c r="X90">
        <v>13019920.48</v>
      </c>
      <c r="Y90">
        <v>13019920.48</v>
      </c>
      <c r="Z90">
        <v>13019920.48</v>
      </c>
      <c r="AA90">
        <v>0</v>
      </c>
      <c r="AB90">
        <v>0</v>
      </c>
      <c r="AC90">
        <v>0</v>
      </c>
      <c r="AD90">
        <v>100.029731</v>
      </c>
      <c r="AE90">
        <v>0</v>
      </c>
      <c r="AF90">
        <v>0</v>
      </c>
      <c r="AG90">
        <v>0</v>
      </c>
      <c r="AH90">
        <v>2884804552.0599999</v>
      </c>
      <c r="AI90">
        <v>13002473.789999999</v>
      </c>
      <c r="AJ90">
        <v>0</v>
      </c>
      <c r="AK90">
        <v>100.019029</v>
      </c>
      <c r="AL90">
        <v>0</v>
      </c>
      <c r="AM90">
        <v>0</v>
      </c>
      <c r="AN90">
        <v>1391.24</v>
      </c>
      <c r="AO90">
        <v>1391.24</v>
      </c>
      <c r="AU90" t="s">
        <v>793</v>
      </c>
      <c r="AV90" t="s">
        <v>1987</v>
      </c>
      <c r="AX90">
        <v>0</v>
      </c>
      <c r="AY90" t="s">
        <v>824</v>
      </c>
      <c r="BB90" t="s">
        <v>937</v>
      </c>
      <c r="BC90" t="s">
        <v>839</v>
      </c>
      <c r="BD90" t="s">
        <v>2030</v>
      </c>
      <c r="BE90" t="s">
        <v>231</v>
      </c>
      <c r="BG90" t="s">
        <v>2602</v>
      </c>
      <c r="BH90" t="s">
        <v>2006</v>
      </c>
      <c r="BL90" t="s">
        <v>1992</v>
      </c>
      <c r="BM90" t="s">
        <v>1985</v>
      </c>
      <c r="BP90" t="s">
        <v>1982</v>
      </c>
      <c r="BQ90">
        <v>1</v>
      </c>
      <c r="BR90">
        <v>0</v>
      </c>
      <c r="BS90" t="s">
        <v>1993</v>
      </c>
      <c r="BU90" s="216">
        <v>43536</v>
      </c>
      <c r="BV90" t="s">
        <v>2011</v>
      </c>
      <c r="BW90" s="217">
        <v>43536</v>
      </c>
      <c r="BX90" s="216">
        <v>43536</v>
      </c>
      <c r="CA90">
        <v>630</v>
      </c>
      <c r="CB90" t="s">
        <v>1994</v>
      </c>
      <c r="CD90" t="s">
        <v>1994</v>
      </c>
      <c r="CE90">
        <v>1</v>
      </c>
      <c r="CF90" t="s">
        <v>1985</v>
      </c>
      <c r="CG90" t="s">
        <v>793</v>
      </c>
      <c r="CH90" t="s">
        <v>2012</v>
      </c>
      <c r="CI90" t="s">
        <v>1996</v>
      </c>
      <c r="CJ90">
        <v>13000000</v>
      </c>
      <c r="CN90" t="s">
        <v>231</v>
      </c>
      <c r="CO90">
        <v>0</v>
      </c>
      <c r="CP90" t="s">
        <v>839</v>
      </c>
      <c r="CQ90" t="s">
        <v>2030</v>
      </c>
      <c r="CR90">
        <v>0</v>
      </c>
      <c r="CS90">
        <v>0</v>
      </c>
      <c r="CT90" t="s">
        <v>2014</v>
      </c>
      <c r="CU90" t="s">
        <v>17</v>
      </c>
      <c r="CV90" t="s">
        <v>905</v>
      </c>
      <c r="CW90">
        <v>35</v>
      </c>
      <c r="CX90" t="s">
        <v>937</v>
      </c>
      <c r="CY90" t="s">
        <v>2109</v>
      </c>
      <c r="CZ90" s="216">
        <v>43531</v>
      </c>
      <c r="DA90" t="s">
        <v>793</v>
      </c>
      <c r="DC90">
        <v>0</v>
      </c>
      <c r="DD90">
        <v>0</v>
      </c>
      <c r="DE90">
        <v>0</v>
      </c>
      <c r="DK90">
        <v>0</v>
      </c>
      <c r="DL90">
        <v>0</v>
      </c>
      <c r="DM90">
        <v>0</v>
      </c>
      <c r="DP90">
        <v>0</v>
      </c>
      <c r="DQ90">
        <v>0</v>
      </c>
      <c r="DR90">
        <v>-17446.689999999999</v>
      </c>
      <c r="DS90">
        <v>13002473.789999999</v>
      </c>
      <c r="DT90" t="s">
        <v>231</v>
      </c>
      <c r="DU90" t="s">
        <v>1986</v>
      </c>
      <c r="DV90">
        <v>0</v>
      </c>
      <c r="DW90">
        <v>0</v>
      </c>
      <c r="DX90">
        <v>0</v>
      </c>
      <c r="DY90">
        <v>13002473.789999999</v>
      </c>
      <c r="DZ90">
        <v>0</v>
      </c>
      <c r="EA90">
        <v>0</v>
      </c>
      <c r="EB90">
        <v>13003865.029999999</v>
      </c>
      <c r="EC90">
        <v>0</v>
      </c>
      <c r="ED90">
        <v>0</v>
      </c>
      <c r="EE90">
        <v>13019920.48</v>
      </c>
      <c r="EF90">
        <v>13019920.48</v>
      </c>
      <c r="EG90">
        <v>13019920.48</v>
      </c>
      <c r="EH90">
        <v>0</v>
      </c>
      <c r="EI90">
        <v>0</v>
      </c>
      <c r="EJ90">
        <v>0</v>
      </c>
      <c r="EK90">
        <v>100.029731</v>
      </c>
      <c r="EL90">
        <v>0</v>
      </c>
      <c r="EM90">
        <v>0</v>
      </c>
      <c r="EN90">
        <v>0</v>
      </c>
      <c r="EO90">
        <v>2884804552.0599999</v>
      </c>
      <c r="EP90">
        <v>13002473.789999999</v>
      </c>
      <c r="EQ90">
        <v>0</v>
      </c>
      <c r="ER90">
        <v>100.019029</v>
      </c>
      <c r="ES90">
        <v>1391.24</v>
      </c>
      <c r="ET90">
        <v>1391.24</v>
      </c>
      <c r="EU90" t="s">
        <v>2000</v>
      </c>
      <c r="EV90" t="s">
        <v>2015</v>
      </c>
      <c r="EW90" t="s">
        <v>2016</v>
      </c>
      <c r="EX90" t="s">
        <v>2003</v>
      </c>
      <c r="EY90">
        <v>100.029731</v>
      </c>
      <c r="EZ90" t="s">
        <v>231</v>
      </c>
      <c r="FA90" t="s">
        <v>2017</v>
      </c>
      <c r="FB90" t="s">
        <v>2007</v>
      </c>
      <c r="FC90" s="216">
        <v>43802</v>
      </c>
      <c r="FD90" t="s">
        <v>2018</v>
      </c>
      <c r="FE90" t="s">
        <v>2019</v>
      </c>
      <c r="FH90">
        <v>0</v>
      </c>
      <c r="FI90">
        <v>0</v>
      </c>
      <c r="FJ90">
        <v>0</v>
      </c>
      <c r="FK90">
        <v>0</v>
      </c>
      <c r="FL90">
        <v>0</v>
      </c>
      <c r="FO90" t="s">
        <v>2005</v>
      </c>
      <c r="FP90" t="s">
        <v>231</v>
      </c>
      <c r="FT90">
        <v>0</v>
      </c>
      <c r="FU90">
        <v>0.45077099999999998</v>
      </c>
      <c r="FV90">
        <v>0.45077099999999998</v>
      </c>
      <c r="FW90">
        <v>0</v>
      </c>
      <c r="FX90" t="s">
        <v>2006</v>
      </c>
      <c r="FY90" s="216">
        <v>43476</v>
      </c>
      <c r="GO90">
        <v>5</v>
      </c>
      <c r="GQ90" t="s">
        <v>2021</v>
      </c>
      <c r="GR90" t="s">
        <v>2603</v>
      </c>
      <c r="GS90" t="s">
        <v>2540</v>
      </c>
      <c r="GT90" t="s">
        <v>2604</v>
      </c>
      <c r="GU90" t="s">
        <v>2605</v>
      </c>
      <c r="GV90" t="s">
        <v>1994</v>
      </c>
      <c r="GW90">
        <v>0</v>
      </c>
      <c r="GX90">
        <v>13000000</v>
      </c>
      <c r="GY90">
        <v>0</v>
      </c>
      <c r="HA90" t="s">
        <v>839</v>
      </c>
      <c r="HB90" t="s">
        <v>2030</v>
      </c>
      <c r="HE90" t="s">
        <v>1988</v>
      </c>
      <c r="HF90" t="s">
        <v>1997</v>
      </c>
      <c r="HG90" t="s">
        <v>231</v>
      </c>
      <c r="HH90" t="s">
        <v>1986</v>
      </c>
      <c r="HP90">
        <v>0</v>
      </c>
      <c r="HQ90">
        <v>0</v>
      </c>
      <c r="HR90" t="s">
        <v>1994</v>
      </c>
      <c r="HS90" t="s">
        <v>1982</v>
      </c>
      <c r="HU90" t="s">
        <v>2606</v>
      </c>
      <c r="HV90" t="s">
        <v>904</v>
      </c>
      <c r="HW90" t="str">
        <f>VLOOKUP($HV90,'SS WAM data'!$B:$AE,MATCH(HW$1,'SS WAM data'!$2:$2,0)-1,0)</f>
        <v>XS2008766524</v>
      </c>
      <c r="HX90" t="str">
        <f>VLOOKUP($HV90,'SS WAM data'!$B:$AE,MATCH(HX$1,'SS WAM data'!$2:$2,0)-1,0)</f>
        <v>CREDIT AGRICOLE SA12/19 0</v>
      </c>
      <c r="HY90" t="str">
        <f>VLOOKUP($HV90,'SS WAM data'!$B:$AE,MATCH(HY$1,'SS WAM data'!$2:$2,0)-1,0)</f>
        <v>EUR</v>
      </c>
      <c r="HZ90" t="str">
        <f>VLOOKUP($HV90,'SS WAM data'!$B:$AE,MATCH(HZ$1,'SS WAM data'!$2:$2,0)-1,0)</f>
        <v>FR</v>
      </c>
      <c r="IA90" s="216">
        <f>VLOOKUP($HV90,'SS WAM data'!$B:$AE,MATCH(IA$1,'SS WAM data'!$2:$2,0)-1,0)</f>
        <v>43649</v>
      </c>
      <c r="IB90" s="216">
        <f>VLOOKUP($HV90,'SS WAM data'!$B:$AE,MATCH(IB$1,'SS WAM data'!$2:$2,0)-1,0)</f>
        <v>43802</v>
      </c>
      <c r="IC90">
        <f>VLOOKUP($HV90,'SS WAM data'!$B:$AE,MATCH(IC$1,'SS WAM data'!$2:$2,0)-1,0)</f>
        <v>9.9999999999999995E-8</v>
      </c>
      <c r="ID90" s="216">
        <f>VLOOKUP($HV90,'SS WAM data'!$B:$AE,MATCH(ID$1,'SS WAM data'!$2:$2,0)-1,0)</f>
        <v>43802</v>
      </c>
      <c r="IE90" s="216" t="str">
        <f>VLOOKUP($HV90,'SS WAM data'!$B:$AE,MATCH(IE$1,'SS WAM data'!$2:$2,0)-1,0)</f>
        <v>00-00-0000</v>
      </c>
      <c r="IF90" t="str">
        <f>VLOOKUP($HV90,'SS WAM data'!$B:$AE,MATCH(IF$1,'SS WAM data'!$2:$2,0)-1,0)</f>
        <v>Certificate of Deposit</v>
      </c>
      <c r="IG90" t="str">
        <f>_xlfn.IFNA(VLOOKUP($HV90,'SS WAM data'!$B:$AE,MATCH(IG$1,'SS WAM data'!$2:$2,0)-1,0),"Other Assets - Deposit or ancillary liquid asset")</f>
        <v>Money Market Instruments</v>
      </c>
      <c r="IH90" t="str">
        <f>VLOOKUP($HV90,'SS WAM data'!$B:$AE,MATCH(IH$1,'SS WAM data'!$2:$2,0)-1,0)</f>
        <v>MoneyMarketInstrument</v>
      </c>
    </row>
    <row r="91" spans="2:242">
      <c r="B91" t="s">
        <v>2285</v>
      </c>
      <c r="C91" t="s">
        <v>1982</v>
      </c>
      <c r="D91" t="s">
        <v>2002</v>
      </c>
      <c r="E91" t="s">
        <v>2007</v>
      </c>
      <c r="H91">
        <v>0</v>
      </c>
      <c r="I91">
        <v>0</v>
      </c>
      <c r="J91">
        <v>-31265.34</v>
      </c>
      <c r="K91">
        <v>20010622.199999999</v>
      </c>
      <c r="L91" t="s">
        <v>1985</v>
      </c>
      <c r="M91" t="s">
        <v>231</v>
      </c>
      <c r="N91" t="s">
        <v>1986</v>
      </c>
      <c r="O91">
        <v>0</v>
      </c>
      <c r="P91">
        <v>0</v>
      </c>
      <c r="Q91">
        <v>0</v>
      </c>
      <c r="R91">
        <v>20010622.199999999</v>
      </c>
      <c r="S91">
        <v>0</v>
      </c>
      <c r="T91">
        <v>0</v>
      </c>
      <c r="U91">
        <v>20014831</v>
      </c>
      <c r="V91">
        <v>0</v>
      </c>
      <c r="W91">
        <v>0</v>
      </c>
      <c r="X91">
        <v>20041887.539999999</v>
      </c>
      <c r="Y91">
        <v>20041887.539999999</v>
      </c>
      <c r="Z91">
        <v>20041887.539999999</v>
      </c>
      <c r="AA91">
        <v>0</v>
      </c>
      <c r="AB91">
        <v>0</v>
      </c>
      <c r="AC91">
        <v>0</v>
      </c>
      <c r="AD91">
        <v>100.074155</v>
      </c>
      <c r="AE91">
        <v>0</v>
      </c>
      <c r="AF91">
        <v>0</v>
      </c>
      <c r="AG91">
        <v>0</v>
      </c>
      <c r="AH91">
        <v>2884804552.0599999</v>
      </c>
      <c r="AI91">
        <v>20010622.199999999</v>
      </c>
      <c r="AJ91">
        <v>0</v>
      </c>
      <c r="AK91">
        <v>100.053111</v>
      </c>
      <c r="AL91">
        <v>0</v>
      </c>
      <c r="AM91">
        <v>0</v>
      </c>
      <c r="AN91">
        <v>4208.8</v>
      </c>
      <c r="AO91">
        <v>4208.8</v>
      </c>
      <c r="AU91" t="s">
        <v>793</v>
      </c>
      <c r="AV91" t="s">
        <v>1987</v>
      </c>
      <c r="AX91">
        <v>0</v>
      </c>
      <c r="AY91" t="s">
        <v>824</v>
      </c>
      <c r="BB91" t="s">
        <v>937</v>
      </c>
      <c r="BC91" t="s">
        <v>937</v>
      </c>
      <c r="BD91" t="s">
        <v>2109</v>
      </c>
      <c r="BE91" t="s">
        <v>231</v>
      </c>
      <c r="BG91" t="s">
        <v>2607</v>
      </c>
      <c r="BH91" t="s">
        <v>2006</v>
      </c>
      <c r="BL91" t="s">
        <v>1992</v>
      </c>
      <c r="BM91" t="s">
        <v>1985</v>
      </c>
      <c r="BP91" t="s">
        <v>1982</v>
      </c>
      <c r="BQ91">
        <v>1</v>
      </c>
      <c r="BR91">
        <v>0</v>
      </c>
      <c r="BS91" t="s">
        <v>1993</v>
      </c>
      <c r="BU91" s="216">
        <v>43983</v>
      </c>
      <c r="BV91" t="s">
        <v>2011</v>
      </c>
      <c r="BW91" s="217">
        <v>43617</v>
      </c>
      <c r="BX91" s="216">
        <v>43983</v>
      </c>
      <c r="CA91">
        <v>630</v>
      </c>
      <c r="CB91" t="s">
        <v>1994</v>
      </c>
      <c r="CD91" t="s">
        <v>1994</v>
      </c>
      <c r="CE91">
        <v>1</v>
      </c>
      <c r="CF91" t="s">
        <v>1985</v>
      </c>
      <c r="CG91" t="s">
        <v>793</v>
      </c>
      <c r="CH91" t="s">
        <v>2012</v>
      </c>
      <c r="CI91" t="s">
        <v>1996</v>
      </c>
      <c r="CJ91">
        <v>20000000</v>
      </c>
      <c r="CN91" t="s">
        <v>231</v>
      </c>
      <c r="CO91">
        <v>0</v>
      </c>
      <c r="CP91" t="s">
        <v>937</v>
      </c>
      <c r="CQ91" t="s">
        <v>2109</v>
      </c>
      <c r="CR91">
        <v>0</v>
      </c>
      <c r="CS91">
        <v>0</v>
      </c>
      <c r="CT91" t="s">
        <v>2014</v>
      </c>
      <c r="CU91" t="s">
        <v>17</v>
      </c>
      <c r="CV91" t="s">
        <v>1030</v>
      </c>
      <c r="CW91">
        <v>35</v>
      </c>
      <c r="CX91" t="s">
        <v>937</v>
      </c>
      <c r="CY91" t="s">
        <v>2109</v>
      </c>
      <c r="CZ91" s="216">
        <v>43775</v>
      </c>
      <c r="DA91" t="s">
        <v>793</v>
      </c>
      <c r="DC91">
        <v>0</v>
      </c>
      <c r="DD91">
        <v>0</v>
      </c>
      <c r="DE91">
        <v>0</v>
      </c>
      <c r="DK91">
        <v>0</v>
      </c>
      <c r="DL91">
        <v>0</v>
      </c>
      <c r="DM91">
        <v>0</v>
      </c>
      <c r="DP91">
        <v>0</v>
      </c>
      <c r="DQ91">
        <v>0</v>
      </c>
      <c r="DR91">
        <v>-31265.34</v>
      </c>
      <c r="DS91">
        <v>20010622.199999999</v>
      </c>
      <c r="DT91" t="s">
        <v>231</v>
      </c>
      <c r="DU91" t="s">
        <v>1986</v>
      </c>
      <c r="DV91">
        <v>0</v>
      </c>
      <c r="DW91">
        <v>0</v>
      </c>
      <c r="DX91">
        <v>0</v>
      </c>
      <c r="DY91">
        <v>20010622.199999999</v>
      </c>
      <c r="DZ91">
        <v>0</v>
      </c>
      <c r="EA91">
        <v>0</v>
      </c>
      <c r="EB91">
        <v>20014831</v>
      </c>
      <c r="EC91">
        <v>0</v>
      </c>
      <c r="ED91">
        <v>0</v>
      </c>
      <c r="EE91">
        <v>20041887.539999999</v>
      </c>
      <c r="EF91">
        <v>20041887.539999999</v>
      </c>
      <c r="EG91">
        <v>20041887.539999999</v>
      </c>
      <c r="EH91">
        <v>0</v>
      </c>
      <c r="EI91">
        <v>0</v>
      </c>
      <c r="EJ91">
        <v>0</v>
      </c>
      <c r="EK91">
        <v>100.074155</v>
      </c>
      <c r="EL91">
        <v>0</v>
      </c>
      <c r="EM91">
        <v>0</v>
      </c>
      <c r="EN91">
        <v>0</v>
      </c>
      <c r="EO91">
        <v>2884804552.0599999</v>
      </c>
      <c r="EP91">
        <v>20010622.199999999</v>
      </c>
      <c r="EQ91">
        <v>0</v>
      </c>
      <c r="ER91">
        <v>100.053111</v>
      </c>
      <c r="ES91">
        <v>4208.8</v>
      </c>
      <c r="ET91">
        <v>4208.8</v>
      </c>
      <c r="EU91" t="s">
        <v>2000</v>
      </c>
      <c r="EV91" t="s">
        <v>2015</v>
      </c>
      <c r="EW91" t="s">
        <v>2016</v>
      </c>
      <c r="EX91" t="s">
        <v>2003</v>
      </c>
      <c r="EY91">
        <v>100.074155</v>
      </c>
      <c r="EZ91" t="s">
        <v>231</v>
      </c>
      <c r="FA91" t="s">
        <v>2017</v>
      </c>
      <c r="FB91" t="s">
        <v>2007</v>
      </c>
      <c r="FC91" s="216">
        <v>43836</v>
      </c>
      <c r="FD91" t="s">
        <v>2018</v>
      </c>
      <c r="FE91" t="s">
        <v>2019</v>
      </c>
      <c r="FH91">
        <v>0</v>
      </c>
      <c r="FI91">
        <v>0</v>
      </c>
      <c r="FJ91">
        <v>0</v>
      </c>
      <c r="FK91">
        <v>0</v>
      </c>
      <c r="FL91">
        <v>0</v>
      </c>
      <c r="FO91" t="s">
        <v>2005</v>
      </c>
      <c r="FP91" t="s">
        <v>231</v>
      </c>
      <c r="FT91">
        <v>0</v>
      </c>
      <c r="FU91">
        <v>0.69380200000000003</v>
      </c>
      <c r="FV91">
        <v>0.69380200000000003</v>
      </c>
      <c r="FW91">
        <v>0</v>
      </c>
      <c r="FX91" t="s">
        <v>2006</v>
      </c>
      <c r="FY91" s="216">
        <v>43476</v>
      </c>
      <c r="GO91">
        <v>5</v>
      </c>
      <c r="GQ91" t="s">
        <v>2021</v>
      </c>
      <c r="GR91" t="s">
        <v>2319</v>
      </c>
      <c r="GS91" t="s">
        <v>2314</v>
      </c>
      <c r="GT91" t="s">
        <v>2608</v>
      </c>
      <c r="GU91" t="s">
        <v>2571</v>
      </c>
      <c r="GV91" t="s">
        <v>1994</v>
      </c>
      <c r="GW91">
        <v>0</v>
      </c>
      <c r="GX91">
        <v>20000000</v>
      </c>
      <c r="GY91">
        <v>0</v>
      </c>
      <c r="HA91" t="s">
        <v>1988</v>
      </c>
      <c r="HB91" t="s">
        <v>1997</v>
      </c>
      <c r="HE91" t="s">
        <v>1988</v>
      </c>
      <c r="HF91" t="s">
        <v>1997</v>
      </c>
      <c r="HG91" t="s">
        <v>231</v>
      </c>
      <c r="HH91" t="s">
        <v>1986</v>
      </c>
      <c r="HP91">
        <v>0</v>
      </c>
      <c r="HQ91">
        <v>0</v>
      </c>
      <c r="HR91" t="s">
        <v>1994</v>
      </c>
      <c r="HS91" t="s">
        <v>1982</v>
      </c>
      <c r="HV91" t="s">
        <v>1029</v>
      </c>
      <c r="HW91" t="str">
        <f>VLOOKUP($HV91,'SS WAM data'!$B:$AE,MATCH(HW$1,'SS WAM data'!$2:$2,0)-1,0)</f>
        <v>XS2012090309</v>
      </c>
      <c r="HX91" t="str">
        <f>VLOOKUP($HV91,'SS WAM data'!$B:$AE,MATCH(HX$1,'SS WAM data'!$2:$2,0)-1,0)</f>
        <v>NORDEA BANK ABP01/20 0</v>
      </c>
      <c r="HY91" t="str">
        <f>VLOOKUP($HV91,'SS WAM data'!$B:$AE,MATCH(HY$1,'SS WAM data'!$2:$2,0)-1,0)</f>
        <v>EUR</v>
      </c>
      <c r="HZ91" t="str">
        <f>VLOOKUP($HV91,'SS WAM data'!$B:$AE,MATCH(HZ$1,'SS WAM data'!$2:$2,0)-1,0)</f>
        <v>FI</v>
      </c>
      <c r="IA91" s="216">
        <f>VLOOKUP($HV91,'SS WAM data'!$B:$AE,MATCH(IA$1,'SS WAM data'!$2:$2,0)-1,0)</f>
        <v>43627</v>
      </c>
      <c r="IB91" s="216">
        <f>VLOOKUP($HV91,'SS WAM data'!$B:$AE,MATCH(IB$1,'SS WAM data'!$2:$2,0)-1,0)</f>
        <v>43836</v>
      </c>
      <c r="IC91">
        <f>VLOOKUP($HV91,'SS WAM data'!$B:$AE,MATCH(IC$1,'SS WAM data'!$2:$2,0)-1,0)</f>
        <v>9.9999999999999995E-8</v>
      </c>
      <c r="ID91" s="216">
        <f>VLOOKUP($HV91,'SS WAM data'!$B:$AE,MATCH(ID$1,'SS WAM data'!$2:$2,0)-1,0)</f>
        <v>43836</v>
      </c>
      <c r="IE91" s="216" t="str">
        <f>VLOOKUP($HV91,'SS WAM data'!$B:$AE,MATCH(IE$1,'SS WAM data'!$2:$2,0)-1,0)</f>
        <v>00-00-0000</v>
      </c>
      <c r="IF91" t="str">
        <f>VLOOKUP($HV91,'SS WAM data'!$B:$AE,MATCH(IF$1,'SS WAM data'!$2:$2,0)-1,0)</f>
        <v>Certificate of Deposit</v>
      </c>
      <c r="IG91" t="str">
        <f>_xlfn.IFNA(VLOOKUP($HV91,'SS WAM data'!$B:$AE,MATCH(IG$1,'SS WAM data'!$2:$2,0)-1,0),"Other Assets - Deposit or ancillary liquid asset")</f>
        <v>Money Market Instruments</v>
      </c>
      <c r="IH91" t="str">
        <f>VLOOKUP($HV91,'SS WAM data'!$B:$AE,MATCH(IH$1,'SS WAM data'!$2:$2,0)-1,0)</f>
        <v>MoneyMarketInstrument</v>
      </c>
    </row>
    <row r="92" spans="2:242">
      <c r="B92" t="s">
        <v>2285</v>
      </c>
      <c r="C92" t="s">
        <v>1982</v>
      </c>
      <c r="D92" t="s">
        <v>2002</v>
      </c>
      <c r="E92" t="s">
        <v>2007</v>
      </c>
      <c r="H92">
        <v>0</v>
      </c>
      <c r="I92">
        <v>0</v>
      </c>
      <c r="J92">
        <v>-37984.239999999998</v>
      </c>
      <c r="K92">
        <v>25006574.199999999</v>
      </c>
      <c r="L92" t="s">
        <v>1985</v>
      </c>
      <c r="M92" t="s">
        <v>231</v>
      </c>
      <c r="N92" t="s">
        <v>1986</v>
      </c>
      <c r="O92">
        <v>0</v>
      </c>
      <c r="P92">
        <v>0</v>
      </c>
      <c r="Q92">
        <v>0</v>
      </c>
      <c r="R92">
        <v>25006574.199999999</v>
      </c>
      <c r="S92">
        <v>0</v>
      </c>
      <c r="T92">
        <v>0</v>
      </c>
      <c r="U92">
        <v>25012450.75</v>
      </c>
      <c r="V92">
        <v>0</v>
      </c>
      <c r="W92">
        <v>0</v>
      </c>
      <c r="X92">
        <v>25044558.440000001</v>
      </c>
      <c r="Y92">
        <v>25044558.440000001</v>
      </c>
      <c r="Z92">
        <v>25044558.440000001</v>
      </c>
      <c r="AA92">
        <v>0</v>
      </c>
      <c r="AB92">
        <v>0</v>
      </c>
      <c r="AC92">
        <v>0</v>
      </c>
      <c r="AD92">
        <v>100.049803</v>
      </c>
      <c r="AE92">
        <v>0</v>
      </c>
      <c r="AF92">
        <v>0</v>
      </c>
      <c r="AG92">
        <v>0</v>
      </c>
      <c r="AH92">
        <v>2884804552.0599999</v>
      </c>
      <c r="AI92">
        <v>25006574.199999999</v>
      </c>
      <c r="AJ92">
        <v>0</v>
      </c>
      <c r="AK92">
        <v>100.026297</v>
      </c>
      <c r="AL92">
        <v>0</v>
      </c>
      <c r="AM92">
        <v>0</v>
      </c>
      <c r="AN92">
        <v>5876.55</v>
      </c>
      <c r="AO92">
        <v>5876.55</v>
      </c>
      <c r="AU92" t="s">
        <v>793</v>
      </c>
      <c r="AV92" t="s">
        <v>1987</v>
      </c>
      <c r="AX92">
        <v>0</v>
      </c>
      <c r="AY92" t="s">
        <v>824</v>
      </c>
      <c r="BB92" t="s">
        <v>816</v>
      </c>
      <c r="BC92" t="s">
        <v>937</v>
      </c>
      <c r="BD92" t="s">
        <v>2109</v>
      </c>
      <c r="BE92" t="s">
        <v>231</v>
      </c>
      <c r="BG92" t="s">
        <v>2609</v>
      </c>
      <c r="BH92" t="s">
        <v>2006</v>
      </c>
      <c r="BL92" t="s">
        <v>1992</v>
      </c>
      <c r="BM92" t="s">
        <v>1985</v>
      </c>
      <c r="BO92" t="s">
        <v>1982</v>
      </c>
      <c r="BP92" t="s">
        <v>1982</v>
      </c>
      <c r="BQ92">
        <v>1</v>
      </c>
      <c r="BR92">
        <v>0</v>
      </c>
      <c r="BS92" t="s">
        <v>1993</v>
      </c>
      <c r="BU92" s="216">
        <v>43781</v>
      </c>
      <c r="BV92" t="s">
        <v>2011</v>
      </c>
      <c r="BW92" s="217">
        <v>43781</v>
      </c>
      <c r="BX92" s="216">
        <v>43781</v>
      </c>
      <c r="CA92">
        <v>630</v>
      </c>
      <c r="CB92" t="s">
        <v>1994</v>
      </c>
      <c r="CD92" t="s">
        <v>1994</v>
      </c>
      <c r="CE92">
        <v>1</v>
      </c>
      <c r="CF92" t="s">
        <v>1985</v>
      </c>
      <c r="CG92" t="s">
        <v>793</v>
      </c>
      <c r="CH92" t="s">
        <v>2012</v>
      </c>
      <c r="CI92" t="s">
        <v>1996</v>
      </c>
      <c r="CJ92">
        <v>25000000</v>
      </c>
      <c r="CN92" t="s">
        <v>231</v>
      </c>
      <c r="CO92">
        <v>0</v>
      </c>
      <c r="CP92" t="s">
        <v>937</v>
      </c>
      <c r="CQ92" t="s">
        <v>2109</v>
      </c>
      <c r="CR92">
        <v>0</v>
      </c>
      <c r="CS92">
        <v>0</v>
      </c>
      <c r="CT92" t="s">
        <v>2001</v>
      </c>
      <c r="CU92" t="s">
        <v>2288</v>
      </c>
      <c r="CV92" t="s">
        <v>963</v>
      </c>
      <c r="CW92">
        <v>35</v>
      </c>
      <c r="CX92" t="s">
        <v>816</v>
      </c>
      <c r="CY92" t="s">
        <v>2060</v>
      </c>
      <c r="CZ92" s="216">
        <v>43775</v>
      </c>
      <c r="DA92" t="s">
        <v>793</v>
      </c>
      <c r="DC92">
        <v>0</v>
      </c>
      <c r="DD92">
        <v>0</v>
      </c>
      <c r="DE92">
        <v>0</v>
      </c>
      <c r="DK92">
        <v>0</v>
      </c>
      <c r="DL92">
        <v>0</v>
      </c>
      <c r="DM92">
        <v>0</v>
      </c>
      <c r="DP92">
        <v>0</v>
      </c>
      <c r="DQ92">
        <v>0</v>
      </c>
      <c r="DR92">
        <v>-37984.239999999998</v>
      </c>
      <c r="DS92">
        <v>25006574.199999999</v>
      </c>
      <c r="DT92" t="s">
        <v>231</v>
      </c>
      <c r="DU92" t="s">
        <v>1986</v>
      </c>
      <c r="DV92">
        <v>0</v>
      </c>
      <c r="DW92">
        <v>0</v>
      </c>
      <c r="DX92">
        <v>0</v>
      </c>
      <c r="DY92">
        <v>25006574.199999999</v>
      </c>
      <c r="DZ92">
        <v>0</v>
      </c>
      <c r="EA92">
        <v>0</v>
      </c>
      <c r="EB92">
        <v>25012450.75</v>
      </c>
      <c r="EC92">
        <v>0</v>
      </c>
      <c r="ED92">
        <v>0</v>
      </c>
      <c r="EE92">
        <v>25044558.440000001</v>
      </c>
      <c r="EF92">
        <v>25044558.440000001</v>
      </c>
      <c r="EG92">
        <v>25044558.440000001</v>
      </c>
      <c r="EH92">
        <v>0</v>
      </c>
      <c r="EI92">
        <v>0</v>
      </c>
      <c r="EJ92">
        <v>0</v>
      </c>
      <c r="EK92">
        <v>100.049803</v>
      </c>
      <c r="EL92">
        <v>0</v>
      </c>
      <c r="EM92">
        <v>0</v>
      </c>
      <c r="EN92">
        <v>0</v>
      </c>
      <c r="EO92">
        <v>2884804552.0599999</v>
      </c>
      <c r="EP92">
        <v>25006574.199999999</v>
      </c>
      <c r="EQ92">
        <v>0</v>
      </c>
      <c r="ER92">
        <v>100.026297</v>
      </c>
      <c r="ES92">
        <v>5876.55</v>
      </c>
      <c r="ET92">
        <v>5876.55</v>
      </c>
      <c r="EU92" t="s">
        <v>2000</v>
      </c>
      <c r="EV92" t="s">
        <v>2001</v>
      </c>
      <c r="EW92" t="s">
        <v>2002</v>
      </c>
      <c r="EX92" t="s">
        <v>2003</v>
      </c>
      <c r="EY92">
        <v>100.049803</v>
      </c>
      <c r="EZ92" t="s">
        <v>231</v>
      </c>
      <c r="FA92" t="s">
        <v>2017</v>
      </c>
      <c r="FB92" t="s">
        <v>2007</v>
      </c>
      <c r="FC92" s="216">
        <v>43810</v>
      </c>
      <c r="FD92" t="s">
        <v>2004</v>
      </c>
      <c r="FE92" t="s">
        <v>2002</v>
      </c>
      <c r="FH92">
        <v>0</v>
      </c>
      <c r="FI92">
        <v>0</v>
      </c>
      <c r="FJ92">
        <v>0</v>
      </c>
      <c r="FK92">
        <v>0</v>
      </c>
      <c r="FL92">
        <v>0</v>
      </c>
      <c r="FO92" t="s">
        <v>2005</v>
      </c>
      <c r="FP92" t="s">
        <v>231</v>
      </c>
      <c r="FT92">
        <v>0</v>
      </c>
      <c r="FU92">
        <v>0.86704099999999995</v>
      </c>
      <c r="FV92">
        <v>0.86704099999999995</v>
      </c>
      <c r="FW92">
        <v>0</v>
      </c>
      <c r="FX92" t="s">
        <v>2006</v>
      </c>
      <c r="FY92" s="216">
        <v>43476</v>
      </c>
      <c r="GO92">
        <v>5</v>
      </c>
      <c r="GQ92" t="s">
        <v>2021</v>
      </c>
      <c r="GR92" t="s">
        <v>2516</v>
      </c>
      <c r="GS92" t="s">
        <v>2291</v>
      </c>
      <c r="GT92" t="s">
        <v>2610</v>
      </c>
      <c r="GU92" t="s">
        <v>2379</v>
      </c>
      <c r="GV92" t="s">
        <v>1994</v>
      </c>
      <c r="GW92">
        <v>0</v>
      </c>
      <c r="GX92">
        <v>25000000</v>
      </c>
      <c r="GY92">
        <v>0</v>
      </c>
      <c r="HA92" t="s">
        <v>1988</v>
      </c>
      <c r="HB92" t="s">
        <v>1997</v>
      </c>
      <c r="HE92" t="s">
        <v>1988</v>
      </c>
      <c r="HF92" t="s">
        <v>1997</v>
      </c>
      <c r="HG92" t="s">
        <v>231</v>
      </c>
      <c r="HH92" t="s">
        <v>1986</v>
      </c>
      <c r="HP92">
        <v>0</v>
      </c>
      <c r="HQ92">
        <v>0</v>
      </c>
      <c r="HR92" t="s">
        <v>1994</v>
      </c>
      <c r="HS92" t="s">
        <v>1982</v>
      </c>
      <c r="HU92" t="s">
        <v>2611</v>
      </c>
      <c r="HV92" t="s">
        <v>962</v>
      </c>
      <c r="HW92" t="str">
        <f>VLOOKUP($HV92,'SS WAM data'!$B:$AE,MATCH(HW$1,'SS WAM data'!$2:$2,0)-1,0)</f>
        <v>XS2012017997</v>
      </c>
      <c r="HX92" t="str">
        <f>VLOOKUP($HV92,'SS WAM data'!$B:$AE,MATCH(HX$1,'SS WAM data'!$2:$2,0)-1,0)</f>
        <v>SVENSKA HANDELSBANKEN AB12/19 ZCP</v>
      </c>
      <c r="HY92" t="str">
        <f>VLOOKUP($HV92,'SS WAM data'!$B:$AE,MATCH(HY$1,'SS WAM data'!$2:$2,0)-1,0)</f>
        <v>EUR</v>
      </c>
      <c r="HZ92" t="str">
        <f>VLOOKUP($HV92,'SS WAM data'!$B:$AE,MATCH(HZ$1,'SS WAM data'!$2:$2,0)-1,0)</f>
        <v>SE</v>
      </c>
      <c r="IA92" s="216">
        <f>VLOOKUP($HV92,'SS WAM data'!$B:$AE,MATCH(IA$1,'SS WAM data'!$2:$2,0)-1,0)</f>
        <v>43627</v>
      </c>
      <c r="IB92" s="216">
        <f>VLOOKUP($HV92,'SS WAM data'!$B:$AE,MATCH(IB$1,'SS WAM data'!$2:$2,0)-1,0)</f>
        <v>43810</v>
      </c>
      <c r="IC92">
        <f>VLOOKUP($HV92,'SS WAM data'!$B:$AE,MATCH(IC$1,'SS WAM data'!$2:$2,0)-1,0)</f>
        <v>9.9999999999999995E-8</v>
      </c>
      <c r="ID92" s="216">
        <f>VLOOKUP($HV92,'SS WAM data'!$B:$AE,MATCH(ID$1,'SS WAM data'!$2:$2,0)-1,0)</f>
        <v>43810</v>
      </c>
      <c r="IE92" s="216" t="str">
        <f>VLOOKUP($HV92,'SS WAM data'!$B:$AE,MATCH(IE$1,'SS WAM data'!$2:$2,0)-1,0)</f>
        <v>00-00-0000</v>
      </c>
      <c r="IF92" t="str">
        <f>VLOOKUP($HV92,'SS WAM data'!$B:$AE,MATCH(IF$1,'SS WAM data'!$2:$2,0)-1,0)</f>
        <v>Commercial Paper</v>
      </c>
      <c r="IG92" t="str">
        <f>_xlfn.IFNA(VLOOKUP($HV92,'SS WAM data'!$B:$AE,MATCH(IG$1,'SS WAM data'!$2:$2,0)-1,0),"Other Assets - Deposit or ancillary liquid asset")</f>
        <v>Money Market Instruments</v>
      </c>
      <c r="IH92" t="str">
        <f>VLOOKUP($HV92,'SS WAM data'!$B:$AE,MATCH(IH$1,'SS WAM data'!$2:$2,0)-1,0)</f>
        <v>MoneyMarketInstrument</v>
      </c>
    </row>
    <row r="93" spans="2:242">
      <c r="B93" t="s">
        <v>2285</v>
      </c>
      <c r="C93" t="s">
        <v>1982</v>
      </c>
      <c r="D93" t="s">
        <v>2002</v>
      </c>
      <c r="E93" t="s">
        <v>2007</v>
      </c>
      <c r="H93">
        <v>0</v>
      </c>
      <c r="I93">
        <v>0</v>
      </c>
      <c r="J93">
        <v>-36588.94</v>
      </c>
      <c r="K93">
        <v>28006890.129999999</v>
      </c>
      <c r="L93" t="s">
        <v>1985</v>
      </c>
      <c r="M93" t="s">
        <v>231</v>
      </c>
      <c r="N93" t="s">
        <v>1986</v>
      </c>
      <c r="O93">
        <v>0</v>
      </c>
      <c r="P93">
        <v>0</v>
      </c>
      <c r="Q93">
        <v>0</v>
      </c>
      <c r="R93">
        <v>28006890.129999999</v>
      </c>
      <c r="S93">
        <v>0</v>
      </c>
      <c r="T93">
        <v>0</v>
      </c>
      <c r="U93">
        <v>28012255.32</v>
      </c>
      <c r="V93">
        <v>0</v>
      </c>
      <c r="W93">
        <v>0</v>
      </c>
      <c r="X93">
        <v>28043479.07</v>
      </c>
      <c r="Y93">
        <v>28043479.07</v>
      </c>
      <c r="Z93">
        <v>28043479.07</v>
      </c>
      <c r="AA93">
        <v>0</v>
      </c>
      <c r="AB93">
        <v>0</v>
      </c>
      <c r="AC93">
        <v>0</v>
      </c>
      <c r="AD93">
        <v>100.043769</v>
      </c>
      <c r="AE93">
        <v>0</v>
      </c>
      <c r="AF93">
        <v>0</v>
      </c>
      <c r="AG93">
        <v>0</v>
      </c>
      <c r="AH93">
        <v>2884804552.0599999</v>
      </c>
      <c r="AI93">
        <v>28006890.129999999</v>
      </c>
      <c r="AJ93">
        <v>0</v>
      </c>
      <c r="AK93">
        <v>100.024608</v>
      </c>
      <c r="AL93">
        <v>0</v>
      </c>
      <c r="AM93">
        <v>0</v>
      </c>
      <c r="AN93">
        <v>5365.19</v>
      </c>
      <c r="AO93">
        <v>5365.19</v>
      </c>
      <c r="AU93" t="s">
        <v>793</v>
      </c>
      <c r="AV93" t="s">
        <v>1987</v>
      </c>
      <c r="AX93">
        <v>0</v>
      </c>
      <c r="AY93" t="s">
        <v>824</v>
      </c>
      <c r="BB93" t="s">
        <v>798</v>
      </c>
      <c r="BC93" t="s">
        <v>798</v>
      </c>
      <c r="BD93" t="s">
        <v>2345</v>
      </c>
      <c r="BE93" t="s">
        <v>231</v>
      </c>
      <c r="BG93" t="s">
        <v>2612</v>
      </c>
      <c r="BH93" t="s">
        <v>2006</v>
      </c>
      <c r="BL93" t="s">
        <v>1992</v>
      </c>
      <c r="BM93" t="s">
        <v>1985</v>
      </c>
      <c r="BO93" t="s">
        <v>1982</v>
      </c>
      <c r="BP93" t="s">
        <v>1982</v>
      </c>
      <c r="BQ93">
        <v>1</v>
      </c>
      <c r="BR93">
        <v>0</v>
      </c>
      <c r="BS93" t="s">
        <v>1993</v>
      </c>
      <c r="BU93" t="s">
        <v>2203</v>
      </c>
      <c r="BV93" t="s">
        <v>2011</v>
      </c>
      <c r="BW93" s="218">
        <v>41609</v>
      </c>
      <c r="BX93" t="s">
        <v>2203</v>
      </c>
      <c r="CA93">
        <v>630</v>
      </c>
      <c r="CB93" t="s">
        <v>1994</v>
      </c>
      <c r="CD93" t="s">
        <v>1994</v>
      </c>
      <c r="CE93">
        <v>1</v>
      </c>
      <c r="CF93" t="s">
        <v>1985</v>
      </c>
      <c r="CG93" t="s">
        <v>793</v>
      </c>
      <c r="CH93" t="s">
        <v>2012</v>
      </c>
      <c r="CI93" t="s">
        <v>1996</v>
      </c>
      <c r="CJ93">
        <v>28000000</v>
      </c>
      <c r="CN93" t="s">
        <v>231</v>
      </c>
      <c r="CO93">
        <v>0</v>
      </c>
      <c r="CP93" t="s">
        <v>798</v>
      </c>
      <c r="CQ93" t="s">
        <v>2345</v>
      </c>
      <c r="CR93">
        <v>0</v>
      </c>
      <c r="CS93">
        <v>0</v>
      </c>
      <c r="CT93" t="s">
        <v>2001</v>
      </c>
      <c r="CU93" t="s">
        <v>2288</v>
      </c>
      <c r="CV93" t="s">
        <v>972</v>
      </c>
      <c r="CW93">
        <v>35</v>
      </c>
      <c r="CX93" t="s">
        <v>798</v>
      </c>
      <c r="CY93" t="s">
        <v>2345</v>
      </c>
      <c r="CZ93" t="s">
        <v>2613</v>
      </c>
      <c r="DA93" t="s">
        <v>793</v>
      </c>
      <c r="DC93">
        <v>0</v>
      </c>
      <c r="DD93">
        <v>0</v>
      </c>
      <c r="DE93">
        <v>0</v>
      </c>
      <c r="DK93">
        <v>0</v>
      </c>
      <c r="DL93">
        <v>0</v>
      </c>
      <c r="DM93">
        <v>0</v>
      </c>
      <c r="DP93">
        <v>0</v>
      </c>
      <c r="DQ93">
        <v>0</v>
      </c>
      <c r="DR93">
        <v>-36588.94</v>
      </c>
      <c r="DS93">
        <v>28006890.129999999</v>
      </c>
      <c r="DT93" t="s">
        <v>231</v>
      </c>
      <c r="DU93" t="s">
        <v>1986</v>
      </c>
      <c r="DV93">
        <v>0</v>
      </c>
      <c r="DW93">
        <v>0</v>
      </c>
      <c r="DX93">
        <v>0</v>
      </c>
      <c r="DY93">
        <v>28006890.129999999</v>
      </c>
      <c r="DZ93">
        <v>0</v>
      </c>
      <c r="EA93">
        <v>0</v>
      </c>
      <c r="EB93">
        <v>28012255.32</v>
      </c>
      <c r="EC93">
        <v>0</v>
      </c>
      <c r="ED93">
        <v>0</v>
      </c>
      <c r="EE93">
        <v>28043479.07</v>
      </c>
      <c r="EF93">
        <v>28043479.07</v>
      </c>
      <c r="EG93">
        <v>28043479.07</v>
      </c>
      <c r="EH93">
        <v>0</v>
      </c>
      <c r="EI93">
        <v>0</v>
      </c>
      <c r="EJ93">
        <v>0</v>
      </c>
      <c r="EK93">
        <v>100.043769</v>
      </c>
      <c r="EL93">
        <v>0</v>
      </c>
      <c r="EM93">
        <v>0</v>
      </c>
      <c r="EN93">
        <v>0</v>
      </c>
      <c r="EO93">
        <v>2884804552.0599999</v>
      </c>
      <c r="EP93">
        <v>28006890.129999999</v>
      </c>
      <c r="EQ93">
        <v>0</v>
      </c>
      <c r="ER93">
        <v>100.024608</v>
      </c>
      <c r="ES93">
        <v>5365.19</v>
      </c>
      <c r="ET93">
        <v>5365.19</v>
      </c>
      <c r="EU93" t="s">
        <v>2000</v>
      </c>
      <c r="EV93" t="s">
        <v>2001</v>
      </c>
      <c r="EW93" t="s">
        <v>2002</v>
      </c>
      <c r="EX93" t="s">
        <v>2003</v>
      </c>
      <c r="EY93">
        <v>100.043769</v>
      </c>
      <c r="EZ93" t="s">
        <v>231</v>
      </c>
      <c r="FA93" t="s">
        <v>2017</v>
      </c>
      <c r="FB93" t="s">
        <v>2007</v>
      </c>
      <c r="FC93" s="216">
        <v>43812</v>
      </c>
      <c r="FD93" t="s">
        <v>2004</v>
      </c>
      <c r="FE93" t="s">
        <v>2002</v>
      </c>
      <c r="FH93">
        <v>0</v>
      </c>
      <c r="FI93">
        <v>0</v>
      </c>
      <c r="FJ93">
        <v>0</v>
      </c>
      <c r="FK93">
        <v>0</v>
      </c>
      <c r="FL93">
        <v>0</v>
      </c>
      <c r="FO93" t="s">
        <v>2005</v>
      </c>
      <c r="FP93" t="s">
        <v>231</v>
      </c>
      <c r="FT93">
        <v>0</v>
      </c>
      <c r="FU93">
        <v>0.971028</v>
      </c>
      <c r="FV93">
        <v>0.971028</v>
      </c>
      <c r="FW93">
        <v>0</v>
      </c>
      <c r="FX93" t="s">
        <v>2006</v>
      </c>
      <c r="FY93" s="216">
        <v>43476</v>
      </c>
      <c r="GO93">
        <v>5</v>
      </c>
      <c r="GQ93" t="s">
        <v>2021</v>
      </c>
      <c r="GR93" t="s">
        <v>2614</v>
      </c>
      <c r="GS93" t="s">
        <v>2291</v>
      </c>
      <c r="GT93" t="s">
        <v>2615</v>
      </c>
      <c r="GU93" t="s">
        <v>2616</v>
      </c>
      <c r="GV93" t="s">
        <v>1994</v>
      </c>
      <c r="GW93">
        <v>0</v>
      </c>
      <c r="GX93">
        <v>28000000</v>
      </c>
      <c r="GY93">
        <v>0</v>
      </c>
      <c r="HA93" t="s">
        <v>1988</v>
      </c>
      <c r="HB93" t="s">
        <v>1997</v>
      </c>
      <c r="HE93" t="s">
        <v>798</v>
      </c>
      <c r="HF93" t="s">
        <v>2345</v>
      </c>
      <c r="HG93" t="s">
        <v>231</v>
      </c>
      <c r="HH93" t="s">
        <v>1986</v>
      </c>
      <c r="HP93">
        <v>0</v>
      </c>
      <c r="HQ93">
        <v>0</v>
      </c>
      <c r="HR93" t="s">
        <v>1994</v>
      </c>
      <c r="HS93" t="s">
        <v>1982</v>
      </c>
      <c r="HV93" t="s">
        <v>971</v>
      </c>
      <c r="HW93" t="str">
        <f>VLOOKUP($HV93,'SS WAM data'!$B:$AE,MATCH(HW$1,'SS WAM data'!$2:$2,0)-1,0)</f>
        <v>BE6314522168</v>
      </c>
      <c r="HX93" t="str">
        <f>VLOOKUP($HV93,'SS WAM data'!$B:$AE,MATCH(HX$1,'SS WAM data'!$2:$2,0)-1,0)</f>
        <v>LVMH FINANCE BELGIQUE SA12/19 ZCP</v>
      </c>
      <c r="HY93" t="str">
        <f>VLOOKUP($HV93,'SS WAM data'!$B:$AE,MATCH(HY$1,'SS WAM data'!$2:$2,0)-1,0)</f>
        <v>EUR</v>
      </c>
      <c r="HZ93" t="str">
        <f>VLOOKUP($HV93,'SS WAM data'!$B:$AE,MATCH(HZ$1,'SS WAM data'!$2:$2,0)-1,0)</f>
        <v>FR</v>
      </c>
      <c r="IA93" s="216">
        <f>VLOOKUP($HV93,'SS WAM data'!$B:$AE,MATCH(IA$1,'SS WAM data'!$2:$2,0)-1,0)</f>
        <v>43629</v>
      </c>
      <c r="IB93" s="216">
        <f>VLOOKUP($HV93,'SS WAM data'!$B:$AE,MATCH(IB$1,'SS WAM data'!$2:$2,0)-1,0)</f>
        <v>43812</v>
      </c>
      <c r="IC93">
        <f>VLOOKUP($HV93,'SS WAM data'!$B:$AE,MATCH(IC$1,'SS WAM data'!$2:$2,0)-1,0)</f>
        <v>9.9999999999999995E-8</v>
      </c>
      <c r="ID93" s="216">
        <f>VLOOKUP($HV93,'SS WAM data'!$B:$AE,MATCH(ID$1,'SS WAM data'!$2:$2,0)-1,0)</f>
        <v>43812</v>
      </c>
      <c r="IE93" s="216" t="str">
        <f>VLOOKUP($HV93,'SS WAM data'!$B:$AE,MATCH(IE$1,'SS WAM data'!$2:$2,0)-1,0)</f>
        <v>00-00-0000</v>
      </c>
      <c r="IF93" t="str">
        <f>VLOOKUP($HV93,'SS WAM data'!$B:$AE,MATCH(IF$1,'SS WAM data'!$2:$2,0)-1,0)</f>
        <v>Commercial Paper</v>
      </c>
      <c r="IG93" t="str">
        <f>_xlfn.IFNA(VLOOKUP($HV93,'SS WAM data'!$B:$AE,MATCH(IG$1,'SS WAM data'!$2:$2,0)-1,0),"Other Assets - Deposit or ancillary liquid asset")</f>
        <v>Money Market Instruments</v>
      </c>
      <c r="IH93" t="str">
        <f>VLOOKUP($HV93,'SS WAM data'!$B:$AE,MATCH(IH$1,'SS WAM data'!$2:$2,0)-1,0)</f>
        <v>MoneyMarketInstrument</v>
      </c>
    </row>
    <row r="94" spans="2:242">
      <c r="B94" t="s">
        <v>2285</v>
      </c>
      <c r="C94" t="s">
        <v>1982</v>
      </c>
      <c r="D94" t="s">
        <v>2002</v>
      </c>
      <c r="E94" t="s">
        <v>2007</v>
      </c>
      <c r="H94">
        <v>0</v>
      </c>
      <c r="I94">
        <v>0</v>
      </c>
      <c r="J94">
        <v>-29788.61</v>
      </c>
      <c r="K94">
        <v>28006553.5</v>
      </c>
      <c r="L94" t="s">
        <v>1985</v>
      </c>
      <c r="M94" t="s">
        <v>231</v>
      </c>
      <c r="N94" t="s">
        <v>1986</v>
      </c>
      <c r="O94">
        <v>0</v>
      </c>
      <c r="P94">
        <v>0</v>
      </c>
      <c r="Q94">
        <v>0</v>
      </c>
      <c r="R94">
        <v>28006553.5</v>
      </c>
      <c r="S94">
        <v>0</v>
      </c>
      <c r="T94">
        <v>0</v>
      </c>
      <c r="U94">
        <v>28014419.719999999</v>
      </c>
      <c r="V94">
        <v>0</v>
      </c>
      <c r="W94">
        <v>0</v>
      </c>
      <c r="X94">
        <v>28036342.109999999</v>
      </c>
      <c r="Y94">
        <v>28036342.109999999</v>
      </c>
      <c r="Z94">
        <v>28036342.109999999</v>
      </c>
      <c r="AA94">
        <v>0</v>
      </c>
      <c r="AB94">
        <v>0</v>
      </c>
      <c r="AC94">
        <v>0</v>
      </c>
      <c r="AD94">
        <v>100.05149900000001</v>
      </c>
      <c r="AE94">
        <v>0</v>
      </c>
      <c r="AF94">
        <v>0</v>
      </c>
      <c r="AG94">
        <v>0</v>
      </c>
      <c r="AH94">
        <v>2884804552.0599999</v>
      </c>
      <c r="AI94">
        <v>28006553.5</v>
      </c>
      <c r="AJ94">
        <v>0</v>
      </c>
      <c r="AK94">
        <v>100.023405</v>
      </c>
      <c r="AL94">
        <v>0</v>
      </c>
      <c r="AM94">
        <v>0</v>
      </c>
      <c r="AN94">
        <v>7866.22</v>
      </c>
      <c r="AO94">
        <v>7866.22</v>
      </c>
      <c r="AU94" t="s">
        <v>793</v>
      </c>
      <c r="AV94" t="s">
        <v>1987</v>
      </c>
      <c r="AX94">
        <v>0</v>
      </c>
      <c r="AY94" t="s">
        <v>824</v>
      </c>
      <c r="BB94" t="s">
        <v>990</v>
      </c>
      <c r="BC94" t="s">
        <v>990</v>
      </c>
      <c r="BD94" t="s">
        <v>2558</v>
      </c>
      <c r="BE94" t="s">
        <v>231</v>
      </c>
      <c r="BG94" t="s">
        <v>2617</v>
      </c>
      <c r="BH94" t="s">
        <v>2006</v>
      </c>
      <c r="BL94" t="s">
        <v>1992</v>
      </c>
      <c r="BM94" t="s">
        <v>1985</v>
      </c>
      <c r="BO94" t="s">
        <v>1982</v>
      </c>
      <c r="BP94" t="s">
        <v>1982</v>
      </c>
      <c r="BQ94">
        <v>1</v>
      </c>
      <c r="BR94">
        <v>0</v>
      </c>
      <c r="BS94" t="s">
        <v>1993</v>
      </c>
      <c r="BU94" t="s">
        <v>2618</v>
      </c>
      <c r="BV94" t="s">
        <v>2011</v>
      </c>
      <c r="BW94" s="218">
        <v>43070</v>
      </c>
      <c r="BX94" t="s">
        <v>2618</v>
      </c>
      <c r="CA94">
        <v>630</v>
      </c>
      <c r="CB94" t="s">
        <v>1994</v>
      </c>
      <c r="CD94" t="s">
        <v>1994</v>
      </c>
      <c r="CE94">
        <v>1</v>
      </c>
      <c r="CF94" t="s">
        <v>1985</v>
      </c>
      <c r="CG94" t="s">
        <v>793</v>
      </c>
      <c r="CH94" t="s">
        <v>2012</v>
      </c>
      <c r="CI94" t="s">
        <v>1996</v>
      </c>
      <c r="CJ94">
        <v>28000000</v>
      </c>
      <c r="CN94" t="s">
        <v>231</v>
      </c>
      <c r="CO94">
        <v>0</v>
      </c>
      <c r="CP94" t="s">
        <v>990</v>
      </c>
      <c r="CQ94" t="s">
        <v>2560</v>
      </c>
      <c r="CR94">
        <v>0</v>
      </c>
      <c r="CS94">
        <v>0</v>
      </c>
      <c r="CT94" t="s">
        <v>2001</v>
      </c>
      <c r="CU94" t="s">
        <v>2288</v>
      </c>
      <c r="CV94" t="s">
        <v>987</v>
      </c>
      <c r="CW94">
        <v>35</v>
      </c>
      <c r="CX94" t="s">
        <v>990</v>
      </c>
      <c r="CY94" t="s">
        <v>2560</v>
      </c>
      <c r="CZ94" t="s">
        <v>2619</v>
      </c>
      <c r="DA94" t="s">
        <v>793</v>
      </c>
      <c r="DC94">
        <v>0</v>
      </c>
      <c r="DD94">
        <v>0</v>
      </c>
      <c r="DE94">
        <v>0</v>
      </c>
      <c r="DK94">
        <v>0</v>
      </c>
      <c r="DL94">
        <v>0</v>
      </c>
      <c r="DM94">
        <v>0</v>
      </c>
      <c r="DP94">
        <v>0</v>
      </c>
      <c r="DQ94">
        <v>0</v>
      </c>
      <c r="DR94">
        <v>-29788.61</v>
      </c>
      <c r="DS94">
        <v>28006553.5</v>
      </c>
      <c r="DT94" t="s">
        <v>231</v>
      </c>
      <c r="DU94" t="s">
        <v>1986</v>
      </c>
      <c r="DV94">
        <v>0</v>
      </c>
      <c r="DW94">
        <v>0</v>
      </c>
      <c r="DX94">
        <v>0</v>
      </c>
      <c r="DY94">
        <v>28006553.5</v>
      </c>
      <c r="DZ94">
        <v>0</v>
      </c>
      <c r="EA94">
        <v>0</v>
      </c>
      <c r="EB94">
        <v>28014419.719999999</v>
      </c>
      <c r="EC94">
        <v>0</v>
      </c>
      <c r="ED94">
        <v>0</v>
      </c>
      <c r="EE94">
        <v>28036342.109999999</v>
      </c>
      <c r="EF94">
        <v>28036342.109999999</v>
      </c>
      <c r="EG94">
        <v>28036342.109999999</v>
      </c>
      <c r="EH94">
        <v>0</v>
      </c>
      <c r="EI94">
        <v>0</v>
      </c>
      <c r="EJ94">
        <v>0</v>
      </c>
      <c r="EK94">
        <v>100.05149900000001</v>
      </c>
      <c r="EL94">
        <v>0</v>
      </c>
      <c r="EM94">
        <v>0</v>
      </c>
      <c r="EN94">
        <v>0</v>
      </c>
      <c r="EO94">
        <v>2884804552.0599999</v>
      </c>
      <c r="EP94">
        <v>28006553.5</v>
      </c>
      <c r="EQ94">
        <v>0</v>
      </c>
      <c r="ER94">
        <v>100.023405</v>
      </c>
      <c r="ES94">
        <v>7866.22</v>
      </c>
      <c r="ET94">
        <v>7866.22</v>
      </c>
      <c r="EU94" t="s">
        <v>2000</v>
      </c>
      <c r="EV94" t="s">
        <v>2001</v>
      </c>
      <c r="EW94" t="s">
        <v>2002</v>
      </c>
      <c r="EX94" t="s">
        <v>2003</v>
      </c>
      <c r="EY94">
        <v>100.05149900000001</v>
      </c>
      <c r="EZ94" t="s">
        <v>231</v>
      </c>
      <c r="FA94" t="s">
        <v>2017</v>
      </c>
      <c r="FB94" t="s">
        <v>2007</v>
      </c>
      <c r="FC94" s="216">
        <v>43816</v>
      </c>
      <c r="FD94" t="s">
        <v>2004</v>
      </c>
      <c r="FE94" t="s">
        <v>2002</v>
      </c>
      <c r="FH94">
        <v>0</v>
      </c>
      <c r="FI94">
        <v>0</v>
      </c>
      <c r="FJ94">
        <v>0</v>
      </c>
      <c r="FK94">
        <v>0</v>
      </c>
      <c r="FL94">
        <v>0</v>
      </c>
      <c r="FO94" t="s">
        <v>2005</v>
      </c>
      <c r="FP94" t="s">
        <v>231</v>
      </c>
      <c r="FT94">
        <v>0</v>
      </c>
      <c r="FU94">
        <v>0.97110300000000005</v>
      </c>
      <c r="FV94">
        <v>0.97110300000000005</v>
      </c>
      <c r="FW94">
        <v>0</v>
      </c>
      <c r="FX94" t="s">
        <v>2006</v>
      </c>
      <c r="FY94" s="216">
        <v>43476</v>
      </c>
      <c r="GO94">
        <v>5</v>
      </c>
      <c r="GQ94" t="s">
        <v>2021</v>
      </c>
      <c r="GR94" t="s">
        <v>2620</v>
      </c>
      <c r="GS94" t="s">
        <v>2291</v>
      </c>
      <c r="GT94" t="s">
        <v>2621</v>
      </c>
      <c r="GU94" t="s">
        <v>2562</v>
      </c>
      <c r="GV94" t="s">
        <v>1994</v>
      </c>
      <c r="GW94">
        <v>0</v>
      </c>
      <c r="GX94">
        <v>28000000</v>
      </c>
      <c r="GY94">
        <v>0</v>
      </c>
      <c r="HA94" t="s">
        <v>990</v>
      </c>
      <c r="HB94" t="s">
        <v>2560</v>
      </c>
      <c r="HE94" t="s">
        <v>1988</v>
      </c>
      <c r="HF94" t="s">
        <v>1997</v>
      </c>
      <c r="HG94" t="s">
        <v>231</v>
      </c>
      <c r="HH94" t="s">
        <v>1986</v>
      </c>
      <c r="HP94">
        <v>0</v>
      </c>
      <c r="HQ94">
        <v>0</v>
      </c>
      <c r="HR94" t="s">
        <v>1994</v>
      </c>
      <c r="HS94" t="s">
        <v>1982</v>
      </c>
      <c r="HU94" t="s">
        <v>2622</v>
      </c>
      <c r="HV94" t="s">
        <v>986</v>
      </c>
      <c r="HW94" t="str">
        <f>VLOOKUP($HV94,'SS WAM data'!$B:$AE,MATCH(HW$1,'SS WAM data'!$2:$2,0)-1,0)</f>
        <v>XS2015232221</v>
      </c>
      <c r="HX94" t="str">
        <f>VLOOKUP($HV94,'SS WAM data'!$B:$AE,MATCH(HX$1,'SS WAM data'!$2:$2,0)-1,0)</f>
        <v>ABU DHABICOMMERCIAL BANK12/19 ZCP</v>
      </c>
      <c r="HY94" t="str">
        <f>VLOOKUP($HV94,'SS WAM data'!$B:$AE,MATCH(HY$1,'SS WAM data'!$2:$2,0)-1,0)</f>
        <v>EUR</v>
      </c>
      <c r="HZ94" t="str">
        <f>VLOOKUP($HV94,'SS WAM data'!$B:$AE,MATCH(HZ$1,'SS WAM data'!$2:$2,0)-1,0)</f>
        <v>AE</v>
      </c>
      <c r="IA94" s="216">
        <f>VLOOKUP($HV94,'SS WAM data'!$B:$AE,MATCH(IA$1,'SS WAM data'!$2:$2,0)-1,0)</f>
        <v>43633</v>
      </c>
      <c r="IB94" s="216">
        <f>VLOOKUP($HV94,'SS WAM data'!$B:$AE,MATCH(IB$1,'SS WAM data'!$2:$2,0)-1,0)</f>
        <v>43816</v>
      </c>
      <c r="IC94">
        <f>VLOOKUP($HV94,'SS WAM data'!$B:$AE,MATCH(IC$1,'SS WAM data'!$2:$2,0)-1,0)</f>
        <v>9.9999999999999995E-8</v>
      </c>
      <c r="ID94" s="216">
        <f>VLOOKUP($HV94,'SS WAM data'!$B:$AE,MATCH(ID$1,'SS WAM data'!$2:$2,0)-1,0)</f>
        <v>43816</v>
      </c>
      <c r="IE94" s="216" t="str">
        <f>VLOOKUP($HV94,'SS WAM data'!$B:$AE,MATCH(IE$1,'SS WAM data'!$2:$2,0)-1,0)</f>
        <v>00-00-0000</v>
      </c>
      <c r="IF94" t="str">
        <f>VLOOKUP($HV94,'SS WAM data'!$B:$AE,MATCH(IF$1,'SS WAM data'!$2:$2,0)-1,0)</f>
        <v>Certificate of Deposit</v>
      </c>
      <c r="IG94" t="str">
        <f>_xlfn.IFNA(VLOOKUP($HV94,'SS WAM data'!$B:$AE,MATCH(IG$1,'SS WAM data'!$2:$2,0)-1,0),"Other Assets - Deposit or ancillary liquid asset")</f>
        <v>Money Market Instruments</v>
      </c>
      <c r="IH94" t="str">
        <f>VLOOKUP($HV94,'SS WAM data'!$B:$AE,MATCH(IH$1,'SS WAM data'!$2:$2,0)-1,0)</f>
        <v>MoneyMarketInstrument</v>
      </c>
    </row>
    <row r="95" spans="2:242">
      <c r="B95" t="s">
        <v>2285</v>
      </c>
      <c r="C95" t="s">
        <v>1982</v>
      </c>
      <c r="D95" t="s">
        <v>2002</v>
      </c>
      <c r="E95" t="s">
        <v>2007</v>
      </c>
      <c r="H95">
        <v>0</v>
      </c>
      <c r="I95">
        <v>0</v>
      </c>
      <c r="J95">
        <v>-18142.38</v>
      </c>
      <c r="K95">
        <v>20001042.670000002</v>
      </c>
      <c r="L95" t="s">
        <v>1985</v>
      </c>
      <c r="M95" t="s">
        <v>231</v>
      </c>
      <c r="N95" t="s">
        <v>1986</v>
      </c>
      <c r="O95">
        <v>0</v>
      </c>
      <c r="P95">
        <v>0</v>
      </c>
      <c r="Q95">
        <v>0</v>
      </c>
      <c r="R95">
        <v>20001042.670000002</v>
      </c>
      <c r="S95">
        <v>0</v>
      </c>
      <c r="T95">
        <v>0</v>
      </c>
      <c r="U95">
        <v>20001100</v>
      </c>
      <c r="V95">
        <v>0</v>
      </c>
      <c r="W95">
        <v>0</v>
      </c>
      <c r="X95">
        <v>20019185.050000001</v>
      </c>
      <c r="Y95">
        <v>20019185.050000001</v>
      </c>
      <c r="Z95">
        <v>20019185.050000001</v>
      </c>
      <c r="AA95">
        <v>0</v>
      </c>
      <c r="AB95">
        <v>0</v>
      </c>
      <c r="AC95">
        <v>0</v>
      </c>
      <c r="AD95">
        <v>100.0055</v>
      </c>
      <c r="AE95">
        <v>0</v>
      </c>
      <c r="AF95">
        <v>0</v>
      </c>
      <c r="AG95">
        <v>0</v>
      </c>
      <c r="AH95">
        <v>2884804552.0599999</v>
      </c>
      <c r="AI95">
        <v>20001042.670000002</v>
      </c>
      <c r="AJ95">
        <v>0</v>
      </c>
      <c r="AK95">
        <v>100.005213</v>
      </c>
      <c r="AL95">
        <v>0</v>
      </c>
      <c r="AM95">
        <v>0</v>
      </c>
      <c r="AN95">
        <v>57.33</v>
      </c>
      <c r="AO95">
        <v>57.33</v>
      </c>
      <c r="AU95" t="s">
        <v>793</v>
      </c>
      <c r="AV95" t="s">
        <v>1987</v>
      </c>
      <c r="AX95">
        <v>0</v>
      </c>
      <c r="AY95" t="s">
        <v>824</v>
      </c>
      <c r="BB95" t="s">
        <v>798</v>
      </c>
      <c r="BC95" t="s">
        <v>798</v>
      </c>
      <c r="BD95" t="s">
        <v>2345</v>
      </c>
      <c r="BE95" t="s">
        <v>231</v>
      </c>
      <c r="BG95" t="s">
        <v>2623</v>
      </c>
      <c r="BH95" t="s">
        <v>2006</v>
      </c>
      <c r="BL95" t="s">
        <v>1992</v>
      </c>
      <c r="BM95" t="s">
        <v>1985</v>
      </c>
      <c r="BO95" t="s">
        <v>1982</v>
      </c>
      <c r="BP95" t="s">
        <v>1982</v>
      </c>
      <c r="BQ95">
        <v>1</v>
      </c>
      <c r="BR95">
        <v>0</v>
      </c>
      <c r="BS95" t="s">
        <v>1993</v>
      </c>
      <c r="BU95" t="s">
        <v>2624</v>
      </c>
      <c r="BV95" t="s">
        <v>2011</v>
      </c>
      <c r="BW95" s="218">
        <v>43770</v>
      </c>
      <c r="BX95" t="s">
        <v>2624</v>
      </c>
      <c r="CA95">
        <v>630</v>
      </c>
      <c r="CB95" t="s">
        <v>1994</v>
      </c>
      <c r="CD95" t="s">
        <v>1994</v>
      </c>
      <c r="CE95">
        <v>1</v>
      </c>
      <c r="CF95" t="s">
        <v>1985</v>
      </c>
      <c r="CG95" t="s">
        <v>793</v>
      </c>
      <c r="CH95" t="s">
        <v>2012</v>
      </c>
      <c r="CI95" t="s">
        <v>1996</v>
      </c>
      <c r="CJ95">
        <v>20000000</v>
      </c>
      <c r="CN95" t="s">
        <v>231</v>
      </c>
      <c r="CO95">
        <v>0</v>
      </c>
      <c r="CP95" t="s">
        <v>798</v>
      </c>
      <c r="CQ95" t="s">
        <v>2345</v>
      </c>
      <c r="CR95">
        <v>0</v>
      </c>
      <c r="CS95">
        <v>0</v>
      </c>
      <c r="CT95" t="s">
        <v>2001</v>
      </c>
      <c r="CU95" t="s">
        <v>2288</v>
      </c>
      <c r="CV95" t="s">
        <v>842</v>
      </c>
      <c r="CW95">
        <v>35</v>
      </c>
      <c r="CX95" t="s">
        <v>798</v>
      </c>
      <c r="CY95" t="s">
        <v>2345</v>
      </c>
      <c r="CZ95" t="s">
        <v>2549</v>
      </c>
      <c r="DA95" t="s">
        <v>793</v>
      </c>
      <c r="DC95">
        <v>0</v>
      </c>
      <c r="DD95">
        <v>0</v>
      </c>
      <c r="DE95">
        <v>0</v>
      </c>
      <c r="DK95">
        <v>0</v>
      </c>
      <c r="DL95">
        <v>0</v>
      </c>
      <c r="DM95">
        <v>0</v>
      </c>
      <c r="DP95">
        <v>0</v>
      </c>
      <c r="DQ95">
        <v>0</v>
      </c>
      <c r="DR95">
        <v>-18142.38</v>
      </c>
      <c r="DS95">
        <v>20001042.670000002</v>
      </c>
      <c r="DT95" t="s">
        <v>231</v>
      </c>
      <c r="DU95" t="s">
        <v>1986</v>
      </c>
      <c r="DV95">
        <v>0</v>
      </c>
      <c r="DW95">
        <v>0</v>
      </c>
      <c r="DX95">
        <v>0</v>
      </c>
      <c r="DY95">
        <v>20001042.670000002</v>
      </c>
      <c r="DZ95">
        <v>0</v>
      </c>
      <c r="EA95">
        <v>0</v>
      </c>
      <c r="EB95">
        <v>20001100</v>
      </c>
      <c r="EC95">
        <v>0</v>
      </c>
      <c r="ED95">
        <v>0</v>
      </c>
      <c r="EE95">
        <v>20019185.050000001</v>
      </c>
      <c r="EF95">
        <v>20019185.050000001</v>
      </c>
      <c r="EG95">
        <v>20019185.050000001</v>
      </c>
      <c r="EH95">
        <v>0</v>
      </c>
      <c r="EI95">
        <v>0</v>
      </c>
      <c r="EJ95">
        <v>0</v>
      </c>
      <c r="EK95">
        <v>100.0055</v>
      </c>
      <c r="EL95">
        <v>0</v>
      </c>
      <c r="EM95">
        <v>0</v>
      </c>
      <c r="EN95">
        <v>0</v>
      </c>
      <c r="EO95">
        <v>2884804552.0599999</v>
      </c>
      <c r="EP95">
        <v>20001042.670000002</v>
      </c>
      <c r="EQ95">
        <v>0</v>
      </c>
      <c r="ER95">
        <v>100.005213</v>
      </c>
      <c r="ES95">
        <v>57.33</v>
      </c>
      <c r="ET95">
        <v>57.33</v>
      </c>
      <c r="EU95" t="s">
        <v>2000</v>
      </c>
      <c r="EV95" t="s">
        <v>2001</v>
      </c>
      <c r="EW95" t="s">
        <v>2002</v>
      </c>
      <c r="EX95" t="s">
        <v>2003</v>
      </c>
      <c r="EY95">
        <v>100.0055</v>
      </c>
      <c r="EZ95" t="s">
        <v>231</v>
      </c>
      <c r="FA95" t="s">
        <v>2017</v>
      </c>
      <c r="FB95" t="s">
        <v>2007</v>
      </c>
      <c r="FC95" s="216">
        <v>43788</v>
      </c>
      <c r="FD95" t="s">
        <v>2004</v>
      </c>
      <c r="FE95" t="s">
        <v>2002</v>
      </c>
      <c r="FH95">
        <v>0</v>
      </c>
      <c r="FI95">
        <v>0</v>
      </c>
      <c r="FJ95">
        <v>0</v>
      </c>
      <c r="FK95">
        <v>0</v>
      </c>
      <c r="FL95">
        <v>0</v>
      </c>
      <c r="FO95" t="s">
        <v>2005</v>
      </c>
      <c r="FP95" t="s">
        <v>231</v>
      </c>
      <c r="FT95">
        <v>0</v>
      </c>
      <c r="FU95">
        <v>0.693326</v>
      </c>
      <c r="FV95">
        <v>0.693326</v>
      </c>
      <c r="FW95">
        <v>0</v>
      </c>
      <c r="FX95" t="s">
        <v>2006</v>
      </c>
      <c r="FY95" s="216">
        <v>43476</v>
      </c>
      <c r="GO95">
        <v>5</v>
      </c>
      <c r="GQ95" t="s">
        <v>2021</v>
      </c>
      <c r="GR95" t="s">
        <v>2625</v>
      </c>
      <c r="GS95" t="s">
        <v>2306</v>
      </c>
      <c r="GT95" t="s">
        <v>2626</v>
      </c>
      <c r="GU95" t="s">
        <v>2616</v>
      </c>
      <c r="GV95" t="s">
        <v>1994</v>
      </c>
      <c r="GW95">
        <v>0</v>
      </c>
      <c r="GX95">
        <v>20000000</v>
      </c>
      <c r="GY95">
        <v>0</v>
      </c>
      <c r="HA95" t="s">
        <v>1988</v>
      </c>
      <c r="HB95" t="s">
        <v>1997</v>
      </c>
      <c r="HE95" t="s">
        <v>798</v>
      </c>
      <c r="HF95" t="s">
        <v>2345</v>
      </c>
      <c r="HG95" t="s">
        <v>231</v>
      </c>
      <c r="HH95" t="s">
        <v>1986</v>
      </c>
      <c r="HP95">
        <v>0</v>
      </c>
      <c r="HQ95">
        <v>0</v>
      </c>
      <c r="HR95" t="s">
        <v>1994</v>
      </c>
      <c r="HS95" t="s">
        <v>1982</v>
      </c>
      <c r="HU95" t="s">
        <v>2627</v>
      </c>
      <c r="HV95" t="s">
        <v>841</v>
      </c>
      <c r="HW95" t="str">
        <f>VLOOKUP($HV95,'SS WAM data'!$B:$AE,MATCH(HW$1,'SS WAM data'!$2:$2,0)-1,0)</f>
        <v>BE6315657849</v>
      </c>
      <c r="HX95" t="str">
        <f>VLOOKUP($HV95,'SS WAM data'!$B:$AE,MATCH(HX$1,'SS WAM data'!$2:$2,0)-1,0)</f>
        <v>LVMH FINANCE BELGIQUE SA11/19 ZCP</v>
      </c>
      <c r="HY95" t="str">
        <f>VLOOKUP($HV95,'SS WAM data'!$B:$AE,MATCH(HY$1,'SS WAM data'!$2:$2,0)-1,0)</f>
        <v>EUR</v>
      </c>
      <c r="HZ95" t="str">
        <f>VLOOKUP($HV95,'SS WAM data'!$B:$AE,MATCH(HZ$1,'SS WAM data'!$2:$2,0)-1,0)</f>
        <v>FR</v>
      </c>
      <c r="IA95" s="216">
        <f>VLOOKUP($HV95,'SS WAM data'!$B:$AE,MATCH(IA$1,'SS WAM data'!$2:$2,0)-1,0)</f>
        <v>43696</v>
      </c>
      <c r="IB95" s="216">
        <f>VLOOKUP($HV95,'SS WAM data'!$B:$AE,MATCH(IB$1,'SS WAM data'!$2:$2,0)-1,0)</f>
        <v>43788</v>
      </c>
      <c r="IC95">
        <f>VLOOKUP($HV95,'SS WAM data'!$B:$AE,MATCH(IC$1,'SS WAM data'!$2:$2,0)-1,0)</f>
        <v>9.9999999999999995E-8</v>
      </c>
      <c r="ID95" s="216">
        <f>VLOOKUP($HV95,'SS WAM data'!$B:$AE,MATCH(ID$1,'SS WAM data'!$2:$2,0)-1,0)</f>
        <v>43788</v>
      </c>
      <c r="IE95" s="216" t="str">
        <f>VLOOKUP($HV95,'SS WAM data'!$B:$AE,MATCH(IE$1,'SS WAM data'!$2:$2,0)-1,0)</f>
        <v>00-00-0000</v>
      </c>
      <c r="IF95" t="str">
        <f>VLOOKUP($HV95,'SS WAM data'!$B:$AE,MATCH(IF$1,'SS WAM data'!$2:$2,0)-1,0)</f>
        <v>Commercial Paper</v>
      </c>
      <c r="IG95" t="str">
        <f>_xlfn.IFNA(VLOOKUP($HV95,'SS WAM data'!$B:$AE,MATCH(IG$1,'SS WAM data'!$2:$2,0)-1,0),"Other Assets - Deposit or ancillary liquid asset")</f>
        <v>Money Market Instruments</v>
      </c>
      <c r="IH95" t="str">
        <f>VLOOKUP($HV95,'SS WAM data'!$B:$AE,MATCH(IH$1,'SS WAM data'!$2:$2,0)-1,0)</f>
        <v>MoneyMarketInstrument</v>
      </c>
    </row>
    <row r="96" spans="2:242">
      <c r="B96" t="s">
        <v>2285</v>
      </c>
      <c r="C96" t="s">
        <v>1982</v>
      </c>
      <c r="D96" t="s">
        <v>2002</v>
      </c>
      <c r="E96" t="s">
        <v>2007</v>
      </c>
      <c r="H96">
        <v>0</v>
      </c>
      <c r="I96">
        <v>0</v>
      </c>
      <c r="J96">
        <v>-25359.54</v>
      </c>
      <c r="K96">
        <v>28504120.920000002</v>
      </c>
      <c r="L96" t="s">
        <v>1985</v>
      </c>
      <c r="M96" t="s">
        <v>231</v>
      </c>
      <c r="N96" t="s">
        <v>1986</v>
      </c>
      <c r="O96">
        <v>0</v>
      </c>
      <c r="P96">
        <v>0</v>
      </c>
      <c r="Q96">
        <v>0</v>
      </c>
      <c r="R96">
        <v>28504120.920000002</v>
      </c>
      <c r="S96">
        <v>0</v>
      </c>
      <c r="T96">
        <v>0</v>
      </c>
      <c r="U96">
        <v>28505819.989999998</v>
      </c>
      <c r="V96">
        <v>0</v>
      </c>
      <c r="W96">
        <v>0</v>
      </c>
      <c r="X96">
        <v>28529480.460000001</v>
      </c>
      <c r="Y96">
        <v>28529480.460000001</v>
      </c>
      <c r="Z96">
        <v>28529480.460000001</v>
      </c>
      <c r="AA96">
        <v>0</v>
      </c>
      <c r="AB96">
        <v>0</v>
      </c>
      <c r="AC96">
        <v>0</v>
      </c>
      <c r="AD96">
        <v>100.020421</v>
      </c>
      <c r="AE96">
        <v>0</v>
      </c>
      <c r="AF96">
        <v>0</v>
      </c>
      <c r="AG96">
        <v>0</v>
      </c>
      <c r="AH96">
        <v>2884804552.0599999</v>
      </c>
      <c r="AI96">
        <v>28504120.920000002</v>
      </c>
      <c r="AJ96">
        <v>0</v>
      </c>
      <c r="AK96">
        <v>100.014459</v>
      </c>
      <c r="AL96">
        <v>0</v>
      </c>
      <c r="AM96">
        <v>0</v>
      </c>
      <c r="AN96">
        <v>1699.07</v>
      </c>
      <c r="AO96">
        <v>1699.07</v>
      </c>
      <c r="AU96" t="s">
        <v>793</v>
      </c>
      <c r="AV96" t="s">
        <v>1987</v>
      </c>
      <c r="AX96">
        <v>0</v>
      </c>
      <c r="AY96" t="s">
        <v>824</v>
      </c>
      <c r="BB96" t="s">
        <v>875</v>
      </c>
      <c r="BC96" t="s">
        <v>875</v>
      </c>
      <c r="BD96" t="s">
        <v>2069</v>
      </c>
      <c r="BE96" t="s">
        <v>231</v>
      </c>
      <c r="BG96" t="s">
        <v>2628</v>
      </c>
      <c r="BH96" t="s">
        <v>2006</v>
      </c>
      <c r="BL96" t="s">
        <v>1992</v>
      </c>
      <c r="BM96" t="s">
        <v>1985</v>
      </c>
      <c r="BO96" t="s">
        <v>1982</v>
      </c>
      <c r="BP96" t="s">
        <v>1982</v>
      </c>
      <c r="BQ96">
        <v>1</v>
      </c>
      <c r="BR96">
        <v>0</v>
      </c>
      <c r="BS96" t="s">
        <v>1993</v>
      </c>
      <c r="BU96" t="s">
        <v>2032</v>
      </c>
      <c r="BV96" t="s">
        <v>2011</v>
      </c>
      <c r="BW96" s="218">
        <v>46692</v>
      </c>
      <c r="BX96" t="s">
        <v>2032</v>
      </c>
      <c r="CA96">
        <v>630</v>
      </c>
      <c r="CB96" t="s">
        <v>1994</v>
      </c>
      <c r="CD96" t="s">
        <v>1994</v>
      </c>
      <c r="CE96">
        <v>1</v>
      </c>
      <c r="CF96" t="s">
        <v>1982</v>
      </c>
      <c r="CG96" t="s">
        <v>793</v>
      </c>
      <c r="CH96" t="s">
        <v>2012</v>
      </c>
      <c r="CI96" t="s">
        <v>1996</v>
      </c>
      <c r="CJ96">
        <v>28500000</v>
      </c>
      <c r="CN96" t="s">
        <v>231</v>
      </c>
      <c r="CO96">
        <v>0</v>
      </c>
      <c r="CP96" t="s">
        <v>875</v>
      </c>
      <c r="CQ96" t="s">
        <v>2071</v>
      </c>
      <c r="CR96">
        <v>0</v>
      </c>
      <c r="CS96">
        <v>0</v>
      </c>
      <c r="CT96" t="s">
        <v>2001</v>
      </c>
      <c r="CU96" t="s">
        <v>2288</v>
      </c>
      <c r="CV96" t="s">
        <v>872</v>
      </c>
      <c r="CW96">
        <v>35</v>
      </c>
      <c r="CX96" t="s">
        <v>875</v>
      </c>
      <c r="CY96" t="s">
        <v>2071</v>
      </c>
      <c r="CZ96" t="s">
        <v>2629</v>
      </c>
      <c r="DA96" t="s">
        <v>793</v>
      </c>
      <c r="DC96">
        <v>0</v>
      </c>
      <c r="DD96">
        <v>0</v>
      </c>
      <c r="DE96">
        <v>0</v>
      </c>
      <c r="DK96">
        <v>0</v>
      </c>
      <c r="DL96">
        <v>0</v>
      </c>
      <c r="DM96">
        <v>0</v>
      </c>
      <c r="DP96">
        <v>0</v>
      </c>
      <c r="DQ96">
        <v>0</v>
      </c>
      <c r="DR96">
        <v>-25359.54</v>
      </c>
      <c r="DS96">
        <v>28504120.920000002</v>
      </c>
      <c r="DT96" t="s">
        <v>231</v>
      </c>
      <c r="DU96" t="s">
        <v>1986</v>
      </c>
      <c r="DV96">
        <v>0</v>
      </c>
      <c r="DW96">
        <v>0</v>
      </c>
      <c r="DX96">
        <v>0</v>
      </c>
      <c r="DY96">
        <v>28504120.920000002</v>
      </c>
      <c r="DZ96">
        <v>0</v>
      </c>
      <c r="EA96">
        <v>0</v>
      </c>
      <c r="EB96">
        <v>28505819.989999998</v>
      </c>
      <c r="EC96">
        <v>0</v>
      </c>
      <c r="ED96">
        <v>0</v>
      </c>
      <c r="EE96">
        <v>28529480.460000001</v>
      </c>
      <c r="EF96">
        <v>28529480.460000001</v>
      </c>
      <c r="EG96">
        <v>28529480.460000001</v>
      </c>
      <c r="EH96">
        <v>0</v>
      </c>
      <c r="EI96">
        <v>0</v>
      </c>
      <c r="EJ96">
        <v>0</v>
      </c>
      <c r="EK96">
        <v>100.020421</v>
      </c>
      <c r="EL96">
        <v>0</v>
      </c>
      <c r="EM96">
        <v>0</v>
      </c>
      <c r="EN96">
        <v>0</v>
      </c>
      <c r="EO96">
        <v>2884804552.0599999</v>
      </c>
      <c r="EP96">
        <v>28504120.920000002</v>
      </c>
      <c r="EQ96">
        <v>0</v>
      </c>
      <c r="ER96">
        <v>100.014459</v>
      </c>
      <c r="ES96">
        <v>1699.07</v>
      </c>
      <c r="ET96">
        <v>1699.07</v>
      </c>
      <c r="EU96" t="s">
        <v>2000</v>
      </c>
      <c r="EV96" t="s">
        <v>2001</v>
      </c>
      <c r="EW96" t="s">
        <v>2002</v>
      </c>
      <c r="EX96" t="s">
        <v>2003</v>
      </c>
      <c r="EY96">
        <v>100.020421</v>
      </c>
      <c r="EZ96" t="s">
        <v>231</v>
      </c>
      <c r="FA96" t="s">
        <v>2017</v>
      </c>
      <c r="FB96" t="s">
        <v>2007</v>
      </c>
      <c r="FC96" s="216">
        <v>43796</v>
      </c>
      <c r="FD96" t="s">
        <v>2004</v>
      </c>
      <c r="FE96" t="s">
        <v>2002</v>
      </c>
      <c r="FH96">
        <v>0</v>
      </c>
      <c r="FI96">
        <v>0</v>
      </c>
      <c r="FJ96">
        <v>0</v>
      </c>
      <c r="FK96">
        <v>0</v>
      </c>
      <c r="FL96">
        <v>0</v>
      </c>
      <c r="FO96" t="s">
        <v>2005</v>
      </c>
      <c r="FP96" t="s">
        <v>231</v>
      </c>
      <c r="FT96">
        <v>0</v>
      </c>
      <c r="FU96">
        <v>0.98813700000000004</v>
      </c>
      <c r="FV96">
        <v>0.98813700000000004</v>
      </c>
      <c r="FW96">
        <v>0</v>
      </c>
      <c r="FX96" t="s">
        <v>2006</v>
      </c>
      <c r="FY96" s="216">
        <v>43476</v>
      </c>
      <c r="GO96">
        <v>5</v>
      </c>
      <c r="GQ96" t="s">
        <v>2021</v>
      </c>
      <c r="GR96" t="s">
        <v>2630</v>
      </c>
      <c r="GS96" t="s">
        <v>2306</v>
      </c>
      <c r="GT96" t="s">
        <v>2631</v>
      </c>
      <c r="GU96" t="s">
        <v>2632</v>
      </c>
      <c r="GV96" t="s">
        <v>1994</v>
      </c>
      <c r="GW96">
        <v>0</v>
      </c>
      <c r="GX96">
        <v>28500000</v>
      </c>
      <c r="GY96">
        <v>0</v>
      </c>
      <c r="HA96" t="s">
        <v>875</v>
      </c>
      <c r="HB96" t="s">
        <v>2071</v>
      </c>
      <c r="HE96" t="s">
        <v>1988</v>
      </c>
      <c r="HF96" t="s">
        <v>1997</v>
      </c>
      <c r="HG96" t="s">
        <v>231</v>
      </c>
      <c r="HH96" t="s">
        <v>1986</v>
      </c>
      <c r="HP96">
        <v>0</v>
      </c>
      <c r="HQ96">
        <v>0</v>
      </c>
      <c r="HR96" t="s">
        <v>2633</v>
      </c>
      <c r="HS96" t="s">
        <v>1982</v>
      </c>
      <c r="HU96" t="s">
        <v>2634</v>
      </c>
      <c r="HV96" t="s">
        <v>871</v>
      </c>
      <c r="HW96" t="str">
        <f>VLOOKUP($HV96,'SS WAM data'!$B:$AE,MATCH(HW$1,'SS WAM data'!$2:$2,0)-1,0)</f>
        <v>XS2047618504</v>
      </c>
      <c r="HX96" t="str">
        <f>VLOOKUP($HV96,'SS WAM data'!$B:$AE,MATCH(HX$1,'SS WAM data'!$2:$2,0)-1,0)</f>
        <v>PROCTER AND GAMBLE COMPANY (CP11/19 ZCP</v>
      </c>
      <c r="HY96" t="str">
        <f>VLOOKUP($HV96,'SS WAM data'!$B:$AE,MATCH(HY$1,'SS WAM data'!$2:$2,0)-1,0)</f>
        <v>EUR</v>
      </c>
      <c r="HZ96" t="str">
        <f>VLOOKUP($HV96,'SS WAM data'!$B:$AE,MATCH(HZ$1,'SS WAM data'!$2:$2,0)-1,0)</f>
        <v>US</v>
      </c>
      <c r="IA96" s="216">
        <f>VLOOKUP($HV96,'SS WAM data'!$B:$AE,MATCH(IA$1,'SS WAM data'!$2:$2,0)-1,0)</f>
        <v>43703</v>
      </c>
      <c r="IB96" s="216">
        <f>VLOOKUP($HV96,'SS WAM data'!$B:$AE,MATCH(IB$1,'SS WAM data'!$2:$2,0)-1,0)</f>
        <v>43796</v>
      </c>
      <c r="IC96">
        <f>VLOOKUP($HV96,'SS WAM data'!$B:$AE,MATCH(IC$1,'SS WAM data'!$2:$2,0)-1,0)</f>
        <v>9.9999999999999995E-8</v>
      </c>
      <c r="ID96" s="216">
        <f>VLOOKUP($HV96,'SS WAM data'!$B:$AE,MATCH(ID$1,'SS WAM data'!$2:$2,0)-1,0)</f>
        <v>43796</v>
      </c>
      <c r="IE96" s="216" t="str">
        <f>VLOOKUP($HV96,'SS WAM data'!$B:$AE,MATCH(IE$1,'SS WAM data'!$2:$2,0)-1,0)</f>
        <v>00-00-0000</v>
      </c>
      <c r="IF96" t="str">
        <f>VLOOKUP($HV96,'SS WAM data'!$B:$AE,MATCH(IF$1,'SS WAM data'!$2:$2,0)-1,0)</f>
        <v>Commercial Paper</v>
      </c>
      <c r="IG96" t="str">
        <f>_xlfn.IFNA(VLOOKUP($HV96,'SS WAM data'!$B:$AE,MATCH(IG$1,'SS WAM data'!$2:$2,0)-1,0),"Other Assets - Deposit or ancillary liquid asset")</f>
        <v>Money Market Instruments</v>
      </c>
      <c r="IH96" t="str">
        <f>VLOOKUP($HV96,'SS WAM data'!$B:$AE,MATCH(IH$1,'SS WAM data'!$2:$2,0)-1,0)</f>
        <v>MoneyMarketInstrument</v>
      </c>
    </row>
    <row r="97" spans="2:242">
      <c r="B97" t="s">
        <v>2285</v>
      </c>
      <c r="C97" t="s">
        <v>1982</v>
      </c>
      <c r="D97" t="s">
        <v>2002</v>
      </c>
      <c r="E97" t="s">
        <v>2007</v>
      </c>
      <c r="H97">
        <v>0</v>
      </c>
      <c r="I97">
        <v>0</v>
      </c>
      <c r="J97">
        <v>-30978.880000000001</v>
      </c>
      <c r="K97">
        <v>30005097.789999999</v>
      </c>
      <c r="L97" t="s">
        <v>1985</v>
      </c>
      <c r="M97" t="s">
        <v>231</v>
      </c>
      <c r="N97" t="s">
        <v>1986</v>
      </c>
      <c r="O97">
        <v>0</v>
      </c>
      <c r="P97">
        <v>0</v>
      </c>
      <c r="Q97">
        <v>0</v>
      </c>
      <c r="R97">
        <v>30005097.789999999</v>
      </c>
      <c r="S97">
        <v>0</v>
      </c>
      <c r="T97">
        <v>0</v>
      </c>
      <c r="U97">
        <v>30006126.300000001</v>
      </c>
      <c r="V97">
        <v>0</v>
      </c>
      <c r="W97">
        <v>0</v>
      </c>
      <c r="X97">
        <v>30036076.670000002</v>
      </c>
      <c r="Y97">
        <v>30036076.670000002</v>
      </c>
      <c r="Z97">
        <v>30036076.670000002</v>
      </c>
      <c r="AA97">
        <v>0</v>
      </c>
      <c r="AB97">
        <v>0</v>
      </c>
      <c r="AC97">
        <v>0</v>
      </c>
      <c r="AD97">
        <v>100.020421</v>
      </c>
      <c r="AE97">
        <v>0</v>
      </c>
      <c r="AF97">
        <v>0</v>
      </c>
      <c r="AG97">
        <v>0</v>
      </c>
      <c r="AH97">
        <v>2884804552.0599999</v>
      </c>
      <c r="AI97">
        <v>30005097.789999999</v>
      </c>
      <c r="AJ97">
        <v>0</v>
      </c>
      <c r="AK97">
        <v>100.016993</v>
      </c>
      <c r="AL97">
        <v>0</v>
      </c>
      <c r="AM97">
        <v>0</v>
      </c>
      <c r="AN97">
        <v>1028.51</v>
      </c>
      <c r="AO97">
        <v>1028.51</v>
      </c>
      <c r="AU97" t="s">
        <v>793</v>
      </c>
      <c r="AV97" t="s">
        <v>1987</v>
      </c>
      <c r="AX97">
        <v>0</v>
      </c>
      <c r="AY97" t="s">
        <v>824</v>
      </c>
      <c r="BB97" t="s">
        <v>937</v>
      </c>
      <c r="BC97" t="s">
        <v>869</v>
      </c>
      <c r="BD97" t="s">
        <v>2309</v>
      </c>
      <c r="BE97" t="s">
        <v>231</v>
      </c>
      <c r="BG97" t="s">
        <v>2635</v>
      </c>
      <c r="BH97" t="s">
        <v>2006</v>
      </c>
      <c r="BL97" t="s">
        <v>1992</v>
      </c>
      <c r="BM97" t="s">
        <v>1985</v>
      </c>
      <c r="BP97" t="s">
        <v>1982</v>
      </c>
      <c r="BQ97">
        <v>1</v>
      </c>
      <c r="BR97">
        <v>0</v>
      </c>
      <c r="BS97" t="s">
        <v>1993</v>
      </c>
      <c r="BU97" t="s">
        <v>2032</v>
      </c>
      <c r="BV97" t="s">
        <v>2011</v>
      </c>
      <c r="BW97" s="218">
        <v>46692</v>
      </c>
      <c r="BX97" t="s">
        <v>2032</v>
      </c>
      <c r="CA97">
        <v>630</v>
      </c>
      <c r="CB97" t="s">
        <v>1994</v>
      </c>
      <c r="CD97" t="s">
        <v>1994</v>
      </c>
      <c r="CE97">
        <v>1</v>
      </c>
      <c r="CF97" t="s">
        <v>1985</v>
      </c>
      <c r="CG97" t="s">
        <v>793</v>
      </c>
      <c r="CH97" t="s">
        <v>2012</v>
      </c>
      <c r="CI97" t="s">
        <v>1996</v>
      </c>
      <c r="CJ97">
        <v>30000000</v>
      </c>
      <c r="CN97" t="s">
        <v>231</v>
      </c>
      <c r="CO97">
        <v>0</v>
      </c>
      <c r="CP97" t="s">
        <v>869</v>
      </c>
      <c r="CQ97" t="s">
        <v>2309</v>
      </c>
      <c r="CR97">
        <v>0</v>
      </c>
      <c r="CS97">
        <v>0</v>
      </c>
      <c r="CT97" t="s">
        <v>2014</v>
      </c>
      <c r="CU97" t="s">
        <v>17</v>
      </c>
      <c r="CV97" t="s">
        <v>866</v>
      </c>
      <c r="CW97">
        <v>35</v>
      </c>
      <c r="CX97" t="s">
        <v>937</v>
      </c>
      <c r="CY97" t="s">
        <v>2109</v>
      </c>
      <c r="CZ97" t="s">
        <v>2034</v>
      </c>
      <c r="DA97" t="s">
        <v>793</v>
      </c>
      <c r="DC97">
        <v>0</v>
      </c>
      <c r="DD97">
        <v>0</v>
      </c>
      <c r="DE97">
        <v>0</v>
      </c>
      <c r="DK97">
        <v>0</v>
      </c>
      <c r="DL97">
        <v>0</v>
      </c>
      <c r="DM97">
        <v>0</v>
      </c>
      <c r="DP97">
        <v>0</v>
      </c>
      <c r="DQ97">
        <v>0</v>
      </c>
      <c r="DR97">
        <v>-30978.880000000001</v>
      </c>
      <c r="DS97">
        <v>30005097.789999999</v>
      </c>
      <c r="DT97" t="s">
        <v>231</v>
      </c>
      <c r="DU97" t="s">
        <v>1986</v>
      </c>
      <c r="DV97">
        <v>0</v>
      </c>
      <c r="DW97">
        <v>0</v>
      </c>
      <c r="DX97">
        <v>0</v>
      </c>
      <c r="DY97">
        <v>30005097.789999999</v>
      </c>
      <c r="DZ97">
        <v>0</v>
      </c>
      <c r="EA97">
        <v>0</v>
      </c>
      <c r="EB97">
        <v>30006126.300000001</v>
      </c>
      <c r="EC97">
        <v>0</v>
      </c>
      <c r="ED97">
        <v>0</v>
      </c>
      <c r="EE97">
        <v>30036076.670000002</v>
      </c>
      <c r="EF97">
        <v>30036076.670000002</v>
      </c>
      <c r="EG97">
        <v>30036076.670000002</v>
      </c>
      <c r="EH97">
        <v>0</v>
      </c>
      <c r="EI97">
        <v>0</v>
      </c>
      <c r="EJ97">
        <v>0</v>
      </c>
      <c r="EK97">
        <v>100.020421</v>
      </c>
      <c r="EL97">
        <v>0</v>
      </c>
      <c r="EM97">
        <v>0</v>
      </c>
      <c r="EN97">
        <v>0</v>
      </c>
      <c r="EO97">
        <v>2884804552.0599999</v>
      </c>
      <c r="EP97">
        <v>30005097.789999999</v>
      </c>
      <c r="EQ97">
        <v>0</v>
      </c>
      <c r="ER97">
        <v>100.016993</v>
      </c>
      <c r="ES97">
        <v>1028.51</v>
      </c>
      <c r="ET97">
        <v>1028.51</v>
      </c>
      <c r="EU97" t="s">
        <v>2000</v>
      </c>
      <c r="EV97" t="s">
        <v>2015</v>
      </c>
      <c r="EW97" t="s">
        <v>2016</v>
      </c>
      <c r="EX97" t="s">
        <v>2003</v>
      </c>
      <c r="EY97">
        <v>100.020421</v>
      </c>
      <c r="EZ97" t="s">
        <v>231</v>
      </c>
      <c r="FA97" t="s">
        <v>2017</v>
      </c>
      <c r="FB97" t="s">
        <v>2007</v>
      </c>
      <c r="FC97" s="216">
        <v>43796</v>
      </c>
      <c r="FD97" t="s">
        <v>2018</v>
      </c>
      <c r="FE97" t="s">
        <v>2019</v>
      </c>
      <c r="FH97">
        <v>0</v>
      </c>
      <c r="FI97">
        <v>0</v>
      </c>
      <c r="FJ97">
        <v>0</v>
      </c>
      <c r="FK97">
        <v>0</v>
      </c>
      <c r="FL97">
        <v>0</v>
      </c>
      <c r="FO97" t="s">
        <v>2005</v>
      </c>
      <c r="FP97" t="s">
        <v>231</v>
      </c>
      <c r="FT97">
        <v>0</v>
      </c>
      <c r="FU97">
        <v>1.040144</v>
      </c>
      <c r="FV97">
        <v>1.040144</v>
      </c>
      <c r="FW97">
        <v>0</v>
      </c>
      <c r="FX97" t="s">
        <v>2006</v>
      </c>
      <c r="FY97" s="216">
        <v>43476</v>
      </c>
      <c r="GO97">
        <v>5</v>
      </c>
      <c r="GQ97" t="s">
        <v>2021</v>
      </c>
      <c r="GR97" t="s">
        <v>2636</v>
      </c>
      <c r="GS97" t="s">
        <v>2299</v>
      </c>
      <c r="GT97" t="s">
        <v>2637</v>
      </c>
      <c r="GU97" t="s">
        <v>2417</v>
      </c>
      <c r="GV97" t="s">
        <v>1994</v>
      </c>
      <c r="GW97">
        <v>0</v>
      </c>
      <c r="GX97">
        <v>30000000</v>
      </c>
      <c r="GY97">
        <v>0</v>
      </c>
      <c r="HA97" t="s">
        <v>1988</v>
      </c>
      <c r="HB97" t="s">
        <v>1997</v>
      </c>
      <c r="HE97" t="s">
        <v>1988</v>
      </c>
      <c r="HF97" t="s">
        <v>1997</v>
      </c>
      <c r="HG97" t="s">
        <v>231</v>
      </c>
      <c r="HH97" t="s">
        <v>1986</v>
      </c>
      <c r="HP97">
        <v>0</v>
      </c>
      <c r="HQ97">
        <v>0</v>
      </c>
      <c r="HR97" t="s">
        <v>1994</v>
      </c>
      <c r="HS97" t="s">
        <v>1982</v>
      </c>
      <c r="HU97" t="s">
        <v>2638</v>
      </c>
      <c r="HV97" t="s">
        <v>865</v>
      </c>
      <c r="HW97" t="str">
        <f>VLOOKUP($HV97,'SS WAM data'!$B:$AE,MATCH(HW$1,'SS WAM data'!$2:$2,0)-1,0)</f>
        <v>XS2048603786</v>
      </c>
      <c r="HX97" t="str">
        <f>VLOOKUP($HV97,'SS WAM data'!$B:$AE,MATCH(HX$1,'SS WAM data'!$2:$2,0)-1,0)</f>
        <v>NORINCHUKIN BANK LDN11/19 0</v>
      </c>
      <c r="HY97" t="str">
        <f>VLOOKUP($HV97,'SS WAM data'!$B:$AE,MATCH(HY$1,'SS WAM data'!$2:$2,0)-1,0)</f>
        <v>EUR</v>
      </c>
      <c r="HZ97" t="str">
        <f>VLOOKUP($HV97,'SS WAM data'!$B:$AE,MATCH(HZ$1,'SS WAM data'!$2:$2,0)-1,0)</f>
        <v>JP</v>
      </c>
      <c r="IA97" s="216">
        <f>VLOOKUP($HV97,'SS WAM data'!$B:$AE,MATCH(IA$1,'SS WAM data'!$2:$2,0)-1,0)</f>
        <v>43704</v>
      </c>
      <c r="IB97" s="216">
        <f>VLOOKUP($HV97,'SS WAM data'!$B:$AE,MATCH(IB$1,'SS WAM data'!$2:$2,0)-1,0)</f>
        <v>43796</v>
      </c>
      <c r="IC97">
        <f>VLOOKUP($HV97,'SS WAM data'!$B:$AE,MATCH(IC$1,'SS WAM data'!$2:$2,0)-1,0)</f>
        <v>9.9999999999999995E-8</v>
      </c>
      <c r="ID97" s="216">
        <f>VLOOKUP($HV97,'SS WAM data'!$B:$AE,MATCH(ID$1,'SS WAM data'!$2:$2,0)-1,0)</f>
        <v>43796</v>
      </c>
      <c r="IE97" s="216" t="str">
        <f>VLOOKUP($HV97,'SS WAM data'!$B:$AE,MATCH(IE$1,'SS WAM data'!$2:$2,0)-1,0)</f>
        <v>00-00-0000</v>
      </c>
      <c r="IF97" t="str">
        <f>VLOOKUP($HV97,'SS WAM data'!$B:$AE,MATCH(IF$1,'SS WAM data'!$2:$2,0)-1,0)</f>
        <v>Certificate of Deposit</v>
      </c>
      <c r="IG97" t="str">
        <f>_xlfn.IFNA(VLOOKUP($HV97,'SS WAM data'!$B:$AE,MATCH(IG$1,'SS WAM data'!$2:$2,0)-1,0),"Other Assets - Deposit or ancillary liquid asset")</f>
        <v>Money Market Instruments</v>
      </c>
      <c r="IH97" t="str">
        <f>VLOOKUP($HV97,'SS WAM data'!$B:$AE,MATCH(IH$1,'SS WAM data'!$2:$2,0)-1,0)</f>
        <v>MoneyMarketInstrument</v>
      </c>
    </row>
    <row r="98" spans="2:242">
      <c r="B98" t="s">
        <v>2285</v>
      </c>
      <c r="C98" t="s">
        <v>1982</v>
      </c>
      <c r="D98" t="s">
        <v>2002</v>
      </c>
      <c r="E98" t="s">
        <v>2007</v>
      </c>
      <c r="H98">
        <v>0</v>
      </c>
      <c r="I98">
        <v>0</v>
      </c>
      <c r="J98">
        <v>-3801.83</v>
      </c>
      <c r="K98">
        <v>10001003.26</v>
      </c>
      <c r="L98" t="s">
        <v>1985</v>
      </c>
      <c r="M98" t="s">
        <v>231</v>
      </c>
      <c r="N98" t="s">
        <v>1986</v>
      </c>
      <c r="O98">
        <v>0</v>
      </c>
      <c r="P98">
        <v>0</v>
      </c>
      <c r="Q98">
        <v>0</v>
      </c>
      <c r="R98">
        <v>10001003.26</v>
      </c>
      <c r="S98">
        <v>0</v>
      </c>
      <c r="T98">
        <v>0</v>
      </c>
      <c r="U98">
        <v>10000550</v>
      </c>
      <c r="V98">
        <v>0</v>
      </c>
      <c r="W98">
        <v>0</v>
      </c>
      <c r="X98">
        <v>10004805.09</v>
      </c>
      <c r="Y98">
        <v>10004805.09</v>
      </c>
      <c r="Z98">
        <v>10004805.09</v>
      </c>
      <c r="AA98">
        <v>0</v>
      </c>
      <c r="AB98">
        <v>0</v>
      </c>
      <c r="AC98">
        <v>0</v>
      </c>
      <c r="AD98">
        <v>100.0055</v>
      </c>
      <c r="AE98">
        <v>0</v>
      </c>
      <c r="AF98">
        <v>0</v>
      </c>
      <c r="AG98">
        <v>0</v>
      </c>
      <c r="AH98">
        <v>2884804552.0599999</v>
      </c>
      <c r="AI98">
        <v>10001003.26</v>
      </c>
      <c r="AJ98">
        <v>0</v>
      </c>
      <c r="AK98">
        <v>100.01003300000001</v>
      </c>
      <c r="AL98">
        <v>0</v>
      </c>
      <c r="AM98">
        <v>0</v>
      </c>
      <c r="AN98">
        <v>-453.26</v>
      </c>
      <c r="AO98">
        <v>-453.26</v>
      </c>
      <c r="AU98" t="s">
        <v>793</v>
      </c>
      <c r="AV98" t="s">
        <v>1987</v>
      </c>
      <c r="AX98">
        <v>0</v>
      </c>
      <c r="AY98" t="s">
        <v>824</v>
      </c>
      <c r="BB98" t="s">
        <v>937</v>
      </c>
      <c r="BC98" t="s">
        <v>913</v>
      </c>
      <c r="BD98" t="s">
        <v>2639</v>
      </c>
      <c r="BE98" t="s">
        <v>231</v>
      </c>
      <c r="BG98" t="s">
        <v>2640</v>
      </c>
      <c r="BH98" t="s">
        <v>2006</v>
      </c>
      <c r="BL98" t="s">
        <v>1992</v>
      </c>
      <c r="BM98" t="s">
        <v>1985</v>
      </c>
      <c r="BP98" t="s">
        <v>1982</v>
      </c>
      <c r="BQ98">
        <v>1</v>
      </c>
      <c r="BR98">
        <v>0</v>
      </c>
      <c r="BS98" t="s">
        <v>1993</v>
      </c>
      <c r="BU98" s="216">
        <v>43536</v>
      </c>
      <c r="BV98" t="s">
        <v>2011</v>
      </c>
      <c r="BW98" s="217">
        <v>43536</v>
      </c>
      <c r="BX98" s="216">
        <v>43536</v>
      </c>
      <c r="CA98">
        <v>630</v>
      </c>
      <c r="CB98" t="s">
        <v>1994</v>
      </c>
      <c r="CD98" t="s">
        <v>1994</v>
      </c>
      <c r="CE98">
        <v>1</v>
      </c>
      <c r="CF98" t="s">
        <v>1985</v>
      </c>
      <c r="CG98" t="s">
        <v>793</v>
      </c>
      <c r="CH98" t="s">
        <v>2012</v>
      </c>
      <c r="CI98" t="s">
        <v>1996</v>
      </c>
      <c r="CJ98">
        <v>10000000</v>
      </c>
      <c r="CN98" t="s">
        <v>231</v>
      </c>
      <c r="CO98">
        <v>0</v>
      </c>
      <c r="CP98" t="s">
        <v>913</v>
      </c>
      <c r="CQ98" t="s">
        <v>2639</v>
      </c>
      <c r="CR98">
        <v>0</v>
      </c>
      <c r="CS98">
        <v>0</v>
      </c>
      <c r="CT98" t="s">
        <v>2014</v>
      </c>
      <c r="CU98" t="s">
        <v>17</v>
      </c>
      <c r="CV98" t="s">
        <v>910</v>
      </c>
      <c r="CW98">
        <v>35</v>
      </c>
      <c r="CX98" t="s">
        <v>937</v>
      </c>
      <c r="CY98" t="s">
        <v>2109</v>
      </c>
      <c r="CZ98" s="216">
        <v>43533</v>
      </c>
      <c r="DA98" t="s">
        <v>793</v>
      </c>
      <c r="DC98">
        <v>0</v>
      </c>
      <c r="DD98">
        <v>0</v>
      </c>
      <c r="DE98">
        <v>0</v>
      </c>
      <c r="DK98">
        <v>0</v>
      </c>
      <c r="DL98">
        <v>0</v>
      </c>
      <c r="DM98">
        <v>0</v>
      </c>
      <c r="DP98">
        <v>0</v>
      </c>
      <c r="DQ98">
        <v>0</v>
      </c>
      <c r="DR98">
        <v>-3801.83</v>
      </c>
      <c r="DS98">
        <v>10001003.26</v>
      </c>
      <c r="DT98" t="s">
        <v>231</v>
      </c>
      <c r="DU98" t="s">
        <v>1986</v>
      </c>
      <c r="DV98">
        <v>0</v>
      </c>
      <c r="DW98">
        <v>0</v>
      </c>
      <c r="DX98">
        <v>0</v>
      </c>
      <c r="DY98">
        <v>10001003.26</v>
      </c>
      <c r="DZ98">
        <v>0</v>
      </c>
      <c r="EA98">
        <v>0</v>
      </c>
      <c r="EB98">
        <v>10000550</v>
      </c>
      <c r="EC98">
        <v>0</v>
      </c>
      <c r="ED98">
        <v>0</v>
      </c>
      <c r="EE98">
        <v>10004805.09</v>
      </c>
      <c r="EF98">
        <v>10004805.09</v>
      </c>
      <c r="EG98">
        <v>10004805.09</v>
      </c>
      <c r="EH98">
        <v>0</v>
      </c>
      <c r="EI98">
        <v>0</v>
      </c>
      <c r="EJ98">
        <v>0</v>
      </c>
      <c r="EK98">
        <v>100.0055</v>
      </c>
      <c r="EL98">
        <v>0</v>
      </c>
      <c r="EM98">
        <v>0</v>
      </c>
      <c r="EN98">
        <v>0</v>
      </c>
      <c r="EO98">
        <v>2884804552.0599999</v>
      </c>
      <c r="EP98">
        <v>10001003.26</v>
      </c>
      <c r="EQ98">
        <v>0</v>
      </c>
      <c r="ER98">
        <v>100.01003300000001</v>
      </c>
      <c r="ES98">
        <v>-453.26</v>
      </c>
      <c r="ET98">
        <v>-453.26</v>
      </c>
      <c r="EU98" t="s">
        <v>2000</v>
      </c>
      <c r="EV98" t="s">
        <v>2015</v>
      </c>
      <c r="EW98" t="s">
        <v>2016</v>
      </c>
      <c r="EX98" t="s">
        <v>2003</v>
      </c>
      <c r="EY98">
        <v>100.0055</v>
      </c>
      <c r="EZ98" t="s">
        <v>231</v>
      </c>
      <c r="FA98" t="s">
        <v>2017</v>
      </c>
      <c r="FB98" t="s">
        <v>2007</v>
      </c>
      <c r="FC98" s="216">
        <v>43802</v>
      </c>
      <c r="FD98" t="s">
        <v>2018</v>
      </c>
      <c r="FE98" t="s">
        <v>2019</v>
      </c>
      <c r="FH98">
        <v>0</v>
      </c>
      <c r="FI98">
        <v>0</v>
      </c>
      <c r="FJ98">
        <v>0</v>
      </c>
      <c r="FK98">
        <v>0</v>
      </c>
      <c r="FL98">
        <v>0</v>
      </c>
      <c r="FO98" t="s">
        <v>2005</v>
      </c>
      <c r="FP98" t="s">
        <v>231</v>
      </c>
      <c r="FT98">
        <v>0</v>
      </c>
      <c r="FU98">
        <v>0.346663</v>
      </c>
      <c r="FV98">
        <v>0.346663</v>
      </c>
      <c r="FW98">
        <v>0</v>
      </c>
      <c r="FX98" t="s">
        <v>2006</v>
      </c>
      <c r="FY98" s="216">
        <v>43476</v>
      </c>
      <c r="GO98">
        <v>5</v>
      </c>
      <c r="GQ98" t="s">
        <v>2021</v>
      </c>
      <c r="GR98" t="s">
        <v>2603</v>
      </c>
      <c r="GS98" t="s">
        <v>2540</v>
      </c>
      <c r="GT98" t="s">
        <v>2641</v>
      </c>
      <c r="GU98" t="s">
        <v>2642</v>
      </c>
      <c r="GV98" t="s">
        <v>1994</v>
      </c>
      <c r="GW98">
        <v>0</v>
      </c>
      <c r="GX98">
        <v>10000000</v>
      </c>
      <c r="GY98">
        <v>0</v>
      </c>
      <c r="HA98" t="s">
        <v>913</v>
      </c>
      <c r="HB98" t="s">
        <v>2639</v>
      </c>
      <c r="HE98" t="s">
        <v>1988</v>
      </c>
      <c r="HF98" t="s">
        <v>1997</v>
      </c>
      <c r="HG98" t="s">
        <v>231</v>
      </c>
      <c r="HH98" t="s">
        <v>1986</v>
      </c>
      <c r="HP98">
        <v>0</v>
      </c>
      <c r="HQ98">
        <v>0</v>
      </c>
      <c r="HR98" t="s">
        <v>1994</v>
      </c>
      <c r="HS98" t="s">
        <v>1982</v>
      </c>
      <c r="HU98" t="s">
        <v>2643</v>
      </c>
      <c r="HV98" t="s">
        <v>909</v>
      </c>
      <c r="HW98" t="str">
        <f>VLOOKUP($HV98,'SS WAM data'!$B:$AE,MATCH(HW$1,'SS WAM data'!$2:$2,0)-1,0)</f>
        <v>XS2050647374</v>
      </c>
      <c r="HX98" t="str">
        <f>VLOOKUP($HV98,'SS WAM data'!$B:$AE,MATCH(HX$1,'SS WAM data'!$2:$2,0)-1,0)</f>
        <v>QATAR NATIONAL BANK SAQ, GROSV12/19 0</v>
      </c>
      <c r="HY98" t="str">
        <f>VLOOKUP($HV98,'SS WAM data'!$B:$AE,MATCH(HY$1,'SS WAM data'!$2:$2,0)-1,0)</f>
        <v>EUR</v>
      </c>
      <c r="HZ98" t="str">
        <f>VLOOKUP($HV98,'SS WAM data'!$B:$AE,MATCH(HZ$1,'SS WAM data'!$2:$2,0)-1,0)</f>
        <v>QA</v>
      </c>
      <c r="IA98" s="216">
        <f>VLOOKUP($HV98,'SS WAM data'!$B:$AE,MATCH(IA$1,'SS WAM data'!$2:$2,0)-1,0)</f>
        <v>43711</v>
      </c>
      <c r="IB98" s="216">
        <f>VLOOKUP($HV98,'SS WAM data'!$B:$AE,MATCH(IB$1,'SS WAM data'!$2:$2,0)-1,0)</f>
        <v>43802</v>
      </c>
      <c r="IC98">
        <f>VLOOKUP($HV98,'SS WAM data'!$B:$AE,MATCH(IC$1,'SS WAM data'!$2:$2,0)-1,0)</f>
        <v>9.9999999999999995E-8</v>
      </c>
      <c r="ID98" s="216">
        <f>VLOOKUP($HV98,'SS WAM data'!$B:$AE,MATCH(ID$1,'SS WAM data'!$2:$2,0)-1,0)</f>
        <v>43802</v>
      </c>
      <c r="IE98" s="216" t="str">
        <f>VLOOKUP($HV98,'SS WAM data'!$B:$AE,MATCH(IE$1,'SS WAM data'!$2:$2,0)-1,0)</f>
        <v>00-00-0000</v>
      </c>
      <c r="IF98" t="str">
        <f>VLOOKUP($HV98,'SS WAM data'!$B:$AE,MATCH(IF$1,'SS WAM data'!$2:$2,0)-1,0)</f>
        <v>Certificate of Deposit</v>
      </c>
      <c r="IG98" t="str">
        <f>_xlfn.IFNA(VLOOKUP($HV98,'SS WAM data'!$B:$AE,MATCH(IG$1,'SS WAM data'!$2:$2,0)-1,0),"Other Assets - Deposit or ancillary liquid asset")</f>
        <v>Money Market Instruments</v>
      </c>
      <c r="IH98" t="str">
        <f>VLOOKUP($HV98,'SS WAM data'!$B:$AE,MATCH(IH$1,'SS WAM data'!$2:$2,0)-1,0)</f>
        <v>MoneyMarketInstrument</v>
      </c>
    </row>
    <row r="99" spans="2:242">
      <c r="B99" t="s">
        <v>2285</v>
      </c>
      <c r="C99" t="s">
        <v>1982</v>
      </c>
      <c r="D99" t="s">
        <v>2002</v>
      </c>
      <c r="E99" t="s">
        <v>2007</v>
      </c>
      <c r="H99">
        <v>0</v>
      </c>
      <c r="I99">
        <v>0</v>
      </c>
      <c r="J99">
        <v>-23988.65</v>
      </c>
      <c r="K99">
        <v>25007648.559999999</v>
      </c>
      <c r="L99" t="s">
        <v>1985</v>
      </c>
      <c r="M99" t="s">
        <v>231</v>
      </c>
      <c r="N99" t="s">
        <v>1986</v>
      </c>
      <c r="O99">
        <v>0</v>
      </c>
      <c r="P99">
        <v>0</v>
      </c>
      <c r="Q99">
        <v>0</v>
      </c>
      <c r="R99">
        <v>25007648.559999999</v>
      </c>
      <c r="S99">
        <v>0</v>
      </c>
      <c r="T99">
        <v>0</v>
      </c>
      <c r="U99">
        <v>25008388.25</v>
      </c>
      <c r="V99">
        <v>0</v>
      </c>
      <c r="W99">
        <v>0</v>
      </c>
      <c r="X99">
        <v>25031637.210000001</v>
      </c>
      <c r="Y99">
        <v>25031637.210000001</v>
      </c>
      <c r="Z99">
        <v>25031637.210000001</v>
      </c>
      <c r="AA99">
        <v>0</v>
      </c>
      <c r="AB99">
        <v>0</v>
      </c>
      <c r="AC99">
        <v>0</v>
      </c>
      <c r="AD99">
        <v>100.033553</v>
      </c>
      <c r="AE99">
        <v>0</v>
      </c>
      <c r="AF99">
        <v>0</v>
      </c>
      <c r="AG99">
        <v>0</v>
      </c>
      <c r="AH99">
        <v>2884804552.0599999</v>
      </c>
      <c r="AI99">
        <v>25007648.559999999</v>
      </c>
      <c r="AJ99">
        <v>0</v>
      </c>
      <c r="AK99">
        <v>100.03059399999999</v>
      </c>
      <c r="AL99">
        <v>0</v>
      </c>
      <c r="AM99">
        <v>0</v>
      </c>
      <c r="AN99">
        <v>739.69</v>
      </c>
      <c r="AO99">
        <v>739.69</v>
      </c>
      <c r="AU99" t="s">
        <v>793</v>
      </c>
      <c r="AV99" t="s">
        <v>1987</v>
      </c>
      <c r="AX99">
        <v>0</v>
      </c>
      <c r="AY99" t="s">
        <v>824</v>
      </c>
      <c r="BB99" t="s">
        <v>937</v>
      </c>
      <c r="BC99" t="s">
        <v>875</v>
      </c>
      <c r="BD99" t="s">
        <v>2069</v>
      </c>
      <c r="BE99" t="s">
        <v>231</v>
      </c>
      <c r="BG99" t="s">
        <v>2644</v>
      </c>
      <c r="BH99" t="s">
        <v>2006</v>
      </c>
      <c r="BL99" t="s">
        <v>1992</v>
      </c>
      <c r="BM99" t="s">
        <v>1985</v>
      </c>
      <c r="BP99" t="s">
        <v>1982</v>
      </c>
      <c r="BQ99">
        <v>1</v>
      </c>
      <c r="BR99">
        <v>0</v>
      </c>
      <c r="BS99" t="s">
        <v>1993</v>
      </c>
      <c r="BU99" s="216">
        <v>43628</v>
      </c>
      <c r="BV99" t="s">
        <v>2011</v>
      </c>
      <c r="BW99" s="217">
        <v>43628</v>
      </c>
      <c r="BX99" s="216">
        <v>43628</v>
      </c>
      <c r="CA99">
        <v>630</v>
      </c>
      <c r="CB99" t="s">
        <v>1994</v>
      </c>
      <c r="CD99" t="s">
        <v>1994</v>
      </c>
      <c r="CE99">
        <v>1</v>
      </c>
      <c r="CF99" t="s">
        <v>1982</v>
      </c>
      <c r="CG99" t="s">
        <v>793</v>
      </c>
      <c r="CH99" t="s">
        <v>2012</v>
      </c>
      <c r="CI99" t="s">
        <v>1996</v>
      </c>
      <c r="CJ99">
        <v>25000000</v>
      </c>
      <c r="CN99" t="s">
        <v>231</v>
      </c>
      <c r="CO99">
        <v>0</v>
      </c>
      <c r="CP99" t="s">
        <v>875</v>
      </c>
      <c r="CQ99" t="s">
        <v>2071</v>
      </c>
      <c r="CR99">
        <v>0</v>
      </c>
      <c r="CS99">
        <v>0</v>
      </c>
      <c r="CT99" t="s">
        <v>2014</v>
      </c>
      <c r="CU99" t="s">
        <v>17</v>
      </c>
      <c r="CV99" t="s">
        <v>929</v>
      </c>
      <c r="CW99">
        <v>35</v>
      </c>
      <c r="CX99" t="s">
        <v>937</v>
      </c>
      <c r="CY99" t="s">
        <v>2109</v>
      </c>
      <c r="CZ99" s="216">
        <v>43625</v>
      </c>
      <c r="DA99" t="s">
        <v>793</v>
      </c>
      <c r="DC99">
        <v>0</v>
      </c>
      <c r="DD99">
        <v>0</v>
      </c>
      <c r="DE99">
        <v>0</v>
      </c>
      <c r="DK99">
        <v>0</v>
      </c>
      <c r="DL99">
        <v>0</v>
      </c>
      <c r="DM99">
        <v>0</v>
      </c>
      <c r="DP99">
        <v>0</v>
      </c>
      <c r="DQ99">
        <v>0</v>
      </c>
      <c r="DR99">
        <v>-23988.65</v>
      </c>
      <c r="DS99">
        <v>25007648.559999999</v>
      </c>
      <c r="DT99" t="s">
        <v>231</v>
      </c>
      <c r="DU99" t="s">
        <v>1986</v>
      </c>
      <c r="DV99">
        <v>0</v>
      </c>
      <c r="DW99">
        <v>0</v>
      </c>
      <c r="DX99">
        <v>0</v>
      </c>
      <c r="DY99">
        <v>25007648.559999999</v>
      </c>
      <c r="DZ99">
        <v>0</v>
      </c>
      <c r="EA99">
        <v>0</v>
      </c>
      <c r="EB99">
        <v>25008388.25</v>
      </c>
      <c r="EC99">
        <v>0</v>
      </c>
      <c r="ED99">
        <v>0</v>
      </c>
      <c r="EE99">
        <v>25031637.210000001</v>
      </c>
      <c r="EF99">
        <v>25031637.210000001</v>
      </c>
      <c r="EG99">
        <v>25031637.210000001</v>
      </c>
      <c r="EH99">
        <v>0</v>
      </c>
      <c r="EI99">
        <v>0</v>
      </c>
      <c r="EJ99">
        <v>0</v>
      </c>
      <c r="EK99">
        <v>100.033553</v>
      </c>
      <c r="EL99">
        <v>0</v>
      </c>
      <c r="EM99">
        <v>0</v>
      </c>
      <c r="EN99">
        <v>0</v>
      </c>
      <c r="EO99">
        <v>2884804552.0599999</v>
      </c>
      <c r="EP99">
        <v>25007648.559999999</v>
      </c>
      <c r="EQ99">
        <v>0</v>
      </c>
      <c r="ER99">
        <v>100.03059399999999</v>
      </c>
      <c r="ES99">
        <v>739.69</v>
      </c>
      <c r="ET99">
        <v>739.69</v>
      </c>
      <c r="EU99" t="s">
        <v>2000</v>
      </c>
      <c r="EV99" t="s">
        <v>2015</v>
      </c>
      <c r="EW99" t="s">
        <v>2016</v>
      </c>
      <c r="EX99" t="s">
        <v>2003</v>
      </c>
      <c r="EY99">
        <v>100.033553</v>
      </c>
      <c r="EZ99" t="s">
        <v>231</v>
      </c>
      <c r="FA99" t="s">
        <v>2017</v>
      </c>
      <c r="FB99" t="s">
        <v>2007</v>
      </c>
      <c r="FC99" s="216">
        <v>43805</v>
      </c>
      <c r="FD99" t="s">
        <v>2018</v>
      </c>
      <c r="FE99" t="s">
        <v>2019</v>
      </c>
      <c r="FH99">
        <v>0</v>
      </c>
      <c r="FI99">
        <v>0</v>
      </c>
      <c r="FJ99">
        <v>0</v>
      </c>
      <c r="FK99">
        <v>0</v>
      </c>
      <c r="FL99">
        <v>0</v>
      </c>
      <c r="FO99" t="s">
        <v>2005</v>
      </c>
      <c r="FP99" t="s">
        <v>231</v>
      </c>
      <c r="FT99">
        <v>0</v>
      </c>
      <c r="FU99">
        <v>0.86690100000000003</v>
      </c>
      <c r="FV99">
        <v>0.86690100000000003</v>
      </c>
      <c r="FW99">
        <v>0</v>
      </c>
      <c r="FX99" t="s">
        <v>2006</v>
      </c>
      <c r="FY99" s="216">
        <v>43476</v>
      </c>
      <c r="GO99">
        <v>5</v>
      </c>
      <c r="GQ99" t="s">
        <v>2021</v>
      </c>
      <c r="GR99" t="s">
        <v>2539</v>
      </c>
      <c r="GS99" t="s">
        <v>2540</v>
      </c>
      <c r="GT99" t="s">
        <v>2645</v>
      </c>
      <c r="GU99" t="s">
        <v>2646</v>
      </c>
      <c r="GV99" t="s">
        <v>1994</v>
      </c>
      <c r="GW99">
        <v>0</v>
      </c>
      <c r="GX99">
        <v>25000000</v>
      </c>
      <c r="GY99">
        <v>0</v>
      </c>
      <c r="HA99" t="s">
        <v>875</v>
      </c>
      <c r="HB99" t="s">
        <v>2071</v>
      </c>
      <c r="HE99" t="s">
        <v>1988</v>
      </c>
      <c r="HF99" t="s">
        <v>1997</v>
      </c>
      <c r="HG99" t="s">
        <v>231</v>
      </c>
      <c r="HH99" t="s">
        <v>1986</v>
      </c>
      <c r="HP99">
        <v>0</v>
      </c>
      <c r="HQ99">
        <v>0</v>
      </c>
      <c r="HR99" t="s">
        <v>1994</v>
      </c>
      <c r="HS99" t="s">
        <v>1982</v>
      </c>
      <c r="HU99" t="s">
        <v>2647</v>
      </c>
      <c r="HV99" t="s">
        <v>928</v>
      </c>
      <c r="HW99" t="str">
        <f>VLOOKUP($HV99,'SS WAM data'!$B:$AE,MATCH(HW$1,'SS WAM data'!$2:$2,0)-1,0)</f>
        <v>XS2051395759</v>
      </c>
      <c r="HX99" t="str">
        <f>VLOOKUP($HV99,'SS WAM data'!$B:$AE,MATCH(HX$1,'SS WAM data'!$2:$2,0)-1,0)</f>
        <v>CITIBANK,NA TREAS.LDN12/19 0</v>
      </c>
      <c r="HY99" t="str">
        <f>VLOOKUP($HV99,'SS WAM data'!$B:$AE,MATCH(HY$1,'SS WAM data'!$2:$2,0)-1,0)</f>
        <v>EUR</v>
      </c>
      <c r="HZ99" t="str">
        <f>VLOOKUP($HV99,'SS WAM data'!$B:$AE,MATCH(HZ$1,'SS WAM data'!$2:$2,0)-1,0)</f>
        <v>US</v>
      </c>
      <c r="IA99" s="216">
        <f>VLOOKUP($HV99,'SS WAM data'!$B:$AE,MATCH(IA$1,'SS WAM data'!$2:$2,0)-1,0)</f>
        <v>43714</v>
      </c>
      <c r="IB99" s="216">
        <f>VLOOKUP($HV99,'SS WAM data'!$B:$AE,MATCH(IB$1,'SS WAM data'!$2:$2,0)-1,0)</f>
        <v>43805</v>
      </c>
      <c r="IC99">
        <f>VLOOKUP($HV99,'SS WAM data'!$B:$AE,MATCH(IC$1,'SS WAM data'!$2:$2,0)-1,0)</f>
        <v>9.9999999999999995E-8</v>
      </c>
      <c r="ID99" s="216">
        <f>VLOOKUP($HV99,'SS WAM data'!$B:$AE,MATCH(ID$1,'SS WAM data'!$2:$2,0)-1,0)</f>
        <v>43805</v>
      </c>
      <c r="IE99" s="216" t="str">
        <f>VLOOKUP($HV99,'SS WAM data'!$B:$AE,MATCH(IE$1,'SS WAM data'!$2:$2,0)-1,0)</f>
        <v>00-00-0000</v>
      </c>
      <c r="IF99" t="str">
        <f>VLOOKUP($HV99,'SS WAM data'!$B:$AE,MATCH(IF$1,'SS WAM data'!$2:$2,0)-1,0)</f>
        <v>Certificate of Deposit</v>
      </c>
      <c r="IG99" t="str">
        <f>_xlfn.IFNA(VLOOKUP($HV99,'SS WAM data'!$B:$AE,MATCH(IG$1,'SS WAM data'!$2:$2,0)-1,0),"Other Assets - Deposit or ancillary liquid asset")</f>
        <v>Money Market Instruments</v>
      </c>
      <c r="IH99" t="str">
        <f>VLOOKUP($HV99,'SS WAM data'!$B:$AE,MATCH(IH$1,'SS WAM data'!$2:$2,0)-1,0)</f>
        <v>MoneyMarketInstrument</v>
      </c>
    </row>
    <row r="100" spans="2:242">
      <c r="B100" t="s">
        <v>2028</v>
      </c>
      <c r="C100" t="s">
        <v>1982</v>
      </c>
      <c r="D100" t="s">
        <v>2002</v>
      </c>
      <c r="E100" t="s">
        <v>2007</v>
      </c>
      <c r="H100">
        <v>0</v>
      </c>
      <c r="I100">
        <v>0</v>
      </c>
      <c r="J100">
        <v>-25662.27</v>
      </c>
      <c r="K100">
        <v>30047314.82</v>
      </c>
      <c r="L100" t="s">
        <v>1985</v>
      </c>
      <c r="M100" t="s">
        <v>231</v>
      </c>
      <c r="N100" t="s">
        <v>1986</v>
      </c>
      <c r="O100">
        <v>0</v>
      </c>
      <c r="P100">
        <v>0</v>
      </c>
      <c r="Q100">
        <v>0</v>
      </c>
      <c r="R100">
        <v>30047314.82</v>
      </c>
      <c r="S100">
        <v>0</v>
      </c>
      <c r="T100">
        <v>0</v>
      </c>
      <c r="U100">
        <v>30050760</v>
      </c>
      <c r="V100">
        <v>0</v>
      </c>
      <c r="W100">
        <v>0</v>
      </c>
      <c r="X100">
        <v>30072977.09</v>
      </c>
      <c r="Y100">
        <v>30072977.09</v>
      </c>
      <c r="Z100">
        <v>30072977.09</v>
      </c>
      <c r="AA100">
        <v>0</v>
      </c>
      <c r="AB100">
        <v>0</v>
      </c>
      <c r="AC100">
        <v>0</v>
      </c>
      <c r="AD100">
        <v>100.1692</v>
      </c>
      <c r="AE100">
        <v>0</v>
      </c>
      <c r="AF100">
        <v>0</v>
      </c>
      <c r="AG100">
        <v>0</v>
      </c>
      <c r="AH100">
        <v>2884804552.0599999</v>
      </c>
      <c r="AI100">
        <v>30047314.82</v>
      </c>
      <c r="AJ100">
        <v>0</v>
      </c>
      <c r="AK100">
        <v>100.15771599999999</v>
      </c>
      <c r="AL100">
        <v>0</v>
      </c>
      <c r="AM100">
        <v>0</v>
      </c>
      <c r="AN100">
        <v>3445.18</v>
      </c>
      <c r="AO100">
        <v>3445.18</v>
      </c>
      <c r="AU100" t="s">
        <v>793</v>
      </c>
      <c r="AV100" t="s">
        <v>1987</v>
      </c>
      <c r="AX100">
        <v>0</v>
      </c>
      <c r="AY100" t="s">
        <v>824</v>
      </c>
      <c r="BB100" t="s">
        <v>1001</v>
      </c>
      <c r="BC100" t="s">
        <v>1001</v>
      </c>
      <c r="BD100" t="s">
        <v>2451</v>
      </c>
      <c r="BE100" t="s">
        <v>231</v>
      </c>
      <c r="BG100" t="s">
        <v>2648</v>
      </c>
      <c r="BH100" t="s">
        <v>2006</v>
      </c>
      <c r="BL100" t="s">
        <v>1992</v>
      </c>
      <c r="BM100" t="s">
        <v>1985</v>
      </c>
      <c r="BO100" t="s">
        <v>1982</v>
      </c>
      <c r="BP100" t="s">
        <v>1982</v>
      </c>
      <c r="BQ100">
        <v>1</v>
      </c>
      <c r="BR100">
        <v>0</v>
      </c>
      <c r="BS100" t="s">
        <v>1993</v>
      </c>
      <c r="BU100" s="216">
        <v>44138</v>
      </c>
      <c r="BV100" t="s">
        <v>2011</v>
      </c>
      <c r="BW100" s="217">
        <v>43772</v>
      </c>
      <c r="BX100" s="216">
        <v>44138</v>
      </c>
      <c r="CA100">
        <v>630</v>
      </c>
      <c r="CB100" t="s">
        <v>1994</v>
      </c>
      <c r="CD100" t="s">
        <v>1994</v>
      </c>
      <c r="CE100">
        <v>1</v>
      </c>
      <c r="CF100" t="s">
        <v>1985</v>
      </c>
      <c r="CG100" t="s">
        <v>793</v>
      </c>
      <c r="CH100" t="s">
        <v>2012</v>
      </c>
      <c r="CI100" t="s">
        <v>1996</v>
      </c>
      <c r="CJ100">
        <v>30000000</v>
      </c>
      <c r="CN100" t="s">
        <v>231</v>
      </c>
      <c r="CO100">
        <v>0</v>
      </c>
      <c r="CP100" t="s">
        <v>1001</v>
      </c>
      <c r="CQ100" t="s">
        <v>2451</v>
      </c>
      <c r="CR100">
        <v>0</v>
      </c>
      <c r="CS100">
        <v>0</v>
      </c>
      <c r="CT100" t="s">
        <v>2001</v>
      </c>
      <c r="CU100" t="s">
        <v>2288</v>
      </c>
      <c r="CV100" t="s">
        <v>1284</v>
      </c>
      <c r="CW100">
        <v>35</v>
      </c>
      <c r="CX100" t="s">
        <v>1001</v>
      </c>
      <c r="CY100" t="s">
        <v>2451</v>
      </c>
      <c r="CZ100" s="216">
        <v>43778</v>
      </c>
      <c r="DA100" t="s">
        <v>793</v>
      </c>
      <c r="DC100">
        <v>0</v>
      </c>
      <c r="DD100">
        <v>0</v>
      </c>
      <c r="DE100">
        <v>0</v>
      </c>
      <c r="DK100">
        <v>0</v>
      </c>
      <c r="DL100">
        <v>0</v>
      </c>
      <c r="DM100">
        <v>0</v>
      </c>
      <c r="DP100">
        <v>0</v>
      </c>
      <c r="DQ100">
        <v>0</v>
      </c>
      <c r="DR100">
        <v>-25662.27</v>
      </c>
      <c r="DS100">
        <v>30047314.82</v>
      </c>
      <c r="DT100" t="s">
        <v>231</v>
      </c>
      <c r="DU100" t="s">
        <v>1986</v>
      </c>
      <c r="DV100">
        <v>0</v>
      </c>
      <c r="DW100">
        <v>0</v>
      </c>
      <c r="DX100">
        <v>0</v>
      </c>
      <c r="DY100">
        <v>30047314.82</v>
      </c>
      <c r="DZ100">
        <v>0</v>
      </c>
      <c r="EA100">
        <v>0</v>
      </c>
      <c r="EB100">
        <v>30050760</v>
      </c>
      <c r="EC100">
        <v>0</v>
      </c>
      <c r="ED100">
        <v>0</v>
      </c>
      <c r="EE100">
        <v>30072977.09</v>
      </c>
      <c r="EF100">
        <v>30072977.09</v>
      </c>
      <c r="EG100">
        <v>30072977.09</v>
      </c>
      <c r="EH100">
        <v>0</v>
      </c>
      <c r="EI100">
        <v>0</v>
      </c>
      <c r="EJ100">
        <v>0</v>
      </c>
      <c r="EK100">
        <v>100.1692</v>
      </c>
      <c r="EL100">
        <v>0</v>
      </c>
      <c r="EM100">
        <v>0</v>
      </c>
      <c r="EN100">
        <v>0</v>
      </c>
      <c r="EO100">
        <v>2884804552.0599999</v>
      </c>
      <c r="EP100">
        <v>30047314.82</v>
      </c>
      <c r="EQ100">
        <v>0</v>
      </c>
      <c r="ER100">
        <v>100.15771599999999</v>
      </c>
      <c r="ES100">
        <v>3445.18</v>
      </c>
      <c r="ET100">
        <v>3445.18</v>
      </c>
      <c r="EU100" t="s">
        <v>2000</v>
      </c>
      <c r="EV100" t="s">
        <v>2001</v>
      </c>
      <c r="EW100" t="s">
        <v>2002</v>
      </c>
      <c r="EX100" t="s">
        <v>2003</v>
      </c>
      <c r="EY100">
        <v>100.1692</v>
      </c>
      <c r="EZ100" t="s">
        <v>231</v>
      </c>
      <c r="FA100" t="s">
        <v>2017</v>
      </c>
      <c r="FB100" t="s">
        <v>2007</v>
      </c>
      <c r="FC100" s="216">
        <v>43901</v>
      </c>
      <c r="FD100" t="s">
        <v>2004</v>
      </c>
      <c r="FE100" t="s">
        <v>2002</v>
      </c>
      <c r="FH100">
        <v>0</v>
      </c>
      <c r="FI100">
        <v>0</v>
      </c>
      <c r="FJ100">
        <v>0</v>
      </c>
      <c r="FK100">
        <v>0</v>
      </c>
      <c r="FL100">
        <v>0</v>
      </c>
      <c r="FO100" t="s">
        <v>2005</v>
      </c>
      <c r="FP100" t="s">
        <v>231</v>
      </c>
      <c r="FT100">
        <v>0</v>
      </c>
      <c r="FU100">
        <v>1.0416909999999999</v>
      </c>
      <c r="FV100">
        <v>1.0416909999999999</v>
      </c>
      <c r="FW100">
        <v>0</v>
      </c>
      <c r="FX100" t="s">
        <v>2006</v>
      </c>
      <c r="FY100" s="216">
        <v>43476</v>
      </c>
      <c r="GO100">
        <v>1</v>
      </c>
      <c r="GQ100" t="s">
        <v>2021</v>
      </c>
      <c r="GR100" t="s">
        <v>2649</v>
      </c>
      <c r="GS100" t="s">
        <v>2404</v>
      </c>
      <c r="GT100" t="s">
        <v>2512</v>
      </c>
      <c r="GU100" t="s">
        <v>2513</v>
      </c>
      <c r="GV100" t="s">
        <v>1994</v>
      </c>
      <c r="GW100">
        <v>0</v>
      </c>
      <c r="GX100">
        <v>30000000</v>
      </c>
      <c r="GY100">
        <v>0</v>
      </c>
      <c r="HA100" t="s">
        <v>1001</v>
      </c>
      <c r="HB100" t="s">
        <v>2451</v>
      </c>
      <c r="HE100" t="s">
        <v>1988</v>
      </c>
      <c r="HF100" t="s">
        <v>1997</v>
      </c>
      <c r="HG100" t="s">
        <v>231</v>
      </c>
      <c r="HH100" t="s">
        <v>1986</v>
      </c>
      <c r="HP100">
        <v>0</v>
      </c>
      <c r="HQ100">
        <v>0</v>
      </c>
      <c r="HR100" t="s">
        <v>1994</v>
      </c>
      <c r="HS100" t="s">
        <v>1982</v>
      </c>
      <c r="HV100" t="s">
        <v>1283</v>
      </c>
      <c r="HW100" t="str">
        <f>VLOOKUP($HV100,'SS WAM data'!$B:$AE,MATCH(HW$1,'SS WAM data'!$2:$2,0)-1,0)</f>
        <v>XS2052401010</v>
      </c>
      <c r="HX100" t="str">
        <f>VLOOKUP($HV100,'SS WAM data'!$B:$AE,MATCH(HX$1,'SS WAM data'!$2:$2,0)-1,0)</f>
        <v>OP CORPORATE BANK PLC03/20 ZCP</v>
      </c>
      <c r="HY100" t="str">
        <f>VLOOKUP($HV100,'SS WAM data'!$B:$AE,MATCH(HY$1,'SS WAM data'!$2:$2,0)-1,0)</f>
        <v>EUR</v>
      </c>
      <c r="HZ100" t="str">
        <f>VLOOKUP($HV100,'SS WAM data'!$B:$AE,MATCH(HZ$1,'SS WAM data'!$2:$2,0)-1,0)</f>
        <v>FI</v>
      </c>
      <c r="IA100" s="216">
        <f>VLOOKUP($HV100,'SS WAM data'!$B:$AE,MATCH(IA$1,'SS WAM data'!$2:$2,0)-1,0)</f>
        <v>43719</v>
      </c>
      <c r="IB100" s="216">
        <f>VLOOKUP($HV100,'SS WAM data'!$B:$AE,MATCH(IB$1,'SS WAM data'!$2:$2,0)-1,0)</f>
        <v>43901</v>
      </c>
      <c r="IC100">
        <f>VLOOKUP($HV100,'SS WAM data'!$B:$AE,MATCH(IC$1,'SS WAM data'!$2:$2,0)-1,0)</f>
        <v>9.9999999999999995E-8</v>
      </c>
      <c r="ID100" s="216">
        <f>VLOOKUP($HV100,'SS WAM data'!$B:$AE,MATCH(ID$1,'SS WAM data'!$2:$2,0)-1,0)</f>
        <v>43901</v>
      </c>
      <c r="IE100" s="216" t="str">
        <f>VLOOKUP($HV100,'SS WAM data'!$B:$AE,MATCH(IE$1,'SS WAM data'!$2:$2,0)-1,0)</f>
        <v>00-00-0000</v>
      </c>
      <c r="IF100" t="str">
        <f>VLOOKUP($HV100,'SS WAM data'!$B:$AE,MATCH(IF$1,'SS WAM data'!$2:$2,0)-1,0)</f>
        <v>Commercial Paper</v>
      </c>
      <c r="IG100" t="str">
        <f>_xlfn.IFNA(VLOOKUP($HV100,'SS WAM data'!$B:$AE,MATCH(IG$1,'SS WAM data'!$2:$2,0)-1,0),"Other Assets - Deposit or ancillary liquid asset")</f>
        <v>Money Market Instruments</v>
      </c>
      <c r="IH100" t="str">
        <f>VLOOKUP($HV100,'SS WAM data'!$B:$AE,MATCH(IH$1,'SS WAM data'!$2:$2,0)-1,0)</f>
        <v>MoneyMarketInstrument</v>
      </c>
    </row>
    <row r="101" spans="2:242">
      <c r="B101" t="s">
        <v>2285</v>
      </c>
      <c r="C101" t="s">
        <v>1982</v>
      </c>
      <c r="D101" t="s">
        <v>2002</v>
      </c>
      <c r="E101" t="s">
        <v>2007</v>
      </c>
      <c r="H101">
        <v>0</v>
      </c>
      <c r="I101">
        <v>0</v>
      </c>
      <c r="J101">
        <v>-24994.22</v>
      </c>
      <c r="K101">
        <v>30043243.98</v>
      </c>
      <c r="L101" t="s">
        <v>1985</v>
      </c>
      <c r="M101" t="s">
        <v>231</v>
      </c>
      <c r="N101" t="s">
        <v>1986</v>
      </c>
      <c r="O101">
        <v>0</v>
      </c>
      <c r="P101">
        <v>0</v>
      </c>
      <c r="Q101">
        <v>0</v>
      </c>
      <c r="R101">
        <v>30043243.98</v>
      </c>
      <c r="S101">
        <v>0</v>
      </c>
      <c r="T101">
        <v>0</v>
      </c>
      <c r="U101">
        <v>30040663.5</v>
      </c>
      <c r="V101">
        <v>0</v>
      </c>
      <c r="W101">
        <v>0</v>
      </c>
      <c r="X101">
        <v>30068238.199999999</v>
      </c>
      <c r="Y101">
        <v>30068238.199999999</v>
      </c>
      <c r="Z101">
        <v>30068238.199999999</v>
      </c>
      <c r="AA101">
        <v>0</v>
      </c>
      <c r="AB101">
        <v>0</v>
      </c>
      <c r="AC101">
        <v>0</v>
      </c>
      <c r="AD101">
        <v>100.13554499999999</v>
      </c>
      <c r="AE101">
        <v>0</v>
      </c>
      <c r="AF101">
        <v>0</v>
      </c>
      <c r="AG101">
        <v>0</v>
      </c>
      <c r="AH101">
        <v>2884804552.0599999</v>
      </c>
      <c r="AI101">
        <v>30043243.98</v>
      </c>
      <c r="AJ101">
        <v>0</v>
      </c>
      <c r="AK101">
        <v>100.144147</v>
      </c>
      <c r="AL101">
        <v>0</v>
      </c>
      <c r="AM101">
        <v>0</v>
      </c>
      <c r="AN101">
        <v>-2580.48</v>
      </c>
      <c r="AO101">
        <v>-2580.48</v>
      </c>
      <c r="AU101" t="s">
        <v>793</v>
      </c>
      <c r="AV101" t="s">
        <v>1987</v>
      </c>
      <c r="AX101">
        <v>0</v>
      </c>
      <c r="AY101" t="s">
        <v>824</v>
      </c>
      <c r="BB101" t="s">
        <v>937</v>
      </c>
      <c r="BC101" t="s">
        <v>839</v>
      </c>
      <c r="BD101" t="s">
        <v>2030</v>
      </c>
      <c r="BE101" t="s">
        <v>231</v>
      </c>
      <c r="BG101" t="s">
        <v>2650</v>
      </c>
      <c r="BH101" t="s">
        <v>2006</v>
      </c>
      <c r="BL101" t="s">
        <v>1992</v>
      </c>
      <c r="BM101" t="s">
        <v>1985</v>
      </c>
      <c r="BP101" t="s">
        <v>1982</v>
      </c>
      <c r="BQ101">
        <v>1</v>
      </c>
      <c r="BR101">
        <v>0</v>
      </c>
      <c r="BS101" t="s">
        <v>1993</v>
      </c>
      <c r="BU101" s="216">
        <v>43864</v>
      </c>
      <c r="BV101" t="s">
        <v>2011</v>
      </c>
      <c r="BW101" s="217">
        <v>43499</v>
      </c>
      <c r="BX101" s="216">
        <v>43864</v>
      </c>
      <c r="CA101">
        <v>630</v>
      </c>
      <c r="CB101" t="s">
        <v>1994</v>
      </c>
      <c r="CD101" t="s">
        <v>1994</v>
      </c>
      <c r="CE101">
        <v>1</v>
      </c>
      <c r="CF101" t="s">
        <v>1985</v>
      </c>
      <c r="CG101" t="s">
        <v>793</v>
      </c>
      <c r="CH101" t="s">
        <v>2012</v>
      </c>
      <c r="CI101" t="s">
        <v>1996</v>
      </c>
      <c r="CJ101">
        <v>30000000</v>
      </c>
      <c r="CN101" t="s">
        <v>231</v>
      </c>
      <c r="CO101">
        <v>0</v>
      </c>
      <c r="CP101" t="s">
        <v>839</v>
      </c>
      <c r="CQ101" t="s">
        <v>2030</v>
      </c>
      <c r="CR101">
        <v>0</v>
      </c>
      <c r="CS101">
        <v>0</v>
      </c>
      <c r="CT101" t="s">
        <v>2014</v>
      </c>
      <c r="CU101" t="s">
        <v>17</v>
      </c>
      <c r="CV101" t="s">
        <v>1236</v>
      </c>
      <c r="CW101">
        <v>35</v>
      </c>
      <c r="CX101" t="s">
        <v>937</v>
      </c>
      <c r="CY101" t="s">
        <v>2109</v>
      </c>
      <c r="CZ101" s="216">
        <v>43808</v>
      </c>
      <c r="DA101" t="s">
        <v>793</v>
      </c>
      <c r="DC101">
        <v>0</v>
      </c>
      <c r="DD101">
        <v>0</v>
      </c>
      <c r="DE101">
        <v>0</v>
      </c>
      <c r="DK101">
        <v>0</v>
      </c>
      <c r="DL101">
        <v>0</v>
      </c>
      <c r="DM101">
        <v>0</v>
      </c>
      <c r="DP101">
        <v>0</v>
      </c>
      <c r="DQ101">
        <v>0</v>
      </c>
      <c r="DR101">
        <v>-24994.22</v>
      </c>
      <c r="DS101">
        <v>30043243.98</v>
      </c>
      <c r="DT101" t="s">
        <v>231</v>
      </c>
      <c r="DU101" t="s">
        <v>1986</v>
      </c>
      <c r="DV101">
        <v>0</v>
      </c>
      <c r="DW101">
        <v>0</v>
      </c>
      <c r="DX101">
        <v>0</v>
      </c>
      <c r="DY101">
        <v>30043243.98</v>
      </c>
      <c r="DZ101">
        <v>0</v>
      </c>
      <c r="EA101">
        <v>0</v>
      </c>
      <c r="EB101">
        <v>30040663.5</v>
      </c>
      <c r="EC101">
        <v>0</v>
      </c>
      <c r="ED101">
        <v>0</v>
      </c>
      <c r="EE101">
        <v>30068238.199999999</v>
      </c>
      <c r="EF101">
        <v>30068238.199999999</v>
      </c>
      <c r="EG101">
        <v>30068238.199999999</v>
      </c>
      <c r="EH101">
        <v>0</v>
      </c>
      <c r="EI101">
        <v>0</v>
      </c>
      <c r="EJ101">
        <v>0</v>
      </c>
      <c r="EK101">
        <v>100.13554499999999</v>
      </c>
      <c r="EL101">
        <v>0</v>
      </c>
      <c r="EM101">
        <v>0</v>
      </c>
      <c r="EN101">
        <v>0</v>
      </c>
      <c r="EO101">
        <v>2884804552.0599999</v>
      </c>
      <c r="EP101">
        <v>30043243.98</v>
      </c>
      <c r="EQ101">
        <v>0</v>
      </c>
      <c r="ER101">
        <v>100.144147</v>
      </c>
      <c r="ES101">
        <v>-2580.48</v>
      </c>
      <c r="ET101">
        <v>-2580.48</v>
      </c>
      <c r="EU101" t="s">
        <v>2000</v>
      </c>
      <c r="EV101" t="s">
        <v>2015</v>
      </c>
      <c r="EW101" t="s">
        <v>2016</v>
      </c>
      <c r="EX101" t="s">
        <v>2003</v>
      </c>
      <c r="EY101">
        <v>100.13554499999999</v>
      </c>
      <c r="EZ101" t="s">
        <v>231</v>
      </c>
      <c r="FA101" t="s">
        <v>2017</v>
      </c>
      <c r="FB101" t="s">
        <v>2007</v>
      </c>
      <c r="FC101" s="216">
        <v>43892</v>
      </c>
      <c r="FD101" t="s">
        <v>2018</v>
      </c>
      <c r="FE101" t="s">
        <v>2019</v>
      </c>
      <c r="FH101">
        <v>0</v>
      </c>
      <c r="FI101">
        <v>0</v>
      </c>
      <c r="FJ101">
        <v>0</v>
      </c>
      <c r="FK101">
        <v>0</v>
      </c>
      <c r="FL101">
        <v>0</v>
      </c>
      <c r="FO101" t="s">
        <v>2005</v>
      </c>
      <c r="FP101" t="s">
        <v>231</v>
      </c>
      <c r="FT101">
        <v>0</v>
      </c>
      <c r="FU101">
        <v>1.0413410000000001</v>
      </c>
      <c r="FV101">
        <v>1.0413410000000001</v>
      </c>
      <c r="FW101">
        <v>0</v>
      </c>
      <c r="FX101" t="s">
        <v>2006</v>
      </c>
      <c r="FY101" s="216">
        <v>43476</v>
      </c>
      <c r="GO101">
        <v>5</v>
      </c>
      <c r="GQ101" t="s">
        <v>2021</v>
      </c>
      <c r="GR101" t="s">
        <v>2651</v>
      </c>
      <c r="GS101" t="s">
        <v>2410</v>
      </c>
      <c r="GT101" t="s">
        <v>2652</v>
      </c>
      <c r="GU101" t="s">
        <v>2605</v>
      </c>
      <c r="GV101" t="s">
        <v>1994</v>
      </c>
      <c r="GW101">
        <v>0</v>
      </c>
      <c r="GX101">
        <v>30000000</v>
      </c>
      <c r="GY101">
        <v>0</v>
      </c>
      <c r="HA101" t="s">
        <v>839</v>
      </c>
      <c r="HB101" t="s">
        <v>2030</v>
      </c>
      <c r="HE101" t="s">
        <v>1988</v>
      </c>
      <c r="HF101" t="s">
        <v>1997</v>
      </c>
      <c r="HG101" t="s">
        <v>231</v>
      </c>
      <c r="HH101" t="s">
        <v>1986</v>
      </c>
      <c r="HP101">
        <v>0</v>
      </c>
      <c r="HQ101">
        <v>0</v>
      </c>
      <c r="HR101" t="s">
        <v>1994</v>
      </c>
      <c r="HS101" t="s">
        <v>1982</v>
      </c>
      <c r="HU101" t="s">
        <v>2653</v>
      </c>
      <c r="HV101" t="s">
        <v>1235</v>
      </c>
      <c r="HW101" t="str">
        <f>VLOOKUP($HV101,'SS WAM data'!$B:$AE,MATCH(HW$1,'SS WAM data'!$2:$2,0)-1,0)</f>
        <v>XS2052947830</v>
      </c>
      <c r="HX101" t="str">
        <f>VLOOKUP($HV101,'SS WAM data'!$B:$AE,MATCH(HX$1,'SS WAM data'!$2:$2,0)-1,0)</f>
        <v>CREDIT AGRICOLE SA03/20 0</v>
      </c>
      <c r="HY101" t="str">
        <f>VLOOKUP($HV101,'SS WAM data'!$B:$AE,MATCH(HY$1,'SS WAM data'!$2:$2,0)-1,0)</f>
        <v>EUR</v>
      </c>
      <c r="HZ101" t="str">
        <f>VLOOKUP($HV101,'SS WAM data'!$B:$AE,MATCH(HZ$1,'SS WAM data'!$2:$2,0)-1,0)</f>
        <v>FR</v>
      </c>
      <c r="IA101" s="216">
        <f>VLOOKUP($HV101,'SS WAM data'!$B:$AE,MATCH(IA$1,'SS WAM data'!$2:$2,0)-1,0)</f>
        <v>43720</v>
      </c>
      <c r="IB101" s="216">
        <f>VLOOKUP($HV101,'SS WAM data'!$B:$AE,MATCH(IB$1,'SS WAM data'!$2:$2,0)-1,0)</f>
        <v>43892</v>
      </c>
      <c r="IC101">
        <f>VLOOKUP($HV101,'SS WAM data'!$B:$AE,MATCH(IC$1,'SS WAM data'!$2:$2,0)-1,0)</f>
        <v>9.9999999999999995E-8</v>
      </c>
      <c r="ID101" s="216">
        <f>VLOOKUP($HV101,'SS WAM data'!$B:$AE,MATCH(ID$1,'SS WAM data'!$2:$2,0)-1,0)</f>
        <v>43892</v>
      </c>
      <c r="IE101" s="216" t="str">
        <f>VLOOKUP($HV101,'SS WAM data'!$B:$AE,MATCH(IE$1,'SS WAM data'!$2:$2,0)-1,0)</f>
        <v>00-00-0000</v>
      </c>
      <c r="IF101" t="str">
        <f>VLOOKUP($HV101,'SS WAM data'!$B:$AE,MATCH(IF$1,'SS WAM data'!$2:$2,0)-1,0)</f>
        <v>Certificate of Deposit</v>
      </c>
      <c r="IG101" t="str">
        <f>_xlfn.IFNA(VLOOKUP($HV101,'SS WAM data'!$B:$AE,MATCH(IG$1,'SS WAM data'!$2:$2,0)-1,0),"Other Assets - Deposit or ancillary liquid asset")</f>
        <v>Money Market Instruments</v>
      </c>
      <c r="IH101" t="str">
        <f>VLOOKUP($HV101,'SS WAM data'!$B:$AE,MATCH(IH$1,'SS WAM data'!$2:$2,0)-1,0)</f>
        <v>MoneyMarketInstrument</v>
      </c>
    </row>
    <row r="102" spans="2:242">
      <c r="C102" t="s">
        <v>1985</v>
      </c>
      <c r="D102" t="s">
        <v>2002</v>
      </c>
      <c r="E102" t="s">
        <v>2007</v>
      </c>
      <c r="H102">
        <v>-1469.21</v>
      </c>
      <c r="I102">
        <v>-1469.21</v>
      </c>
      <c r="J102">
        <v>0</v>
      </c>
      <c r="K102">
        <v>94448985.439999998</v>
      </c>
      <c r="L102" t="s">
        <v>1985</v>
      </c>
      <c r="M102" t="s">
        <v>231</v>
      </c>
      <c r="N102" t="s">
        <v>1986</v>
      </c>
      <c r="O102">
        <v>0</v>
      </c>
      <c r="P102">
        <v>0</v>
      </c>
      <c r="Q102">
        <v>0</v>
      </c>
      <c r="R102">
        <v>94448985.439999998</v>
      </c>
      <c r="S102">
        <v>0</v>
      </c>
      <c r="T102">
        <v>0</v>
      </c>
      <c r="U102">
        <v>94448985.439999998</v>
      </c>
      <c r="V102">
        <v>0</v>
      </c>
      <c r="W102">
        <v>0</v>
      </c>
      <c r="X102">
        <v>94448985.439999998</v>
      </c>
      <c r="Y102">
        <v>94448985.439999998</v>
      </c>
      <c r="Z102">
        <v>94448985.439999998</v>
      </c>
      <c r="AA102">
        <v>0</v>
      </c>
      <c r="AB102">
        <v>0</v>
      </c>
      <c r="AC102">
        <v>0</v>
      </c>
      <c r="AD102">
        <v>100</v>
      </c>
      <c r="AE102">
        <v>0</v>
      </c>
      <c r="AF102">
        <v>0</v>
      </c>
      <c r="AG102">
        <v>0</v>
      </c>
      <c r="AH102">
        <v>2884804552.0599999</v>
      </c>
      <c r="AI102">
        <v>94448985.439999998</v>
      </c>
      <c r="AJ102">
        <v>0</v>
      </c>
      <c r="AK102">
        <v>100</v>
      </c>
      <c r="AL102">
        <v>0</v>
      </c>
      <c r="AM102">
        <v>0</v>
      </c>
      <c r="AN102">
        <v>0</v>
      </c>
      <c r="AO102">
        <v>0</v>
      </c>
      <c r="AU102" t="s">
        <v>793</v>
      </c>
      <c r="AV102" t="s">
        <v>1987</v>
      </c>
      <c r="AX102">
        <v>0</v>
      </c>
      <c r="AY102" t="s">
        <v>824</v>
      </c>
      <c r="BB102" t="s">
        <v>839</v>
      </c>
      <c r="BC102" t="s">
        <v>839</v>
      </c>
      <c r="BD102" t="s">
        <v>2030</v>
      </c>
      <c r="BE102" t="s">
        <v>231</v>
      </c>
      <c r="BG102" t="s">
        <v>2654</v>
      </c>
      <c r="BH102" t="s">
        <v>2006</v>
      </c>
      <c r="BL102" t="s">
        <v>1992</v>
      </c>
      <c r="BM102" t="s">
        <v>1985</v>
      </c>
      <c r="BO102" t="s">
        <v>1982</v>
      </c>
      <c r="BP102" t="s">
        <v>1982</v>
      </c>
      <c r="BQ102">
        <v>1</v>
      </c>
      <c r="BR102">
        <v>0</v>
      </c>
      <c r="BS102" t="s">
        <v>1993</v>
      </c>
      <c r="BU102" t="s">
        <v>2170</v>
      </c>
      <c r="BV102" t="s">
        <v>2444</v>
      </c>
      <c r="CA102">
        <v>630</v>
      </c>
      <c r="CB102" t="s">
        <v>1994</v>
      </c>
      <c r="CD102" t="s">
        <v>1994</v>
      </c>
      <c r="CE102">
        <v>1</v>
      </c>
      <c r="CF102" t="s">
        <v>1985</v>
      </c>
      <c r="CG102" t="s">
        <v>793</v>
      </c>
      <c r="CH102" t="s">
        <v>2012</v>
      </c>
      <c r="CI102" t="s">
        <v>1996</v>
      </c>
      <c r="CJ102">
        <v>94448985.439999998</v>
      </c>
      <c r="CN102" t="s">
        <v>231</v>
      </c>
      <c r="CO102">
        <v>-0.56000000000000005</v>
      </c>
      <c r="CP102" t="s">
        <v>839</v>
      </c>
      <c r="CQ102" t="s">
        <v>2030</v>
      </c>
      <c r="CR102">
        <v>0</v>
      </c>
      <c r="CS102">
        <v>-0.56000000000000005</v>
      </c>
      <c r="CT102" t="s">
        <v>2001</v>
      </c>
      <c r="CU102" t="s">
        <v>2288</v>
      </c>
      <c r="CW102">
        <v>32</v>
      </c>
      <c r="CX102" t="s">
        <v>839</v>
      </c>
      <c r="CY102" t="s">
        <v>2030</v>
      </c>
      <c r="CZ102" t="s">
        <v>2006</v>
      </c>
      <c r="DA102" t="s">
        <v>793</v>
      </c>
      <c r="DC102">
        <v>0</v>
      </c>
      <c r="DD102">
        <v>0</v>
      </c>
      <c r="DE102">
        <v>0</v>
      </c>
      <c r="DK102">
        <v>0</v>
      </c>
      <c r="DL102">
        <v>0</v>
      </c>
      <c r="DM102">
        <v>0</v>
      </c>
      <c r="DP102">
        <v>-1469.21</v>
      </c>
      <c r="DQ102">
        <v>-1469.21</v>
      </c>
      <c r="DR102">
        <v>0</v>
      </c>
      <c r="DS102">
        <v>94448985.439999998</v>
      </c>
      <c r="DT102" t="s">
        <v>231</v>
      </c>
      <c r="DU102" t="s">
        <v>1986</v>
      </c>
      <c r="DV102">
        <v>0</v>
      </c>
      <c r="DW102">
        <v>0</v>
      </c>
      <c r="DX102">
        <v>0</v>
      </c>
      <c r="DY102">
        <v>94448985.439999998</v>
      </c>
      <c r="DZ102">
        <v>0</v>
      </c>
      <c r="EA102">
        <v>0</v>
      </c>
      <c r="EB102">
        <v>94448985.439999998</v>
      </c>
      <c r="EC102">
        <v>0</v>
      </c>
      <c r="ED102">
        <v>0</v>
      </c>
      <c r="EE102">
        <v>94448985.439999998</v>
      </c>
      <c r="EF102">
        <v>94448985.439999998</v>
      </c>
      <c r="EG102">
        <v>94448985.439999998</v>
      </c>
      <c r="EH102">
        <v>0</v>
      </c>
      <c r="EI102">
        <v>0</v>
      </c>
      <c r="EJ102">
        <v>0</v>
      </c>
      <c r="EK102">
        <v>100</v>
      </c>
      <c r="EL102">
        <v>0</v>
      </c>
      <c r="EM102">
        <v>0</v>
      </c>
      <c r="EN102">
        <v>0</v>
      </c>
      <c r="EO102">
        <v>2884804552.0599999</v>
      </c>
      <c r="EP102">
        <v>94448985.439999998</v>
      </c>
      <c r="EQ102">
        <v>0</v>
      </c>
      <c r="ER102">
        <v>100</v>
      </c>
      <c r="ES102">
        <v>0</v>
      </c>
      <c r="ET102">
        <v>0</v>
      </c>
      <c r="EU102" t="s">
        <v>2000</v>
      </c>
      <c r="EV102" t="s">
        <v>2001</v>
      </c>
      <c r="EW102" t="s">
        <v>2002</v>
      </c>
      <c r="EX102" t="s">
        <v>2003</v>
      </c>
      <c r="EY102">
        <v>100</v>
      </c>
      <c r="EZ102" t="s">
        <v>231</v>
      </c>
      <c r="FA102" t="s">
        <v>2445</v>
      </c>
      <c r="FB102" t="s">
        <v>2007</v>
      </c>
      <c r="FC102" s="216">
        <v>43783</v>
      </c>
      <c r="FD102" t="s">
        <v>2004</v>
      </c>
      <c r="FE102" t="s">
        <v>2002</v>
      </c>
      <c r="FH102">
        <v>0</v>
      </c>
      <c r="FI102">
        <v>0</v>
      </c>
      <c r="FJ102">
        <v>0</v>
      </c>
      <c r="FK102">
        <v>0</v>
      </c>
      <c r="FL102">
        <v>0</v>
      </c>
      <c r="FO102" t="s">
        <v>2005</v>
      </c>
      <c r="FP102" t="s">
        <v>231</v>
      </c>
      <c r="FT102">
        <v>0</v>
      </c>
      <c r="FU102">
        <v>3.2740170000000002</v>
      </c>
      <c r="FV102">
        <v>3.2740170000000002</v>
      </c>
      <c r="FW102">
        <v>0</v>
      </c>
      <c r="FX102" t="s">
        <v>2006</v>
      </c>
      <c r="FY102" s="216">
        <v>43476</v>
      </c>
      <c r="GQ102" t="s">
        <v>2021</v>
      </c>
      <c r="GR102" t="s">
        <v>2581</v>
      </c>
      <c r="GS102" t="s">
        <v>2584</v>
      </c>
      <c r="GT102" t="s">
        <v>2655</v>
      </c>
      <c r="GU102" t="s">
        <v>2656</v>
      </c>
      <c r="GV102" t="s">
        <v>1994</v>
      </c>
      <c r="GW102">
        <v>0</v>
      </c>
      <c r="GX102">
        <v>94448985.439999998</v>
      </c>
      <c r="GY102">
        <v>0</v>
      </c>
      <c r="HA102" t="s">
        <v>839</v>
      </c>
      <c r="HB102" t="s">
        <v>2030</v>
      </c>
      <c r="HE102" t="s">
        <v>839</v>
      </c>
      <c r="HF102" t="s">
        <v>2030</v>
      </c>
      <c r="HG102" t="s">
        <v>231</v>
      </c>
      <c r="HH102" t="s">
        <v>1986</v>
      </c>
      <c r="HP102">
        <v>0</v>
      </c>
      <c r="HQ102">
        <v>0</v>
      </c>
      <c r="HR102" t="s">
        <v>1994</v>
      </c>
      <c r="HS102" t="s">
        <v>1985</v>
      </c>
      <c r="HV102" t="s">
        <v>1399</v>
      </c>
      <c r="HW102">
        <f>VLOOKUP($HV102,'SS WAM data'!$B:$AE,MATCH(HW$1,'SS WAM data'!$2:$2,0)-1,0)</f>
        <v>0</v>
      </c>
      <c r="HX102" t="str">
        <f>VLOOKUP($HV102,'SS WAM data'!$B:$AE,MATCH(HX$1,'SS WAM data'!$2:$2,0)-1,0)</f>
        <v>NATIONAL BANK OF ABU DHABITIME DEPOSIT</v>
      </c>
      <c r="HY102" t="str">
        <f>VLOOKUP($HV102,'SS WAM data'!$B:$AE,MATCH(HY$1,'SS WAM data'!$2:$2,0)-1,0)</f>
        <v>EUR</v>
      </c>
      <c r="HZ102" t="str">
        <f>VLOOKUP($HV102,'SS WAM data'!$B:$AE,MATCH(HZ$1,'SS WAM data'!$2:$2,0)-1,0)</f>
        <v>AE</v>
      </c>
      <c r="IA102" s="216">
        <f>VLOOKUP($HV102,'SS WAM data'!$B:$AE,MATCH(IA$1,'SS WAM data'!$2:$2,0)-1,0)</f>
        <v>43782</v>
      </c>
      <c r="IB102" s="216">
        <f>VLOOKUP($HV102,'SS WAM data'!$B:$AE,MATCH(IB$1,'SS WAM data'!$2:$2,0)-1,0)</f>
        <v>43783</v>
      </c>
      <c r="IC102">
        <f>VLOOKUP($HV102,'SS WAM data'!$B:$AE,MATCH(IC$1,'SS WAM data'!$2:$2,0)-1,0)</f>
        <v>-0.56000000000000005</v>
      </c>
      <c r="ID102" s="216">
        <f>VLOOKUP($HV102,'SS WAM data'!$B:$AE,MATCH(ID$1,'SS WAM data'!$2:$2,0)-1,0)</f>
        <v>43783</v>
      </c>
      <c r="IE102" s="216" t="str">
        <f>VLOOKUP($HV102,'SS WAM data'!$B:$AE,MATCH(IE$1,'SS WAM data'!$2:$2,0)-1,0)</f>
        <v>00-00-0000</v>
      </c>
      <c r="IF102" t="str">
        <f>VLOOKUP($HV102,'SS WAM data'!$B:$AE,MATCH(IF$1,'SS WAM data'!$2:$2,0)-1,0)</f>
        <v>Time Deposit</v>
      </c>
      <c r="IG102" t="str">
        <f>_xlfn.IFNA(VLOOKUP($HV102,'SS WAM data'!$B:$AE,MATCH(IG$1,'SS WAM data'!$2:$2,0)-1,0),"Other Assets - Deposit or ancillary liquid asset")</f>
        <v>Other Assets - Deposit or ancillary liquid asset</v>
      </c>
      <c r="IH102" t="str">
        <f>VLOOKUP($HV102,'SS WAM data'!$B:$AE,MATCH(IH$1,'SS WAM data'!$2:$2,0)-1,0)</f>
        <v>DepositsWithCreditInstitution</v>
      </c>
    </row>
    <row r="103" spans="2:242">
      <c r="C103" t="s">
        <v>1985</v>
      </c>
      <c r="D103" t="s">
        <v>2002</v>
      </c>
      <c r="E103" t="s">
        <v>2007</v>
      </c>
      <c r="H103">
        <v>-1181.4100000000001</v>
      </c>
      <c r="I103">
        <v>-1181.4100000000001</v>
      </c>
      <c r="J103">
        <v>0</v>
      </c>
      <c r="K103">
        <v>75947594.319999993</v>
      </c>
      <c r="L103" t="s">
        <v>1985</v>
      </c>
      <c r="M103" t="s">
        <v>231</v>
      </c>
      <c r="N103" t="s">
        <v>1986</v>
      </c>
      <c r="O103">
        <v>0</v>
      </c>
      <c r="P103">
        <v>0</v>
      </c>
      <c r="Q103">
        <v>0</v>
      </c>
      <c r="R103">
        <v>75947594.319999993</v>
      </c>
      <c r="S103">
        <v>0</v>
      </c>
      <c r="T103">
        <v>0</v>
      </c>
      <c r="U103">
        <v>75947594.319999993</v>
      </c>
      <c r="V103">
        <v>0</v>
      </c>
      <c r="W103">
        <v>0</v>
      </c>
      <c r="X103">
        <v>75947594.319999993</v>
      </c>
      <c r="Y103">
        <v>75947594.319999993</v>
      </c>
      <c r="Z103">
        <v>75947594.319999993</v>
      </c>
      <c r="AA103">
        <v>0</v>
      </c>
      <c r="AB103">
        <v>0</v>
      </c>
      <c r="AC103">
        <v>0</v>
      </c>
      <c r="AD103">
        <v>100</v>
      </c>
      <c r="AE103">
        <v>0</v>
      </c>
      <c r="AF103">
        <v>0</v>
      </c>
      <c r="AG103">
        <v>0</v>
      </c>
      <c r="AH103">
        <v>2884804552.0599999</v>
      </c>
      <c r="AI103">
        <v>75947594.319999993</v>
      </c>
      <c r="AJ103">
        <v>0</v>
      </c>
      <c r="AK103">
        <v>100</v>
      </c>
      <c r="AL103">
        <v>0</v>
      </c>
      <c r="AM103">
        <v>0</v>
      </c>
      <c r="AN103">
        <v>0</v>
      </c>
      <c r="AO103">
        <v>0</v>
      </c>
      <c r="AU103" t="s">
        <v>793</v>
      </c>
      <c r="AV103" t="s">
        <v>1987</v>
      </c>
      <c r="AX103">
        <v>0</v>
      </c>
      <c r="AY103" t="s">
        <v>824</v>
      </c>
      <c r="BB103" t="s">
        <v>839</v>
      </c>
      <c r="BC103" t="s">
        <v>839</v>
      </c>
      <c r="BD103" t="s">
        <v>2030</v>
      </c>
      <c r="BE103" t="s">
        <v>231</v>
      </c>
      <c r="BG103" t="s">
        <v>2657</v>
      </c>
      <c r="BH103" t="s">
        <v>2006</v>
      </c>
      <c r="BL103" t="s">
        <v>1992</v>
      </c>
      <c r="BM103" t="s">
        <v>1985</v>
      </c>
      <c r="BO103" t="s">
        <v>1982</v>
      </c>
      <c r="BP103" t="s">
        <v>1982</v>
      </c>
      <c r="BQ103">
        <v>1</v>
      </c>
      <c r="BR103">
        <v>0</v>
      </c>
      <c r="BS103" t="s">
        <v>1993</v>
      </c>
      <c r="BU103" t="s">
        <v>2170</v>
      </c>
      <c r="BV103" t="s">
        <v>2011</v>
      </c>
      <c r="CA103">
        <v>630</v>
      </c>
      <c r="CB103" t="s">
        <v>1994</v>
      </c>
      <c r="CD103" t="s">
        <v>1994</v>
      </c>
      <c r="CE103">
        <v>1</v>
      </c>
      <c r="CF103" t="s">
        <v>1985</v>
      </c>
      <c r="CG103" t="s">
        <v>793</v>
      </c>
      <c r="CH103" t="s">
        <v>2012</v>
      </c>
      <c r="CI103" t="s">
        <v>1996</v>
      </c>
      <c r="CJ103">
        <v>75947594.319999993</v>
      </c>
      <c r="CN103" t="s">
        <v>231</v>
      </c>
      <c r="CO103">
        <v>-0.56000000000000005</v>
      </c>
      <c r="CP103" t="s">
        <v>839</v>
      </c>
      <c r="CQ103" t="s">
        <v>2030</v>
      </c>
      <c r="CR103">
        <v>0</v>
      </c>
      <c r="CS103">
        <v>-0.56000000000000005</v>
      </c>
      <c r="CT103" t="s">
        <v>2001</v>
      </c>
      <c r="CU103" t="s">
        <v>2288</v>
      </c>
      <c r="CW103">
        <v>32</v>
      </c>
      <c r="CX103" t="s">
        <v>839</v>
      </c>
      <c r="CY103" t="s">
        <v>2030</v>
      </c>
      <c r="CZ103" t="s">
        <v>2006</v>
      </c>
      <c r="DA103" t="s">
        <v>793</v>
      </c>
      <c r="DC103">
        <v>0</v>
      </c>
      <c r="DD103">
        <v>0</v>
      </c>
      <c r="DE103">
        <v>0</v>
      </c>
      <c r="DK103">
        <v>0</v>
      </c>
      <c r="DL103">
        <v>0</v>
      </c>
      <c r="DM103">
        <v>0</v>
      </c>
      <c r="DP103">
        <v>-1181.4100000000001</v>
      </c>
      <c r="DQ103">
        <v>-1181.4100000000001</v>
      </c>
      <c r="DR103">
        <v>0</v>
      </c>
      <c r="DS103">
        <v>75947594.319999993</v>
      </c>
      <c r="DT103" t="s">
        <v>231</v>
      </c>
      <c r="DU103" t="s">
        <v>1986</v>
      </c>
      <c r="DV103">
        <v>0</v>
      </c>
      <c r="DW103">
        <v>0</v>
      </c>
      <c r="DX103">
        <v>0</v>
      </c>
      <c r="DY103">
        <v>75947594.319999993</v>
      </c>
      <c r="DZ103">
        <v>0</v>
      </c>
      <c r="EA103">
        <v>0</v>
      </c>
      <c r="EB103">
        <v>75947594.319999993</v>
      </c>
      <c r="EC103">
        <v>0</v>
      </c>
      <c r="ED103">
        <v>0</v>
      </c>
      <c r="EE103">
        <v>75947594.319999993</v>
      </c>
      <c r="EF103">
        <v>75947594.319999993</v>
      </c>
      <c r="EG103">
        <v>75947594.319999993</v>
      </c>
      <c r="EH103">
        <v>0</v>
      </c>
      <c r="EI103">
        <v>0</v>
      </c>
      <c r="EJ103">
        <v>0</v>
      </c>
      <c r="EK103">
        <v>100</v>
      </c>
      <c r="EL103">
        <v>0</v>
      </c>
      <c r="EM103">
        <v>0</v>
      </c>
      <c r="EN103">
        <v>0</v>
      </c>
      <c r="EO103">
        <v>2884804552.0599999</v>
      </c>
      <c r="EP103">
        <v>75947594.319999993</v>
      </c>
      <c r="EQ103">
        <v>0</v>
      </c>
      <c r="ER103">
        <v>100</v>
      </c>
      <c r="ES103">
        <v>0</v>
      </c>
      <c r="ET103">
        <v>0</v>
      </c>
      <c r="EU103" t="s">
        <v>2000</v>
      </c>
      <c r="EV103" t="s">
        <v>2001</v>
      </c>
      <c r="EW103" t="s">
        <v>2002</v>
      </c>
      <c r="EX103" t="s">
        <v>2003</v>
      </c>
      <c r="EY103">
        <v>100</v>
      </c>
      <c r="EZ103" t="s">
        <v>231</v>
      </c>
      <c r="FA103" t="s">
        <v>2017</v>
      </c>
      <c r="FB103" t="s">
        <v>2007</v>
      </c>
      <c r="FC103" s="216">
        <v>43783</v>
      </c>
      <c r="FD103" t="s">
        <v>2004</v>
      </c>
      <c r="FE103" t="s">
        <v>2002</v>
      </c>
      <c r="FH103">
        <v>0</v>
      </c>
      <c r="FI103">
        <v>0</v>
      </c>
      <c r="FJ103">
        <v>0</v>
      </c>
      <c r="FK103">
        <v>0</v>
      </c>
      <c r="FL103">
        <v>0</v>
      </c>
      <c r="FO103" t="s">
        <v>2005</v>
      </c>
      <c r="FP103" t="s">
        <v>231</v>
      </c>
      <c r="FT103">
        <v>0</v>
      </c>
      <c r="FU103">
        <v>2.6326770000000002</v>
      </c>
      <c r="FV103">
        <v>2.6326770000000002</v>
      </c>
      <c r="FW103">
        <v>0</v>
      </c>
      <c r="FX103" t="s">
        <v>2006</v>
      </c>
      <c r="FY103" s="216">
        <v>43476</v>
      </c>
      <c r="GQ103" t="s">
        <v>2021</v>
      </c>
      <c r="GR103" t="s">
        <v>2581</v>
      </c>
      <c r="GT103" t="s">
        <v>1409</v>
      </c>
      <c r="GU103" t="s">
        <v>1409</v>
      </c>
      <c r="GV103" t="s">
        <v>1994</v>
      </c>
      <c r="GW103">
        <v>0</v>
      </c>
      <c r="GX103">
        <v>75947594.319999993</v>
      </c>
      <c r="GY103">
        <v>0</v>
      </c>
      <c r="HA103" t="s">
        <v>839</v>
      </c>
      <c r="HB103" t="s">
        <v>2030</v>
      </c>
      <c r="HE103" t="s">
        <v>839</v>
      </c>
      <c r="HF103" t="s">
        <v>2030</v>
      </c>
      <c r="HG103" t="s">
        <v>231</v>
      </c>
      <c r="HH103" t="s">
        <v>1986</v>
      </c>
      <c r="HP103">
        <v>0</v>
      </c>
      <c r="HQ103">
        <v>0</v>
      </c>
      <c r="HR103" t="s">
        <v>1994</v>
      </c>
      <c r="HS103" t="s">
        <v>1982</v>
      </c>
      <c r="HV103" t="s">
        <v>1407</v>
      </c>
      <c r="HW103">
        <f>VLOOKUP($HV103,'SS WAM data'!$B:$AE,MATCH(HW$1,'SS WAM data'!$2:$2,0)-1,0)</f>
        <v>0</v>
      </c>
      <c r="HX103" t="str">
        <f>VLOOKUP($HV103,'SS WAM data'!$B:$AE,MATCH(HX$1,'SS WAM data'!$2:$2,0)-1,0)</f>
        <v>TD MITSUBISHI UFJ TRUST AND BA</v>
      </c>
      <c r="HY103" t="str">
        <f>VLOOKUP($HV103,'SS WAM data'!$B:$AE,MATCH(HY$1,'SS WAM data'!$2:$2,0)-1,0)</f>
        <v>EUR</v>
      </c>
      <c r="HZ103" t="str">
        <f>VLOOKUP($HV103,'SS WAM data'!$B:$AE,MATCH(HZ$1,'SS WAM data'!$2:$2,0)-1,0)</f>
        <v>JP</v>
      </c>
      <c r="IA103" s="216">
        <f>VLOOKUP($HV103,'SS WAM data'!$B:$AE,MATCH(IA$1,'SS WAM data'!$2:$2,0)-1,0)</f>
        <v>43782</v>
      </c>
      <c r="IB103" s="216">
        <f>VLOOKUP($HV103,'SS WAM data'!$B:$AE,MATCH(IB$1,'SS WAM data'!$2:$2,0)-1,0)</f>
        <v>43783</v>
      </c>
      <c r="IC103">
        <f>VLOOKUP($HV103,'SS WAM data'!$B:$AE,MATCH(IC$1,'SS WAM data'!$2:$2,0)-1,0)</f>
        <v>-0.56000000000000005</v>
      </c>
      <c r="ID103" s="216">
        <f>VLOOKUP($HV103,'SS WAM data'!$B:$AE,MATCH(ID$1,'SS WAM data'!$2:$2,0)-1,0)</f>
        <v>43783</v>
      </c>
      <c r="IE103" s="216" t="str">
        <f>VLOOKUP($HV103,'SS WAM data'!$B:$AE,MATCH(IE$1,'SS WAM data'!$2:$2,0)-1,0)</f>
        <v>00-00-0000</v>
      </c>
      <c r="IF103" t="str">
        <f>VLOOKUP($HV103,'SS WAM data'!$B:$AE,MATCH(IF$1,'SS WAM data'!$2:$2,0)-1,0)</f>
        <v>Time Deposit</v>
      </c>
      <c r="IG103" t="str">
        <f>_xlfn.IFNA(VLOOKUP($HV103,'SS WAM data'!$B:$AE,MATCH(IG$1,'SS WAM data'!$2:$2,0)-1,0),"Other Assets - Deposit or ancillary liquid asset")</f>
        <v>Other Assets - Deposit or ancillary liquid asset</v>
      </c>
      <c r="IH103" t="str">
        <f>VLOOKUP($HV103,'SS WAM data'!$B:$AE,MATCH(IH$1,'SS WAM data'!$2:$2,0)-1,0)</f>
        <v>DepositsWithCreditInstitution</v>
      </c>
    </row>
    <row r="104" spans="2:242">
      <c r="B104" t="s">
        <v>2028</v>
      </c>
      <c r="C104" t="s">
        <v>1985</v>
      </c>
      <c r="D104" t="s">
        <v>2002</v>
      </c>
      <c r="E104" t="s">
        <v>2007</v>
      </c>
      <c r="H104">
        <v>-410.72</v>
      </c>
      <c r="I104">
        <v>-410.72</v>
      </c>
      <c r="J104">
        <v>0</v>
      </c>
      <c r="K104">
        <v>25940174.059999999</v>
      </c>
      <c r="L104" t="s">
        <v>1985</v>
      </c>
      <c r="M104" t="s">
        <v>231</v>
      </c>
      <c r="N104" t="s">
        <v>1986</v>
      </c>
      <c r="O104">
        <v>0</v>
      </c>
      <c r="P104">
        <v>0</v>
      </c>
      <c r="Q104">
        <v>0</v>
      </c>
      <c r="R104">
        <v>25940174.059999999</v>
      </c>
      <c r="S104">
        <v>0</v>
      </c>
      <c r="T104">
        <v>0</v>
      </c>
      <c r="U104">
        <v>25940174.059999999</v>
      </c>
      <c r="V104">
        <v>0</v>
      </c>
      <c r="W104">
        <v>0</v>
      </c>
      <c r="X104">
        <v>25940174.059999999</v>
      </c>
      <c r="Y104">
        <v>25940174.059999999</v>
      </c>
      <c r="Z104">
        <v>25940174.059999999</v>
      </c>
      <c r="AA104">
        <v>0</v>
      </c>
      <c r="AB104">
        <v>0</v>
      </c>
      <c r="AC104">
        <v>0</v>
      </c>
      <c r="AD104">
        <v>100</v>
      </c>
      <c r="AE104">
        <v>0</v>
      </c>
      <c r="AF104">
        <v>0</v>
      </c>
      <c r="AG104">
        <v>0</v>
      </c>
      <c r="AH104">
        <v>2884804552.0599999</v>
      </c>
      <c r="AI104">
        <v>25940174.059999999</v>
      </c>
      <c r="AJ104">
        <v>0</v>
      </c>
      <c r="AK104">
        <v>100</v>
      </c>
      <c r="AL104">
        <v>0</v>
      </c>
      <c r="AM104">
        <v>0</v>
      </c>
      <c r="AN104">
        <v>0</v>
      </c>
      <c r="AO104">
        <v>0</v>
      </c>
      <c r="AU104" t="s">
        <v>793</v>
      </c>
      <c r="AV104" t="s">
        <v>1987</v>
      </c>
      <c r="AX104">
        <v>0</v>
      </c>
      <c r="AY104" t="s">
        <v>824</v>
      </c>
      <c r="BB104" t="s">
        <v>839</v>
      </c>
      <c r="BC104" t="s">
        <v>839</v>
      </c>
      <c r="BD104" t="s">
        <v>2030</v>
      </c>
      <c r="BE104" t="s">
        <v>231</v>
      </c>
      <c r="BG104" t="s">
        <v>2658</v>
      </c>
      <c r="BH104" t="s">
        <v>2006</v>
      </c>
      <c r="BL104" t="s">
        <v>1992</v>
      </c>
      <c r="BM104" t="s">
        <v>1985</v>
      </c>
      <c r="BO104" t="s">
        <v>1982</v>
      </c>
      <c r="BP104" t="s">
        <v>1982</v>
      </c>
      <c r="BQ104">
        <v>1</v>
      </c>
      <c r="BR104">
        <v>0</v>
      </c>
      <c r="BS104" t="s">
        <v>1993</v>
      </c>
      <c r="BU104" t="s">
        <v>2170</v>
      </c>
      <c r="BV104" t="s">
        <v>2011</v>
      </c>
      <c r="BW104" s="218">
        <v>11658</v>
      </c>
      <c r="BX104" t="s">
        <v>2659</v>
      </c>
      <c r="CA104">
        <v>630</v>
      </c>
      <c r="CB104" t="s">
        <v>1994</v>
      </c>
      <c r="CD104" t="s">
        <v>1994</v>
      </c>
      <c r="CE104">
        <v>1</v>
      </c>
      <c r="CF104" t="s">
        <v>1985</v>
      </c>
      <c r="CG104" t="s">
        <v>793</v>
      </c>
      <c r="CH104" t="s">
        <v>2012</v>
      </c>
      <c r="CI104" t="s">
        <v>1996</v>
      </c>
      <c r="CJ104">
        <v>25940174.059999999</v>
      </c>
      <c r="CN104" t="s">
        <v>231</v>
      </c>
      <c r="CO104">
        <v>-0.56999999999999995</v>
      </c>
      <c r="CP104" t="s">
        <v>839</v>
      </c>
      <c r="CQ104" t="s">
        <v>2030</v>
      </c>
      <c r="CR104">
        <v>0</v>
      </c>
      <c r="CS104">
        <v>-0.56999999999999995</v>
      </c>
      <c r="CT104" t="s">
        <v>2001</v>
      </c>
      <c r="CU104" t="s">
        <v>2288</v>
      </c>
      <c r="CW104">
        <v>32</v>
      </c>
      <c r="CX104" t="s">
        <v>839</v>
      </c>
      <c r="CY104" t="s">
        <v>2030</v>
      </c>
      <c r="CZ104" t="s">
        <v>2006</v>
      </c>
      <c r="DA104" t="s">
        <v>793</v>
      </c>
      <c r="DC104">
        <v>0</v>
      </c>
      <c r="DD104">
        <v>0</v>
      </c>
      <c r="DE104">
        <v>0</v>
      </c>
      <c r="DK104">
        <v>0</v>
      </c>
      <c r="DL104">
        <v>0</v>
      </c>
      <c r="DM104">
        <v>0</v>
      </c>
      <c r="DP104">
        <v>-410.72</v>
      </c>
      <c r="DQ104">
        <v>-410.72</v>
      </c>
      <c r="DR104">
        <v>0</v>
      </c>
      <c r="DS104">
        <v>25940174.059999999</v>
      </c>
      <c r="DT104" t="s">
        <v>231</v>
      </c>
      <c r="DU104" t="s">
        <v>1986</v>
      </c>
      <c r="DV104">
        <v>0</v>
      </c>
      <c r="DW104">
        <v>0</v>
      </c>
      <c r="DX104">
        <v>0</v>
      </c>
      <c r="DY104">
        <v>25940174.059999999</v>
      </c>
      <c r="DZ104">
        <v>0</v>
      </c>
      <c r="EA104">
        <v>0</v>
      </c>
      <c r="EB104">
        <v>25940174.059999999</v>
      </c>
      <c r="EC104">
        <v>0</v>
      </c>
      <c r="ED104">
        <v>0</v>
      </c>
      <c r="EE104">
        <v>25940174.059999999</v>
      </c>
      <c r="EF104">
        <v>25940174.059999999</v>
      </c>
      <c r="EG104">
        <v>25940174.059999999</v>
      </c>
      <c r="EH104">
        <v>0</v>
      </c>
      <c r="EI104">
        <v>0</v>
      </c>
      <c r="EJ104">
        <v>0</v>
      </c>
      <c r="EK104">
        <v>100</v>
      </c>
      <c r="EL104">
        <v>0</v>
      </c>
      <c r="EM104">
        <v>0</v>
      </c>
      <c r="EN104">
        <v>0</v>
      </c>
      <c r="EO104">
        <v>2884804552.0599999</v>
      </c>
      <c r="EP104">
        <v>25940174.059999999</v>
      </c>
      <c r="EQ104">
        <v>0</v>
      </c>
      <c r="ER104">
        <v>100</v>
      </c>
      <c r="ES104">
        <v>0</v>
      </c>
      <c r="ET104">
        <v>0</v>
      </c>
      <c r="EU104" t="s">
        <v>2000</v>
      </c>
      <c r="EV104" t="s">
        <v>2001</v>
      </c>
      <c r="EW104" t="s">
        <v>2002</v>
      </c>
      <c r="EX104" t="s">
        <v>2003</v>
      </c>
      <c r="EY104">
        <v>100</v>
      </c>
      <c r="EZ104" t="s">
        <v>231</v>
      </c>
      <c r="FA104" t="s">
        <v>2017</v>
      </c>
      <c r="FB104" t="s">
        <v>2007</v>
      </c>
      <c r="FC104" s="216">
        <v>43783</v>
      </c>
      <c r="FD104" t="s">
        <v>2004</v>
      </c>
      <c r="FE104" t="s">
        <v>2002</v>
      </c>
      <c r="FH104">
        <v>0</v>
      </c>
      <c r="FI104">
        <v>0</v>
      </c>
      <c r="FJ104">
        <v>0</v>
      </c>
      <c r="FK104">
        <v>0</v>
      </c>
      <c r="FL104">
        <v>0</v>
      </c>
      <c r="FO104" t="s">
        <v>2005</v>
      </c>
      <c r="FP104" t="s">
        <v>231</v>
      </c>
      <c r="FT104">
        <v>0</v>
      </c>
      <c r="FU104">
        <v>0.8992</v>
      </c>
      <c r="FV104">
        <v>0.8992</v>
      </c>
      <c r="FW104">
        <v>0</v>
      </c>
      <c r="FX104" t="s">
        <v>2006</v>
      </c>
      <c r="FY104" s="216">
        <v>43476</v>
      </c>
      <c r="GO104">
        <v>1</v>
      </c>
      <c r="GQ104" t="s">
        <v>2021</v>
      </c>
      <c r="GR104" t="s">
        <v>2660</v>
      </c>
      <c r="GT104" t="s">
        <v>1416</v>
      </c>
      <c r="GU104" t="s">
        <v>1416</v>
      </c>
      <c r="GV104" t="s">
        <v>1994</v>
      </c>
      <c r="GW104">
        <v>0</v>
      </c>
      <c r="GX104">
        <v>25940174.059999999</v>
      </c>
      <c r="GY104">
        <v>0</v>
      </c>
      <c r="HA104" t="s">
        <v>839</v>
      </c>
      <c r="HB104" t="s">
        <v>2030</v>
      </c>
      <c r="HE104" t="s">
        <v>839</v>
      </c>
      <c r="HF104" t="s">
        <v>2030</v>
      </c>
      <c r="HG104" t="s">
        <v>231</v>
      </c>
      <c r="HH104" t="s">
        <v>1986</v>
      </c>
      <c r="HP104">
        <v>0</v>
      </c>
      <c r="HQ104">
        <v>0</v>
      </c>
      <c r="HR104" t="s">
        <v>1994</v>
      </c>
      <c r="HS104" t="s">
        <v>1985</v>
      </c>
      <c r="HV104" t="s">
        <v>1414</v>
      </c>
      <c r="HW104">
        <f>VLOOKUP($HV104,'SS WAM data'!$B:$AE,MATCH(HW$1,'SS WAM data'!$2:$2,0)-1,0)</f>
        <v>0</v>
      </c>
      <c r="HX104" t="str">
        <f>VLOOKUP($HV104,'SS WAM data'!$B:$AE,MATCH(HX$1,'SS WAM data'!$2:$2,0)-1,0)</f>
        <v>BOT MITSUBISHI LTD EUR TD</v>
      </c>
      <c r="HY104" t="str">
        <f>VLOOKUP($HV104,'SS WAM data'!$B:$AE,MATCH(HY$1,'SS WAM data'!$2:$2,0)-1,0)</f>
        <v>EUR</v>
      </c>
      <c r="HZ104" t="str">
        <f>VLOOKUP($HV104,'SS WAM data'!$B:$AE,MATCH(HZ$1,'SS WAM data'!$2:$2,0)-1,0)</f>
        <v>JP</v>
      </c>
      <c r="IA104" s="216">
        <f>VLOOKUP($HV104,'SS WAM data'!$B:$AE,MATCH(IA$1,'SS WAM data'!$2:$2,0)-1,0)</f>
        <v>43782</v>
      </c>
      <c r="IB104" s="216">
        <f>VLOOKUP($HV104,'SS WAM data'!$B:$AE,MATCH(IB$1,'SS WAM data'!$2:$2,0)-1,0)</f>
        <v>43783</v>
      </c>
      <c r="IC104">
        <f>VLOOKUP($HV104,'SS WAM data'!$B:$AE,MATCH(IC$1,'SS WAM data'!$2:$2,0)-1,0)</f>
        <v>-0.56999999999999995</v>
      </c>
      <c r="ID104" s="216">
        <f>VLOOKUP($HV104,'SS WAM data'!$B:$AE,MATCH(ID$1,'SS WAM data'!$2:$2,0)-1,0)</f>
        <v>43783</v>
      </c>
      <c r="IE104" s="216" t="str">
        <f>VLOOKUP($HV104,'SS WAM data'!$B:$AE,MATCH(IE$1,'SS WAM data'!$2:$2,0)-1,0)</f>
        <v>00-00-0000</v>
      </c>
      <c r="IF104" t="str">
        <f>VLOOKUP($HV104,'SS WAM data'!$B:$AE,MATCH(IF$1,'SS WAM data'!$2:$2,0)-1,0)</f>
        <v>Time Deposit</v>
      </c>
      <c r="IG104" t="str">
        <f>_xlfn.IFNA(VLOOKUP($HV104,'SS WAM data'!$B:$AE,MATCH(IG$1,'SS WAM data'!$2:$2,0)-1,0),"Other Assets - Deposit or ancillary liquid asset")</f>
        <v>Other Assets - Deposit or ancillary liquid asset</v>
      </c>
      <c r="IH104" t="str">
        <f>VLOOKUP($HV104,'SS WAM data'!$B:$AE,MATCH(IH$1,'SS WAM data'!$2:$2,0)-1,0)</f>
        <v>DepositsWithCreditInstitution</v>
      </c>
    </row>
    <row r="105" spans="2:242">
      <c r="B105" t="s">
        <v>2028</v>
      </c>
      <c r="C105" t="s">
        <v>1985</v>
      </c>
      <c r="D105" t="s">
        <v>2002</v>
      </c>
      <c r="E105" t="s">
        <v>2007</v>
      </c>
      <c r="H105">
        <v>-1228.7</v>
      </c>
      <c r="I105">
        <v>-1228.7</v>
      </c>
      <c r="J105">
        <v>0</v>
      </c>
      <c r="K105">
        <v>80423923.950000003</v>
      </c>
      <c r="L105" t="s">
        <v>1985</v>
      </c>
      <c r="M105" t="s">
        <v>231</v>
      </c>
      <c r="N105" t="s">
        <v>1986</v>
      </c>
      <c r="O105">
        <v>0</v>
      </c>
      <c r="P105">
        <v>0</v>
      </c>
      <c r="Q105">
        <v>0</v>
      </c>
      <c r="R105">
        <v>80423923.950000003</v>
      </c>
      <c r="S105">
        <v>0</v>
      </c>
      <c r="T105">
        <v>0</v>
      </c>
      <c r="U105">
        <v>80423923.950000003</v>
      </c>
      <c r="V105">
        <v>0</v>
      </c>
      <c r="W105">
        <v>0</v>
      </c>
      <c r="X105">
        <v>80423923.950000003</v>
      </c>
      <c r="Y105">
        <v>80423923.950000003</v>
      </c>
      <c r="Z105">
        <v>80423923.950000003</v>
      </c>
      <c r="AA105">
        <v>0</v>
      </c>
      <c r="AB105">
        <v>0</v>
      </c>
      <c r="AC105">
        <v>0</v>
      </c>
      <c r="AD105">
        <v>100</v>
      </c>
      <c r="AE105">
        <v>0</v>
      </c>
      <c r="AF105">
        <v>0</v>
      </c>
      <c r="AG105">
        <v>0</v>
      </c>
      <c r="AH105">
        <v>2884804552.0599999</v>
      </c>
      <c r="AI105">
        <v>80423923.950000003</v>
      </c>
      <c r="AJ105">
        <v>0</v>
      </c>
      <c r="AK105">
        <v>100</v>
      </c>
      <c r="AL105">
        <v>0</v>
      </c>
      <c r="AM105">
        <v>0</v>
      </c>
      <c r="AN105">
        <v>0</v>
      </c>
      <c r="AO105">
        <v>0</v>
      </c>
      <c r="AU105" t="s">
        <v>793</v>
      </c>
      <c r="AV105" t="s">
        <v>1987</v>
      </c>
      <c r="AX105">
        <v>0</v>
      </c>
      <c r="AY105" t="s">
        <v>824</v>
      </c>
      <c r="BB105" t="s">
        <v>839</v>
      </c>
      <c r="BC105" t="s">
        <v>839</v>
      </c>
      <c r="BD105" t="s">
        <v>2030</v>
      </c>
      <c r="BE105" t="s">
        <v>231</v>
      </c>
      <c r="BG105" t="s">
        <v>2661</v>
      </c>
      <c r="BH105" t="s">
        <v>2006</v>
      </c>
      <c r="BL105" t="s">
        <v>1992</v>
      </c>
      <c r="BM105" t="s">
        <v>1985</v>
      </c>
      <c r="BO105" t="s">
        <v>1982</v>
      </c>
      <c r="BP105" t="s">
        <v>1982</v>
      </c>
      <c r="BQ105">
        <v>1</v>
      </c>
      <c r="BR105">
        <v>0</v>
      </c>
      <c r="BS105" t="s">
        <v>1993</v>
      </c>
      <c r="BU105" t="s">
        <v>2170</v>
      </c>
      <c r="BV105" t="s">
        <v>2444</v>
      </c>
      <c r="BW105" s="217">
        <v>43466</v>
      </c>
      <c r="BX105" s="216">
        <v>72686</v>
      </c>
      <c r="CA105">
        <v>630</v>
      </c>
      <c r="CB105" t="s">
        <v>1994</v>
      </c>
      <c r="CD105" t="s">
        <v>1994</v>
      </c>
      <c r="CE105">
        <v>1</v>
      </c>
      <c r="CF105" t="s">
        <v>1985</v>
      </c>
      <c r="CG105" t="s">
        <v>793</v>
      </c>
      <c r="CH105" t="s">
        <v>2012</v>
      </c>
      <c r="CI105" t="s">
        <v>1996</v>
      </c>
      <c r="CJ105">
        <v>80423923.950000003</v>
      </c>
      <c r="CN105" t="s">
        <v>231</v>
      </c>
      <c r="CO105">
        <v>-0.55000000000000004</v>
      </c>
      <c r="CP105" t="s">
        <v>839</v>
      </c>
      <c r="CQ105" t="s">
        <v>2030</v>
      </c>
      <c r="CR105">
        <v>0</v>
      </c>
      <c r="CS105">
        <v>-0.55000000000000004</v>
      </c>
      <c r="CT105" t="s">
        <v>2001</v>
      </c>
      <c r="CU105" t="s">
        <v>2288</v>
      </c>
      <c r="CW105">
        <v>32</v>
      </c>
      <c r="CX105" t="s">
        <v>839</v>
      </c>
      <c r="CY105" t="s">
        <v>2030</v>
      </c>
      <c r="CZ105" t="s">
        <v>2006</v>
      </c>
      <c r="DA105" t="s">
        <v>793</v>
      </c>
      <c r="DC105">
        <v>0</v>
      </c>
      <c r="DD105">
        <v>0</v>
      </c>
      <c r="DE105">
        <v>0</v>
      </c>
      <c r="DK105">
        <v>0</v>
      </c>
      <c r="DL105">
        <v>0</v>
      </c>
      <c r="DM105">
        <v>0</v>
      </c>
      <c r="DP105">
        <v>-1228.7</v>
      </c>
      <c r="DQ105">
        <v>-1228.7</v>
      </c>
      <c r="DR105">
        <v>0</v>
      </c>
      <c r="DS105">
        <v>80423923.950000003</v>
      </c>
      <c r="DT105" t="s">
        <v>231</v>
      </c>
      <c r="DU105" t="s">
        <v>1986</v>
      </c>
      <c r="DV105">
        <v>0</v>
      </c>
      <c r="DW105">
        <v>0</v>
      </c>
      <c r="DX105">
        <v>0</v>
      </c>
      <c r="DY105">
        <v>80423923.950000003</v>
      </c>
      <c r="DZ105">
        <v>0</v>
      </c>
      <c r="EA105">
        <v>0</v>
      </c>
      <c r="EB105">
        <v>80423923.950000003</v>
      </c>
      <c r="EC105">
        <v>0</v>
      </c>
      <c r="ED105">
        <v>0</v>
      </c>
      <c r="EE105">
        <v>80423923.950000003</v>
      </c>
      <c r="EF105">
        <v>80423923.950000003</v>
      </c>
      <c r="EG105">
        <v>80423923.950000003</v>
      </c>
      <c r="EH105">
        <v>0</v>
      </c>
      <c r="EI105">
        <v>0</v>
      </c>
      <c r="EJ105">
        <v>0</v>
      </c>
      <c r="EK105">
        <v>100</v>
      </c>
      <c r="EL105">
        <v>0</v>
      </c>
      <c r="EM105">
        <v>0</v>
      </c>
      <c r="EN105">
        <v>0</v>
      </c>
      <c r="EO105">
        <v>2884804552.0599999</v>
      </c>
      <c r="EP105">
        <v>80423923.950000003</v>
      </c>
      <c r="EQ105">
        <v>0</v>
      </c>
      <c r="ER105">
        <v>100</v>
      </c>
      <c r="ES105">
        <v>0</v>
      </c>
      <c r="ET105">
        <v>0</v>
      </c>
      <c r="EU105" t="s">
        <v>2000</v>
      </c>
      <c r="EV105" t="s">
        <v>2001</v>
      </c>
      <c r="EW105" t="s">
        <v>2002</v>
      </c>
      <c r="EX105" t="s">
        <v>2003</v>
      </c>
      <c r="EY105">
        <v>100</v>
      </c>
      <c r="EZ105" t="s">
        <v>231</v>
      </c>
      <c r="FA105" t="s">
        <v>2445</v>
      </c>
      <c r="FB105" t="s">
        <v>2007</v>
      </c>
      <c r="FC105" s="216">
        <v>43783</v>
      </c>
      <c r="FD105" t="s">
        <v>2004</v>
      </c>
      <c r="FE105" t="s">
        <v>2002</v>
      </c>
      <c r="FH105">
        <v>0</v>
      </c>
      <c r="FI105">
        <v>0</v>
      </c>
      <c r="FJ105">
        <v>0</v>
      </c>
      <c r="FK105">
        <v>0</v>
      </c>
      <c r="FL105">
        <v>0</v>
      </c>
      <c r="FO105" t="s">
        <v>2005</v>
      </c>
      <c r="FP105" t="s">
        <v>231</v>
      </c>
      <c r="FT105">
        <v>0</v>
      </c>
      <c r="FU105">
        <v>2.7878470000000002</v>
      </c>
      <c r="FV105">
        <v>2.7878470000000002</v>
      </c>
      <c r="FW105">
        <v>0</v>
      </c>
      <c r="FX105" t="s">
        <v>2006</v>
      </c>
      <c r="FY105" s="216">
        <v>43476</v>
      </c>
      <c r="GO105">
        <v>1</v>
      </c>
      <c r="GQ105" t="s">
        <v>2021</v>
      </c>
      <c r="GR105" t="s">
        <v>2583</v>
      </c>
      <c r="GS105" t="s">
        <v>2584</v>
      </c>
      <c r="GT105" t="s">
        <v>2662</v>
      </c>
      <c r="GU105" t="s">
        <v>2663</v>
      </c>
      <c r="GV105" t="s">
        <v>1994</v>
      </c>
      <c r="GW105">
        <v>0</v>
      </c>
      <c r="GX105">
        <v>80423923.950000003</v>
      </c>
      <c r="GY105">
        <v>0</v>
      </c>
      <c r="HA105" t="s">
        <v>839</v>
      </c>
      <c r="HB105" t="s">
        <v>2030</v>
      </c>
      <c r="HE105" t="s">
        <v>839</v>
      </c>
      <c r="HF105" t="s">
        <v>2030</v>
      </c>
      <c r="HG105" t="s">
        <v>231</v>
      </c>
      <c r="HH105" t="s">
        <v>1986</v>
      </c>
      <c r="HP105">
        <v>0</v>
      </c>
      <c r="HQ105">
        <v>0</v>
      </c>
      <c r="HR105" t="s">
        <v>1994</v>
      </c>
      <c r="HS105" t="s">
        <v>1985</v>
      </c>
      <c r="HV105" t="s">
        <v>1403</v>
      </c>
      <c r="HW105">
        <f>VLOOKUP($HV105,'SS WAM data'!$B:$AE,MATCH(HW$1,'SS WAM data'!$2:$2,0)-1,0)</f>
        <v>0</v>
      </c>
      <c r="HX105" t="str">
        <f>VLOOKUP($HV105,'SS WAM data'!$B:$AE,MATCH(HX$1,'SS WAM data'!$2:$2,0)-1,0)</f>
        <v>CHINA CONSTRUCTION BANK TIME DTIME DEPOSIT</v>
      </c>
      <c r="HY105" t="str">
        <f>VLOOKUP($HV105,'SS WAM data'!$B:$AE,MATCH(HY$1,'SS WAM data'!$2:$2,0)-1,0)</f>
        <v>EUR</v>
      </c>
      <c r="HZ105" t="str">
        <f>VLOOKUP($HV105,'SS WAM data'!$B:$AE,MATCH(HZ$1,'SS WAM data'!$2:$2,0)-1,0)</f>
        <v>CN</v>
      </c>
      <c r="IA105" s="216">
        <f>VLOOKUP($HV105,'SS WAM data'!$B:$AE,MATCH(IA$1,'SS WAM data'!$2:$2,0)-1,0)</f>
        <v>43782</v>
      </c>
      <c r="IB105" s="216">
        <f>VLOOKUP($HV105,'SS WAM data'!$B:$AE,MATCH(IB$1,'SS WAM data'!$2:$2,0)-1,0)</f>
        <v>43783</v>
      </c>
      <c r="IC105">
        <f>VLOOKUP($HV105,'SS WAM data'!$B:$AE,MATCH(IC$1,'SS WAM data'!$2:$2,0)-1,0)</f>
        <v>-0.55000000000000004</v>
      </c>
      <c r="ID105" s="216">
        <f>VLOOKUP($HV105,'SS WAM data'!$B:$AE,MATCH(ID$1,'SS WAM data'!$2:$2,0)-1,0)</f>
        <v>43783</v>
      </c>
      <c r="IE105" s="216" t="str">
        <f>VLOOKUP($HV105,'SS WAM data'!$B:$AE,MATCH(IE$1,'SS WAM data'!$2:$2,0)-1,0)</f>
        <v>00-00-0000</v>
      </c>
      <c r="IF105" t="str">
        <f>VLOOKUP($HV105,'SS WAM data'!$B:$AE,MATCH(IF$1,'SS WAM data'!$2:$2,0)-1,0)</f>
        <v>Time Deposit</v>
      </c>
      <c r="IG105" t="str">
        <f>_xlfn.IFNA(VLOOKUP($HV105,'SS WAM data'!$B:$AE,MATCH(IG$1,'SS WAM data'!$2:$2,0)-1,0),"Other Assets - Deposit or ancillary liquid asset")</f>
        <v>Other Assets - Deposit or ancillary liquid asset</v>
      </c>
      <c r="IH105" t="str">
        <f>VLOOKUP($HV105,'SS WAM data'!$B:$AE,MATCH(IH$1,'SS WAM data'!$2:$2,0)-1,0)</f>
        <v>DepositsWithCreditInstitution</v>
      </c>
    </row>
    <row r="106" spans="2:242">
      <c r="B106" t="s">
        <v>2285</v>
      </c>
      <c r="C106" t="s">
        <v>1982</v>
      </c>
      <c r="D106" t="s">
        <v>2002</v>
      </c>
      <c r="E106" t="s">
        <v>2007</v>
      </c>
      <c r="H106">
        <v>0</v>
      </c>
      <c r="I106">
        <v>0</v>
      </c>
      <c r="J106">
        <v>-16213.64</v>
      </c>
      <c r="K106">
        <v>20028120.530000001</v>
      </c>
      <c r="L106" t="s">
        <v>1985</v>
      </c>
      <c r="M106" t="s">
        <v>231</v>
      </c>
      <c r="N106" t="s">
        <v>1986</v>
      </c>
      <c r="O106">
        <v>0</v>
      </c>
      <c r="P106">
        <v>0</v>
      </c>
      <c r="Q106">
        <v>0</v>
      </c>
      <c r="R106">
        <v>20028120.530000001</v>
      </c>
      <c r="S106">
        <v>0</v>
      </c>
      <c r="T106">
        <v>0</v>
      </c>
      <c r="U106">
        <v>20030098.600000001</v>
      </c>
      <c r="V106">
        <v>0</v>
      </c>
      <c r="W106">
        <v>0</v>
      </c>
      <c r="X106">
        <v>20044334.170000002</v>
      </c>
      <c r="Y106">
        <v>20044334.170000002</v>
      </c>
      <c r="Z106">
        <v>20044334.170000002</v>
      </c>
      <c r="AA106">
        <v>0</v>
      </c>
      <c r="AB106">
        <v>0</v>
      </c>
      <c r="AC106">
        <v>0</v>
      </c>
      <c r="AD106">
        <v>100.150493</v>
      </c>
      <c r="AE106">
        <v>0</v>
      </c>
      <c r="AF106">
        <v>0</v>
      </c>
      <c r="AG106">
        <v>0</v>
      </c>
      <c r="AH106">
        <v>2884804552.0599999</v>
      </c>
      <c r="AI106">
        <v>20028120.530000001</v>
      </c>
      <c r="AJ106">
        <v>0</v>
      </c>
      <c r="AK106">
        <v>100.140603</v>
      </c>
      <c r="AL106">
        <v>0</v>
      </c>
      <c r="AM106">
        <v>0</v>
      </c>
      <c r="AN106">
        <v>1978.07</v>
      </c>
      <c r="AO106">
        <v>1978.07</v>
      </c>
      <c r="AU106" t="s">
        <v>793</v>
      </c>
      <c r="AV106" t="s">
        <v>1987</v>
      </c>
      <c r="AX106">
        <v>0</v>
      </c>
      <c r="AY106" t="s">
        <v>824</v>
      </c>
      <c r="BB106" t="s">
        <v>937</v>
      </c>
      <c r="BC106" t="s">
        <v>937</v>
      </c>
      <c r="BD106" t="s">
        <v>2109</v>
      </c>
      <c r="BE106" t="s">
        <v>231</v>
      </c>
      <c r="BG106" t="s">
        <v>2664</v>
      </c>
      <c r="BH106" t="s">
        <v>2006</v>
      </c>
      <c r="BL106" t="s">
        <v>1992</v>
      </c>
      <c r="BM106" t="s">
        <v>1985</v>
      </c>
      <c r="BP106" t="s">
        <v>1982</v>
      </c>
      <c r="BQ106">
        <v>1</v>
      </c>
      <c r="BR106">
        <v>0</v>
      </c>
      <c r="BS106" t="s">
        <v>1993</v>
      </c>
      <c r="BU106" s="216">
        <v>43924</v>
      </c>
      <c r="BV106" t="s">
        <v>2011</v>
      </c>
      <c r="BW106" s="217">
        <v>43558</v>
      </c>
      <c r="BX106" s="216">
        <v>43924</v>
      </c>
      <c r="CA106">
        <v>630</v>
      </c>
      <c r="CB106" t="s">
        <v>1994</v>
      </c>
      <c r="CD106" t="s">
        <v>1994</v>
      </c>
      <c r="CE106">
        <v>1</v>
      </c>
      <c r="CF106" t="s">
        <v>1985</v>
      </c>
      <c r="CG106" t="s">
        <v>793</v>
      </c>
      <c r="CH106" t="s">
        <v>2012</v>
      </c>
      <c r="CI106" t="s">
        <v>1996</v>
      </c>
      <c r="CJ106">
        <v>20000000</v>
      </c>
      <c r="CN106" t="s">
        <v>231</v>
      </c>
      <c r="CO106">
        <v>0</v>
      </c>
      <c r="CP106" t="s">
        <v>937</v>
      </c>
      <c r="CQ106" t="s">
        <v>2109</v>
      </c>
      <c r="CR106">
        <v>0</v>
      </c>
      <c r="CS106">
        <v>0</v>
      </c>
      <c r="CT106" t="s">
        <v>2014</v>
      </c>
      <c r="CU106" t="s">
        <v>17</v>
      </c>
      <c r="CV106" t="s">
        <v>1240</v>
      </c>
      <c r="CW106">
        <v>35</v>
      </c>
      <c r="CX106" t="s">
        <v>937</v>
      </c>
      <c r="CY106" t="s">
        <v>2109</v>
      </c>
      <c r="CZ106" s="216">
        <v>43778</v>
      </c>
      <c r="DA106" t="s">
        <v>793</v>
      </c>
      <c r="DC106">
        <v>0</v>
      </c>
      <c r="DD106">
        <v>0</v>
      </c>
      <c r="DE106">
        <v>0</v>
      </c>
      <c r="DK106">
        <v>0</v>
      </c>
      <c r="DL106">
        <v>0</v>
      </c>
      <c r="DM106">
        <v>0</v>
      </c>
      <c r="DP106">
        <v>0</v>
      </c>
      <c r="DQ106">
        <v>0</v>
      </c>
      <c r="DR106">
        <v>-16213.64</v>
      </c>
      <c r="DS106">
        <v>20028120.530000001</v>
      </c>
      <c r="DT106" t="s">
        <v>231</v>
      </c>
      <c r="DU106" t="s">
        <v>1986</v>
      </c>
      <c r="DV106">
        <v>0</v>
      </c>
      <c r="DW106">
        <v>0</v>
      </c>
      <c r="DX106">
        <v>0</v>
      </c>
      <c r="DY106">
        <v>20028120.530000001</v>
      </c>
      <c r="DZ106">
        <v>0</v>
      </c>
      <c r="EA106">
        <v>0</v>
      </c>
      <c r="EB106">
        <v>20030098.600000001</v>
      </c>
      <c r="EC106">
        <v>0</v>
      </c>
      <c r="ED106">
        <v>0</v>
      </c>
      <c r="EE106">
        <v>20044334.170000002</v>
      </c>
      <c r="EF106">
        <v>20044334.170000002</v>
      </c>
      <c r="EG106">
        <v>20044334.170000002</v>
      </c>
      <c r="EH106">
        <v>0</v>
      </c>
      <c r="EI106">
        <v>0</v>
      </c>
      <c r="EJ106">
        <v>0</v>
      </c>
      <c r="EK106">
        <v>100.150493</v>
      </c>
      <c r="EL106">
        <v>0</v>
      </c>
      <c r="EM106">
        <v>0</v>
      </c>
      <c r="EN106">
        <v>0</v>
      </c>
      <c r="EO106">
        <v>2884804552.0599999</v>
      </c>
      <c r="EP106">
        <v>20028120.530000001</v>
      </c>
      <c r="EQ106">
        <v>0</v>
      </c>
      <c r="ER106">
        <v>100.140603</v>
      </c>
      <c r="ES106">
        <v>1978.07</v>
      </c>
      <c r="ET106">
        <v>1978.07</v>
      </c>
      <c r="EU106" t="s">
        <v>2000</v>
      </c>
      <c r="EV106" t="s">
        <v>2015</v>
      </c>
      <c r="EW106" t="s">
        <v>2016</v>
      </c>
      <c r="EX106" t="s">
        <v>2003</v>
      </c>
      <c r="EY106">
        <v>100.150493</v>
      </c>
      <c r="EZ106" t="s">
        <v>231</v>
      </c>
      <c r="FA106" t="s">
        <v>2017</v>
      </c>
      <c r="FB106" t="s">
        <v>2007</v>
      </c>
      <c r="FC106" s="216">
        <v>43894</v>
      </c>
      <c r="FD106" t="s">
        <v>2018</v>
      </c>
      <c r="FE106" t="s">
        <v>2019</v>
      </c>
      <c r="FH106">
        <v>0</v>
      </c>
      <c r="FI106">
        <v>0</v>
      </c>
      <c r="FJ106">
        <v>0</v>
      </c>
      <c r="FK106">
        <v>0</v>
      </c>
      <c r="FL106">
        <v>0</v>
      </c>
      <c r="FO106" t="s">
        <v>2005</v>
      </c>
      <c r="FP106" t="s">
        <v>231</v>
      </c>
      <c r="FT106">
        <v>0</v>
      </c>
      <c r="FU106">
        <v>0.69433100000000003</v>
      </c>
      <c r="FV106">
        <v>0.69433100000000003</v>
      </c>
      <c r="FW106">
        <v>0</v>
      </c>
      <c r="FX106" t="s">
        <v>2006</v>
      </c>
      <c r="FY106" s="216">
        <v>43476</v>
      </c>
      <c r="GO106">
        <v>5</v>
      </c>
      <c r="GQ106" t="s">
        <v>2021</v>
      </c>
      <c r="GR106" t="s">
        <v>2665</v>
      </c>
      <c r="GS106" t="s">
        <v>2410</v>
      </c>
      <c r="GT106" t="s">
        <v>2666</v>
      </c>
      <c r="GU106" t="s">
        <v>2667</v>
      </c>
      <c r="GV106" t="s">
        <v>1994</v>
      </c>
      <c r="GW106">
        <v>0</v>
      </c>
      <c r="GX106">
        <v>20000000</v>
      </c>
      <c r="GY106">
        <v>0</v>
      </c>
      <c r="HA106" t="s">
        <v>1988</v>
      </c>
      <c r="HB106" t="s">
        <v>1997</v>
      </c>
      <c r="HE106" t="s">
        <v>1988</v>
      </c>
      <c r="HF106" t="s">
        <v>1997</v>
      </c>
      <c r="HG106" t="s">
        <v>231</v>
      </c>
      <c r="HH106" t="s">
        <v>1986</v>
      </c>
      <c r="HP106">
        <v>0</v>
      </c>
      <c r="HQ106">
        <v>0</v>
      </c>
      <c r="HR106" t="s">
        <v>1994</v>
      </c>
      <c r="HS106" t="s">
        <v>1982</v>
      </c>
      <c r="HU106" t="s">
        <v>2668</v>
      </c>
      <c r="HV106" t="s">
        <v>1239</v>
      </c>
      <c r="HW106" t="str">
        <f>VLOOKUP($HV106,'SS WAM data'!$B:$AE,MATCH(HW$1,'SS WAM data'!$2:$2,0)-1,0)</f>
        <v>XS2050980387</v>
      </c>
      <c r="HX106" t="str">
        <f>VLOOKUP($HV106,'SS WAM data'!$B:$AE,MATCH(HX$1,'SS WAM data'!$2:$2,0)-1,0)</f>
        <v>STANDARD CHARTERED BANK03/20 0</v>
      </c>
      <c r="HY106" t="str">
        <f>VLOOKUP($HV106,'SS WAM data'!$B:$AE,MATCH(HY$1,'SS WAM data'!$2:$2,0)-1,0)</f>
        <v>EUR</v>
      </c>
      <c r="HZ106" t="str">
        <f>VLOOKUP($HV106,'SS WAM data'!$B:$AE,MATCH(HZ$1,'SS WAM data'!$2:$2,0)-1,0)</f>
        <v>GB</v>
      </c>
      <c r="IA106" s="216">
        <f>VLOOKUP($HV106,'SS WAM data'!$B:$AE,MATCH(IA$1,'SS WAM data'!$2:$2,0)-1,0)</f>
        <v>43719</v>
      </c>
      <c r="IB106" s="216">
        <f>VLOOKUP($HV106,'SS WAM data'!$B:$AE,MATCH(IB$1,'SS WAM data'!$2:$2,0)-1,0)</f>
        <v>43894</v>
      </c>
      <c r="IC106">
        <f>VLOOKUP($HV106,'SS WAM data'!$B:$AE,MATCH(IC$1,'SS WAM data'!$2:$2,0)-1,0)</f>
        <v>9.9999999999999995E-8</v>
      </c>
      <c r="ID106" s="216">
        <f>VLOOKUP($HV106,'SS WAM data'!$B:$AE,MATCH(ID$1,'SS WAM data'!$2:$2,0)-1,0)</f>
        <v>43894</v>
      </c>
      <c r="IE106" s="216" t="str">
        <f>VLOOKUP($HV106,'SS WAM data'!$B:$AE,MATCH(IE$1,'SS WAM data'!$2:$2,0)-1,0)</f>
        <v>00-00-0000</v>
      </c>
      <c r="IF106" t="str">
        <f>VLOOKUP($HV106,'SS WAM data'!$B:$AE,MATCH(IF$1,'SS WAM data'!$2:$2,0)-1,0)</f>
        <v>Commercial Paper</v>
      </c>
      <c r="IG106" t="str">
        <f>_xlfn.IFNA(VLOOKUP($HV106,'SS WAM data'!$B:$AE,MATCH(IG$1,'SS WAM data'!$2:$2,0)-1,0),"Other Assets - Deposit or ancillary liquid asset")</f>
        <v>Money Market Instruments</v>
      </c>
      <c r="IH106" t="str">
        <f>VLOOKUP($HV106,'SS WAM data'!$B:$AE,MATCH(IH$1,'SS WAM data'!$2:$2,0)-1,0)</f>
        <v>MoneyMarketInstrument</v>
      </c>
    </row>
    <row r="107" spans="2:242">
      <c r="B107" t="s">
        <v>2285</v>
      </c>
      <c r="C107" t="s">
        <v>1982</v>
      </c>
      <c r="D107" t="s">
        <v>2002</v>
      </c>
      <c r="E107" t="s">
        <v>2007</v>
      </c>
      <c r="H107">
        <v>0</v>
      </c>
      <c r="I107">
        <v>0</v>
      </c>
      <c r="J107">
        <v>-15858.36</v>
      </c>
      <c r="K107">
        <v>15023678.91</v>
      </c>
      <c r="L107" t="s">
        <v>1985</v>
      </c>
      <c r="M107" t="s">
        <v>231</v>
      </c>
      <c r="N107" t="s">
        <v>1986</v>
      </c>
      <c r="O107">
        <v>0</v>
      </c>
      <c r="P107">
        <v>0</v>
      </c>
      <c r="Q107">
        <v>0</v>
      </c>
      <c r="R107">
        <v>15023678.91</v>
      </c>
      <c r="S107">
        <v>0</v>
      </c>
      <c r="T107">
        <v>0</v>
      </c>
      <c r="U107">
        <v>15037230.9</v>
      </c>
      <c r="V107">
        <v>0</v>
      </c>
      <c r="W107">
        <v>0</v>
      </c>
      <c r="X107">
        <v>15039537.27</v>
      </c>
      <c r="Y107">
        <v>15039537.27</v>
      </c>
      <c r="Z107">
        <v>15039537.27</v>
      </c>
      <c r="AA107">
        <v>0</v>
      </c>
      <c r="AB107">
        <v>0</v>
      </c>
      <c r="AC107">
        <v>0</v>
      </c>
      <c r="AD107">
        <v>100.248206</v>
      </c>
      <c r="AE107">
        <v>0</v>
      </c>
      <c r="AF107">
        <v>0</v>
      </c>
      <c r="AG107">
        <v>0</v>
      </c>
      <c r="AH107">
        <v>2884804552.0599999</v>
      </c>
      <c r="AI107">
        <v>15023678.91</v>
      </c>
      <c r="AJ107">
        <v>0</v>
      </c>
      <c r="AK107">
        <v>100.157859</v>
      </c>
      <c r="AL107">
        <v>0</v>
      </c>
      <c r="AM107">
        <v>0</v>
      </c>
      <c r="AN107">
        <v>13551.99</v>
      </c>
      <c r="AO107">
        <v>13551.99</v>
      </c>
      <c r="AU107" t="s">
        <v>793</v>
      </c>
      <c r="AV107" t="s">
        <v>1987</v>
      </c>
      <c r="AX107">
        <v>0</v>
      </c>
      <c r="AY107" t="s">
        <v>824</v>
      </c>
      <c r="BB107" t="s">
        <v>816</v>
      </c>
      <c r="BC107" t="s">
        <v>816</v>
      </c>
      <c r="BD107" t="s">
        <v>2060</v>
      </c>
      <c r="BE107" t="s">
        <v>231</v>
      </c>
      <c r="BG107" t="s">
        <v>2669</v>
      </c>
      <c r="BH107" t="s">
        <v>2006</v>
      </c>
      <c r="BL107" t="s">
        <v>1992</v>
      </c>
      <c r="BM107" t="s">
        <v>1985</v>
      </c>
      <c r="BO107" t="s">
        <v>1982</v>
      </c>
      <c r="BP107" t="s">
        <v>1982</v>
      </c>
      <c r="BQ107">
        <v>1</v>
      </c>
      <c r="BR107">
        <v>0</v>
      </c>
      <c r="BS107" t="s">
        <v>1993</v>
      </c>
      <c r="BU107" t="s">
        <v>2670</v>
      </c>
      <c r="BV107" t="s">
        <v>2011</v>
      </c>
      <c r="BW107" s="218">
        <v>43617</v>
      </c>
      <c r="BX107" t="s">
        <v>2670</v>
      </c>
      <c r="CA107">
        <v>630</v>
      </c>
      <c r="CB107" t="s">
        <v>1994</v>
      </c>
      <c r="CD107" t="s">
        <v>1994</v>
      </c>
      <c r="CE107">
        <v>1</v>
      </c>
      <c r="CF107" t="s">
        <v>1985</v>
      </c>
      <c r="CG107" t="s">
        <v>793</v>
      </c>
      <c r="CH107" t="s">
        <v>2012</v>
      </c>
      <c r="CI107" t="s">
        <v>1996</v>
      </c>
      <c r="CJ107">
        <v>15000000</v>
      </c>
      <c r="CN107" t="s">
        <v>231</v>
      </c>
      <c r="CO107">
        <v>0</v>
      </c>
      <c r="CP107" t="s">
        <v>816</v>
      </c>
      <c r="CQ107" t="s">
        <v>2060</v>
      </c>
      <c r="CR107">
        <v>0</v>
      </c>
      <c r="CS107">
        <v>0</v>
      </c>
      <c r="CT107" t="s">
        <v>2001</v>
      </c>
      <c r="CU107" t="s">
        <v>2288</v>
      </c>
      <c r="CV107" t="s">
        <v>1378</v>
      </c>
      <c r="CW107">
        <v>35</v>
      </c>
      <c r="CX107" t="s">
        <v>816</v>
      </c>
      <c r="CY107" t="s">
        <v>2060</v>
      </c>
      <c r="CZ107" t="s">
        <v>2671</v>
      </c>
      <c r="DA107" t="s">
        <v>793</v>
      </c>
      <c r="DC107">
        <v>0</v>
      </c>
      <c r="DD107">
        <v>0</v>
      </c>
      <c r="DE107">
        <v>0</v>
      </c>
      <c r="DK107">
        <v>0</v>
      </c>
      <c r="DL107">
        <v>0</v>
      </c>
      <c r="DM107">
        <v>0</v>
      </c>
      <c r="DP107">
        <v>0</v>
      </c>
      <c r="DQ107">
        <v>0</v>
      </c>
      <c r="DR107">
        <v>-15858.36</v>
      </c>
      <c r="DS107">
        <v>15023678.91</v>
      </c>
      <c r="DT107" t="s">
        <v>231</v>
      </c>
      <c r="DU107" t="s">
        <v>1986</v>
      </c>
      <c r="DV107">
        <v>0</v>
      </c>
      <c r="DW107">
        <v>0</v>
      </c>
      <c r="DX107">
        <v>0</v>
      </c>
      <c r="DY107">
        <v>15023678.91</v>
      </c>
      <c r="DZ107">
        <v>0</v>
      </c>
      <c r="EA107">
        <v>0</v>
      </c>
      <c r="EB107">
        <v>15037230.9</v>
      </c>
      <c r="EC107">
        <v>0</v>
      </c>
      <c r="ED107">
        <v>0</v>
      </c>
      <c r="EE107">
        <v>15039537.27</v>
      </c>
      <c r="EF107">
        <v>15039537.27</v>
      </c>
      <c r="EG107">
        <v>15039537.27</v>
      </c>
      <c r="EH107">
        <v>0</v>
      </c>
      <c r="EI107">
        <v>0</v>
      </c>
      <c r="EJ107">
        <v>0</v>
      </c>
      <c r="EK107">
        <v>100.248206</v>
      </c>
      <c r="EL107">
        <v>0</v>
      </c>
      <c r="EM107">
        <v>0</v>
      </c>
      <c r="EN107">
        <v>0</v>
      </c>
      <c r="EO107">
        <v>2884804552.0599999</v>
      </c>
      <c r="EP107">
        <v>15023678.91</v>
      </c>
      <c r="EQ107">
        <v>0</v>
      </c>
      <c r="ER107">
        <v>100.157859</v>
      </c>
      <c r="ES107">
        <v>13551.99</v>
      </c>
      <c r="ET107">
        <v>13551.99</v>
      </c>
      <c r="EU107" t="s">
        <v>2000</v>
      </c>
      <c r="EV107" t="s">
        <v>2001</v>
      </c>
      <c r="EW107" t="s">
        <v>2002</v>
      </c>
      <c r="EX107" t="s">
        <v>2003</v>
      </c>
      <c r="EY107">
        <v>100.248206</v>
      </c>
      <c r="EZ107" t="s">
        <v>231</v>
      </c>
      <c r="FA107" t="s">
        <v>2017</v>
      </c>
      <c r="FB107" t="s">
        <v>2007</v>
      </c>
      <c r="FC107" s="216">
        <v>44001</v>
      </c>
      <c r="FD107" t="s">
        <v>2004</v>
      </c>
      <c r="FE107" t="s">
        <v>2002</v>
      </c>
      <c r="FH107">
        <v>0</v>
      </c>
      <c r="FI107">
        <v>0</v>
      </c>
      <c r="FJ107">
        <v>0</v>
      </c>
      <c r="FK107">
        <v>0</v>
      </c>
      <c r="FL107">
        <v>0</v>
      </c>
      <c r="FO107" t="s">
        <v>2005</v>
      </c>
      <c r="FP107" t="s">
        <v>231</v>
      </c>
      <c r="FT107">
        <v>0</v>
      </c>
      <c r="FU107">
        <v>0.52125600000000005</v>
      </c>
      <c r="FV107">
        <v>0.52125600000000005</v>
      </c>
      <c r="FW107">
        <v>0</v>
      </c>
      <c r="FX107" t="s">
        <v>2006</v>
      </c>
      <c r="FY107" s="216">
        <v>43476</v>
      </c>
      <c r="GO107">
        <v>5</v>
      </c>
      <c r="GQ107" t="s">
        <v>2021</v>
      </c>
      <c r="GR107" t="s">
        <v>2672</v>
      </c>
      <c r="GS107" t="s">
        <v>2673</v>
      </c>
      <c r="GT107" t="s">
        <v>2674</v>
      </c>
      <c r="GU107" t="s">
        <v>2379</v>
      </c>
      <c r="GV107" t="s">
        <v>1994</v>
      </c>
      <c r="GW107">
        <v>0</v>
      </c>
      <c r="GX107">
        <v>15000000</v>
      </c>
      <c r="GY107">
        <v>0</v>
      </c>
      <c r="HA107" t="s">
        <v>816</v>
      </c>
      <c r="HB107" t="s">
        <v>2060</v>
      </c>
      <c r="HE107" t="s">
        <v>1988</v>
      </c>
      <c r="HF107" t="s">
        <v>1997</v>
      </c>
      <c r="HG107" t="s">
        <v>231</v>
      </c>
      <c r="HH107" t="s">
        <v>1986</v>
      </c>
      <c r="HP107">
        <v>0</v>
      </c>
      <c r="HQ107">
        <v>0</v>
      </c>
      <c r="HR107" t="s">
        <v>1994</v>
      </c>
      <c r="HS107" t="s">
        <v>1982</v>
      </c>
      <c r="HU107" t="s">
        <v>2675</v>
      </c>
      <c r="HV107" t="s">
        <v>1377</v>
      </c>
      <c r="HW107" t="str">
        <f>VLOOKUP($HV107,'SS WAM data'!$B:$AE,MATCH(HW$1,'SS WAM data'!$2:$2,0)-1,0)</f>
        <v>XS2018638135</v>
      </c>
      <c r="HX107" t="str">
        <f>VLOOKUP($HV107,'SS WAM data'!$B:$AE,MATCH(HX$1,'SS WAM data'!$2:$2,0)-1,0)</f>
        <v>SVENSKA HANDELSBANKEN AB06/20 ZCP</v>
      </c>
      <c r="HY107" t="str">
        <f>VLOOKUP($HV107,'SS WAM data'!$B:$AE,MATCH(HY$1,'SS WAM data'!$2:$2,0)-1,0)</f>
        <v>EUR</v>
      </c>
      <c r="HZ107" t="str">
        <f>VLOOKUP($HV107,'SS WAM data'!$B:$AE,MATCH(HZ$1,'SS WAM data'!$2:$2,0)-1,0)</f>
        <v>SE</v>
      </c>
      <c r="IA107" s="216">
        <f>VLOOKUP($HV107,'SS WAM data'!$B:$AE,MATCH(IA$1,'SS WAM data'!$2:$2,0)-1,0)</f>
        <v>43637</v>
      </c>
      <c r="IB107" s="216">
        <f>VLOOKUP($HV107,'SS WAM data'!$B:$AE,MATCH(IB$1,'SS WAM data'!$2:$2,0)-1,0)</f>
        <v>44001</v>
      </c>
      <c r="IC107">
        <f>VLOOKUP($HV107,'SS WAM data'!$B:$AE,MATCH(IC$1,'SS WAM data'!$2:$2,0)-1,0)</f>
        <v>9.9999999999999995E-8</v>
      </c>
      <c r="ID107" s="216">
        <f>VLOOKUP($HV107,'SS WAM data'!$B:$AE,MATCH(ID$1,'SS WAM data'!$2:$2,0)-1,0)</f>
        <v>44001</v>
      </c>
      <c r="IE107" s="216" t="str">
        <f>VLOOKUP($HV107,'SS WAM data'!$B:$AE,MATCH(IE$1,'SS WAM data'!$2:$2,0)-1,0)</f>
        <v>00-00-0000</v>
      </c>
      <c r="IF107" t="str">
        <f>VLOOKUP($HV107,'SS WAM data'!$B:$AE,MATCH(IF$1,'SS WAM data'!$2:$2,0)-1,0)</f>
        <v>Commercial Paper</v>
      </c>
      <c r="IG107" t="str">
        <f>_xlfn.IFNA(VLOOKUP($HV107,'SS WAM data'!$B:$AE,MATCH(IG$1,'SS WAM data'!$2:$2,0)-1,0),"Other Assets - Deposit or ancillary liquid asset")</f>
        <v>Money Market Instruments</v>
      </c>
      <c r="IH107" t="str">
        <f>VLOOKUP($HV107,'SS WAM data'!$B:$AE,MATCH(IH$1,'SS WAM data'!$2:$2,0)-1,0)</f>
        <v>MoneyMarketInstrument</v>
      </c>
    </row>
    <row r="108" spans="2:242">
      <c r="B108" t="s">
        <v>2285</v>
      </c>
      <c r="C108" t="s">
        <v>1982</v>
      </c>
      <c r="D108" t="s">
        <v>2002</v>
      </c>
      <c r="E108" t="s">
        <v>2007</v>
      </c>
      <c r="H108">
        <v>0</v>
      </c>
      <c r="I108">
        <v>0</v>
      </c>
      <c r="J108">
        <v>-8640.24</v>
      </c>
      <c r="K108">
        <v>13515206.810000001</v>
      </c>
      <c r="L108" t="s">
        <v>1985</v>
      </c>
      <c r="M108" t="s">
        <v>231</v>
      </c>
      <c r="N108" t="s">
        <v>1986</v>
      </c>
      <c r="O108">
        <v>0</v>
      </c>
      <c r="P108">
        <v>0</v>
      </c>
      <c r="Q108">
        <v>0</v>
      </c>
      <c r="R108">
        <v>13515206.810000001</v>
      </c>
      <c r="S108">
        <v>0</v>
      </c>
      <c r="T108">
        <v>0</v>
      </c>
      <c r="U108">
        <v>13517143.109999999</v>
      </c>
      <c r="V108">
        <v>0</v>
      </c>
      <c r="W108">
        <v>0</v>
      </c>
      <c r="X108">
        <v>13523847.050000001</v>
      </c>
      <c r="Y108">
        <v>13523847.050000001</v>
      </c>
      <c r="Z108">
        <v>13523847.050000001</v>
      </c>
      <c r="AA108">
        <v>0</v>
      </c>
      <c r="AB108">
        <v>0</v>
      </c>
      <c r="AC108">
        <v>0</v>
      </c>
      <c r="AD108">
        <v>100.126986</v>
      </c>
      <c r="AE108">
        <v>0</v>
      </c>
      <c r="AF108">
        <v>0</v>
      </c>
      <c r="AG108">
        <v>0</v>
      </c>
      <c r="AH108">
        <v>2884804552.0599999</v>
      </c>
      <c r="AI108">
        <v>13515206.810000001</v>
      </c>
      <c r="AJ108">
        <v>0</v>
      </c>
      <c r="AK108">
        <v>100.11264300000001</v>
      </c>
      <c r="AL108">
        <v>0</v>
      </c>
      <c r="AM108">
        <v>0</v>
      </c>
      <c r="AN108">
        <v>1936.3</v>
      </c>
      <c r="AO108">
        <v>1936.3</v>
      </c>
      <c r="AU108" t="s">
        <v>793</v>
      </c>
      <c r="AV108" t="s">
        <v>1987</v>
      </c>
      <c r="AX108">
        <v>0</v>
      </c>
      <c r="AY108" t="s">
        <v>824</v>
      </c>
      <c r="BB108" t="s">
        <v>937</v>
      </c>
      <c r="BC108" t="s">
        <v>869</v>
      </c>
      <c r="BD108" t="s">
        <v>2309</v>
      </c>
      <c r="BE108" t="s">
        <v>231</v>
      </c>
      <c r="BG108" t="s">
        <v>2676</v>
      </c>
      <c r="BH108" t="s">
        <v>2006</v>
      </c>
      <c r="BL108" t="s">
        <v>1992</v>
      </c>
      <c r="BM108" t="s">
        <v>1985</v>
      </c>
      <c r="BP108" t="s">
        <v>1982</v>
      </c>
      <c r="BQ108">
        <v>1</v>
      </c>
      <c r="BR108">
        <v>0</v>
      </c>
      <c r="BS108" t="s">
        <v>1993</v>
      </c>
      <c r="BU108" s="216">
        <v>44106</v>
      </c>
      <c r="BV108" t="s">
        <v>2011</v>
      </c>
      <c r="BW108" s="217">
        <v>43740</v>
      </c>
      <c r="BX108" s="216">
        <v>44106</v>
      </c>
      <c r="CA108">
        <v>630</v>
      </c>
      <c r="CB108" t="s">
        <v>1994</v>
      </c>
      <c r="CD108" t="s">
        <v>1994</v>
      </c>
      <c r="CE108">
        <v>1</v>
      </c>
      <c r="CF108" t="s">
        <v>1985</v>
      </c>
      <c r="CG108" t="s">
        <v>793</v>
      </c>
      <c r="CH108" t="s">
        <v>2012</v>
      </c>
      <c r="CI108" t="s">
        <v>1996</v>
      </c>
      <c r="CJ108">
        <v>13500000</v>
      </c>
      <c r="CN108" t="s">
        <v>231</v>
      </c>
      <c r="CO108">
        <v>0</v>
      </c>
      <c r="CP108" t="s">
        <v>869</v>
      </c>
      <c r="CQ108" t="s">
        <v>2309</v>
      </c>
      <c r="CR108">
        <v>0</v>
      </c>
      <c r="CS108">
        <v>0</v>
      </c>
      <c r="CT108" t="s">
        <v>2014</v>
      </c>
      <c r="CU108" t="s">
        <v>17</v>
      </c>
      <c r="CV108" t="s">
        <v>1211</v>
      </c>
      <c r="CW108">
        <v>35</v>
      </c>
      <c r="CX108" t="s">
        <v>937</v>
      </c>
      <c r="CY108" t="s">
        <v>2109</v>
      </c>
      <c r="CZ108" t="s">
        <v>2677</v>
      </c>
      <c r="DA108" t="s">
        <v>793</v>
      </c>
      <c r="DC108">
        <v>0</v>
      </c>
      <c r="DD108">
        <v>0</v>
      </c>
      <c r="DE108">
        <v>0</v>
      </c>
      <c r="DK108">
        <v>0</v>
      </c>
      <c r="DL108">
        <v>0</v>
      </c>
      <c r="DM108">
        <v>0</v>
      </c>
      <c r="DP108">
        <v>0</v>
      </c>
      <c r="DQ108">
        <v>0</v>
      </c>
      <c r="DR108">
        <v>-8640.24</v>
      </c>
      <c r="DS108">
        <v>13515206.810000001</v>
      </c>
      <c r="DT108" t="s">
        <v>231</v>
      </c>
      <c r="DU108" t="s">
        <v>1986</v>
      </c>
      <c r="DV108">
        <v>0</v>
      </c>
      <c r="DW108">
        <v>0</v>
      </c>
      <c r="DX108">
        <v>0</v>
      </c>
      <c r="DY108">
        <v>13515206.810000001</v>
      </c>
      <c r="DZ108">
        <v>0</v>
      </c>
      <c r="EA108">
        <v>0</v>
      </c>
      <c r="EB108">
        <v>13517143.109999999</v>
      </c>
      <c r="EC108">
        <v>0</v>
      </c>
      <c r="ED108">
        <v>0</v>
      </c>
      <c r="EE108">
        <v>13523847.050000001</v>
      </c>
      <c r="EF108">
        <v>13523847.050000001</v>
      </c>
      <c r="EG108">
        <v>13523847.050000001</v>
      </c>
      <c r="EH108">
        <v>0</v>
      </c>
      <c r="EI108">
        <v>0</v>
      </c>
      <c r="EJ108">
        <v>0</v>
      </c>
      <c r="EK108">
        <v>100.126986</v>
      </c>
      <c r="EL108">
        <v>0</v>
      </c>
      <c r="EM108">
        <v>0</v>
      </c>
      <c r="EN108">
        <v>0</v>
      </c>
      <c r="EO108">
        <v>2884804552.0599999</v>
      </c>
      <c r="EP108">
        <v>13515206.810000001</v>
      </c>
      <c r="EQ108">
        <v>0</v>
      </c>
      <c r="ER108">
        <v>100.11264300000001</v>
      </c>
      <c r="ES108">
        <v>1936.3</v>
      </c>
      <c r="ET108">
        <v>1936.3</v>
      </c>
      <c r="EU108" t="s">
        <v>2000</v>
      </c>
      <c r="EV108" t="s">
        <v>2015</v>
      </c>
      <c r="EW108" t="s">
        <v>2016</v>
      </c>
      <c r="EX108" t="s">
        <v>2003</v>
      </c>
      <c r="EY108">
        <v>100.126986</v>
      </c>
      <c r="EZ108" t="s">
        <v>231</v>
      </c>
      <c r="FA108" t="s">
        <v>2017</v>
      </c>
      <c r="FB108" t="s">
        <v>2007</v>
      </c>
      <c r="FC108" s="216">
        <v>43871</v>
      </c>
      <c r="FD108" t="s">
        <v>2018</v>
      </c>
      <c r="FE108" t="s">
        <v>2019</v>
      </c>
      <c r="FH108">
        <v>0</v>
      </c>
      <c r="FI108">
        <v>0</v>
      </c>
      <c r="FJ108">
        <v>0</v>
      </c>
      <c r="FK108">
        <v>0</v>
      </c>
      <c r="FL108">
        <v>0</v>
      </c>
      <c r="FO108" t="s">
        <v>2005</v>
      </c>
      <c r="FP108" t="s">
        <v>231</v>
      </c>
      <c r="FT108">
        <v>0</v>
      </c>
      <c r="FU108">
        <v>0.46856399999999998</v>
      </c>
      <c r="FV108">
        <v>0.46856399999999998</v>
      </c>
      <c r="FW108">
        <v>0</v>
      </c>
      <c r="FX108" t="s">
        <v>2006</v>
      </c>
      <c r="FY108" s="216">
        <v>43476</v>
      </c>
      <c r="GO108">
        <v>5</v>
      </c>
      <c r="GQ108" t="s">
        <v>2021</v>
      </c>
      <c r="GR108" t="s">
        <v>2565</v>
      </c>
      <c r="GS108" t="s">
        <v>2390</v>
      </c>
      <c r="GT108" t="s">
        <v>2678</v>
      </c>
      <c r="GU108" t="s">
        <v>2417</v>
      </c>
      <c r="GV108" t="s">
        <v>1994</v>
      </c>
      <c r="GW108">
        <v>0</v>
      </c>
      <c r="GX108">
        <v>13500000</v>
      </c>
      <c r="GY108">
        <v>0</v>
      </c>
      <c r="HA108" t="s">
        <v>1988</v>
      </c>
      <c r="HB108" t="s">
        <v>1997</v>
      </c>
      <c r="HE108" t="s">
        <v>1988</v>
      </c>
      <c r="HF108" t="s">
        <v>1997</v>
      </c>
      <c r="HG108" t="s">
        <v>231</v>
      </c>
      <c r="HH108" t="s">
        <v>1986</v>
      </c>
      <c r="HP108">
        <v>0</v>
      </c>
      <c r="HQ108">
        <v>0</v>
      </c>
      <c r="HR108" t="s">
        <v>1994</v>
      </c>
      <c r="HS108" t="s">
        <v>1982</v>
      </c>
      <c r="HU108" t="s">
        <v>2679</v>
      </c>
      <c r="HV108" t="s">
        <v>1210</v>
      </c>
      <c r="HW108" t="str">
        <f>VLOOKUP($HV108,'SS WAM data'!$B:$AE,MATCH(HW$1,'SS WAM data'!$2:$2,0)-1,0)</f>
        <v>XS2052335630</v>
      </c>
      <c r="HX108" t="str">
        <f>VLOOKUP($HV108,'SS WAM data'!$B:$AE,MATCH(HX$1,'SS WAM data'!$2:$2,0)-1,0)</f>
        <v>NORINCHUKIN BANK LDN02/20 0</v>
      </c>
      <c r="HY108" t="str">
        <f>VLOOKUP($HV108,'SS WAM data'!$B:$AE,MATCH(HY$1,'SS WAM data'!$2:$2,0)-1,0)</f>
        <v>EUR</v>
      </c>
      <c r="HZ108" t="str">
        <f>VLOOKUP($HV108,'SS WAM data'!$B:$AE,MATCH(HZ$1,'SS WAM data'!$2:$2,0)-1,0)</f>
        <v>JP</v>
      </c>
      <c r="IA108" s="216">
        <f>VLOOKUP($HV108,'SS WAM data'!$B:$AE,MATCH(IA$1,'SS WAM data'!$2:$2,0)-1,0)</f>
        <v>43733</v>
      </c>
      <c r="IB108" s="216">
        <f>VLOOKUP($HV108,'SS WAM data'!$B:$AE,MATCH(IB$1,'SS WAM data'!$2:$2,0)-1,0)</f>
        <v>43871</v>
      </c>
      <c r="IC108">
        <f>VLOOKUP($HV108,'SS WAM data'!$B:$AE,MATCH(IC$1,'SS WAM data'!$2:$2,0)-1,0)</f>
        <v>9.9999999999999995E-8</v>
      </c>
      <c r="ID108" s="216">
        <f>VLOOKUP($HV108,'SS WAM data'!$B:$AE,MATCH(ID$1,'SS WAM data'!$2:$2,0)-1,0)</f>
        <v>44106</v>
      </c>
      <c r="IE108" s="216" t="str">
        <f>VLOOKUP($HV108,'SS WAM data'!$B:$AE,MATCH(IE$1,'SS WAM data'!$2:$2,0)-1,0)</f>
        <v>00-00-0000</v>
      </c>
      <c r="IF108" t="str">
        <f>VLOOKUP($HV108,'SS WAM data'!$B:$AE,MATCH(IF$1,'SS WAM data'!$2:$2,0)-1,0)</f>
        <v>Certificate of Deposit</v>
      </c>
      <c r="IG108" t="str">
        <f>_xlfn.IFNA(VLOOKUP($HV108,'SS WAM data'!$B:$AE,MATCH(IG$1,'SS WAM data'!$2:$2,0)-1,0),"Other Assets - Deposit or ancillary liquid asset")</f>
        <v>Money Market Instruments</v>
      </c>
      <c r="IH108" t="str">
        <f>VLOOKUP($HV108,'SS WAM data'!$B:$AE,MATCH(IH$1,'SS WAM data'!$2:$2,0)-1,0)</f>
        <v>MoneyMarketInstrument</v>
      </c>
    </row>
    <row r="109" spans="2:242">
      <c r="B109" t="s">
        <v>2285</v>
      </c>
      <c r="C109" t="s">
        <v>1982</v>
      </c>
      <c r="D109" t="s">
        <v>2002</v>
      </c>
      <c r="E109" t="s">
        <v>2007</v>
      </c>
      <c r="H109">
        <v>0</v>
      </c>
      <c r="I109">
        <v>0</v>
      </c>
      <c r="J109">
        <v>-7422.68</v>
      </c>
      <c r="K109">
        <v>10008190.550000001</v>
      </c>
      <c r="L109" t="s">
        <v>1985</v>
      </c>
      <c r="M109" t="s">
        <v>231</v>
      </c>
      <c r="N109" t="s">
        <v>1986</v>
      </c>
      <c r="O109">
        <v>0</v>
      </c>
      <c r="P109">
        <v>0</v>
      </c>
      <c r="Q109">
        <v>0</v>
      </c>
      <c r="R109">
        <v>10008190.550000001</v>
      </c>
      <c r="S109">
        <v>0</v>
      </c>
      <c r="T109">
        <v>0</v>
      </c>
      <c r="U109">
        <v>10010300</v>
      </c>
      <c r="V109">
        <v>0</v>
      </c>
      <c r="W109">
        <v>0</v>
      </c>
      <c r="X109">
        <v>10015613.23</v>
      </c>
      <c r="Y109">
        <v>10015613.23</v>
      </c>
      <c r="Z109">
        <v>10015613.23</v>
      </c>
      <c r="AA109">
        <v>0</v>
      </c>
      <c r="AB109">
        <v>0</v>
      </c>
      <c r="AC109">
        <v>0</v>
      </c>
      <c r="AD109">
        <v>100.10299999999999</v>
      </c>
      <c r="AE109">
        <v>0</v>
      </c>
      <c r="AF109">
        <v>0</v>
      </c>
      <c r="AG109">
        <v>0</v>
      </c>
      <c r="AH109">
        <v>2884804552.0599999</v>
      </c>
      <c r="AI109">
        <v>10008190.550000001</v>
      </c>
      <c r="AJ109">
        <v>0</v>
      </c>
      <c r="AK109">
        <v>100.081906</v>
      </c>
      <c r="AL109">
        <v>0</v>
      </c>
      <c r="AM109">
        <v>0</v>
      </c>
      <c r="AN109">
        <v>2109.4499999999998</v>
      </c>
      <c r="AO109">
        <v>2109.4499999999998</v>
      </c>
      <c r="AU109" t="s">
        <v>793</v>
      </c>
      <c r="AV109" t="s">
        <v>1987</v>
      </c>
      <c r="AX109">
        <v>0</v>
      </c>
      <c r="AY109" t="s">
        <v>824</v>
      </c>
      <c r="BB109" t="s">
        <v>1001</v>
      </c>
      <c r="BC109" t="s">
        <v>1001</v>
      </c>
      <c r="BD109" t="s">
        <v>2451</v>
      </c>
      <c r="BE109" t="s">
        <v>231</v>
      </c>
      <c r="BG109" t="s">
        <v>2680</v>
      </c>
      <c r="BH109" t="s">
        <v>2006</v>
      </c>
      <c r="BL109" t="s">
        <v>1992</v>
      </c>
      <c r="BM109" t="s">
        <v>1985</v>
      </c>
      <c r="BO109" t="s">
        <v>1982</v>
      </c>
      <c r="BP109" t="s">
        <v>1982</v>
      </c>
      <c r="BQ109">
        <v>1</v>
      </c>
      <c r="BR109">
        <v>0</v>
      </c>
      <c r="BS109" t="s">
        <v>1993</v>
      </c>
      <c r="BU109" t="s">
        <v>2526</v>
      </c>
      <c r="BV109" t="s">
        <v>2011</v>
      </c>
      <c r="BW109" s="218">
        <v>42736</v>
      </c>
      <c r="BX109" t="s">
        <v>2526</v>
      </c>
      <c r="CA109">
        <v>630</v>
      </c>
      <c r="CB109" t="s">
        <v>1994</v>
      </c>
      <c r="CD109" t="s">
        <v>1994</v>
      </c>
      <c r="CE109">
        <v>1</v>
      </c>
      <c r="CF109" t="s">
        <v>1985</v>
      </c>
      <c r="CG109" t="s">
        <v>793</v>
      </c>
      <c r="CH109" t="s">
        <v>2012</v>
      </c>
      <c r="CI109" t="s">
        <v>1996</v>
      </c>
      <c r="CJ109">
        <v>10000000</v>
      </c>
      <c r="CN109" t="s">
        <v>231</v>
      </c>
      <c r="CO109">
        <v>0</v>
      </c>
      <c r="CP109" t="s">
        <v>1001</v>
      </c>
      <c r="CQ109" t="s">
        <v>2451</v>
      </c>
      <c r="CR109">
        <v>0</v>
      </c>
      <c r="CS109">
        <v>0</v>
      </c>
      <c r="CT109" t="s">
        <v>2001</v>
      </c>
      <c r="CU109" t="s">
        <v>2288</v>
      </c>
      <c r="CV109" t="s">
        <v>1137</v>
      </c>
      <c r="CW109">
        <v>35</v>
      </c>
      <c r="CX109" t="s">
        <v>1001</v>
      </c>
      <c r="CY109" t="s">
        <v>2451</v>
      </c>
      <c r="CZ109" t="s">
        <v>2681</v>
      </c>
      <c r="DA109" t="s">
        <v>793</v>
      </c>
      <c r="DC109">
        <v>0</v>
      </c>
      <c r="DD109">
        <v>0</v>
      </c>
      <c r="DE109">
        <v>0</v>
      </c>
      <c r="DK109">
        <v>0</v>
      </c>
      <c r="DL109">
        <v>0</v>
      </c>
      <c r="DM109">
        <v>0</v>
      </c>
      <c r="DP109">
        <v>0</v>
      </c>
      <c r="DQ109">
        <v>0</v>
      </c>
      <c r="DR109">
        <v>-7422.68</v>
      </c>
      <c r="DS109">
        <v>10008190.550000001</v>
      </c>
      <c r="DT109" t="s">
        <v>231</v>
      </c>
      <c r="DU109" t="s">
        <v>1986</v>
      </c>
      <c r="DV109">
        <v>0</v>
      </c>
      <c r="DW109">
        <v>0</v>
      </c>
      <c r="DX109">
        <v>0</v>
      </c>
      <c r="DY109">
        <v>10008190.550000001</v>
      </c>
      <c r="DZ109">
        <v>0</v>
      </c>
      <c r="EA109">
        <v>0</v>
      </c>
      <c r="EB109">
        <v>10010300</v>
      </c>
      <c r="EC109">
        <v>0</v>
      </c>
      <c r="ED109">
        <v>0</v>
      </c>
      <c r="EE109">
        <v>10015613.23</v>
      </c>
      <c r="EF109">
        <v>10015613.23</v>
      </c>
      <c r="EG109">
        <v>10015613.23</v>
      </c>
      <c r="EH109">
        <v>0</v>
      </c>
      <c r="EI109">
        <v>0</v>
      </c>
      <c r="EJ109">
        <v>0</v>
      </c>
      <c r="EK109">
        <v>100.10299999999999</v>
      </c>
      <c r="EL109">
        <v>0</v>
      </c>
      <c r="EM109">
        <v>0</v>
      </c>
      <c r="EN109">
        <v>0</v>
      </c>
      <c r="EO109">
        <v>2884804552.0599999</v>
      </c>
      <c r="EP109">
        <v>10008190.550000001</v>
      </c>
      <c r="EQ109">
        <v>0</v>
      </c>
      <c r="ER109">
        <v>100.081906</v>
      </c>
      <c r="ES109">
        <v>2109.4499999999998</v>
      </c>
      <c r="ET109">
        <v>2109.4499999999998</v>
      </c>
      <c r="EU109" t="s">
        <v>2000</v>
      </c>
      <c r="EV109" t="s">
        <v>2001</v>
      </c>
      <c r="EW109" t="s">
        <v>2002</v>
      </c>
      <c r="EX109" t="s">
        <v>2003</v>
      </c>
      <c r="EY109">
        <v>100.10299999999999</v>
      </c>
      <c r="EZ109" t="s">
        <v>231</v>
      </c>
      <c r="FA109" t="s">
        <v>2017</v>
      </c>
      <c r="FB109" t="s">
        <v>2007</v>
      </c>
      <c r="FC109" s="216">
        <v>43847</v>
      </c>
      <c r="FD109" t="s">
        <v>2004</v>
      </c>
      <c r="FE109" t="s">
        <v>2002</v>
      </c>
      <c r="FH109">
        <v>0</v>
      </c>
      <c r="FI109">
        <v>0</v>
      </c>
      <c r="FJ109">
        <v>0</v>
      </c>
      <c r="FK109">
        <v>0</v>
      </c>
      <c r="FL109">
        <v>0</v>
      </c>
      <c r="FO109" t="s">
        <v>2005</v>
      </c>
      <c r="FP109" t="s">
        <v>231</v>
      </c>
      <c r="FT109">
        <v>0</v>
      </c>
      <c r="FU109">
        <v>0.347001</v>
      </c>
      <c r="FV109">
        <v>0.347001</v>
      </c>
      <c r="FW109">
        <v>0</v>
      </c>
      <c r="FX109" t="s">
        <v>2006</v>
      </c>
      <c r="FY109" s="216">
        <v>43476</v>
      </c>
      <c r="GO109">
        <v>5</v>
      </c>
      <c r="GQ109" t="s">
        <v>2021</v>
      </c>
      <c r="GR109" t="s">
        <v>2682</v>
      </c>
      <c r="GS109" t="s">
        <v>2439</v>
      </c>
      <c r="GT109" t="s">
        <v>2551</v>
      </c>
      <c r="GU109" t="s">
        <v>2513</v>
      </c>
      <c r="GV109" t="s">
        <v>1994</v>
      </c>
      <c r="GW109">
        <v>0</v>
      </c>
      <c r="GX109">
        <v>10000000</v>
      </c>
      <c r="GY109">
        <v>0</v>
      </c>
      <c r="HA109" t="s">
        <v>1001</v>
      </c>
      <c r="HB109" t="s">
        <v>2451</v>
      </c>
      <c r="HE109" t="s">
        <v>1988</v>
      </c>
      <c r="HF109" t="s">
        <v>1997</v>
      </c>
      <c r="HG109" t="s">
        <v>231</v>
      </c>
      <c r="HH109" t="s">
        <v>1986</v>
      </c>
      <c r="HP109">
        <v>0</v>
      </c>
      <c r="HQ109">
        <v>0</v>
      </c>
      <c r="HR109" t="s">
        <v>1994</v>
      </c>
      <c r="HS109" t="s">
        <v>1982</v>
      </c>
      <c r="HU109" t="s">
        <v>2683</v>
      </c>
      <c r="HV109" t="s">
        <v>1136</v>
      </c>
      <c r="HW109" t="str">
        <f>VLOOKUP($HV109,'SS WAM data'!$B:$AE,MATCH(HW$1,'SS WAM data'!$2:$2,0)-1,0)</f>
        <v>XS2054482927</v>
      </c>
      <c r="HX109" t="str">
        <f>VLOOKUP($HV109,'SS WAM data'!$B:$AE,MATCH(HX$1,'SS WAM data'!$2:$2,0)-1,0)</f>
        <v>OP CORPORATE BANK PLC01/20 ZCP</v>
      </c>
      <c r="HY109" t="str">
        <f>VLOOKUP($HV109,'SS WAM data'!$B:$AE,MATCH(HY$1,'SS WAM data'!$2:$2,0)-1,0)</f>
        <v>EUR</v>
      </c>
      <c r="HZ109" t="str">
        <f>VLOOKUP($HV109,'SS WAM data'!$B:$AE,MATCH(HZ$1,'SS WAM data'!$2:$2,0)-1,0)</f>
        <v>FI</v>
      </c>
      <c r="IA109" s="216">
        <f>VLOOKUP($HV109,'SS WAM data'!$B:$AE,MATCH(IA$1,'SS WAM data'!$2:$2,0)-1,0)</f>
        <v>43725</v>
      </c>
      <c r="IB109" s="216">
        <f>VLOOKUP($HV109,'SS WAM data'!$B:$AE,MATCH(IB$1,'SS WAM data'!$2:$2,0)-1,0)</f>
        <v>43847</v>
      </c>
      <c r="IC109">
        <f>VLOOKUP($HV109,'SS WAM data'!$B:$AE,MATCH(IC$1,'SS WAM data'!$2:$2,0)-1,0)</f>
        <v>9.9999999999999995E-8</v>
      </c>
      <c r="ID109" s="216">
        <f>VLOOKUP($HV109,'SS WAM data'!$B:$AE,MATCH(ID$1,'SS WAM data'!$2:$2,0)-1,0)</f>
        <v>43847</v>
      </c>
      <c r="IE109" s="216" t="str">
        <f>VLOOKUP($HV109,'SS WAM data'!$B:$AE,MATCH(IE$1,'SS WAM data'!$2:$2,0)-1,0)</f>
        <v>00-00-0000</v>
      </c>
      <c r="IF109" t="str">
        <f>VLOOKUP($HV109,'SS WAM data'!$B:$AE,MATCH(IF$1,'SS WAM data'!$2:$2,0)-1,0)</f>
        <v>Commercial Paper</v>
      </c>
      <c r="IG109" t="str">
        <f>_xlfn.IFNA(VLOOKUP($HV109,'SS WAM data'!$B:$AE,MATCH(IG$1,'SS WAM data'!$2:$2,0)-1,0),"Other Assets - Deposit or ancillary liquid asset")</f>
        <v>Money Market Instruments</v>
      </c>
      <c r="IH109" t="str">
        <f>VLOOKUP($HV109,'SS WAM data'!$B:$AE,MATCH(IH$1,'SS WAM data'!$2:$2,0)-1,0)</f>
        <v>MoneyMarketInstrument</v>
      </c>
    </row>
    <row r="110" spans="2:242">
      <c r="B110" t="s">
        <v>2285</v>
      </c>
      <c r="C110" t="s">
        <v>1982</v>
      </c>
      <c r="D110" t="s">
        <v>2002</v>
      </c>
      <c r="E110" t="s">
        <v>2007</v>
      </c>
      <c r="H110">
        <v>0</v>
      </c>
      <c r="I110">
        <v>0</v>
      </c>
      <c r="J110">
        <v>-14658.73</v>
      </c>
      <c r="K110">
        <v>24530196.989999998</v>
      </c>
      <c r="L110" t="s">
        <v>1985</v>
      </c>
      <c r="M110" t="s">
        <v>231</v>
      </c>
      <c r="N110" t="s">
        <v>1986</v>
      </c>
      <c r="O110">
        <v>0</v>
      </c>
      <c r="P110">
        <v>0</v>
      </c>
      <c r="Q110">
        <v>0</v>
      </c>
      <c r="R110">
        <v>24530196.989999998</v>
      </c>
      <c r="S110">
        <v>0</v>
      </c>
      <c r="T110">
        <v>0</v>
      </c>
      <c r="U110">
        <v>24536015</v>
      </c>
      <c r="V110">
        <v>0</v>
      </c>
      <c r="W110">
        <v>0</v>
      </c>
      <c r="X110">
        <v>24544855.719999999</v>
      </c>
      <c r="Y110">
        <v>24544855.719999999</v>
      </c>
      <c r="Z110">
        <v>24544855.719999999</v>
      </c>
      <c r="AA110">
        <v>0</v>
      </c>
      <c r="AB110">
        <v>0</v>
      </c>
      <c r="AC110">
        <v>0</v>
      </c>
      <c r="AD110">
        <v>100.14700000000001</v>
      </c>
      <c r="AE110">
        <v>0</v>
      </c>
      <c r="AF110">
        <v>0</v>
      </c>
      <c r="AG110">
        <v>0</v>
      </c>
      <c r="AH110">
        <v>2884804552.0599999</v>
      </c>
      <c r="AI110">
        <v>24530196.989999998</v>
      </c>
      <c r="AJ110">
        <v>0</v>
      </c>
      <c r="AK110">
        <v>100.12325300000001</v>
      </c>
      <c r="AL110">
        <v>0</v>
      </c>
      <c r="AM110">
        <v>0</v>
      </c>
      <c r="AN110">
        <v>5818.01</v>
      </c>
      <c r="AO110">
        <v>5818.01</v>
      </c>
      <c r="AU110" t="s">
        <v>793</v>
      </c>
      <c r="AV110" t="s">
        <v>1987</v>
      </c>
      <c r="AX110">
        <v>0</v>
      </c>
      <c r="AY110" t="s">
        <v>824</v>
      </c>
      <c r="BB110" t="s">
        <v>1001</v>
      </c>
      <c r="BC110" t="s">
        <v>1001</v>
      </c>
      <c r="BD110" t="s">
        <v>2451</v>
      </c>
      <c r="BE110" t="s">
        <v>231</v>
      </c>
      <c r="BG110" t="s">
        <v>2684</v>
      </c>
      <c r="BH110" t="s">
        <v>2006</v>
      </c>
      <c r="BL110" t="s">
        <v>1992</v>
      </c>
      <c r="BM110" t="s">
        <v>1985</v>
      </c>
      <c r="BO110" t="s">
        <v>1982</v>
      </c>
      <c r="BP110" t="s">
        <v>1982</v>
      </c>
      <c r="BQ110">
        <v>1</v>
      </c>
      <c r="BR110">
        <v>0</v>
      </c>
      <c r="BS110" t="s">
        <v>1993</v>
      </c>
      <c r="BU110" t="s">
        <v>2153</v>
      </c>
      <c r="BV110" t="s">
        <v>2011</v>
      </c>
      <c r="BW110" s="218">
        <v>45689</v>
      </c>
      <c r="BX110" t="s">
        <v>2153</v>
      </c>
      <c r="CA110">
        <v>630</v>
      </c>
      <c r="CB110" t="s">
        <v>1994</v>
      </c>
      <c r="CD110" t="s">
        <v>1994</v>
      </c>
      <c r="CE110">
        <v>1</v>
      </c>
      <c r="CF110" t="s">
        <v>1985</v>
      </c>
      <c r="CG110" t="s">
        <v>793</v>
      </c>
      <c r="CH110" t="s">
        <v>2012</v>
      </c>
      <c r="CI110" t="s">
        <v>1996</v>
      </c>
      <c r="CJ110">
        <v>24500000</v>
      </c>
      <c r="CN110" t="s">
        <v>231</v>
      </c>
      <c r="CO110">
        <v>0</v>
      </c>
      <c r="CP110" t="s">
        <v>1001</v>
      </c>
      <c r="CQ110" t="s">
        <v>2451</v>
      </c>
      <c r="CR110">
        <v>0</v>
      </c>
      <c r="CS110">
        <v>0</v>
      </c>
      <c r="CT110" t="s">
        <v>2001</v>
      </c>
      <c r="CU110" t="s">
        <v>2288</v>
      </c>
      <c r="CV110" t="s">
        <v>1226</v>
      </c>
      <c r="CW110">
        <v>35</v>
      </c>
      <c r="CX110" t="s">
        <v>1001</v>
      </c>
      <c r="CY110" t="s">
        <v>2451</v>
      </c>
      <c r="CZ110" t="s">
        <v>2677</v>
      </c>
      <c r="DA110" t="s">
        <v>793</v>
      </c>
      <c r="DC110">
        <v>0</v>
      </c>
      <c r="DD110">
        <v>0</v>
      </c>
      <c r="DE110">
        <v>0</v>
      </c>
      <c r="DK110">
        <v>0</v>
      </c>
      <c r="DL110">
        <v>0</v>
      </c>
      <c r="DM110">
        <v>0</v>
      </c>
      <c r="DP110">
        <v>0</v>
      </c>
      <c r="DQ110">
        <v>0</v>
      </c>
      <c r="DR110">
        <v>-14658.73</v>
      </c>
      <c r="DS110">
        <v>24530196.989999998</v>
      </c>
      <c r="DT110" t="s">
        <v>231</v>
      </c>
      <c r="DU110" t="s">
        <v>1986</v>
      </c>
      <c r="DV110">
        <v>0</v>
      </c>
      <c r="DW110">
        <v>0</v>
      </c>
      <c r="DX110">
        <v>0</v>
      </c>
      <c r="DY110">
        <v>24530196.989999998</v>
      </c>
      <c r="DZ110">
        <v>0</v>
      </c>
      <c r="EA110">
        <v>0</v>
      </c>
      <c r="EB110">
        <v>24536015</v>
      </c>
      <c r="EC110">
        <v>0</v>
      </c>
      <c r="ED110">
        <v>0</v>
      </c>
      <c r="EE110">
        <v>24544855.719999999</v>
      </c>
      <c r="EF110">
        <v>24544855.719999999</v>
      </c>
      <c r="EG110">
        <v>24544855.719999999</v>
      </c>
      <c r="EH110">
        <v>0</v>
      </c>
      <c r="EI110">
        <v>0</v>
      </c>
      <c r="EJ110">
        <v>0</v>
      </c>
      <c r="EK110">
        <v>100.14700000000001</v>
      </c>
      <c r="EL110">
        <v>0</v>
      </c>
      <c r="EM110">
        <v>0</v>
      </c>
      <c r="EN110">
        <v>0</v>
      </c>
      <c r="EO110">
        <v>2884804552.0599999</v>
      </c>
      <c r="EP110">
        <v>24530196.989999998</v>
      </c>
      <c r="EQ110">
        <v>0</v>
      </c>
      <c r="ER110">
        <v>100.12325300000001</v>
      </c>
      <c r="ES110">
        <v>5818.01</v>
      </c>
      <c r="ET110">
        <v>5818.01</v>
      </c>
      <c r="EU110" t="s">
        <v>2000</v>
      </c>
      <c r="EV110" t="s">
        <v>2001</v>
      </c>
      <c r="EW110" t="s">
        <v>2002</v>
      </c>
      <c r="EX110" t="s">
        <v>2003</v>
      </c>
      <c r="EY110">
        <v>100.14700000000001</v>
      </c>
      <c r="EZ110" t="s">
        <v>231</v>
      </c>
      <c r="FA110" t="s">
        <v>2017</v>
      </c>
      <c r="FB110" t="s">
        <v>2007</v>
      </c>
      <c r="FC110" s="216">
        <v>43886</v>
      </c>
      <c r="FD110" t="s">
        <v>2004</v>
      </c>
      <c r="FE110" t="s">
        <v>2002</v>
      </c>
      <c r="FH110">
        <v>0</v>
      </c>
      <c r="FI110">
        <v>0</v>
      </c>
      <c r="FJ110">
        <v>0</v>
      </c>
      <c r="FK110">
        <v>0</v>
      </c>
      <c r="FL110">
        <v>0</v>
      </c>
      <c r="FO110" t="s">
        <v>2005</v>
      </c>
      <c r="FP110" t="s">
        <v>231</v>
      </c>
      <c r="FT110">
        <v>0</v>
      </c>
      <c r="FU110">
        <v>0.850526</v>
      </c>
      <c r="FV110">
        <v>0.850526</v>
      </c>
      <c r="FW110">
        <v>0</v>
      </c>
      <c r="FX110" t="s">
        <v>2006</v>
      </c>
      <c r="FY110" s="216">
        <v>43476</v>
      </c>
      <c r="GO110">
        <v>5</v>
      </c>
      <c r="GQ110" t="s">
        <v>2021</v>
      </c>
      <c r="GR110" t="s">
        <v>2685</v>
      </c>
      <c r="GS110" t="s">
        <v>2377</v>
      </c>
      <c r="GT110" t="s">
        <v>2686</v>
      </c>
      <c r="GU110" t="s">
        <v>2513</v>
      </c>
      <c r="GV110" t="s">
        <v>1994</v>
      </c>
      <c r="GW110">
        <v>0</v>
      </c>
      <c r="GX110">
        <v>24500000</v>
      </c>
      <c r="GY110">
        <v>0</v>
      </c>
      <c r="HA110" t="s">
        <v>1001</v>
      </c>
      <c r="HB110" t="s">
        <v>2451</v>
      </c>
      <c r="HE110" t="s">
        <v>1988</v>
      </c>
      <c r="HF110" t="s">
        <v>1997</v>
      </c>
      <c r="HG110" t="s">
        <v>231</v>
      </c>
      <c r="HH110" t="s">
        <v>1986</v>
      </c>
      <c r="HP110">
        <v>0</v>
      </c>
      <c r="HQ110">
        <v>0</v>
      </c>
      <c r="HR110" t="s">
        <v>1994</v>
      </c>
      <c r="HS110" t="s">
        <v>1982</v>
      </c>
      <c r="HU110" t="s">
        <v>2687</v>
      </c>
      <c r="HV110" t="s">
        <v>1225</v>
      </c>
      <c r="HW110" t="str">
        <f>VLOOKUP($HV110,'SS WAM data'!$B:$AE,MATCH(HW$1,'SS WAM data'!$2:$2,0)-1,0)</f>
        <v>XS2057834587</v>
      </c>
      <c r="HX110" t="str">
        <f>VLOOKUP($HV110,'SS WAM data'!$B:$AE,MATCH(HX$1,'SS WAM data'!$2:$2,0)-1,0)</f>
        <v>OP CORPORATE BANK PLC02/20 ZCP</v>
      </c>
      <c r="HY110" t="str">
        <f>VLOOKUP($HV110,'SS WAM data'!$B:$AE,MATCH(HY$1,'SS WAM data'!$2:$2,0)-1,0)</f>
        <v>EUR</v>
      </c>
      <c r="HZ110" t="str">
        <f>VLOOKUP($HV110,'SS WAM data'!$B:$AE,MATCH(HZ$1,'SS WAM data'!$2:$2,0)-1,0)</f>
        <v>FI</v>
      </c>
      <c r="IA110" s="216">
        <f>VLOOKUP($HV110,'SS WAM data'!$B:$AE,MATCH(IA$1,'SS WAM data'!$2:$2,0)-1,0)</f>
        <v>43733</v>
      </c>
      <c r="IB110" s="216">
        <f>VLOOKUP($HV110,'SS WAM data'!$B:$AE,MATCH(IB$1,'SS WAM data'!$2:$2,0)-1,0)</f>
        <v>43886</v>
      </c>
      <c r="IC110">
        <f>VLOOKUP($HV110,'SS WAM data'!$B:$AE,MATCH(IC$1,'SS WAM data'!$2:$2,0)-1,0)</f>
        <v>9.9999999999999995E-8</v>
      </c>
      <c r="ID110" s="216">
        <f>VLOOKUP($HV110,'SS WAM data'!$B:$AE,MATCH(ID$1,'SS WAM data'!$2:$2,0)-1,0)</f>
        <v>43886</v>
      </c>
      <c r="IE110" s="216" t="str">
        <f>VLOOKUP($HV110,'SS WAM data'!$B:$AE,MATCH(IE$1,'SS WAM data'!$2:$2,0)-1,0)</f>
        <v>00-00-0000</v>
      </c>
      <c r="IF110" t="str">
        <f>VLOOKUP($HV110,'SS WAM data'!$B:$AE,MATCH(IF$1,'SS WAM data'!$2:$2,0)-1,0)</f>
        <v>Commercial Paper</v>
      </c>
      <c r="IG110" t="str">
        <f>_xlfn.IFNA(VLOOKUP($HV110,'SS WAM data'!$B:$AE,MATCH(IG$1,'SS WAM data'!$2:$2,0)-1,0),"Other Assets - Deposit or ancillary liquid asset")</f>
        <v>Money Market Instruments</v>
      </c>
      <c r="IH110" t="str">
        <f>VLOOKUP($HV110,'SS WAM data'!$B:$AE,MATCH(IH$1,'SS WAM data'!$2:$2,0)-1,0)</f>
        <v>MoneyMarketInstrument</v>
      </c>
    </row>
    <row r="111" spans="2:242">
      <c r="B111" t="s">
        <v>2285</v>
      </c>
      <c r="C111" t="s">
        <v>1982</v>
      </c>
      <c r="D111" t="s">
        <v>2002</v>
      </c>
      <c r="E111" t="s">
        <v>2007</v>
      </c>
      <c r="H111">
        <v>0</v>
      </c>
      <c r="I111">
        <v>0</v>
      </c>
      <c r="J111">
        <v>-11441.61</v>
      </c>
      <c r="K111">
        <v>20003035.530000001</v>
      </c>
      <c r="L111" t="s">
        <v>1985</v>
      </c>
      <c r="M111" t="s">
        <v>231</v>
      </c>
      <c r="N111" t="s">
        <v>1986</v>
      </c>
      <c r="O111">
        <v>0</v>
      </c>
      <c r="P111">
        <v>0</v>
      </c>
      <c r="Q111">
        <v>0</v>
      </c>
      <c r="R111">
        <v>20003035.530000001</v>
      </c>
      <c r="S111">
        <v>0</v>
      </c>
      <c r="T111">
        <v>0</v>
      </c>
      <c r="U111">
        <v>20004465.399999999</v>
      </c>
      <c r="V111">
        <v>0</v>
      </c>
      <c r="W111">
        <v>0</v>
      </c>
      <c r="X111">
        <v>20014477.140000001</v>
      </c>
      <c r="Y111">
        <v>20014477.140000001</v>
      </c>
      <c r="Z111">
        <v>20014477.140000001</v>
      </c>
      <c r="AA111">
        <v>0</v>
      </c>
      <c r="AB111">
        <v>0</v>
      </c>
      <c r="AC111">
        <v>0</v>
      </c>
      <c r="AD111">
        <v>100.022327</v>
      </c>
      <c r="AE111">
        <v>0</v>
      </c>
      <c r="AF111">
        <v>0</v>
      </c>
      <c r="AG111">
        <v>0</v>
      </c>
      <c r="AH111">
        <v>2884804552.0599999</v>
      </c>
      <c r="AI111">
        <v>20003035.530000001</v>
      </c>
      <c r="AJ111">
        <v>0</v>
      </c>
      <c r="AK111">
        <v>100.01517800000001</v>
      </c>
      <c r="AL111">
        <v>0</v>
      </c>
      <c r="AM111">
        <v>0</v>
      </c>
      <c r="AN111">
        <v>1429.87</v>
      </c>
      <c r="AO111">
        <v>1429.87</v>
      </c>
      <c r="AU111" t="s">
        <v>793</v>
      </c>
      <c r="AV111" t="s">
        <v>1987</v>
      </c>
      <c r="AX111">
        <v>0</v>
      </c>
      <c r="AY111" t="s">
        <v>824</v>
      </c>
      <c r="BB111" t="s">
        <v>875</v>
      </c>
      <c r="BC111" t="s">
        <v>875</v>
      </c>
      <c r="BD111" t="s">
        <v>2069</v>
      </c>
      <c r="BE111" t="s">
        <v>231</v>
      </c>
      <c r="BG111" t="s">
        <v>2688</v>
      </c>
      <c r="BH111" t="s">
        <v>2006</v>
      </c>
      <c r="BL111" t="s">
        <v>1992</v>
      </c>
      <c r="BM111" t="s">
        <v>1985</v>
      </c>
      <c r="BO111" t="s">
        <v>1982</v>
      </c>
      <c r="BP111" t="s">
        <v>1982</v>
      </c>
      <c r="BQ111">
        <v>1</v>
      </c>
      <c r="BR111">
        <v>0</v>
      </c>
      <c r="BS111" t="s">
        <v>1993</v>
      </c>
      <c r="BU111" t="s">
        <v>2032</v>
      </c>
      <c r="BV111" t="s">
        <v>2011</v>
      </c>
      <c r="BW111" s="218">
        <v>46692</v>
      </c>
      <c r="BX111" t="s">
        <v>2032</v>
      </c>
      <c r="CA111">
        <v>630</v>
      </c>
      <c r="CB111" t="s">
        <v>1994</v>
      </c>
      <c r="CD111" t="s">
        <v>1994</v>
      </c>
      <c r="CE111">
        <v>1</v>
      </c>
      <c r="CF111" t="s">
        <v>1982</v>
      </c>
      <c r="CG111" t="s">
        <v>793</v>
      </c>
      <c r="CH111" t="s">
        <v>2012</v>
      </c>
      <c r="CI111" t="s">
        <v>1996</v>
      </c>
      <c r="CJ111">
        <v>20000000</v>
      </c>
      <c r="CN111" t="s">
        <v>231</v>
      </c>
      <c r="CO111">
        <v>0</v>
      </c>
      <c r="CP111" t="s">
        <v>875</v>
      </c>
      <c r="CQ111" t="s">
        <v>2071</v>
      </c>
      <c r="CR111">
        <v>0</v>
      </c>
      <c r="CS111">
        <v>0</v>
      </c>
      <c r="CT111" t="s">
        <v>2001</v>
      </c>
      <c r="CU111" t="s">
        <v>2288</v>
      </c>
      <c r="CV111" t="s">
        <v>891</v>
      </c>
      <c r="CW111">
        <v>35</v>
      </c>
      <c r="CX111" t="s">
        <v>875</v>
      </c>
      <c r="CY111" t="s">
        <v>2071</v>
      </c>
      <c r="CZ111" t="s">
        <v>2689</v>
      </c>
      <c r="DA111" t="s">
        <v>793</v>
      </c>
      <c r="DC111">
        <v>0</v>
      </c>
      <c r="DD111">
        <v>0</v>
      </c>
      <c r="DE111">
        <v>0</v>
      </c>
      <c r="DK111">
        <v>0</v>
      </c>
      <c r="DL111">
        <v>0</v>
      </c>
      <c r="DM111">
        <v>0</v>
      </c>
      <c r="DP111">
        <v>0</v>
      </c>
      <c r="DQ111">
        <v>0</v>
      </c>
      <c r="DR111">
        <v>-11441.61</v>
      </c>
      <c r="DS111">
        <v>20003035.530000001</v>
      </c>
      <c r="DT111" t="s">
        <v>231</v>
      </c>
      <c r="DU111" t="s">
        <v>1986</v>
      </c>
      <c r="DV111">
        <v>0</v>
      </c>
      <c r="DW111">
        <v>0</v>
      </c>
      <c r="DX111">
        <v>0</v>
      </c>
      <c r="DY111">
        <v>20003035.530000001</v>
      </c>
      <c r="DZ111">
        <v>0</v>
      </c>
      <c r="EA111">
        <v>0</v>
      </c>
      <c r="EB111">
        <v>20004465.399999999</v>
      </c>
      <c r="EC111">
        <v>0</v>
      </c>
      <c r="ED111">
        <v>0</v>
      </c>
      <c r="EE111">
        <v>20014477.140000001</v>
      </c>
      <c r="EF111">
        <v>20014477.140000001</v>
      </c>
      <c r="EG111">
        <v>20014477.140000001</v>
      </c>
      <c r="EH111">
        <v>0</v>
      </c>
      <c r="EI111">
        <v>0</v>
      </c>
      <c r="EJ111">
        <v>0</v>
      </c>
      <c r="EK111">
        <v>100.022327</v>
      </c>
      <c r="EL111">
        <v>0</v>
      </c>
      <c r="EM111">
        <v>0</v>
      </c>
      <c r="EN111">
        <v>0</v>
      </c>
      <c r="EO111">
        <v>2884804552.0599999</v>
      </c>
      <c r="EP111">
        <v>20003035.530000001</v>
      </c>
      <c r="EQ111">
        <v>0</v>
      </c>
      <c r="ER111">
        <v>100.01517800000001</v>
      </c>
      <c r="ES111">
        <v>1429.87</v>
      </c>
      <c r="ET111">
        <v>1429.87</v>
      </c>
      <c r="EU111" t="s">
        <v>2000</v>
      </c>
      <c r="EV111" t="s">
        <v>2001</v>
      </c>
      <c r="EW111" t="s">
        <v>2002</v>
      </c>
      <c r="EX111" t="s">
        <v>2003</v>
      </c>
      <c r="EY111">
        <v>100.022327</v>
      </c>
      <c r="EZ111" t="s">
        <v>231</v>
      </c>
      <c r="FA111" t="s">
        <v>2017</v>
      </c>
      <c r="FB111" t="s">
        <v>2007</v>
      </c>
      <c r="FC111" s="216">
        <v>43796</v>
      </c>
      <c r="FD111" t="s">
        <v>2004</v>
      </c>
      <c r="FE111" t="s">
        <v>2002</v>
      </c>
      <c r="FH111">
        <v>0</v>
      </c>
      <c r="FI111">
        <v>0</v>
      </c>
      <c r="FJ111">
        <v>0</v>
      </c>
      <c r="FK111">
        <v>0</v>
      </c>
      <c r="FL111">
        <v>0</v>
      </c>
      <c r="FO111" t="s">
        <v>2005</v>
      </c>
      <c r="FP111" t="s">
        <v>231</v>
      </c>
      <c r="FT111">
        <v>0</v>
      </c>
      <c r="FU111">
        <v>0.69344300000000003</v>
      </c>
      <c r="FV111">
        <v>0.69344300000000003</v>
      </c>
      <c r="FW111">
        <v>0</v>
      </c>
      <c r="FX111" t="s">
        <v>2006</v>
      </c>
      <c r="FY111" s="216">
        <v>43476</v>
      </c>
      <c r="GO111">
        <v>5</v>
      </c>
      <c r="GQ111" t="s">
        <v>2021</v>
      </c>
      <c r="GR111" t="s">
        <v>2630</v>
      </c>
      <c r="GS111" t="s">
        <v>2306</v>
      </c>
      <c r="GT111" t="s">
        <v>2690</v>
      </c>
      <c r="GU111" t="s">
        <v>2691</v>
      </c>
      <c r="GV111" t="s">
        <v>1994</v>
      </c>
      <c r="GW111">
        <v>0</v>
      </c>
      <c r="GX111">
        <v>20000000</v>
      </c>
      <c r="GY111">
        <v>0</v>
      </c>
      <c r="HA111" t="s">
        <v>875</v>
      </c>
      <c r="HB111" t="s">
        <v>2071</v>
      </c>
      <c r="HE111" t="s">
        <v>1988</v>
      </c>
      <c r="HF111" t="s">
        <v>1997</v>
      </c>
      <c r="HG111" t="s">
        <v>231</v>
      </c>
      <c r="HH111" t="s">
        <v>1986</v>
      </c>
      <c r="HP111">
        <v>0</v>
      </c>
      <c r="HQ111">
        <v>0</v>
      </c>
      <c r="HR111" t="s">
        <v>1994</v>
      </c>
      <c r="HS111" t="s">
        <v>1982</v>
      </c>
      <c r="HV111" t="s">
        <v>890</v>
      </c>
      <c r="HW111" t="str">
        <f>VLOOKUP($HV111,'SS WAM data'!$B:$AE,MATCH(HW$1,'SS WAM data'!$2:$2,0)-1,0)</f>
        <v>XS2058467437</v>
      </c>
      <c r="HX111" t="str">
        <f>VLOOKUP($HV111,'SS WAM data'!$B:$AE,MATCH(HX$1,'SS WAM data'!$2:$2,0)-1,0)</f>
        <v>COLGATE PALMOLIVE COMPANY11/19 ZCP</v>
      </c>
      <c r="HY111" t="str">
        <f>VLOOKUP($HV111,'SS WAM data'!$B:$AE,MATCH(HY$1,'SS WAM data'!$2:$2,0)-1,0)</f>
        <v>EUR</v>
      </c>
      <c r="HZ111" t="str">
        <f>VLOOKUP($HV111,'SS WAM data'!$B:$AE,MATCH(HZ$1,'SS WAM data'!$2:$2,0)-1,0)</f>
        <v>US</v>
      </c>
      <c r="IA111" s="216">
        <f>VLOOKUP($HV111,'SS WAM data'!$B:$AE,MATCH(IA$1,'SS WAM data'!$2:$2,0)-1,0)</f>
        <v>43734</v>
      </c>
      <c r="IB111" s="216">
        <f>VLOOKUP($HV111,'SS WAM data'!$B:$AE,MATCH(IB$1,'SS WAM data'!$2:$2,0)-1,0)</f>
        <v>43796</v>
      </c>
      <c r="IC111">
        <f>VLOOKUP($HV111,'SS WAM data'!$B:$AE,MATCH(IC$1,'SS WAM data'!$2:$2,0)-1,0)</f>
        <v>9.9999999999999995E-8</v>
      </c>
      <c r="ID111" s="216">
        <f>VLOOKUP($HV111,'SS WAM data'!$B:$AE,MATCH(ID$1,'SS WAM data'!$2:$2,0)-1,0)</f>
        <v>43796</v>
      </c>
      <c r="IE111" s="216" t="str">
        <f>VLOOKUP($HV111,'SS WAM data'!$B:$AE,MATCH(IE$1,'SS WAM data'!$2:$2,0)-1,0)</f>
        <v>00-00-0000</v>
      </c>
      <c r="IF111" t="str">
        <f>VLOOKUP($HV111,'SS WAM data'!$B:$AE,MATCH(IF$1,'SS WAM data'!$2:$2,0)-1,0)</f>
        <v>Commercial Paper</v>
      </c>
      <c r="IG111" t="str">
        <f>_xlfn.IFNA(VLOOKUP($HV111,'SS WAM data'!$B:$AE,MATCH(IG$1,'SS WAM data'!$2:$2,0)-1,0),"Other Assets - Deposit or ancillary liquid asset")</f>
        <v>Money Market Instruments</v>
      </c>
      <c r="IH111" t="str">
        <f>VLOOKUP($HV111,'SS WAM data'!$B:$AE,MATCH(IH$1,'SS WAM data'!$2:$2,0)-1,0)</f>
        <v>MoneyMarketInstrument</v>
      </c>
    </row>
    <row r="112" spans="2:242">
      <c r="B112" t="s">
        <v>2028</v>
      </c>
      <c r="C112" t="s">
        <v>1982</v>
      </c>
      <c r="D112" t="s">
        <v>2002</v>
      </c>
      <c r="E112" t="s">
        <v>2007</v>
      </c>
      <c r="H112">
        <v>0</v>
      </c>
      <c r="I112">
        <v>0</v>
      </c>
      <c r="J112">
        <v>-18349.14</v>
      </c>
      <c r="K112">
        <v>30007506.460000001</v>
      </c>
      <c r="L112" t="s">
        <v>1985</v>
      </c>
      <c r="M112" t="s">
        <v>231</v>
      </c>
      <c r="N112" t="s">
        <v>1986</v>
      </c>
      <c r="O112">
        <v>0</v>
      </c>
      <c r="P112">
        <v>0</v>
      </c>
      <c r="Q112">
        <v>0</v>
      </c>
      <c r="R112">
        <v>30007506.460000001</v>
      </c>
      <c r="S112">
        <v>0</v>
      </c>
      <c r="T112">
        <v>0</v>
      </c>
      <c r="U112">
        <v>30006600</v>
      </c>
      <c r="V112">
        <v>0</v>
      </c>
      <c r="W112">
        <v>0</v>
      </c>
      <c r="X112">
        <v>30025855.600000001</v>
      </c>
      <c r="Y112">
        <v>30025855.600000001</v>
      </c>
      <c r="Z112">
        <v>30025855.600000001</v>
      </c>
      <c r="AA112">
        <v>0</v>
      </c>
      <c r="AB112">
        <v>0</v>
      </c>
      <c r="AC112">
        <v>0</v>
      </c>
      <c r="AD112">
        <v>100.02200000000001</v>
      </c>
      <c r="AE112">
        <v>0</v>
      </c>
      <c r="AF112">
        <v>0</v>
      </c>
      <c r="AG112">
        <v>0</v>
      </c>
      <c r="AH112">
        <v>2884804552.0599999</v>
      </c>
      <c r="AI112">
        <v>30007506.460000001</v>
      </c>
      <c r="AJ112">
        <v>0</v>
      </c>
      <c r="AK112">
        <v>100.02502200000001</v>
      </c>
      <c r="AL112">
        <v>0</v>
      </c>
      <c r="AM112">
        <v>0</v>
      </c>
      <c r="AN112">
        <v>-906.46</v>
      </c>
      <c r="AO112">
        <v>-906.46</v>
      </c>
      <c r="AU112" t="s">
        <v>793</v>
      </c>
      <c r="AV112" t="s">
        <v>1987</v>
      </c>
      <c r="AX112">
        <v>0</v>
      </c>
      <c r="AY112" t="s">
        <v>824</v>
      </c>
      <c r="BB112" t="s">
        <v>798</v>
      </c>
      <c r="BC112" t="s">
        <v>798</v>
      </c>
      <c r="BD112" t="s">
        <v>2345</v>
      </c>
      <c r="BE112" t="s">
        <v>231</v>
      </c>
      <c r="BG112" t="s">
        <v>2692</v>
      </c>
      <c r="BH112" t="s">
        <v>2006</v>
      </c>
      <c r="BL112" t="s">
        <v>1992</v>
      </c>
      <c r="BM112" t="s">
        <v>1985</v>
      </c>
      <c r="BP112" t="s">
        <v>1982</v>
      </c>
      <c r="BQ112">
        <v>1</v>
      </c>
      <c r="BR112">
        <v>0</v>
      </c>
      <c r="BS112" t="s">
        <v>1993</v>
      </c>
      <c r="BU112" s="216">
        <v>43508</v>
      </c>
      <c r="BV112" t="s">
        <v>2011</v>
      </c>
      <c r="BW112" s="217">
        <v>43508</v>
      </c>
      <c r="BX112" s="216">
        <v>43508</v>
      </c>
      <c r="CA112">
        <v>630</v>
      </c>
      <c r="CB112" t="s">
        <v>1994</v>
      </c>
      <c r="CD112" t="s">
        <v>1994</v>
      </c>
      <c r="CE112">
        <v>1</v>
      </c>
      <c r="CF112" t="s">
        <v>1985</v>
      </c>
      <c r="CG112" t="s">
        <v>793</v>
      </c>
      <c r="CH112" t="s">
        <v>2012</v>
      </c>
      <c r="CI112" t="s">
        <v>1996</v>
      </c>
      <c r="CJ112">
        <v>30000000</v>
      </c>
      <c r="CN112" t="s">
        <v>231</v>
      </c>
      <c r="CO112">
        <v>0</v>
      </c>
      <c r="CP112" t="s">
        <v>798</v>
      </c>
      <c r="CQ112" t="s">
        <v>2345</v>
      </c>
      <c r="CR112">
        <v>0</v>
      </c>
      <c r="CS112">
        <v>0</v>
      </c>
      <c r="CT112" t="s">
        <v>2014</v>
      </c>
      <c r="CU112" t="s">
        <v>17</v>
      </c>
      <c r="CV112" t="s">
        <v>896</v>
      </c>
      <c r="CW112">
        <v>35</v>
      </c>
      <c r="CX112" t="s">
        <v>798</v>
      </c>
      <c r="CY112" t="s">
        <v>2345</v>
      </c>
      <c r="CZ112" s="216">
        <v>43475</v>
      </c>
      <c r="DA112" t="s">
        <v>793</v>
      </c>
      <c r="DC112">
        <v>0</v>
      </c>
      <c r="DD112">
        <v>0</v>
      </c>
      <c r="DE112">
        <v>0</v>
      </c>
      <c r="DK112">
        <v>0</v>
      </c>
      <c r="DL112">
        <v>0</v>
      </c>
      <c r="DM112">
        <v>0</v>
      </c>
      <c r="DP112">
        <v>0</v>
      </c>
      <c r="DQ112">
        <v>0</v>
      </c>
      <c r="DR112">
        <v>-18349.14</v>
      </c>
      <c r="DS112">
        <v>30007506.460000001</v>
      </c>
      <c r="DT112" t="s">
        <v>231</v>
      </c>
      <c r="DU112" t="s">
        <v>1986</v>
      </c>
      <c r="DV112">
        <v>0</v>
      </c>
      <c r="DW112">
        <v>0</v>
      </c>
      <c r="DX112">
        <v>0</v>
      </c>
      <c r="DY112">
        <v>30007506.460000001</v>
      </c>
      <c r="DZ112">
        <v>0</v>
      </c>
      <c r="EA112">
        <v>0</v>
      </c>
      <c r="EB112">
        <v>30006600</v>
      </c>
      <c r="EC112">
        <v>0</v>
      </c>
      <c r="ED112">
        <v>0</v>
      </c>
      <c r="EE112">
        <v>30025855.600000001</v>
      </c>
      <c r="EF112">
        <v>30025855.600000001</v>
      </c>
      <c r="EG112">
        <v>30025855.600000001</v>
      </c>
      <c r="EH112">
        <v>0</v>
      </c>
      <c r="EI112">
        <v>0</v>
      </c>
      <c r="EJ112">
        <v>0</v>
      </c>
      <c r="EK112">
        <v>100.02200000000001</v>
      </c>
      <c r="EL112">
        <v>0</v>
      </c>
      <c r="EM112">
        <v>0</v>
      </c>
      <c r="EN112">
        <v>0</v>
      </c>
      <c r="EO112">
        <v>2884804552.0599999</v>
      </c>
      <c r="EP112">
        <v>30007506.460000001</v>
      </c>
      <c r="EQ112">
        <v>0</v>
      </c>
      <c r="ER112">
        <v>100.02502200000001</v>
      </c>
      <c r="ES112">
        <v>-906.46</v>
      </c>
      <c r="ET112">
        <v>-906.46</v>
      </c>
      <c r="EU112" t="s">
        <v>2000</v>
      </c>
      <c r="EV112" t="s">
        <v>2015</v>
      </c>
      <c r="EW112" t="s">
        <v>2016</v>
      </c>
      <c r="EX112" t="s">
        <v>2003</v>
      </c>
      <c r="EY112">
        <v>100.02200000000001</v>
      </c>
      <c r="EZ112" t="s">
        <v>231</v>
      </c>
      <c r="FA112" t="s">
        <v>2017</v>
      </c>
      <c r="FB112" t="s">
        <v>2007</v>
      </c>
      <c r="FC112" s="216">
        <v>43801</v>
      </c>
      <c r="FD112" t="s">
        <v>2018</v>
      </c>
      <c r="FE112" t="s">
        <v>2019</v>
      </c>
      <c r="FH112">
        <v>0</v>
      </c>
      <c r="FI112">
        <v>0</v>
      </c>
      <c r="FJ112">
        <v>0</v>
      </c>
      <c r="FK112">
        <v>0</v>
      </c>
      <c r="FL112">
        <v>0</v>
      </c>
      <c r="FO112" t="s">
        <v>2005</v>
      </c>
      <c r="FP112" t="s">
        <v>231</v>
      </c>
      <c r="FT112">
        <v>0</v>
      </c>
      <c r="FU112">
        <v>1.0401609999999999</v>
      </c>
      <c r="FV112">
        <v>1.0401609999999999</v>
      </c>
      <c r="FW112">
        <v>0</v>
      </c>
      <c r="FX112" t="s">
        <v>2006</v>
      </c>
      <c r="FY112" s="216">
        <v>43476</v>
      </c>
      <c r="GO112">
        <v>1</v>
      </c>
      <c r="GQ112" t="s">
        <v>2021</v>
      </c>
      <c r="GR112" t="s">
        <v>2693</v>
      </c>
      <c r="GS112" t="s">
        <v>2540</v>
      </c>
      <c r="GT112" t="s">
        <v>2694</v>
      </c>
      <c r="GU112" t="s">
        <v>2695</v>
      </c>
      <c r="GV112" t="s">
        <v>1994</v>
      </c>
      <c r="GW112">
        <v>0</v>
      </c>
      <c r="GX112">
        <v>30000000</v>
      </c>
      <c r="GY112">
        <v>0</v>
      </c>
      <c r="HA112" t="s">
        <v>1988</v>
      </c>
      <c r="HB112" t="s">
        <v>1997</v>
      </c>
      <c r="HE112" t="s">
        <v>798</v>
      </c>
      <c r="HF112" t="s">
        <v>2345</v>
      </c>
      <c r="HG112" t="s">
        <v>231</v>
      </c>
      <c r="HH112" t="s">
        <v>1986</v>
      </c>
      <c r="HP112">
        <v>0</v>
      </c>
      <c r="HQ112">
        <v>0</v>
      </c>
      <c r="HR112" t="s">
        <v>2696</v>
      </c>
      <c r="HS112" t="s">
        <v>1982</v>
      </c>
      <c r="HV112" t="s">
        <v>895</v>
      </c>
      <c r="HW112" t="str">
        <f>VLOOKUP($HV112,'SS WAM data'!$B:$AE,MATCH(HW$1,'SS WAM data'!$2:$2,0)-1,0)</f>
        <v>BE6316590478</v>
      </c>
      <c r="HX112" t="str">
        <f>VLOOKUP($HV112,'SS WAM data'!$B:$AE,MATCH(HX$1,'SS WAM data'!$2:$2,0)-1,0)</f>
        <v>KBC BANK NV12/19 0</v>
      </c>
      <c r="HY112" t="str">
        <f>VLOOKUP($HV112,'SS WAM data'!$B:$AE,MATCH(HY$1,'SS WAM data'!$2:$2,0)-1,0)</f>
        <v>EUR</v>
      </c>
      <c r="HZ112" t="str">
        <f>VLOOKUP($HV112,'SS WAM data'!$B:$AE,MATCH(HZ$1,'SS WAM data'!$2:$2,0)-1,0)</f>
        <v>BE</v>
      </c>
      <c r="IA112" s="216">
        <f>VLOOKUP($HV112,'SS WAM data'!$B:$AE,MATCH(IA$1,'SS WAM data'!$2:$2,0)-1,0)</f>
        <v>43739</v>
      </c>
      <c r="IB112" s="216">
        <f>VLOOKUP($HV112,'SS WAM data'!$B:$AE,MATCH(IB$1,'SS WAM data'!$2:$2,0)-1,0)</f>
        <v>43801</v>
      </c>
      <c r="IC112">
        <f>VLOOKUP($HV112,'SS WAM data'!$B:$AE,MATCH(IC$1,'SS WAM data'!$2:$2,0)-1,0)</f>
        <v>9.9999999999999995E-8</v>
      </c>
      <c r="ID112" s="216">
        <f>VLOOKUP($HV112,'SS WAM data'!$B:$AE,MATCH(ID$1,'SS WAM data'!$2:$2,0)-1,0)</f>
        <v>43801</v>
      </c>
      <c r="IE112" s="216" t="str">
        <f>VLOOKUP($HV112,'SS WAM data'!$B:$AE,MATCH(IE$1,'SS WAM data'!$2:$2,0)-1,0)</f>
        <v>00-00-0000</v>
      </c>
      <c r="IF112" t="str">
        <f>VLOOKUP($HV112,'SS WAM data'!$B:$AE,MATCH(IF$1,'SS WAM data'!$2:$2,0)-1,0)</f>
        <v>Certificate of Deposit</v>
      </c>
      <c r="IG112" t="str">
        <f>_xlfn.IFNA(VLOOKUP($HV112,'SS WAM data'!$B:$AE,MATCH(IG$1,'SS WAM data'!$2:$2,0)-1,0),"Other Assets - Deposit or ancillary liquid asset")</f>
        <v>Money Market Instruments</v>
      </c>
      <c r="IH112" t="str">
        <f>VLOOKUP($HV112,'SS WAM data'!$B:$AE,MATCH(IH$1,'SS WAM data'!$2:$2,0)-1,0)</f>
        <v>MoneyMarketInstrument</v>
      </c>
    </row>
    <row r="113" spans="2:242">
      <c r="B113" t="s">
        <v>2285</v>
      </c>
      <c r="C113" t="s">
        <v>1982</v>
      </c>
      <c r="D113" t="s">
        <v>2002</v>
      </c>
      <c r="E113" t="s">
        <v>2007</v>
      </c>
      <c r="H113">
        <v>0</v>
      </c>
      <c r="I113">
        <v>0</v>
      </c>
      <c r="J113">
        <v>-9788</v>
      </c>
      <c r="K113">
        <v>20011122.73</v>
      </c>
      <c r="L113" t="s">
        <v>1985</v>
      </c>
      <c r="M113" t="s">
        <v>231</v>
      </c>
      <c r="N113" t="s">
        <v>1986</v>
      </c>
      <c r="O113">
        <v>0</v>
      </c>
      <c r="P113">
        <v>0</v>
      </c>
      <c r="Q113">
        <v>0</v>
      </c>
      <c r="R113">
        <v>20011122.73</v>
      </c>
      <c r="S113">
        <v>0</v>
      </c>
      <c r="T113">
        <v>0</v>
      </c>
      <c r="U113">
        <v>20012200</v>
      </c>
      <c r="V113">
        <v>0</v>
      </c>
      <c r="W113">
        <v>0</v>
      </c>
      <c r="X113">
        <v>20020910.73</v>
      </c>
      <c r="Y113">
        <v>20020910.73</v>
      </c>
      <c r="Z113">
        <v>20020910.73</v>
      </c>
      <c r="AA113">
        <v>0</v>
      </c>
      <c r="AB113">
        <v>0</v>
      </c>
      <c r="AC113">
        <v>0</v>
      </c>
      <c r="AD113">
        <v>100.06100000000001</v>
      </c>
      <c r="AE113">
        <v>0</v>
      </c>
      <c r="AF113">
        <v>0</v>
      </c>
      <c r="AG113">
        <v>0</v>
      </c>
      <c r="AH113">
        <v>2884804552.0599999</v>
      </c>
      <c r="AI113">
        <v>20011122.73</v>
      </c>
      <c r="AJ113">
        <v>0</v>
      </c>
      <c r="AK113">
        <v>100.05561400000001</v>
      </c>
      <c r="AL113">
        <v>0</v>
      </c>
      <c r="AM113">
        <v>0</v>
      </c>
      <c r="AN113">
        <v>1077.27</v>
      </c>
      <c r="AO113">
        <v>1077.27</v>
      </c>
      <c r="AU113" t="s">
        <v>793</v>
      </c>
      <c r="AV113" t="s">
        <v>1987</v>
      </c>
      <c r="AX113">
        <v>0</v>
      </c>
      <c r="AY113" t="s">
        <v>824</v>
      </c>
      <c r="BB113" t="s">
        <v>839</v>
      </c>
      <c r="BC113" t="s">
        <v>839</v>
      </c>
      <c r="BD113" t="s">
        <v>2030</v>
      </c>
      <c r="BE113" t="s">
        <v>231</v>
      </c>
      <c r="BG113" t="s">
        <v>2697</v>
      </c>
      <c r="BH113" t="s">
        <v>2006</v>
      </c>
      <c r="BL113" t="s">
        <v>1992</v>
      </c>
      <c r="BM113" t="s">
        <v>1985</v>
      </c>
      <c r="BO113" t="s">
        <v>1982</v>
      </c>
      <c r="BP113" t="s">
        <v>1982</v>
      </c>
      <c r="BQ113">
        <v>1</v>
      </c>
      <c r="BR113">
        <v>0</v>
      </c>
      <c r="BS113" t="s">
        <v>1993</v>
      </c>
      <c r="BU113" s="216">
        <v>43891</v>
      </c>
      <c r="BV113" t="s">
        <v>2011</v>
      </c>
      <c r="BW113" s="217">
        <v>43525</v>
      </c>
      <c r="BX113" s="216">
        <v>43891</v>
      </c>
      <c r="CA113">
        <v>630</v>
      </c>
      <c r="CB113" t="s">
        <v>1994</v>
      </c>
      <c r="CD113" t="s">
        <v>1994</v>
      </c>
      <c r="CE113">
        <v>1</v>
      </c>
      <c r="CF113" t="s">
        <v>1985</v>
      </c>
      <c r="CG113" t="s">
        <v>793</v>
      </c>
      <c r="CH113" t="s">
        <v>2012</v>
      </c>
      <c r="CI113" t="s">
        <v>1996</v>
      </c>
      <c r="CJ113">
        <v>20000000</v>
      </c>
      <c r="CN113" t="s">
        <v>231</v>
      </c>
      <c r="CO113">
        <v>0</v>
      </c>
      <c r="CP113" t="s">
        <v>839</v>
      </c>
      <c r="CQ113" t="s">
        <v>2030</v>
      </c>
      <c r="CR113">
        <v>0</v>
      </c>
      <c r="CS113">
        <v>0</v>
      </c>
      <c r="CT113" t="s">
        <v>2001</v>
      </c>
      <c r="CU113" t="s">
        <v>2288</v>
      </c>
      <c r="CV113" t="s">
        <v>1004</v>
      </c>
      <c r="CW113">
        <v>35</v>
      </c>
      <c r="CX113" t="s">
        <v>839</v>
      </c>
      <c r="CY113" t="s">
        <v>2030</v>
      </c>
      <c r="CZ113" s="216">
        <v>43475</v>
      </c>
      <c r="DA113" t="s">
        <v>793</v>
      </c>
      <c r="DC113">
        <v>0</v>
      </c>
      <c r="DD113">
        <v>0</v>
      </c>
      <c r="DE113">
        <v>0</v>
      </c>
      <c r="DK113">
        <v>0</v>
      </c>
      <c r="DL113">
        <v>0</v>
      </c>
      <c r="DM113">
        <v>0</v>
      </c>
      <c r="DP113">
        <v>0</v>
      </c>
      <c r="DQ113">
        <v>0</v>
      </c>
      <c r="DR113">
        <v>-9788</v>
      </c>
      <c r="DS113">
        <v>20011122.73</v>
      </c>
      <c r="DT113" t="s">
        <v>231</v>
      </c>
      <c r="DU113" t="s">
        <v>1986</v>
      </c>
      <c r="DV113">
        <v>0</v>
      </c>
      <c r="DW113">
        <v>0</v>
      </c>
      <c r="DX113">
        <v>0</v>
      </c>
      <c r="DY113">
        <v>20011122.73</v>
      </c>
      <c r="DZ113">
        <v>0</v>
      </c>
      <c r="EA113">
        <v>0</v>
      </c>
      <c r="EB113">
        <v>20012200</v>
      </c>
      <c r="EC113">
        <v>0</v>
      </c>
      <c r="ED113">
        <v>0</v>
      </c>
      <c r="EE113">
        <v>20020910.73</v>
      </c>
      <c r="EF113">
        <v>20020910.73</v>
      </c>
      <c r="EG113">
        <v>20020910.73</v>
      </c>
      <c r="EH113">
        <v>0</v>
      </c>
      <c r="EI113">
        <v>0</v>
      </c>
      <c r="EJ113">
        <v>0</v>
      </c>
      <c r="EK113">
        <v>100.06100000000001</v>
      </c>
      <c r="EL113">
        <v>0</v>
      </c>
      <c r="EM113">
        <v>0</v>
      </c>
      <c r="EN113">
        <v>0</v>
      </c>
      <c r="EO113">
        <v>2884804552.0599999</v>
      </c>
      <c r="EP113">
        <v>20011122.73</v>
      </c>
      <c r="EQ113">
        <v>0</v>
      </c>
      <c r="ER113">
        <v>100.05561400000001</v>
      </c>
      <c r="ES113">
        <v>1077.27</v>
      </c>
      <c r="ET113">
        <v>1077.27</v>
      </c>
      <c r="EU113" t="s">
        <v>2000</v>
      </c>
      <c r="EV113" t="s">
        <v>2001</v>
      </c>
      <c r="EW113" t="s">
        <v>2002</v>
      </c>
      <c r="EX113" t="s">
        <v>2003</v>
      </c>
      <c r="EY113">
        <v>100.06100000000001</v>
      </c>
      <c r="EZ113" t="s">
        <v>231</v>
      </c>
      <c r="FA113" t="s">
        <v>2017</v>
      </c>
      <c r="FB113" t="s">
        <v>2007</v>
      </c>
      <c r="FC113" s="216">
        <v>43833</v>
      </c>
      <c r="FD113" t="s">
        <v>2004</v>
      </c>
      <c r="FE113" t="s">
        <v>2002</v>
      </c>
      <c r="FH113">
        <v>0</v>
      </c>
      <c r="FI113">
        <v>0</v>
      </c>
      <c r="FJ113">
        <v>0</v>
      </c>
      <c r="FK113">
        <v>0</v>
      </c>
      <c r="FL113">
        <v>0</v>
      </c>
      <c r="FO113" t="s">
        <v>2005</v>
      </c>
      <c r="FP113" t="s">
        <v>231</v>
      </c>
      <c r="FT113">
        <v>0</v>
      </c>
      <c r="FU113">
        <v>0.69371099999999997</v>
      </c>
      <c r="FV113">
        <v>0.69371099999999997</v>
      </c>
      <c r="FW113">
        <v>0</v>
      </c>
      <c r="FX113" t="s">
        <v>2006</v>
      </c>
      <c r="FY113" s="216">
        <v>43476</v>
      </c>
      <c r="GO113">
        <v>5</v>
      </c>
      <c r="GQ113" t="s">
        <v>2021</v>
      </c>
      <c r="GR113" t="s">
        <v>2481</v>
      </c>
      <c r="GS113" t="s">
        <v>2439</v>
      </c>
      <c r="GT113" t="s">
        <v>2485</v>
      </c>
      <c r="GU113" t="s">
        <v>2293</v>
      </c>
      <c r="GV113" t="s">
        <v>1994</v>
      </c>
      <c r="GW113">
        <v>0</v>
      </c>
      <c r="GX113">
        <v>20000000</v>
      </c>
      <c r="GY113">
        <v>0</v>
      </c>
      <c r="HA113" t="s">
        <v>839</v>
      </c>
      <c r="HB113" t="s">
        <v>2030</v>
      </c>
      <c r="HE113" t="s">
        <v>1988</v>
      </c>
      <c r="HF113" t="s">
        <v>1997</v>
      </c>
      <c r="HG113" t="s">
        <v>231</v>
      </c>
      <c r="HH113" t="s">
        <v>1986</v>
      </c>
      <c r="HP113">
        <v>0</v>
      </c>
      <c r="HQ113">
        <v>0</v>
      </c>
      <c r="HR113" t="s">
        <v>1994</v>
      </c>
      <c r="HS113" t="s">
        <v>1982</v>
      </c>
      <c r="HU113" t="s">
        <v>2698</v>
      </c>
      <c r="HV113" t="s">
        <v>1003</v>
      </c>
      <c r="HW113" t="str">
        <f>VLOOKUP($HV113,'SS WAM data'!$B:$AE,MATCH(HW$1,'SS WAM data'!$2:$2,0)-1,0)</f>
        <v>XS2061820671</v>
      </c>
      <c r="HX113" t="str">
        <f>VLOOKUP($HV113,'SS WAM data'!$B:$AE,MATCH(HX$1,'SS WAM data'!$2:$2,0)-1,0)</f>
        <v>LMA SA01/20 ZCP</v>
      </c>
      <c r="HY113" t="str">
        <f>VLOOKUP($HV113,'SS WAM data'!$B:$AE,MATCH(HY$1,'SS WAM data'!$2:$2,0)-1,0)</f>
        <v>EUR</v>
      </c>
      <c r="HZ113" t="str">
        <f>VLOOKUP($HV113,'SS WAM data'!$B:$AE,MATCH(HZ$1,'SS WAM data'!$2:$2,0)-1,0)</f>
        <v>FR</v>
      </c>
      <c r="IA113" s="216">
        <f>VLOOKUP($HV113,'SS WAM data'!$B:$AE,MATCH(IA$1,'SS WAM data'!$2:$2,0)-1,0)</f>
        <v>43739</v>
      </c>
      <c r="IB113" s="216">
        <f>VLOOKUP($HV113,'SS WAM data'!$B:$AE,MATCH(IB$1,'SS WAM data'!$2:$2,0)-1,0)</f>
        <v>43833</v>
      </c>
      <c r="IC113">
        <f>VLOOKUP($HV113,'SS WAM data'!$B:$AE,MATCH(IC$1,'SS WAM data'!$2:$2,0)-1,0)</f>
        <v>9.9999999999999995E-8</v>
      </c>
      <c r="ID113" s="216">
        <f>VLOOKUP($HV113,'SS WAM data'!$B:$AE,MATCH(ID$1,'SS WAM data'!$2:$2,0)-1,0)</f>
        <v>43833</v>
      </c>
      <c r="IE113" s="216" t="str">
        <f>VLOOKUP($HV113,'SS WAM data'!$B:$AE,MATCH(IE$1,'SS WAM data'!$2:$2,0)-1,0)</f>
        <v>00-00-0000</v>
      </c>
      <c r="IF113" t="str">
        <f>VLOOKUP($HV113,'SS WAM data'!$B:$AE,MATCH(IF$1,'SS WAM data'!$2:$2,0)-1,0)</f>
        <v>ABCP</v>
      </c>
      <c r="IG113" t="str">
        <f>_xlfn.IFNA(VLOOKUP($HV113,'SS WAM data'!$B:$AE,MATCH(IG$1,'SS WAM data'!$2:$2,0)-1,0),"Other Assets - Deposit or ancillary liquid asset")</f>
        <v>ABCP</v>
      </c>
      <c r="IH113" t="str">
        <f>VLOOKUP($HV113,'SS WAM data'!$B:$AE,MATCH(IH$1,'SS WAM data'!$2:$2,0)-1,0)</f>
        <v>AssetBackedCommercialPaper</v>
      </c>
    </row>
    <row r="114" spans="2:242">
      <c r="B114" t="s">
        <v>2285</v>
      </c>
      <c r="C114" t="s">
        <v>1982</v>
      </c>
      <c r="D114" t="s">
        <v>2002</v>
      </c>
      <c r="E114" t="s">
        <v>2007</v>
      </c>
      <c r="H114">
        <v>0</v>
      </c>
      <c r="I114">
        <v>0</v>
      </c>
      <c r="J114">
        <v>-15007.57</v>
      </c>
      <c r="K114">
        <v>28021962.289999999</v>
      </c>
      <c r="L114" t="s">
        <v>1985</v>
      </c>
      <c r="M114" t="s">
        <v>231</v>
      </c>
      <c r="N114" t="s">
        <v>1986</v>
      </c>
      <c r="O114">
        <v>0</v>
      </c>
      <c r="P114">
        <v>0</v>
      </c>
      <c r="Q114">
        <v>0</v>
      </c>
      <c r="R114">
        <v>28021962.289999999</v>
      </c>
      <c r="S114">
        <v>0</v>
      </c>
      <c r="T114">
        <v>0</v>
      </c>
      <c r="U114">
        <v>28025310.879999999</v>
      </c>
      <c r="V114">
        <v>0</v>
      </c>
      <c r="W114">
        <v>0</v>
      </c>
      <c r="X114">
        <v>28036969.859999999</v>
      </c>
      <c r="Y114">
        <v>28036969.859999999</v>
      </c>
      <c r="Z114">
        <v>28036969.859999999</v>
      </c>
      <c r="AA114">
        <v>0</v>
      </c>
      <c r="AB114">
        <v>0</v>
      </c>
      <c r="AC114">
        <v>0</v>
      </c>
      <c r="AD114">
        <v>100.090396</v>
      </c>
      <c r="AE114">
        <v>0</v>
      </c>
      <c r="AF114">
        <v>0</v>
      </c>
      <c r="AG114">
        <v>0</v>
      </c>
      <c r="AH114">
        <v>2884804552.0599999</v>
      </c>
      <c r="AI114">
        <v>28021962.289999999</v>
      </c>
      <c r="AJ114">
        <v>0</v>
      </c>
      <c r="AK114">
        <v>100.07843699999999</v>
      </c>
      <c r="AL114">
        <v>0</v>
      </c>
      <c r="AM114">
        <v>0</v>
      </c>
      <c r="AN114">
        <v>3348.59</v>
      </c>
      <c r="AO114">
        <v>3348.59</v>
      </c>
      <c r="AU114" t="s">
        <v>793</v>
      </c>
      <c r="AV114" t="s">
        <v>1987</v>
      </c>
      <c r="AX114">
        <v>0</v>
      </c>
      <c r="AY114" t="s">
        <v>824</v>
      </c>
      <c r="BB114" t="s">
        <v>839</v>
      </c>
      <c r="BC114" t="s">
        <v>839</v>
      </c>
      <c r="BD114" t="s">
        <v>2030</v>
      </c>
      <c r="BE114" t="s">
        <v>231</v>
      </c>
      <c r="BG114" t="s">
        <v>2699</v>
      </c>
      <c r="BH114" t="s">
        <v>2006</v>
      </c>
      <c r="BL114" t="s">
        <v>1992</v>
      </c>
      <c r="BM114" t="s">
        <v>1985</v>
      </c>
      <c r="BO114" t="s">
        <v>1982</v>
      </c>
      <c r="BP114" t="s">
        <v>1982</v>
      </c>
      <c r="BQ114">
        <v>1</v>
      </c>
      <c r="BR114">
        <v>0</v>
      </c>
      <c r="BS114" t="s">
        <v>1993</v>
      </c>
      <c r="BU114" t="s">
        <v>2052</v>
      </c>
      <c r="BV114" t="s">
        <v>2011</v>
      </c>
      <c r="BW114" s="218">
        <v>41275</v>
      </c>
      <c r="BX114" t="s">
        <v>2052</v>
      </c>
      <c r="CA114">
        <v>630</v>
      </c>
      <c r="CB114" t="s">
        <v>1994</v>
      </c>
      <c r="CD114" t="s">
        <v>1994</v>
      </c>
      <c r="CE114">
        <v>1</v>
      </c>
      <c r="CF114" t="s">
        <v>1985</v>
      </c>
      <c r="CG114" t="s">
        <v>793</v>
      </c>
      <c r="CH114" t="s">
        <v>2012</v>
      </c>
      <c r="CI114" t="s">
        <v>1996</v>
      </c>
      <c r="CJ114">
        <v>28000000</v>
      </c>
      <c r="CN114" t="s">
        <v>231</v>
      </c>
      <c r="CO114">
        <v>0</v>
      </c>
      <c r="CP114" t="s">
        <v>839</v>
      </c>
      <c r="CQ114" t="s">
        <v>2030</v>
      </c>
      <c r="CR114">
        <v>0</v>
      </c>
      <c r="CS114">
        <v>0</v>
      </c>
      <c r="CT114" t="s">
        <v>2001</v>
      </c>
      <c r="CU114" t="s">
        <v>2288</v>
      </c>
      <c r="CV114" t="s">
        <v>1084</v>
      </c>
      <c r="CW114">
        <v>35</v>
      </c>
      <c r="CX114" t="s">
        <v>839</v>
      </c>
      <c r="CY114" t="s">
        <v>2030</v>
      </c>
      <c r="CZ114" s="216">
        <v>43565</v>
      </c>
      <c r="DA114" t="s">
        <v>793</v>
      </c>
      <c r="DC114">
        <v>0</v>
      </c>
      <c r="DD114">
        <v>0</v>
      </c>
      <c r="DE114">
        <v>0</v>
      </c>
      <c r="DK114">
        <v>0</v>
      </c>
      <c r="DL114">
        <v>0</v>
      </c>
      <c r="DM114">
        <v>0</v>
      </c>
      <c r="DP114">
        <v>0</v>
      </c>
      <c r="DQ114">
        <v>0</v>
      </c>
      <c r="DR114">
        <v>-15007.57</v>
      </c>
      <c r="DS114">
        <v>28021962.289999999</v>
      </c>
      <c r="DT114" t="s">
        <v>231</v>
      </c>
      <c r="DU114" t="s">
        <v>1986</v>
      </c>
      <c r="DV114">
        <v>0</v>
      </c>
      <c r="DW114">
        <v>0</v>
      </c>
      <c r="DX114">
        <v>0</v>
      </c>
      <c r="DY114">
        <v>28021962.289999999</v>
      </c>
      <c r="DZ114">
        <v>0</v>
      </c>
      <c r="EA114">
        <v>0</v>
      </c>
      <c r="EB114">
        <v>28025310.879999999</v>
      </c>
      <c r="EC114">
        <v>0</v>
      </c>
      <c r="ED114">
        <v>0</v>
      </c>
      <c r="EE114">
        <v>28036969.859999999</v>
      </c>
      <c r="EF114">
        <v>28036969.859999999</v>
      </c>
      <c r="EG114">
        <v>28036969.859999999</v>
      </c>
      <c r="EH114">
        <v>0</v>
      </c>
      <c r="EI114">
        <v>0</v>
      </c>
      <c r="EJ114">
        <v>0</v>
      </c>
      <c r="EK114">
        <v>100.090396</v>
      </c>
      <c r="EL114">
        <v>0</v>
      </c>
      <c r="EM114">
        <v>0</v>
      </c>
      <c r="EN114">
        <v>0</v>
      </c>
      <c r="EO114">
        <v>2884804552.0599999</v>
      </c>
      <c r="EP114">
        <v>28021962.289999999</v>
      </c>
      <c r="EQ114">
        <v>0</v>
      </c>
      <c r="ER114">
        <v>100.07843699999999</v>
      </c>
      <c r="ES114">
        <v>3348.59</v>
      </c>
      <c r="ET114">
        <v>3348.59</v>
      </c>
      <c r="EU114" t="s">
        <v>2000</v>
      </c>
      <c r="EV114" t="s">
        <v>2001</v>
      </c>
      <c r="EW114" t="s">
        <v>2002</v>
      </c>
      <c r="EX114" t="s">
        <v>2003</v>
      </c>
      <c r="EY114">
        <v>100.090396</v>
      </c>
      <c r="EZ114" t="s">
        <v>231</v>
      </c>
      <c r="FA114" t="s">
        <v>2017</v>
      </c>
      <c r="FB114" t="s">
        <v>2007</v>
      </c>
      <c r="FC114" s="216">
        <v>43843</v>
      </c>
      <c r="FD114" t="s">
        <v>2004</v>
      </c>
      <c r="FE114" t="s">
        <v>2002</v>
      </c>
      <c r="FH114">
        <v>0</v>
      </c>
      <c r="FI114">
        <v>0</v>
      </c>
      <c r="FJ114">
        <v>0</v>
      </c>
      <c r="FK114">
        <v>0</v>
      </c>
      <c r="FL114">
        <v>0</v>
      </c>
      <c r="FO114" t="s">
        <v>2005</v>
      </c>
      <c r="FP114" t="s">
        <v>231</v>
      </c>
      <c r="FT114">
        <v>0</v>
      </c>
      <c r="FU114">
        <v>0.97148000000000001</v>
      </c>
      <c r="FV114">
        <v>0.97148000000000001</v>
      </c>
      <c r="FW114">
        <v>0</v>
      </c>
      <c r="FX114" t="s">
        <v>2006</v>
      </c>
      <c r="FY114" s="216">
        <v>43476</v>
      </c>
      <c r="GO114">
        <v>5</v>
      </c>
      <c r="GQ114" t="s">
        <v>2021</v>
      </c>
      <c r="GR114" t="s">
        <v>2700</v>
      </c>
      <c r="GS114" t="s">
        <v>2439</v>
      </c>
      <c r="GT114" t="s">
        <v>2701</v>
      </c>
      <c r="GU114" t="s">
        <v>2702</v>
      </c>
      <c r="GV114" t="s">
        <v>1994</v>
      </c>
      <c r="GW114">
        <v>0</v>
      </c>
      <c r="GX114">
        <v>28000000</v>
      </c>
      <c r="GY114">
        <v>0</v>
      </c>
      <c r="HA114" t="s">
        <v>839</v>
      </c>
      <c r="HB114" t="s">
        <v>2030</v>
      </c>
      <c r="HE114" t="s">
        <v>839</v>
      </c>
      <c r="HF114" t="s">
        <v>2030</v>
      </c>
      <c r="HG114" t="s">
        <v>231</v>
      </c>
      <c r="HH114" t="s">
        <v>1986</v>
      </c>
      <c r="HP114">
        <v>0</v>
      </c>
      <c r="HQ114">
        <v>0</v>
      </c>
      <c r="HR114" t="s">
        <v>1994</v>
      </c>
      <c r="HS114" t="s">
        <v>1982</v>
      </c>
      <c r="HU114" t="s">
        <v>2703</v>
      </c>
      <c r="HV114" t="s">
        <v>1083</v>
      </c>
      <c r="HW114" t="str">
        <f>VLOOKUP($HV114,'SS WAM data'!$B:$AE,MATCH(HW$1,'SS WAM data'!$2:$2,0)-1,0)</f>
        <v>FR0125798993</v>
      </c>
      <c r="HX114" t="str">
        <f>VLOOKUP($HV114,'SS WAM data'!$B:$AE,MATCH(HX$1,'SS WAM data'!$2:$2,0)-1,0)</f>
        <v>LA BANQUEPOSTALE01/20 ZCP</v>
      </c>
      <c r="HY114" t="str">
        <f>VLOOKUP($HV114,'SS WAM data'!$B:$AE,MATCH(HY$1,'SS WAM data'!$2:$2,0)-1,0)</f>
        <v>EUR</v>
      </c>
      <c r="HZ114" t="str">
        <f>VLOOKUP($HV114,'SS WAM data'!$B:$AE,MATCH(HZ$1,'SS WAM data'!$2:$2,0)-1,0)</f>
        <v>FR</v>
      </c>
      <c r="IA114" s="216">
        <f>VLOOKUP($HV114,'SS WAM data'!$B:$AE,MATCH(IA$1,'SS WAM data'!$2:$2,0)-1,0)</f>
        <v>43742</v>
      </c>
      <c r="IB114" s="216">
        <f>VLOOKUP($HV114,'SS WAM data'!$B:$AE,MATCH(IB$1,'SS WAM data'!$2:$2,0)-1,0)</f>
        <v>43843</v>
      </c>
      <c r="IC114">
        <f>VLOOKUP($HV114,'SS WAM data'!$B:$AE,MATCH(IC$1,'SS WAM data'!$2:$2,0)-1,0)</f>
        <v>9.9999999999999995E-8</v>
      </c>
      <c r="ID114" s="216">
        <f>VLOOKUP($HV114,'SS WAM data'!$B:$AE,MATCH(ID$1,'SS WAM data'!$2:$2,0)-1,0)</f>
        <v>43843</v>
      </c>
      <c r="IE114" s="216" t="str">
        <f>VLOOKUP($HV114,'SS WAM data'!$B:$AE,MATCH(IE$1,'SS WAM data'!$2:$2,0)-1,0)</f>
        <v>00-00-0000</v>
      </c>
      <c r="IF114" t="str">
        <f>VLOOKUP($HV114,'SS WAM data'!$B:$AE,MATCH(IF$1,'SS WAM data'!$2:$2,0)-1,0)</f>
        <v>Commercial Paper</v>
      </c>
      <c r="IG114" t="str">
        <f>_xlfn.IFNA(VLOOKUP($HV114,'SS WAM data'!$B:$AE,MATCH(IG$1,'SS WAM data'!$2:$2,0)-1,0),"Other Assets - Deposit or ancillary liquid asset")</f>
        <v>Money Market Instruments</v>
      </c>
      <c r="IH114" t="str">
        <f>VLOOKUP($HV114,'SS WAM data'!$B:$AE,MATCH(IH$1,'SS WAM data'!$2:$2,0)-1,0)</f>
        <v>MoneyMarketInstrument</v>
      </c>
    </row>
    <row r="115" spans="2:242">
      <c r="B115" t="s">
        <v>2285</v>
      </c>
      <c r="C115" t="s">
        <v>1982</v>
      </c>
      <c r="D115" t="s">
        <v>2002</v>
      </c>
      <c r="E115" t="s">
        <v>2007</v>
      </c>
      <c r="H115">
        <v>0</v>
      </c>
      <c r="I115">
        <v>0</v>
      </c>
      <c r="J115">
        <v>-13949.02</v>
      </c>
      <c r="K115">
        <v>30019822.289999999</v>
      </c>
      <c r="L115" t="s">
        <v>1985</v>
      </c>
      <c r="M115" t="s">
        <v>231</v>
      </c>
      <c r="N115" t="s">
        <v>1986</v>
      </c>
      <c r="O115">
        <v>0</v>
      </c>
      <c r="P115">
        <v>0</v>
      </c>
      <c r="Q115">
        <v>0</v>
      </c>
      <c r="R115">
        <v>30019822.289999999</v>
      </c>
      <c r="S115">
        <v>0</v>
      </c>
      <c r="T115">
        <v>0</v>
      </c>
      <c r="U115">
        <v>30022842.300000001</v>
      </c>
      <c r="V115">
        <v>0</v>
      </c>
      <c r="W115">
        <v>0</v>
      </c>
      <c r="X115">
        <v>30033771.309999999</v>
      </c>
      <c r="Y115">
        <v>30033771.309999999</v>
      </c>
      <c r="Z115">
        <v>30033771.309999999</v>
      </c>
      <c r="AA115">
        <v>0</v>
      </c>
      <c r="AB115">
        <v>0</v>
      </c>
      <c r="AC115">
        <v>0</v>
      </c>
      <c r="AD115">
        <v>100.07614100000001</v>
      </c>
      <c r="AE115">
        <v>0</v>
      </c>
      <c r="AF115">
        <v>0</v>
      </c>
      <c r="AG115">
        <v>0</v>
      </c>
      <c r="AH115">
        <v>2884804552.0599999</v>
      </c>
      <c r="AI115">
        <v>30019822.289999999</v>
      </c>
      <c r="AJ115">
        <v>0</v>
      </c>
      <c r="AK115">
        <v>100.066074</v>
      </c>
      <c r="AL115">
        <v>0</v>
      </c>
      <c r="AM115">
        <v>0</v>
      </c>
      <c r="AN115">
        <v>3020.01</v>
      </c>
      <c r="AO115">
        <v>3020.01</v>
      </c>
      <c r="AU115" t="s">
        <v>793</v>
      </c>
      <c r="AV115" t="s">
        <v>1987</v>
      </c>
      <c r="AX115">
        <v>0</v>
      </c>
      <c r="AY115" t="s">
        <v>824</v>
      </c>
      <c r="BB115" t="s">
        <v>937</v>
      </c>
      <c r="BC115" t="s">
        <v>839</v>
      </c>
      <c r="BD115" t="s">
        <v>2030</v>
      </c>
      <c r="BE115" t="s">
        <v>231</v>
      </c>
      <c r="BG115" t="s">
        <v>2704</v>
      </c>
      <c r="BH115" t="s">
        <v>2006</v>
      </c>
      <c r="BL115" t="s">
        <v>1992</v>
      </c>
      <c r="BM115" t="s">
        <v>1985</v>
      </c>
      <c r="BP115" t="s">
        <v>1982</v>
      </c>
      <c r="BQ115">
        <v>1</v>
      </c>
      <c r="BR115">
        <v>0</v>
      </c>
      <c r="BS115" t="s">
        <v>1993</v>
      </c>
      <c r="BU115" s="216">
        <v>44013</v>
      </c>
      <c r="BV115" t="s">
        <v>2011</v>
      </c>
      <c r="BW115" s="217">
        <v>43647</v>
      </c>
      <c r="BX115" s="216">
        <v>44013</v>
      </c>
      <c r="CA115">
        <v>630</v>
      </c>
      <c r="CB115" t="s">
        <v>1994</v>
      </c>
      <c r="CD115" t="s">
        <v>1994</v>
      </c>
      <c r="CE115">
        <v>1</v>
      </c>
      <c r="CF115" t="s">
        <v>1985</v>
      </c>
      <c r="CG115" t="s">
        <v>793</v>
      </c>
      <c r="CH115" t="s">
        <v>2012</v>
      </c>
      <c r="CI115" t="s">
        <v>1996</v>
      </c>
      <c r="CJ115">
        <v>30000000</v>
      </c>
      <c r="CN115" t="s">
        <v>231</v>
      </c>
      <c r="CO115">
        <v>0</v>
      </c>
      <c r="CP115" t="s">
        <v>839</v>
      </c>
      <c r="CQ115" t="s">
        <v>2030</v>
      </c>
      <c r="CR115">
        <v>0</v>
      </c>
      <c r="CS115">
        <v>0</v>
      </c>
      <c r="CT115" t="s">
        <v>2014</v>
      </c>
      <c r="CU115" t="s">
        <v>17</v>
      </c>
      <c r="CV115" t="s">
        <v>1035</v>
      </c>
      <c r="CW115">
        <v>35</v>
      </c>
      <c r="CX115" t="s">
        <v>937</v>
      </c>
      <c r="CY115" t="s">
        <v>2109</v>
      </c>
      <c r="CZ115" s="216">
        <v>43656</v>
      </c>
      <c r="DA115" t="s">
        <v>793</v>
      </c>
      <c r="DC115">
        <v>0</v>
      </c>
      <c r="DD115">
        <v>0</v>
      </c>
      <c r="DE115">
        <v>0</v>
      </c>
      <c r="DK115">
        <v>0</v>
      </c>
      <c r="DL115">
        <v>0</v>
      </c>
      <c r="DM115">
        <v>0</v>
      </c>
      <c r="DP115">
        <v>0</v>
      </c>
      <c r="DQ115">
        <v>0</v>
      </c>
      <c r="DR115">
        <v>-13949.02</v>
      </c>
      <c r="DS115">
        <v>30019822.289999999</v>
      </c>
      <c r="DT115" t="s">
        <v>231</v>
      </c>
      <c r="DU115" t="s">
        <v>1986</v>
      </c>
      <c r="DV115">
        <v>0</v>
      </c>
      <c r="DW115">
        <v>0</v>
      </c>
      <c r="DX115">
        <v>0</v>
      </c>
      <c r="DY115">
        <v>30019822.289999999</v>
      </c>
      <c r="DZ115">
        <v>0</v>
      </c>
      <c r="EA115">
        <v>0</v>
      </c>
      <c r="EB115">
        <v>30022842.300000001</v>
      </c>
      <c r="EC115">
        <v>0</v>
      </c>
      <c r="ED115">
        <v>0</v>
      </c>
      <c r="EE115">
        <v>30033771.309999999</v>
      </c>
      <c r="EF115">
        <v>30033771.309999999</v>
      </c>
      <c r="EG115">
        <v>30033771.309999999</v>
      </c>
      <c r="EH115">
        <v>0</v>
      </c>
      <c r="EI115">
        <v>0</v>
      </c>
      <c r="EJ115">
        <v>0</v>
      </c>
      <c r="EK115">
        <v>100.07614100000001</v>
      </c>
      <c r="EL115">
        <v>0</v>
      </c>
      <c r="EM115">
        <v>0</v>
      </c>
      <c r="EN115">
        <v>0</v>
      </c>
      <c r="EO115">
        <v>2884804552.0599999</v>
      </c>
      <c r="EP115">
        <v>30019822.289999999</v>
      </c>
      <c r="EQ115">
        <v>0</v>
      </c>
      <c r="ER115">
        <v>100.066074</v>
      </c>
      <c r="ES115">
        <v>3020.01</v>
      </c>
      <c r="ET115">
        <v>3020.01</v>
      </c>
      <c r="EU115" t="s">
        <v>2000</v>
      </c>
      <c r="EV115" t="s">
        <v>2015</v>
      </c>
      <c r="EW115" t="s">
        <v>2016</v>
      </c>
      <c r="EX115" t="s">
        <v>2003</v>
      </c>
      <c r="EY115">
        <v>100.07614100000001</v>
      </c>
      <c r="EZ115" t="s">
        <v>231</v>
      </c>
      <c r="FA115" t="s">
        <v>2017</v>
      </c>
      <c r="FB115" t="s">
        <v>2007</v>
      </c>
      <c r="FC115" s="216">
        <v>43837</v>
      </c>
      <c r="FD115" t="s">
        <v>2018</v>
      </c>
      <c r="FE115" t="s">
        <v>2019</v>
      </c>
      <c r="FH115">
        <v>0</v>
      </c>
      <c r="FI115">
        <v>0</v>
      </c>
      <c r="FJ115">
        <v>0</v>
      </c>
      <c r="FK115">
        <v>0</v>
      </c>
      <c r="FL115">
        <v>0</v>
      </c>
      <c r="FO115" t="s">
        <v>2005</v>
      </c>
      <c r="FP115" t="s">
        <v>231</v>
      </c>
      <c r="FT115">
        <v>0</v>
      </c>
      <c r="FU115">
        <v>1.040724</v>
      </c>
      <c r="FV115">
        <v>1.040724</v>
      </c>
      <c r="FW115">
        <v>0</v>
      </c>
      <c r="FX115" t="s">
        <v>2006</v>
      </c>
      <c r="FY115" s="216">
        <v>43476</v>
      </c>
      <c r="GO115">
        <v>5</v>
      </c>
      <c r="GQ115" t="s">
        <v>2021</v>
      </c>
      <c r="GR115" t="s">
        <v>2705</v>
      </c>
      <c r="GS115" t="s">
        <v>2314</v>
      </c>
      <c r="GT115" t="s">
        <v>2706</v>
      </c>
      <c r="GU115" t="s">
        <v>2605</v>
      </c>
      <c r="GV115" t="s">
        <v>1994</v>
      </c>
      <c r="GW115">
        <v>0</v>
      </c>
      <c r="GX115">
        <v>30000000</v>
      </c>
      <c r="GY115">
        <v>0</v>
      </c>
      <c r="HA115" t="s">
        <v>839</v>
      </c>
      <c r="HB115" t="s">
        <v>2030</v>
      </c>
      <c r="HE115" t="s">
        <v>1988</v>
      </c>
      <c r="HF115" t="s">
        <v>1997</v>
      </c>
      <c r="HG115" t="s">
        <v>231</v>
      </c>
      <c r="HH115" t="s">
        <v>1986</v>
      </c>
      <c r="HP115">
        <v>0</v>
      </c>
      <c r="HQ115">
        <v>0</v>
      </c>
      <c r="HR115" t="s">
        <v>1994</v>
      </c>
      <c r="HS115" t="s">
        <v>1982</v>
      </c>
      <c r="HU115" t="s">
        <v>2707</v>
      </c>
      <c r="HV115" t="s">
        <v>1034</v>
      </c>
      <c r="HW115" t="str">
        <f>VLOOKUP($HV115,'SS WAM data'!$B:$AE,MATCH(HW$1,'SS WAM data'!$2:$2,0)-1,0)</f>
        <v>XS2064290625</v>
      </c>
      <c r="HX115" t="str">
        <f>VLOOKUP($HV115,'SS WAM data'!$B:$AE,MATCH(HX$1,'SS WAM data'!$2:$2,0)-1,0)</f>
        <v>CREDIT AGRICOLE SA01/20 0</v>
      </c>
      <c r="HY115" t="str">
        <f>VLOOKUP($HV115,'SS WAM data'!$B:$AE,MATCH(HY$1,'SS WAM data'!$2:$2,0)-1,0)</f>
        <v>EUR</v>
      </c>
      <c r="HZ115" t="str">
        <f>VLOOKUP($HV115,'SS WAM data'!$B:$AE,MATCH(HZ$1,'SS WAM data'!$2:$2,0)-1,0)</f>
        <v>FR</v>
      </c>
      <c r="IA115" s="216">
        <f>VLOOKUP($HV115,'SS WAM data'!$B:$AE,MATCH(IA$1,'SS WAM data'!$2:$2,0)-1,0)</f>
        <v>43745</v>
      </c>
      <c r="IB115" s="216">
        <f>VLOOKUP($HV115,'SS WAM data'!$B:$AE,MATCH(IB$1,'SS WAM data'!$2:$2,0)-1,0)</f>
        <v>43837</v>
      </c>
      <c r="IC115">
        <f>VLOOKUP($HV115,'SS WAM data'!$B:$AE,MATCH(IC$1,'SS WAM data'!$2:$2,0)-1,0)</f>
        <v>9.9999999999999995E-8</v>
      </c>
      <c r="ID115" s="216">
        <f>VLOOKUP($HV115,'SS WAM data'!$B:$AE,MATCH(ID$1,'SS WAM data'!$2:$2,0)-1,0)</f>
        <v>43837</v>
      </c>
      <c r="IE115" s="216" t="str">
        <f>VLOOKUP($HV115,'SS WAM data'!$B:$AE,MATCH(IE$1,'SS WAM data'!$2:$2,0)-1,0)</f>
        <v>00-00-0000</v>
      </c>
      <c r="IF115" t="str">
        <f>VLOOKUP($HV115,'SS WAM data'!$B:$AE,MATCH(IF$1,'SS WAM data'!$2:$2,0)-1,0)</f>
        <v>Certificate of Deposit</v>
      </c>
      <c r="IG115" t="str">
        <f>_xlfn.IFNA(VLOOKUP($HV115,'SS WAM data'!$B:$AE,MATCH(IG$1,'SS WAM data'!$2:$2,0)-1,0),"Other Assets - Deposit or ancillary liquid asset")</f>
        <v>Money Market Instruments</v>
      </c>
      <c r="IH115" t="str">
        <f>VLOOKUP($HV115,'SS WAM data'!$B:$AE,MATCH(IH$1,'SS WAM data'!$2:$2,0)-1,0)</f>
        <v>MoneyMarketInstrument</v>
      </c>
    </row>
    <row r="116" spans="2:242">
      <c r="B116" t="s">
        <v>2285</v>
      </c>
      <c r="C116" t="s">
        <v>1982</v>
      </c>
      <c r="D116" t="s">
        <v>2002</v>
      </c>
      <c r="E116" t="s">
        <v>2007</v>
      </c>
      <c r="H116">
        <v>0</v>
      </c>
      <c r="I116">
        <v>0</v>
      </c>
      <c r="J116">
        <v>-14757.74</v>
      </c>
      <c r="K116">
        <v>31022546.550000001</v>
      </c>
      <c r="L116" t="s">
        <v>1985</v>
      </c>
      <c r="M116" t="s">
        <v>231</v>
      </c>
      <c r="N116" t="s">
        <v>1986</v>
      </c>
      <c r="O116">
        <v>0</v>
      </c>
      <c r="P116">
        <v>0</v>
      </c>
      <c r="Q116">
        <v>0</v>
      </c>
      <c r="R116">
        <v>31022546.550000001</v>
      </c>
      <c r="S116">
        <v>0</v>
      </c>
      <c r="T116">
        <v>0</v>
      </c>
      <c r="U116">
        <v>31025337.23</v>
      </c>
      <c r="V116">
        <v>0</v>
      </c>
      <c r="W116">
        <v>0</v>
      </c>
      <c r="X116">
        <v>31037304.289999999</v>
      </c>
      <c r="Y116">
        <v>31037304.289999999</v>
      </c>
      <c r="Z116">
        <v>31037304.289999999</v>
      </c>
      <c r="AA116">
        <v>0</v>
      </c>
      <c r="AB116">
        <v>0</v>
      </c>
      <c r="AC116">
        <v>0</v>
      </c>
      <c r="AD116">
        <v>100.081733</v>
      </c>
      <c r="AE116">
        <v>0</v>
      </c>
      <c r="AF116">
        <v>0</v>
      </c>
      <c r="AG116">
        <v>0</v>
      </c>
      <c r="AH116">
        <v>2884804552.0599999</v>
      </c>
      <c r="AI116">
        <v>31022546.550000001</v>
      </c>
      <c r="AJ116">
        <v>0</v>
      </c>
      <c r="AK116">
        <v>100.072731</v>
      </c>
      <c r="AL116">
        <v>0</v>
      </c>
      <c r="AM116">
        <v>0</v>
      </c>
      <c r="AN116">
        <v>2790.68</v>
      </c>
      <c r="AO116">
        <v>2790.68</v>
      </c>
      <c r="AU116" t="s">
        <v>793</v>
      </c>
      <c r="AV116" t="s">
        <v>1987</v>
      </c>
      <c r="AX116">
        <v>0</v>
      </c>
      <c r="AY116" t="s">
        <v>824</v>
      </c>
      <c r="BB116" t="s">
        <v>875</v>
      </c>
      <c r="BC116" t="s">
        <v>875</v>
      </c>
      <c r="BD116" t="s">
        <v>2069</v>
      </c>
      <c r="BE116" t="s">
        <v>231</v>
      </c>
      <c r="BG116" t="s">
        <v>2708</v>
      </c>
      <c r="BH116" t="s">
        <v>2006</v>
      </c>
      <c r="BL116" t="s">
        <v>1992</v>
      </c>
      <c r="BM116" t="s">
        <v>1985</v>
      </c>
      <c r="BO116" t="s">
        <v>1982</v>
      </c>
      <c r="BP116" t="s">
        <v>1982</v>
      </c>
      <c r="BQ116">
        <v>1</v>
      </c>
      <c r="BR116">
        <v>0</v>
      </c>
      <c r="BS116" t="s">
        <v>1993</v>
      </c>
      <c r="BU116" s="216">
        <v>44044</v>
      </c>
      <c r="BV116" t="s">
        <v>2011</v>
      </c>
      <c r="BW116" s="217">
        <v>43678</v>
      </c>
      <c r="BX116" s="216">
        <v>44044</v>
      </c>
      <c r="CA116">
        <v>630</v>
      </c>
      <c r="CB116" t="s">
        <v>1994</v>
      </c>
      <c r="CD116" t="s">
        <v>1994</v>
      </c>
      <c r="CE116">
        <v>1</v>
      </c>
      <c r="CF116" t="s">
        <v>1982</v>
      </c>
      <c r="CG116" t="s">
        <v>793</v>
      </c>
      <c r="CH116" t="s">
        <v>2012</v>
      </c>
      <c r="CI116" t="s">
        <v>1996</v>
      </c>
      <c r="CJ116">
        <v>31000000</v>
      </c>
      <c r="CN116" t="s">
        <v>231</v>
      </c>
      <c r="CO116">
        <v>0</v>
      </c>
      <c r="CP116" t="s">
        <v>875</v>
      </c>
      <c r="CQ116" t="s">
        <v>2071</v>
      </c>
      <c r="CR116">
        <v>0</v>
      </c>
      <c r="CS116">
        <v>0</v>
      </c>
      <c r="CT116" t="s">
        <v>2001</v>
      </c>
      <c r="CU116" t="s">
        <v>2288</v>
      </c>
      <c r="CV116" t="s">
        <v>1040</v>
      </c>
      <c r="CW116">
        <v>35</v>
      </c>
      <c r="CX116" t="s">
        <v>875</v>
      </c>
      <c r="CY116" t="s">
        <v>2071</v>
      </c>
      <c r="CZ116" s="216">
        <v>43718</v>
      </c>
      <c r="DA116" t="s">
        <v>793</v>
      </c>
      <c r="DC116">
        <v>0</v>
      </c>
      <c r="DD116">
        <v>0</v>
      </c>
      <c r="DE116">
        <v>0</v>
      </c>
      <c r="DK116">
        <v>0</v>
      </c>
      <c r="DL116">
        <v>0</v>
      </c>
      <c r="DM116">
        <v>0</v>
      </c>
      <c r="DP116">
        <v>0</v>
      </c>
      <c r="DQ116">
        <v>0</v>
      </c>
      <c r="DR116">
        <v>-14757.74</v>
      </c>
      <c r="DS116">
        <v>31022546.550000001</v>
      </c>
      <c r="DT116" t="s">
        <v>231</v>
      </c>
      <c r="DU116" t="s">
        <v>1986</v>
      </c>
      <c r="DV116">
        <v>0</v>
      </c>
      <c r="DW116">
        <v>0</v>
      </c>
      <c r="DX116">
        <v>0</v>
      </c>
      <c r="DY116">
        <v>31022546.550000001</v>
      </c>
      <c r="DZ116">
        <v>0</v>
      </c>
      <c r="EA116">
        <v>0</v>
      </c>
      <c r="EB116">
        <v>31025337.23</v>
      </c>
      <c r="EC116">
        <v>0</v>
      </c>
      <c r="ED116">
        <v>0</v>
      </c>
      <c r="EE116">
        <v>31037304.289999999</v>
      </c>
      <c r="EF116">
        <v>31037304.289999999</v>
      </c>
      <c r="EG116">
        <v>31037304.289999999</v>
      </c>
      <c r="EH116">
        <v>0</v>
      </c>
      <c r="EI116">
        <v>0</v>
      </c>
      <c r="EJ116">
        <v>0</v>
      </c>
      <c r="EK116">
        <v>100.081733</v>
      </c>
      <c r="EL116">
        <v>0</v>
      </c>
      <c r="EM116">
        <v>0</v>
      </c>
      <c r="EN116">
        <v>0</v>
      </c>
      <c r="EO116">
        <v>2884804552.0599999</v>
      </c>
      <c r="EP116">
        <v>31022546.550000001</v>
      </c>
      <c r="EQ116">
        <v>0</v>
      </c>
      <c r="ER116">
        <v>100.072731</v>
      </c>
      <c r="ES116">
        <v>2790.68</v>
      </c>
      <c r="ET116">
        <v>2790.68</v>
      </c>
      <c r="EU116" t="s">
        <v>2000</v>
      </c>
      <c r="EV116" t="s">
        <v>2001</v>
      </c>
      <c r="EW116" t="s">
        <v>2002</v>
      </c>
      <c r="EX116" t="s">
        <v>2003</v>
      </c>
      <c r="EY116">
        <v>100.081733</v>
      </c>
      <c r="EZ116" t="s">
        <v>231</v>
      </c>
      <c r="FA116" t="s">
        <v>2017</v>
      </c>
      <c r="FB116" t="s">
        <v>2007</v>
      </c>
      <c r="FC116" s="216">
        <v>43838</v>
      </c>
      <c r="FD116" t="s">
        <v>2004</v>
      </c>
      <c r="FE116" t="s">
        <v>2002</v>
      </c>
      <c r="FH116">
        <v>0</v>
      </c>
      <c r="FI116">
        <v>0</v>
      </c>
      <c r="FJ116">
        <v>0</v>
      </c>
      <c r="FK116">
        <v>0</v>
      </c>
      <c r="FL116">
        <v>0</v>
      </c>
      <c r="FO116" t="s">
        <v>2005</v>
      </c>
      <c r="FP116" t="s">
        <v>231</v>
      </c>
      <c r="FT116">
        <v>0</v>
      </c>
      <c r="FU116">
        <v>1.075474</v>
      </c>
      <c r="FV116">
        <v>1.075474</v>
      </c>
      <c r="FW116">
        <v>0</v>
      </c>
      <c r="FX116" t="s">
        <v>2006</v>
      </c>
      <c r="FY116" s="216">
        <v>43476</v>
      </c>
      <c r="GO116">
        <v>5</v>
      </c>
      <c r="GQ116" t="s">
        <v>2021</v>
      </c>
      <c r="GR116" t="s">
        <v>2492</v>
      </c>
      <c r="GS116" t="s">
        <v>2439</v>
      </c>
      <c r="GT116" t="s">
        <v>2709</v>
      </c>
      <c r="GU116" t="s">
        <v>2710</v>
      </c>
      <c r="GV116" t="s">
        <v>1994</v>
      </c>
      <c r="GW116">
        <v>0</v>
      </c>
      <c r="GX116">
        <v>31000000</v>
      </c>
      <c r="GY116">
        <v>0</v>
      </c>
      <c r="HA116" t="s">
        <v>875</v>
      </c>
      <c r="HB116" t="s">
        <v>2071</v>
      </c>
      <c r="HE116" t="s">
        <v>1988</v>
      </c>
      <c r="HF116" t="s">
        <v>1997</v>
      </c>
      <c r="HG116" t="s">
        <v>231</v>
      </c>
      <c r="HH116" t="s">
        <v>1986</v>
      </c>
      <c r="HP116">
        <v>0</v>
      </c>
      <c r="HQ116">
        <v>0</v>
      </c>
      <c r="HR116" t="s">
        <v>1994</v>
      </c>
      <c r="HS116" t="s">
        <v>1982</v>
      </c>
      <c r="HV116" t="s">
        <v>1039</v>
      </c>
      <c r="HW116" t="str">
        <f>VLOOKUP($HV116,'SS WAM data'!$B:$AE,MATCH(HW$1,'SS WAM data'!$2:$2,0)-1,0)</f>
        <v>XS2065601267</v>
      </c>
      <c r="HX116" t="str">
        <f>VLOOKUP($HV116,'SS WAM data'!$B:$AE,MATCH(HX$1,'SS WAM data'!$2:$2,0)-1,0)</f>
        <v>UNITED PARCEL SERVICE  INC01/20 ZCP</v>
      </c>
      <c r="HY116" t="str">
        <f>VLOOKUP($HV116,'SS WAM data'!$B:$AE,MATCH(HY$1,'SS WAM data'!$2:$2,0)-1,0)</f>
        <v>EUR</v>
      </c>
      <c r="HZ116" t="str">
        <f>VLOOKUP($HV116,'SS WAM data'!$B:$AE,MATCH(HZ$1,'SS WAM data'!$2:$2,0)-1,0)</f>
        <v>US</v>
      </c>
      <c r="IA116" s="216">
        <f>VLOOKUP($HV116,'SS WAM data'!$B:$AE,MATCH(IA$1,'SS WAM data'!$2:$2,0)-1,0)</f>
        <v>43747</v>
      </c>
      <c r="IB116" s="216">
        <f>VLOOKUP($HV116,'SS WAM data'!$B:$AE,MATCH(IB$1,'SS WAM data'!$2:$2,0)-1,0)</f>
        <v>43838</v>
      </c>
      <c r="IC116">
        <f>VLOOKUP($HV116,'SS WAM data'!$B:$AE,MATCH(IC$1,'SS WAM data'!$2:$2,0)-1,0)</f>
        <v>9.9999999999999995E-8</v>
      </c>
      <c r="ID116" s="216">
        <f>VLOOKUP($HV116,'SS WAM data'!$B:$AE,MATCH(ID$1,'SS WAM data'!$2:$2,0)-1,0)</f>
        <v>43838</v>
      </c>
      <c r="IE116" s="216" t="str">
        <f>VLOOKUP($HV116,'SS WAM data'!$B:$AE,MATCH(IE$1,'SS WAM data'!$2:$2,0)-1,0)</f>
        <v>00-00-0000</v>
      </c>
      <c r="IF116" t="str">
        <f>VLOOKUP($HV116,'SS WAM data'!$B:$AE,MATCH(IF$1,'SS WAM data'!$2:$2,0)-1,0)</f>
        <v>Commercial Paper</v>
      </c>
      <c r="IG116" t="str">
        <f>_xlfn.IFNA(VLOOKUP($HV116,'SS WAM data'!$B:$AE,MATCH(IG$1,'SS WAM data'!$2:$2,0)-1,0),"Other Assets - Deposit or ancillary liquid asset")</f>
        <v>Money Market Instruments</v>
      </c>
      <c r="IH116" t="str">
        <f>VLOOKUP($HV116,'SS WAM data'!$B:$AE,MATCH(IH$1,'SS WAM data'!$2:$2,0)-1,0)</f>
        <v>MoneyMarketInstrument</v>
      </c>
    </row>
    <row r="117" spans="2:242">
      <c r="B117" t="s">
        <v>2285</v>
      </c>
      <c r="C117" t="s">
        <v>1982</v>
      </c>
      <c r="D117" t="s">
        <v>2002</v>
      </c>
      <c r="E117" t="s">
        <v>2007</v>
      </c>
      <c r="H117">
        <v>0</v>
      </c>
      <c r="I117">
        <v>0</v>
      </c>
      <c r="J117">
        <v>-7091.51</v>
      </c>
      <c r="K117">
        <v>15010220.109999999</v>
      </c>
      <c r="L117" t="s">
        <v>1985</v>
      </c>
      <c r="M117" t="s">
        <v>231</v>
      </c>
      <c r="N117" t="s">
        <v>1986</v>
      </c>
      <c r="O117">
        <v>0</v>
      </c>
      <c r="P117">
        <v>0</v>
      </c>
      <c r="Q117">
        <v>0</v>
      </c>
      <c r="R117">
        <v>15010220.109999999</v>
      </c>
      <c r="S117">
        <v>0</v>
      </c>
      <c r="T117">
        <v>0</v>
      </c>
      <c r="U117">
        <v>15012525</v>
      </c>
      <c r="V117">
        <v>0</v>
      </c>
      <c r="W117">
        <v>0</v>
      </c>
      <c r="X117">
        <v>15017311.619999999</v>
      </c>
      <c r="Y117">
        <v>15017311.619999999</v>
      </c>
      <c r="Z117">
        <v>15017311.619999999</v>
      </c>
      <c r="AA117">
        <v>0</v>
      </c>
      <c r="AB117">
        <v>0</v>
      </c>
      <c r="AC117">
        <v>0</v>
      </c>
      <c r="AD117">
        <v>100.0835</v>
      </c>
      <c r="AE117">
        <v>0</v>
      </c>
      <c r="AF117">
        <v>0</v>
      </c>
      <c r="AG117">
        <v>0</v>
      </c>
      <c r="AH117">
        <v>2884804552.0599999</v>
      </c>
      <c r="AI117">
        <v>15010220.109999999</v>
      </c>
      <c r="AJ117">
        <v>0</v>
      </c>
      <c r="AK117">
        <v>100.068134</v>
      </c>
      <c r="AL117">
        <v>0</v>
      </c>
      <c r="AM117">
        <v>0</v>
      </c>
      <c r="AN117">
        <v>2304.89</v>
      </c>
      <c r="AO117">
        <v>2304.89</v>
      </c>
      <c r="AU117" t="s">
        <v>793</v>
      </c>
      <c r="AV117" t="s">
        <v>1987</v>
      </c>
      <c r="AX117">
        <v>0</v>
      </c>
      <c r="AY117" t="s">
        <v>824</v>
      </c>
      <c r="BB117" t="s">
        <v>1001</v>
      </c>
      <c r="BC117" t="s">
        <v>1001</v>
      </c>
      <c r="BD117" t="s">
        <v>2451</v>
      </c>
      <c r="BE117" t="s">
        <v>231</v>
      </c>
      <c r="BG117" t="s">
        <v>2711</v>
      </c>
      <c r="BH117" t="s">
        <v>2006</v>
      </c>
      <c r="BL117" t="s">
        <v>1992</v>
      </c>
      <c r="BM117" t="s">
        <v>1985</v>
      </c>
      <c r="BO117" t="s">
        <v>1982</v>
      </c>
      <c r="BP117" t="s">
        <v>1982</v>
      </c>
      <c r="BQ117">
        <v>1</v>
      </c>
      <c r="BR117">
        <v>0</v>
      </c>
      <c r="BS117" t="s">
        <v>1993</v>
      </c>
      <c r="BU117" s="216">
        <v>43862</v>
      </c>
      <c r="BV117" t="s">
        <v>2011</v>
      </c>
      <c r="BW117" s="217">
        <v>43497</v>
      </c>
      <c r="BX117" s="216">
        <v>43862</v>
      </c>
      <c r="CA117">
        <v>630</v>
      </c>
      <c r="CB117" t="s">
        <v>1994</v>
      </c>
      <c r="CD117" t="s">
        <v>1994</v>
      </c>
      <c r="CE117">
        <v>1</v>
      </c>
      <c r="CF117" t="s">
        <v>1985</v>
      </c>
      <c r="CG117" t="s">
        <v>793</v>
      </c>
      <c r="CH117" t="s">
        <v>2012</v>
      </c>
      <c r="CI117" t="s">
        <v>1996</v>
      </c>
      <c r="CJ117">
        <v>15000000</v>
      </c>
      <c r="CN117" t="s">
        <v>231</v>
      </c>
      <c r="CO117">
        <v>0</v>
      </c>
      <c r="CP117" t="s">
        <v>1001</v>
      </c>
      <c r="CQ117" t="s">
        <v>2451</v>
      </c>
      <c r="CR117">
        <v>0</v>
      </c>
      <c r="CS117">
        <v>0</v>
      </c>
      <c r="CT117" t="s">
        <v>2001</v>
      </c>
      <c r="CU117" t="s">
        <v>2288</v>
      </c>
      <c r="CV117" t="s">
        <v>998</v>
      </c>
      <c r="CW117">
        <v>35</v>
      </c>
      <c r="CX117" t="s">
        <v>1001</v>
      </c>
      <c r="CY117" t="s">
        <v>2451</v>
      </c>
      <c r="CZ117" s="216">
        <v>43779</v>
      </c>
      <c r="DA117" t="s">
        <v>793</v>
      </c>
      <c r="DC117">
        <v>0</v>
      </c>
      <c r="DD117">
        <v>0</v>
      </c>
      <c r="DE117">
        <v>0</v>
      </c>
      <c r="DK117">
        <v>0</v>
      </c>
      <c r="DL117">
        <v>0</v>
      </c>
      <c r="DM117">
        <v>0</v>
      </c>
      <c r="DP117">
        <v>0</v>
      </c>
      <c r="DQ117">
        <v>0</v>
      </c>
      <c r="DR117">
        <v>-7091.51</v>
      </c>
      <c r="DS117">
        <v>15010220.109999999</v>
      </c>
      <c r="DT117" t="s">
        <v>231</v>
      </c>
      <c r="DU117" t="s">
        <v>1986</v>
      </c>
      <c r="DV117">
        <v>0</v>
      </c>
      <c r="DW117">
        <v>0</v>
      </c>
      <c r="DX117">
        <v>0</v>
      </c>
      <c r="DY117">
        <v>15010220.109999999</v>
      </c>
      <c r="DZ117">
        <v>0</v>
      </c>
      <c r="EA117">
        <v>0</v>
      </c>
      <c r="EB117">
        <v>15012525</v>
      </c>
      <c r="EC117">
        <v>0</v>
      </c>
      <c r="ED117">
        <v>0</v>
      </c>
      <c r="EE117">
        <v>15017311.619999999</v>
      </c>
      <c r="EF117">
        <v>15017311.619999999</v>
      </c>
      <c r="EG117">
        <v>15017311.619999999</v>
      </c>
      <c r="EH117">
        <v>0</v>
      </c>
      <c r="EI117">
        <v>0</v>
      </c>
      <c r="EJ117">
        <v>0</v>
      </c>
      <c r="EK117">
        <v>100.0835</v>
      </c>
      <c r="EL117">
        <v>0</v>
      </c>
      <c r="EM117">
        <v>0</v>
      </c>
      <c r="EN117">
        <v>0</v>
      </c>
      <c r="EO117">
        <v>2884804552.0599999</v>
      </c>
      <c r="EP117">
        <v>15010220.109999999</v>
      </c>
      <c r="EQ117">
        <v>0</v>
      </c>
      <c r="ER117">
        <v>100.068134</v>
      </c>
      <c r="ES117">
        <v>2304.89</v>
      </c>
      <c r="ET117">
        <v>2304.89</v>
      </c>
      <c r="EU117" t="s">
        <v>2000</v>
      </c>
      <c r="EV117" t="s">
        <v>2001</v>
      </c>
      <c r="EW117" t="s">
        <v>2002</v>
      </c>
      <c r="EX117" t="s">
        <v>2003</v>
      </c>
      <c r="EY117">
        <v>100.0835</v>
      </c>
      <c r="EZ117" t="s">
        <v>231</v>
      </c>
      <c r="FA117" t="s">
        <v>2017</v>
      </c>
      <c r="FB117" t="s">
        <v>2007</v>
      </c>
      <c r="FC117" s="216">
        <v>43832</v>
      </c>
      <c r="FD117" t="s">
        <v>2004</v>
      </c>
      <c r="FE117" t="s">
        <v>2002</v>
      </c>
      <c r="FH117">
        <v>0</v>
      </c>
      <c r="FI117">
        <v>0</v>
      </c>
      <c r="FJ117">
        <v>0</v>
      </c>
      <c r="FK117">
        <v>0</v>
      </c>
      <c r="FL117">
        <v>0</v>
      </c>
      <c r="FO117" t="s">
        <v>2005</v>
      </c>
      <c r="FP117" t="s">
        <v>231</v>
      </c>
      <c r="FT117">
        <v>0</v>
      </c>
      <c r="FU117">
        <v>0.52039999999999997</v>
      </c>
      <c r="FV117">
        <v>0.52039999999999997</v>
      </c>
      <c r="FW117">
        <v>0</v>
      </c>
      <c r="FX117" t="s">
        <v>2006</v>
      </c>
      <c r="FY117" s="216">
        <v>43476</v>
      </c>
      <c r="GO117">
        <v>5</v>
      </c>
      <c r="GQ117" t="s">
        <v>2021</v>
      </c>
      <c r="GR117" t="s">
        <v>2534</v>
      </c>
      <c r="GS117" t="s">
        <v>2439</v>
      </c>
      <c r="GT117" t="s">
        <v>2551</v>
      </c>
      <c r="GU117" t="s">
        <v>2513</v>
      </c>
      <c r="GV117" t="s">
        <v>1994</v>
      </c>
      <c r="GW117">
        <v>0</v>
      </c>
      <c r="GX117">
        <v>15000000</v>
      </c>
      <c r="GY117">
        <v>0</v>
      </c>
      <c r="HA117" t="s">
        <v>1001</v>
      </c>
      <c r="HB117" t="s">
        <v>2451</v>
      </c>
      <c r="HE117" t="s">
        <v>1988</v>
      </c>
      <c r="HF117" t="s">
        <v>1997</v>
      </c>
      <c r="HG117" t="s">
        <v>231</v>
      </c>
      <c r="HH117" t="s">
        <v>1986</v>
      </c>
      <c r="HP117">
        <v>0</v>
      </c>
      <c r="HQ117">
        <v>0</v>
      </c>
      <c r="HR117" t="s">
        <v>1994</v>
      </c>
      <c r="HS117" t="s">
        <v>1982</v>
      </c>
      <c r="HV117" t="s">
        <v>997</v>
      </c>
      <c r="HW117" t="str">
        <f>VLOOKUP($HV117,'SS WAM data'!$B:$AE,MATCH(HW$1,'SS WAM data'!$2:$2,0)-1,0)</f>
        <v>XS2066356499</v>
      </c>
      <c r="HX117" t="str">
        <f>VLOOKUP($HV117,'SS WAM data'!$B:$AE,MATCH(HX$1,'SS WAM data'!$2:$2,0)-1,0)</f>
        <v>OP CORPORATE BANK PLC01/20 ZCP</v>
      </c>
      <c r="HY117" t="str">
        <f>VLOOKUP($HV117,'SS WAM data'!$B:$AE,MATCH(HY$1,'SS WAM data'!$2:$2,0)-1,0)</f>
        <v>EUR</v>
      </c>
      <c r="HZ117" t="str">
        <f>VLOOKUP($HV117,'SS WAM data'!$B:$AE,MATCH(HZ$1,'SS WAM data'!$2:$2,0)-1,0)</f>
        <v>FI</v>
      </c>
      <c r="IA117" s="216">
        <f>VLOOKUP($HV117,'SS WAM data'!$B:$AE,MATCH(IA$1,'SS WAM data'!$2:$2,0)-1,0)</f>
        <v>43749</v>
      </c>
      <c r="IB117" s="216">
        <f>VLOOKUP($HV117,'SS WAM data'!$B:$AE,MATCH(IB$1,'SS WAM data'!$2:$2,0)-1,0)</f>
        <v>43832</v>
      </c>
      <c r="IC117">
        <f>VLOOKUP($HV117,'SS WAM data'!$B:$AE,MATCH(IC$1,'SS WAM data'!$2:$2,0)-1,0)</f>
        <v>9.9999999999999995E-8</v>
      </c>
      <c r="ID117" s="216">
        <f>VLOOKUP($HV117,'SS WAM data'!$B:$AE,MATCH(ID$1,'SS WAM data'!$2:$2,0)-1,0)</f>
        <v>43832</v>
      </c>
      <c r="IE117" s="216" t="str">
        <f>VLOOKUP($HV117,'SS WAM data'!$B:$AE,MATCH(IE$1,'SS WAM data'!$2:$2,0)-1,0)</f>
        <v>00-00-0000</v>
      </c>
      <c r="IF117" t="str">
        <f>VLOOKUP($HV117,'SS WAM data'!$B:$AE,MATCH(IF$1,'SS WAM data'!$2:$2,0)-1,0)</f>
        <v>Commercial Paper</v>
      </c>
      <c r="IG117" t="str">
        <f>_xlfn.IFNA(VLOOKUP($HV117,'SS WAM data'!$B:$AE,MATCH(IG$1,'SS WAM data'!$2:$2,0)-1,0),"Other Assets - Deposit or ancillary liquid asset")</f>
        <v>Money Market Instruments</v>
      </c>
      <c r="IH117" t="str">
        <f>VLOOKUP($HV117,'SS WAM data'!$B:$AE,MATCH(IH$1,'SS WAM data'!$2:$2,0)-1,0)</f>
        <v>MoneyMarketInstrument</v>
      </c>
    </row>
    <row r="118" spans="2:242">
      <c r="B118" t="s">
        <v>2028</v>
      </c>
      <c r="C118" t="s">
        <v>1982</v>
      </c>
      <c r="D118" t="s">
        <v>2002</v>
      </c>
      <c r="E118" t="s">
        <v>2007</v>
      </c>
      <c r="H118">
        <v>0</v>
      </c>
      <c r="I118">
        <v>0</v>
      </c>
      <c r="J118">
        <v>-9061.01</v>
      </c>
      <c r="K118">
        <v>25044428.190000001</v>
      </c>
      <c r="L118" t="s">
        <v>1985</v>
      </c>
      <c r="M118" t="s">
        <v>231</v>
      </c>
      <c r="N118" t="s">
        <v>1986</v>
      </c>
      <c r="O118">
        <v>0</v>
      </c>
      <c r="P118">
        <v>0</v>
      </c>
      <c r="Q118">
        <v>0</v>
      </c>
      <c r="R118">
        <v>25044428.190000001</v>
      </c>
      <c r="S118">
        <v>0</v>
      </c>
      <c r="T118">
        <v>0</v>
      </c>
      <c r="U118">
        <v>25051250</v>
      </c>
      <c r="V118">
        <v>0</v>
      </c>
      <c r="W118">
        <v>0</v>
      </c>
      <c r="X118">
        <v>25053489.199999999</v>
      </c>
      <c r="Y118">
        <v>25053489.199999999</v>
      </c>
      <c r="Z118">
        <v>25053489.199999999</v>
      </c>
      <c r="AA118">
        <v>0</v>
      </c>
      <c r="AB118">
        <v>0</v>
      </c>
      <c r="AC118">
        <v>0</v>
      </c>
      <c r="AD118">
        <v>100.205</v>
      </c>
      <c r="AE118">
        <v>0</v>
      </c>
      <c r="AF118">
        <v>0</v>
      </c>
      <c r="AG118">
        <v>0</v>
      </c>
      <c r="AH118">
        <v>2884804552.0599999</v>
      </c>
      <c r="AI118">
        <v>25044428.190000001</v>
      </c>
      <c r="AJ118">
        <v>0</v>
      </c>
      <c r="AK118">
        <v>100.177713</v>
      </c>
      <c r="AL118">
        <v>0</v>
      </c>
      <c r="AM118">
        <v>0</v>
      </c>
      <c r="AN118">
        <v>6821.81</v>
      </c>
      <c r="AO118">
        <v>6821.81</v>
      </c>
      <c r="AU118" t="s">
        <v>793</v>
      </c>
      <c r="AV118" t="s">
        <v>1987</v>
      </c>
      <c r="AX118">
        <v>0</v>
      </c>
      <c r="AY118" t="s">
        <v>824</v>
      </c>
      <c r="BB118" t="s">
        <v>839</v>
      </c>
      <c r="BC118" t="s">
        <v>839</v>
      </c>
      <c r="BD118" t="s">
        <v>2030</v>
      </c>
      <c r="BE118" t="s">
        <v>231</v>
      </c>
      <c r="BG118" t="s">
        <v>2712</v>
      </c>
      <c r="BH118" t="s">
        <v>2006</v>
      </c>
      <c r="BL118" t="s">
        <v>1992</v>
      </c>
      <c r="BM118" t="s">
        <v>1985</v>
      </c>
      <c r="BO118" t="s">
        <v>1982</v>
      </c>
      <c r="BP118" t="s">
        <v>1982</v>
      </c>
      <c r="BQ118">
        <v>1</v>
      </c>
      <c r="BR118">
        <v>0</v>
      </c>
      <c r="BS118" t="s">
        <v>1993</v>
      </c>
      <c r="BU118" t="s">
        <v>2713</v>
      </c>
      <c r="BV118" t="s">
        <v>2011</v>
      </c>
      <c r="BW118" s="218">
        <v>41730</v>
      </c>
      <c r="BX118" t="s">
        <v>2713</v>
      </c>
      <c r="CA118">
        <v>630</v>
      </c>
      <c r="CB118" t="s">
        <v>1994</v>
      </c>
      <c r="CD118" t="s">
        <v>1994</v>
      </c>
      <c r="CE118">
        <v>1</v>
      </c>
      <c r="CF118" t="s">
        <v>1985</v>
      </c>
      <c r="CG118" t="s">
        <v>793</v>
      </c>
      <c r="CH118" t="s">
        <v>2012</v>
      </c>
      <c r="CI118" t="s">
        <v>1996</v>
      </c>
      <c r="CJ118">
        <v>25000000</v>
      </c>
      <c r="CN118" t="s">
        <v>231</v>
      </c>
      <c r="CO118">
        <v>0</v>
      </c>
      <c r="CP118" t="s">
        <v>839</v>
      </c>
      <c r="CQ118" t="s">
        <v>2030</v>
      </c>
      <c r="CR118">
        <v>0</v>
      </c>
      <c r="CS118">
        <v>0</v>
      </c>
      <c r="CT118" t="s">
        <v>2001</v>
      </c>
      <c r="CU118" t="s">
        <v>2288</v>
      </c>
      <c r="CV118" t="s">
        <v>1316</v>
      </c>
      <c r="CW118">
        <v>35</v>
      </c>
      <c r="CX118" t="s">
        <v>839</v>
      </c>
      <c r="CY118" t="s">
        <v>2030</v>
      </c>
      <c r="CZ118" t="s">
        <v>2714</v>
      </c>
      <c r="DA118" t="s">
        <v>793</v>
      </c>
      <c r="DC118">
        <v>0</v>
      </c>
      <c r="DD118">
        <v>0</v>
      </c>
      <c r="DE118">
        <v>0</v>
      </c>
      <c r="DK118">
        <v>0</v>
      </c>
      <c r="DL118">
        <v>0</v>
      </c>
      <c r="DM118">
        <v>0</v>
      </c>
      <c r="DP118">
        <v>0</v>
      </c>
      <c r="DQ118">
        <v>0</v>
      </c>
      <c r="DR118">
        <v>-9061.01</v>
      </c>
      <c r="DS118">
        <v>25044428.190000001</v>
      </c>
      <c r="DT118" t="s">
        <v>231</v>
      </c>
      <c r="DU118" t="s">
        <v>1986</v>
      </c>
      <c r="DV118">
        <v>0</v>
      </c>
      <c r="DW118">
        <v>0</v>
      </c>
      <c r="DX118">
        <v>0</v>
      </c>
      <c r="DY118">
        <v>25044428.190000001</v>
      </c>
      <c r="DZ118">
        <v>0</v>
      </c>
      <c r="EA118">
        <v>0</v>
      </c>
      <c r="EB118">
        <v>25051250</v>
      </c>
      <c r="EC118">
        <v>0</v>
      </c>
      <c r="ED118">
        <v>0</v>
      </c>
      <c r="EE118">
        <v>25053489.199999999</v>
      </c>
      <c r="EF118">
        <v>25053489.199999999</v>
      </c>
      <c r="EG118">
        <v>25053489.199999999</v>
      </c>
      <c r="EH118">
        <v>0</v>
      </c>
      <c r="EI118">
        <v>0</v>
      </c>
      <c r="EJ118">
        <v>0</v>
      </c>
      <c r="EK118">
        <v>100.205</v>
      </c>
      <c r="EL118">
        <v>0</v>
      </c>
      <c r="EM118">
        <v>0</v>
      </c>
      <c r="EN118">
        <v>0</v>
      </c>
      <c r="EO118">
        <v>2884804552.0599999</v>
      </c>
      <c r="EP118">
        <v>25044428.190000001</v>
      </c>
      <c r="EQ118">
        <v>0</v>
      </c>
      <c r="ER118">
        <v>100.177713</v>
      </c>
      <c r="ES118">
        <v>6821.81</v>
      </c>
      <c r="ET118">
        <v>6821.81</v>
      </c>
      <c r="EU118" t="s">
        <v>2000</v>
      </c>
      <c r="EV118" t="s">
        <v>2001</v>
      </c>
      <c r="EW118" t="s">
        <v>2002</v>
      </c>
      <c r="EX118" t="s">
        <v>2003</v>
      </c>
      <c r="EY118">
        <v>100.205</v>
      </c>
      <c r="EZ118" t="s">
        <v>231</v>
      </c>
      <c r="FA118" t="s">
        <v>2017</v>
      </c>
      <c r="FB118" t="s">
        <v>2007</v>
      </c>
      <c r="FC118" s="216">
        <v>43935</v>
      </c>
      <c r="FD118" t="s">
        <v>2004</v>
      </c>
      <c r="FE118" t="s">
        <v>2002</v>
      </c>
      <c r="FH118">
        <v>0</v>
      </c>
      <c r="FI118">
        <v>0</v>
      </c>
      <c r="FJ118">
        <v>0</v>
      </c>
      <c r="FK118">
        <v>0</v>
      </c>
      <c r="FL118">
        <v>0</v>
      </c>
      <c r="FO118" t="s">
        <v>2005</v>
      </c>
      <c r="FP118" t="s">
        <v>231</v>
      </c>
      <c r="FT118">
        <v>0</v>
      </c>
      <c r="FU118">
        <v>0.86838599999999999</v>
      </c>
      <c r="FV118">
        <v>0.86838599999999999</v>
      </c>
      <c r="FW118">
        <v>0</v>
      </c>
      <c r="FX118" t="s">
        <v>2006</v>
      </c>
      <c r="FY118" s="216">
        <v>43476</v>
      </c>
      <c r="GO118">
        <v>1</v>
      </c>
      <c r="GQ118" t="s">
        <v>2021</v>
      </c>
      <c r="GR118" t="s">
        <v>2715</v>
      </c>
      <c r="GS118" t="s">
        <v>2716</v>
      </c>
      <c r="GT118" t="s">
        <v>2717</v>
      </c>
      <c r="GU118" t="s">
        <v>2494</v>
      </c>
      <c r="GV118" t="s">
        <v>1994</v>
      </c>
      <c r="GW118">
        <v>0</v>
      </c>
      <c r="GX118">
        <v>25000000</v>
      </c>
      <c r="GY118">
        <v>0</v>
      </c>
      <c r="HA118" t="s">
        <v>839</v>
      </c>
      <c r="HB118" t="s">
        <v>2030</v>
      </c>
      <c r="HE118" t="s">
        <v>839</v>
      </c>
      <c r="HF118" t="s">
        <v>2030</v>
      </c>
      <c r="HG118" t="s">
        <v>231</v>
      </c>
      <c r="HH118" t="s">
        <v>1986</v>
      </c>
      <c r="HP118">
        <v>0</v>
      </c>
      <c r="HQ118">
        <v>0</v>
      </c>
      <c r="HR118" t="s">
        <v>1994</v>
      </c>
      <c r="HS118" t="s">
        <v>1982</v>
      </c>
      <c r="HU118" t="s">
        <v>2718</v>
      </c>
      <c r="HV118" t="s">
        <v>1315</v>
      </c>
      <c r="HW118" t="str">
        <f>VLOOKUP($HV118,'SS WAM data'!$B:$AE,MATCH(HW$1,'SS WAM data'!$2:$2,0)-1,0)</f>
        <v>FR0125913022</v>
      </c>
      <c r="HX118" t="str">
        <f>VLOOKUP($HV118,'SS WAM data'!$B:$AE,MATCH(HX$1,'SS WAM data'!$2:$2,0)-1,0)</f>
        <v>AXA BANQUE04/20 ZCP</v>
      </c>
      <c r="HY118" t="str">
        <f>VLOOKUP($HV118,'SS WAM data'!$B:$AE,MATCH(HY$1,'SS WAM data'!$2:$2,0)-1,0)</f>
        <v>EUR</v>
      </c>
      <c r="HZ118" t="str">
        <f>VLOOKUP($HV118,'SS WAM data'!$B:$AE,MATCH(HZ$1,'SS WAM data'!$2:$2,0)-1,0)</f>
        <v>FR</v>
      </c>
      <c r="IA118" s="216">
        <f>VLOOKUP($HV118,'SS WAM data'!$B:$AE,MATCH(IA$1,'SS WAM data'!$2:$2,0)-1,0)</f>
        <v>43752</v>
      </c>
      <c r="IB118" s="216">
        <f>VLOOKUP($HV118,'SS WAM data'!$B:$AE,MATCH(IB$1,'SS WAM data'!$2:$2,0)-1,0)</f>
        <v>43935</v>
      </c>
      <c r="IC118">
        <f>VLOOKUP($HV118,'SS WAM data'!$B:$AE,MATCH(IC$1,'SS WAM data'!$2:$2,0)-1,0)</f>
        <v>9.9999999999999995E-8</v>
      </c>
      <c r="ID118" s="216">
        <f>VLOOKUP($HV118,'SS WAM data'!$B:$AE,MATCH(ID$1,'SS WAM data'!$2:$2,0)-1,0)</f>
        <v>43935</v>
      </c>
      <c r="IE118" s="216" t="str">
        <f>VLOOKUP($HV118,'SS WAM data'!$B:$AE,MATCH(IE$1,'SS WAM data'!$2:$2,0)-1,0)</f>
        <v>00-00-0000</v>
      </c>
      <c r="IF118" t="str">
        <f>VLOOKUP($HV118,'SS WAM data'!$B:$AE,MATCH(IF$1,'SS WAM data'!$2:$2,0)-1,0)</f>
        <v>Commercial Paper</v>
      </c>
      <c r="IG118" t="str">
        <f>_xlfn.IFNA(VLOOKUP($HV118,'SS WAM data'!$B:$AE,MATCH(IG$1,'SS WAM data'!$2:$2,0)-1,0),"Other Assets - Deposit or ancillary liquid asset")</f>
        <v>Money Market Instruments</v>
      </c>
      <c r="IH118" t="str">
        <f>VLOOKUP($HV118,'SS WAM data'!$B:$AE,MATCH(IH$1,'SS WAM data'!$2:$2,0)-1,0)</f>
        <v>MoneyMarketInstrument</v>
      </c>
    </row>
    <row r="119" spans="2:242">
      <c r="B119" t="s">
        <v>2285</v>
      </c>
      <c r="C119" t="s">
        <v>1982</v>
      </c>
      <c r="D119" t="s">
        <v>2002</v>
      </c>
      <c r="E119" t="s">
        <v>2007</v>
      </c>
      <c r="H119">
        <v>0</v>
      </c>
      <c r="I119">
        <v>0</v>
      </c>
      <c r="J119">
        <v>-12265.19</v>
      </c>
      <c r="K119">
        <v>30024939.219999999</v>
      </c>
      <c r="L119" t="s">
        <v>1985</v>
      </c>
      <c r="M119" t="s">
        <v>231</v>
      </c>
      <c r="N119" t="s">
        <v>1986</v>
      </c>
      <c r="O119">
        <v>0</v>
      </c>
      <c r="P119">
        <v>0</v>
      </c>
      <c r="Q119">
        <v>0</v>
      </c>
      <c r="R119">
        <v>30024939.219999999</v>
      </c>
      <c r="S119">
        <v>0</v>
      </c>
      <c r="T119">
        <v>0</v>
      </c>
      <c r="U119">
        <v>30029850</v>
      </c>
      <c r="V119">
        <v>0</v>
      </c>
      <c r="W119">
        <v>0</v>
      </c>
      <c r="X119">
        <v>30037204.41</v>
      </c>
      <c r="Y119">
        <v>30037204.41</v>
      </c>
      <c r="Z119">
        <v>30037204.41</v>
      </c>
      <c r="AA119">
        <v>0</v>
      </c>
      <c r="AB119">
        <v>0</v>
      </c>
      <c r="AC119">
        <v>0</v>
      </c>
      <c r="AD119">
        <v>100.09950000000001</v>
      </c>
      <c r="AE119">
        <v>0</v>
      </c>
      <c r="AF119">
        <v>0</v>
      </c>
      <c r="AG119">
        <v>0</v>
      </c>
      <c r="AH119">
        <v>2884804552.0599999</v>
      </c>
      <c r="AI119">
        <v>30024939.219999999</v>
      </c>
      <c r="AJ119">
        <v>0</v>
      </c>
      <c r="AK119">
        <v>100.08313099999999</v>
      </c>
      <c r="AL119">
        <v>0</v>
      </c>
      <c r="AM119">
        <v>0</v>
      </c>
      <c r="AN119">
        <v>4910.78</v>
      </c>
      <c r="AO119">
        <v>4910.78</v>
      </c>
      <c r="AU119" t="s">
        <v>793</v>
      </c>
      <c r="AV119" t="s">
        <v>1987</v>
      </c>
      <c r="AX119">
        <v>0</v>
      </c>
      <c r="AY119" t="s">
        <v>824</v>
      </c>
      <c r="BB119" t="s">
        <v>822</v>
      </c>
      <c r="BC119" t="s">
        <v>822</v>
      </c>
      <c r="BD119" t="s">
        <v>2097</v>
      </c>
      <c r="BE119" t="s">
        <v>231</v>
      </c>
      <c r="BG119" t="s">
        <v>2719</v>
      </c>
      <c r="BH119" t="s">
        <v>2006</v>
      </c>
      <c r="BL119" t="s">
        <v>1992</v>
      </c>
      <c r="BM119" t="s">
        <v>1985</v>
      </c>
      <c r="BO119" t="s">
        <v>1982</v>
      </c>
      <c r="BP119" t="s">
        <v>1982</v>
      </c>
      <c r="BQ119">
        <v>1</v>
      </c>
      <c r="BR119">
        <v>0</v>
      </c>
      <c r="BS119" t="s">
        <v>1993</v>
      </c>
      <c r="BU119" t="s">
        <v>2142</v>
      </c>
      <c r="BV119" t="s">
        <v>2011</v>
      </c>
      <c r="BW119" s="218">
        <v>41640</v>
      </c>
      <c r="BX119" t="s">
        <v>2142</v>
      </c>
      <c r="CA119">
        <v>630</v>
      </c>
      <c r="CB119" t="s">
        <v>1994</v>
      </c>
      <c r="CD119" t="s">
        <v>1994</v>
      </c>
      <c r="CE119">
        <v>1</v>
      </c>
      <c r="CF119" t="s">
        <v>1985</v>
      </c>
      <c r="CG119" t="s">
        <v>793</v>
      </c>
      <c r="CH119" t="s">
        <v>2012</v>
      </c>
      <c r="CI119" t="s">
        <v>1996</v>
      </c>
      <c r="CJ119">
        <v>30000000</v>
      </c>
      <c r="CN119" t="s">
        <v>231</v>
      </c>
      <c r="CO119">
        <v>0</v>
      </c>
      <c r="CP119" t="s">
        <v>822</v>
      </c>
      <c r="CQ119" t="s">
        <v>2097</v>
      </c>
      <c r="CR119">
        <v>0</v>
      </c>
      <c r="CS119">
        <v>0</v>
      </c>
      <c r="CT119" t="s">
        <v>2001</v>
      </c>
      <c r="CU119" t="s">
        <v>2288</v>
      </c>
      <c r="CV119" t="s">
        <v>1111</v>
      </c>
      <c r="CW119">
        <v>35</v>
      </c>
      <c r="CX119" t="s">
        <v>822</v>
      </c>
      <c r="CY119" t="s">
        <v>2097</v>
      </c>
      <c r="CZ119" t="s">
        <v>2720</v>
      </c>
      <c r="DA119" t="s">
        <v>793</v>
      </c>
      <c r="DC119">
        <v>0</v>
      </c>
      <c r="DD119">
        <v>0</v>
      </c>
      <c r="DE119">
        <v>0</v>
      </c>
      <c r="DK119">
        <v>0</v>
      </c>
      <c r="DL119">
        <v>0</v>
      </c>
      <c r="DM119">
        <v>0</v>
      </c>
      <c r="DP119">
        <v>0</v>
      </c>
      <c r="DQ119">
        <v>0</v>
      </c>
      <c r="DR119">
        <v>-12265.19</v>
      </c>
      <c r="DS119">
        <v>30024939.219999999</v>
      </c>
      <c r="DT119" t="s">
        <v>231</v>
      </c>
      <c r="DU119" t="s">
        <v>1986</v>
      </c>
      <c r="DV119">
        <v>0</v>
      </c>
      <c r="DW119">
        <v>0</v>
      </c>
      <c r="DX119">
        <v>0</v>
      </c>
      <c r="DY119">
        <v>30024939.219999999</v>
      </c>
      <c r="DZ119">
        <v>0</v>
      </c>
      <c r="EA119">
        <v>0</v>
      </c>
      <c r="EB119">
        <v>30029850</v>
      </c>
      <c r="EC119">
        <v>0</v>
      </c>
      <c r="ED119">
        <v>0</v>
      </c>
      <c r="EE119">
        <v>30037204.41</v>
      </c>
      <c r="EF119">
        <v>30037204.41</v>
      </c>
      <c r="EG119">
        <v>30037204.41</v>
      </c>
      <c r="EH119">
        <v>0</v>
      </c>
      <c r="EI119">
        <v>0</v>
      </c>
      <c r="EJ119">
        <v>0</v>
      </c>
      <c r="EK119">
        <v>100.09950000000001</v>
      </c>
      <c r="EL119">
        <v>0</v>
      </c>
      <c r="EM119">
        <v>0</v>
      </c>
      <c r="EN119">
        <v>0</v>
      </c>
      <c r="EO119">
        <v>2884804552.0599999</v>
      </c>
      <c r="EP119">
        <v>30024939.219999999</v>
      </c>
      <c r="EQ119">
        <v>0</v>
      </c>
      <c r="ER119">
        <v>100.08313099999999</v>
      </c>
      <c r="ES119">
        <v>4910.78</v>
      </c>
      <c r="ET119">
        <v>4910.78</v>
      </c>
      <c r="EU119" t="s">
        <v>2000</v>
      </c>
      <c r="EV119" t="s">
        <v>2001</v>
      </c>
      <c r="EW119" t="s">
        <v>2002</v>
      </c>
      <c r="EX119" t="s">
        <v>2003</v>
      </c>
      <c r="EY119">
        <v>100.09950000000001</v>
      </c>
      <c r="EZ119" t="s">
        <v>231</v>
      </c>
      <c r="FA119" t="s">
        <v>2017</v>
      </c>
      <c r="FB119" t="s">
        <v>2007</v>
      </c>
      <c r="FC119" s="216">
        <v>43844</v>
      </c>
      <c r="FD119" t="s">
        <v>2004</v>
      </c>
      <c r="FE119" t="s">
        <v>2002</v>
      </c>
      <c r="FH119">
        <v>0</v>
      </c>
      <c r="FI119">
        <v>0</v>
      </c>
      <c r="FJ119">
        <v>0</v>
      </c>
      <c r="FK119">
        <v>0</v>
      </c>
      <c r="FL119">
        <v>0</v>
      </c>
      <c r="FO119" t="s">
        <v>2005</v>
      </c>
      <c r="FP119" t="s">
        <v>231</v>
      </c>
      <c r="FT119">
        <v>0</v>
      </c>
      <c r="FU119">
        <v>1.040967</v>
      </c>
      <c r="FV119">
        <v>1.040967</v>
      </c>
      <c r="FW119">
        <v>0</v>
      </c>
      <c r="FX119" t="s">
        <v>2006</v>
      </c>
      <c r="FY119" s="216">
        <v>43476</v>
      </c>
      <c r="GO119">
        <v>5</v>
      </c>
      <c r="GQ119" t="s">
        <v>2021</v>
      </c>
      <c r="GR119" t="s">
        <v>2721</v>
      </c>
      <c r="GS119" t="s">
        <v>2439</v>
      </c>
      <c r="GT119" t="s">
        <v>2722</v>
      </c>
      <c r="GU119" t="s">
        <v>2723</v>
      </c>
      <c r="GV119" t="s">
        <v>1994</v>
      </c>
      <c r="GW119">
        <v>0</v>
      </c>
      <c r="GX119">
        <v>30000000</v>
      </c>
      <c r="GY119">
        <v>0</v>
      </c>
      <c r="HA119" t="s">
        <v>822</v>
      </c>
      <c r="HB119" t="s">
        <v>2097</v>
      </c>
      <c r="HE119" t="s">
        <v>1988</v>
      </c>
      <c r="HF119" t="s">
        <v>1997</v>
      </c>
      <c r="HG119" t="s">
        <v>231</v>
      </c>
      <c r="HH119" t="s">
        <v>1986</v>
      </c>
      <c r="HP119">
        <v>0</v>
      </c>
      <c r="HQ119">
        <v>0</v>
      </c>
      <c r="HR119" t="s">
        <v>1994</v>
      </c>
      <c r="HS119" t="s">
        <v>1982</v>
      </c>
      <c r="HU119" t="s">
        <v>2724</v>
      </c>
      <c r="HV119" t="s">
        <v>1110</v>
      </c>
      <c r="HW119" t="str">
        <f>VLOOKUP($HV119,'SS WAM data'!$B:$AE,MATCH(HW$1,'SS WAM data'!$2:$2,0)-1,0)</f>
        <v>XS2066789764</v>
      </c>
      <c r="HX119" t="str">
        <f>VLOOKUP($HV119,'SS WAM data'!$B:$AE,MATCH(HX$1,'SS WAM data'!$2:$2,0)-1,0)</f>
        <v>ALLIANZ SE01/20 ZCP</v>
      </c>
      <c r="HY119" t="str">
        <f>VLOOKUP($HV119,'SS WAM data'!$B:$AE,MATCH(HY$1,'SS WAM data'!$2:$2,0)-1,0)</f>
        <v>EUR</v>
      </c>
      <c r="HZ119" t="str">
        <f>VLOOKUP($HV119,'SS WAM data'!$B:$AE,MATCH(HZ$1,'SS WAM data'!$2:$2,0)-1,0)</f>
        <v>DE</v>
      </c>
      <c r="IA119" s="216">
        <f>VLOOKUP($HV119,'SS WAM data'!$B:$AE,MATCH(IA$1,'SS WAM data'!$2:$2,0)-1,0)</f>
        <v>43753</v>
      </c>
      <c r="IB119" s="216">
        <f>VLOOKUP($HV119,'SS WAM data'!$B:$AE,MATCH(IB$1,'SS WAM data'!$2:$2,0)-1,0)</f>
        <v>43844</v>
      </c>
      <c r="IC119">
        <f>VLOOKUP($HV119,'SS WAM data'!$B:$AE,MATCH(IC$1,'SS WAM data'!$2:$2,0)-1,0)</f>
        <v>9.9999999999999995E-8</v>
      </c>
      <c r="ID119" s="216">
        <f>VLOOKUP($HV119,'SS WAM data'!$B:$AE,MATCH(ID$1,'SS WAM data'!$2:$2,0)-1,0)</f>
        <v>43844</v>
      </c>
      <c r="IE119" s="216" t="str">
        <f>VLOOKUP($HV119,'SS WAM data'!$B:$AE,MATCH(IE$1,'SS WAM data'!$2:$2,0)-1,0)</f>
        <v>00-00-0000</v>
      </c>
      <c r="IF119" t="str">
        <f>VLOOKUP($HV119,'SS WAM data'!$B:$AE,MATCH(IF$1,'SS WAM data'!$2:$2,0)-1,0)</f>
        <v>Commercial Paper</v>
      </c>
      <c r="IG119" t="str">
        <f>_xlfn.IFNA(VLOOKUP($HV119,'SS WAM data'!$B:$AE,MATCH(IG$1,'SS WAM data'!$2:$2,0)-1,0),"Other Assets - Deposit or ancillary liquid asset")</f>
        <v>Money Market Instruments</v>
      </c>
      <c r="IH119" t="str">
        <f>VLOOKUP($HV119,'SS WAM data'!$B:$AE,MATCH(IH$1,'SS WAM data'!$2:$2,0)-1,0)</f>
        <v>MoneyMarketInstrument</v>
      </c>
    </row>
    <row r="120" spans="2:242">
      <c r="B120" t="s">
        <v>2028</v>
      </c>
      <c r="C120" t="s">
        <v>1982</v>
      </c>
      <c r="D120" t="s">
        <v>2002</v>
      </c>
      <c r="E120" t="s">
        <v>2007</v>
      </c>
      <c r="H120">
        <v>0</v>
      </c>
      <c r="I120">
        <v>0</v>
      </c>
      <c r="J120">
        <v>-6715.46</v>
      </c>
      <c r="K120">
        <v>25019854.420000002</v>
      </c>
      <c r="L120" t="s">
        <v>1985</v>
      </c>
      <c r="M120" t="s">
        <v>231</v>
      </c>
      <c r="N120" t="s">
        <v>1986</v>
      </c>
      <c r="O120">
        <v>0</v>
      </c>
      <c r="P120">
        <v>0</v>
      </c>
      <c r="Q120">
        <v>0</v>
      </c>
      <c r="R120">
        <v>25019854.420000002</v>
      </c>
      <c r="S120">
        <v>0</v>
      </c>
      <c r="T120">
        <v>0</v>
      </c>
      <c r="U120">
        <v>25024989.5</v>
      </c>
      <c r="V120">
        <v>0</v>
      </c>
      <c r="W120">
        <v>0</v>
      </c>
      <c r="X120">
        <v>25026569.879999999</v>
      </c>
      <c r="Y120">
        <v>25026569.879999999</v>
      </c>
      <c r="Z120">
        <v>25026569.879999999</v>
      </c>
      <c r="AA120">
        <v>0</v>
      </c>
      <c r="AB120">
        <v>0</v>
      </c>
      <c r="AC120">
        <v>0</v>
      </c>
      <c r="AD120">
        <v>100.099958</v>
      </c>
      <c r="AE120">
        <v>0</v>
      </c>
      <c r="AF120">
        <v>0</v>
      </c>
      <c r="AG120">
        <v>0</v>
      </c>
      <c r="AH120">
        <v>2884804552.0599999</v>
      </c>
      <c r="AI120">
        <v>25019854.420000002</v>
      </c>
      <c r="AJ120">
        <v>0</v>
      </c>
      <c r="AK120">
        <v>100.079418</v>
      </c>
      <c r="AL120">
        <v>0</v>
      </c>
      <c r="AM120">
        <v>0</v>
      </c>
      <c r="AN120">
        <v>5135.08</v>
      </c>
      <c r="AO120">
        <v>5135.08</v>
      </c>
      <c r="AU120" t="s">
        <v>793</v>
      </c>
      <c r="AV120" t="s">
        <v>1987</v>
      </c>
      <c r="AX120">
        <v>0</v>
      </c>
      <c r="AY120" t="s">
        <v>824</v>
      </c>
      <c r="BB120" t="s">
        <v>875</v>
      </c>
      <c r="BC120" t="s">
        <v>875</v>
      </c>
      <c r="BD120" t="s">
        <v>2069</v>
      </c>
      <c r="BE120" t="s">
        <v>231</v>
      </c>
      <c r="BG120" t="s">
        <v>2725</v>
      </c>
      <c r="BH120" t="s">
        <v>2006</v>
      </c>
      <c r="BL120" t="s">
        <v>1992</v>
      </c>
      <c r="BM120" t="s">
        <v>1985</v>
      </c>
      <c r="BO120" t="s">
        <v>1982</v>
      </c>
      <c r="BP120" t="s">
        <v>1982</v>
      </c>
      <c r="BQ120">
        <v>1</v>
      </c>
      <c r="BR120">
        <v>0</v>
      </c>
      <c r="BS120" t="s">
        <v>1993</v>
      </c>
      <c r="BU120" t="s">
        <v>2240</v>
      </c>
      <c r="BV120" t="s">
        <v>2011</v>
      </c>
      <c r="BW120" s="218">
        <v>44197</v>
      </c>
      <c r="BX120" t="s">
        <v>2240</v>
      </c>
      <c r="CA120">
        <v>630</v>
      </c>
      <c r="CB120" t="s">
        <v>1994</v>
      </c>
      <c r="CD120" t="s">
        <v>1994</v>
      </c>
      <c r="CE120">
        <v>1</v>
      </c>
      <c r="CF120" t="s">
        <v>1982</v>
      </c>
      <c r="CG120" t="s">
        <v>793</v>
      </c>
      <c r="CH120" t="s">
        <v>2012</v>
      </c>
      <c r="CI120" t="s">
        <v>1996</v>
      </c>
      <c r="CJ120">
        <v>25000000</v>
      </c>
      <c r="CN120" t="s">
        <v>231</v>
      </c>
      <c r="CO120">
        <v>0</v>
      </c>
      <c r="CP120" t="s">
        <v>875</v>
      </c>
      <c r="CQ120" t="s">
        <v>2071</v>
      </c>
      <c r="CR120">
        <v>0</v>
      </c>
      <c r="CS120">
        <v>0</v>
      </c>
      <c r="CT120" t="s">
        <v>2001</v>
      </c>
      <c r="CU120" t="s">
        <v>2288</v>
      </c>
      <c r="CV120" t="s">
        <v>1148</v>
      </c>
      <c r="CW120">
        <v>35</v>
      </c>
      <c r="CX120" t="s">
        <v>875</v>
      </c>
      <c r="CY120" t="s">
        <v>2071</v>
      </c>
      <c r="CZ120" t="s">
        <v>2504</v>
      </c>
      <c r="DA120" t="s">
        <v>793</v>
      </c>
      <c r="DC120">
        <v>0</v>
      </c>
      <c r="DD120">
        <v>0</v>
      </c>
      <c r="DE120">
        <v>0</v>
      </c>
      <c r="DK120">
        <v>0</v>
      </c>
      <c r="DL120">
        <v>0</v>
      </c>
      <c r="DM120">
        <v>0</v>
      </c>
      <c r="DP120">
        <v>0</v>
      </c>
      <c r="DQ120">
        <v>0</v>
      </c>
      <c r="DR120">
        <v>-6715.46</v>
      </c>
      <c r="DS120">
        <v>25019854.420000002</v>
      </c>
      <c r="DT120" t="s">
        <v>231</v>
      </c>
      <c r="DU120" t="s">
        <v>1986</v>
      </c>
      <c r="DV120">
        <v>0</v>
      </c>
      <c r="DW120">
        <v>0</v>
      </c>
      <c r="DX120">
        <v>0</v>
      </c>
      <c r="DY120">
        <v>25019854.420000002</v>
      </c>
      <c r="DZ120">
        <v>0</v>
      </c>
      <c r="EA120">
        <v>0</v>
      </c>
      <c r="EB120">
        <v>25024989.5</v>
      </c>
      <c r="EC120">
        <v>0</v>
      </c>
      <c r="ED120">
        <v>0</v>
      </c>
      <c r="EE120">
        <v>25026569.879999999</v>
      </c>
      <c r="EF120">
        <v>25026569.879999999</v>
      </c>
      <c r="EG120">
        <v>25026569.879999999</v>
      </c>
      <c r="EH120">
        <v>0</v>
      </c>
      <c r="EI120">
        <v>0</v>
      </c>
      <c r="EJ120">
        <v>0</v>
      </c>
      <c r="EK120">
        <v>100.099958</v>
      </c>
      <c r="EL120">
        <v>0</v>
      </c>
      <c r="EM120">
        <v>0</v>
      </c>
      <c r="EN120">
        <v>0</v>
      </c>
      <c r="EO120">
        <v>2884804552.0599999</v>
      </c>
      <c r="EP120">
        <v>25019854.420000002</v>
      </c>
      <c r="EQ120">
        <v>0</v>
      </c>
      <c r="ER120">
        <v>100.079418</v>
      </c>
      <c r="ES120">
        <v>5135.08</v>
      </c>
      <c r="ET120">
        <v>5135.08</v>
      </c>
      <c r="EU120" t="s">
        <v>2000</v>
      </c>
      <c r="EV120" t="s">
        <v>2001</v>
      </c>
      <c r="EW120" t="s">
        <v>2002</v>
      </c>
      <c r="EX120" t="s">
        <v>2003</v>
      </c>
      <c r="EY120">
        <v>100.099958</v>
      </c>
      <c r="EZ120" t="s">
        <v>231</v>
      </c>
      <c r="FA120" t="s">
        <v>2017</v>
      </c>
      <c r="FB120" t="s">
        <v>2007</v>
      </c>
      <c r="FC120" s="216">
        <v>43851</v>
      </c>
      <c r="FD120" t="s">
        <v>2004</v>
      </c>
      <c r="FE120" t="s">
        <v>2002</v>
      </c>
      <c r="FH120">
        <v>0</v>
      </c>
      <c r="FI120">
        <v>0</v>
      </c>
      <c r="FJ120">
        <v>0</v>
      </c>
      <c r="FK120">
        <v>0</v>
      </c>
      <c r="FL120">
        <v>0</v>
      </c>
      <c r="FO120" t="s">
        <v>2005</v>
      </c>
      <c r="FP120" t="s">
        <v>231</v>
      </c>
      <c r="FT120">
        <v>0</v>
      </c>
      <c r="FU120">
        <v>0.86747600000000002</v>
      </c>
      <c r="FV120">
        <v>0.86747600000000002</v>
      </c>
      <c r="FW120">
        <v>0</v>
      </c>
      <c r="FX120" t="s">
        <v>2006</v>
      </c>
      <c r="FY120" s="216">
        <v>43476</v>
      </c>
      <c r="GO120">
        <v>1</v>
      </c>
      <c r="GQ120" t="s">
        <v>2021</v>
      </c>
      <c r="GR120" t="s">
        <v>2726</v>
      </c>
      <c r="GS120" t="s">
        <v>2439</v>
      </c>
      <c r="GT120" t="s">
        <v>2523</v>
      </c>
      <c r="GU120" t="s">
        <v>2396</v>
      </c>
      <c r="GV120" t="s">
        <v>1994</v>
      </c>
      <c r="GW120">
        <v>0</v>
      </c>
      <c r="GX120">
        <v>25000000</v>
      </c>
      <c r="GY120">
        <v>0</v>
      </c>
      <c r="HA120" t="s">
        <v>875</v>
      </c>
      <c r="HB120" t="s">
        <v>2071</v>
      </c>
      <c r="HE120" t="s">
        <v>1988</v>
      </c>
      <c r="HF120" t="s">
        <v>1997</v>
      </c>
      <c r="HG120" t="s">
        <v>231</v>
      </c>
      <c r="HH120" t="s">
        <v>1986</v>
      </c>
      <c r="HP120">
        <v>0</v>
      </c>
      <c r="HQ120">
        <v>0</v>
      </c>
      <c r="HR120" t="s">
        <v>1994</v>
      </c>
      <c r="HS120" t="s">
        <v>1982</v>
      </c>
      <c r="HV120" t="s">
        <v>1147</v>
      </c>
      <c r="HW120" t="str">
        <f>VLOOKUP($HV120,'SS WAM data'!$B:$AE,MATCH(HW$1,'SS WAM data'!$2:$2,0)-1,0)</f>
        <v>XS2069940299</v>
      </c>
      <c r="HX120" t="str">
        <f>VLOOKUP($HV120,'SS WAM data'!$B:$AE,MATCH(HX$1,'SS WAM data'!$2:$2,0)-1,0)</f>
        <v>PROCTER AND GAMBLE COMPANY01/20 ZCP</v>
      </c>
      <c r="HY120" t="str">
        <f>VLOOKUP($HV120,'SS WAM data'!$B:$AE,MATCH(HY$1,'SS WAM data'!$2:$2,0)-1,0)</f>
        <v>EUR</v>
      </c>
      <c r="HZ120" t="str">
        <f>VLOOKUP($HV120,'SS WAM data'!$B:$AE,MATCH(HZ$1,'SS WAM data'!$2:$2,0)-1,0)</f>
        <v>US</v>
      </c>
      <c r="IA120" s="216">
        <f>VLOOKUP($HV120,'SS WAM data'!$B:$AE,MATCH(IA$1,'SS WAM data'!$2:$2,0)-1,0)</f>
        <v>43760</v>
      </c>
      <c r="IB120" s="216">
        <f>VLOOKUP($HV120,'SS WAM data'!$B:$AE,MATCH(IB$1,'SS WAM data'!$2:$2,0)-1,0)</f>
        <v>43851</v>
      </c>
      <c r="IC120">
        <f>VLOOKUP($HV120,'SS WAM data'!$B:$AE,MATCH(IC$1,'SS WAM data'!$2:$2,0)-1,0)</f>
        <v>9.9999999999999995E-8</v>
      </c>
      <c r="ID120" s="216">
        <f>VLOOKUP($HV120,'SS WAM data'!$B:$AE,MATCH(ID$1,'SS WAM data'!$2:$2,0)-1,0)</f>
        <v>43851</v>
      </c>
      <c r="IE120" s="216" t="str">
        <f>VLOOKUP($HV120,'SS WAM data'!$B:$AE,MATCH(IE$1,'SS WAM data'!$2:$2,0)-1,0)</f>
        <v>00-00-0000</v>
      </c>
      <c r="IF120" t="str">
        <f>VLOOKUP($HV120,'SS WAM data'!$B:$AE,MATCH(IF$1,'SS WAM data'!$2:$2,0)-1,0)</f>
        <v>Commercial Paper</v>
      </c>
      <c r="IG120" t="str">
        <f>_xlfn.IFNA(VLOOKUP($HV120,'SS WAM data'!$B:$AE,MATCH(IG$1,'SS WAM data'!$2:$2,0)-1,0),"Other Assets - Deposit or ancillary liquid asset")</f>
        <v>Money Market Instruments</v>
      </c>
      <c r="IH120" t="str">
        <f>VLOOKUP($HV120,'SS WAM data'!$B:$AE,MATCH(IH$1,'SS WAM data'!$2:$2,0)-1,0)</f>
        <v>MoneyMarketInstrument</v>
      </c>
    </row>
    <row r="121" spans="2:242">
      <c r="B121" t="s">
        <v>2285</v>
      </c>
      <c r="C121" t="s">
        <v>1982</v>
      </c>
      <c r="D121" t="s">
        <v>2002</v>
      </c>
      <c r="E121" t="s">
        <v>2007</v>
      </c>
      <c r="H121">
        <v>0</v>
      </c>
      <c r="I121">
        <v>0</v>
      </c>
      <c r="J121">
        <v>-3503.72</v>
      </c>
      <c r="K121">
        <v>28026277.920000002</v>
      </c>
      <c r="L121" t="s">
        <v>1985</v>
      </c>
      <c r="M121" t="s">
        <v>231</v>
      </c>
      <c r="N121" t="s">
        <v>1986</v>
      </c>
      <c r="O121">
        <v>0</v>
      </c>
      <c r="P121">
        <v>0</v>
      </c>
      <c r="Q121">
        <v>0</v>
      </c>
      <c r="R121">
        <v>28026277.920000002</v>
      </c>
      <c r="S121">
        <v>0</v>
      </c>
      <c r="T121">
        <v>0</v>
      </c>
      <c r="U121">
        <v>28023520</v>
      </c>
      <c r="V121">
        <v>0</v>
      </c>
      <c r="W121">
        <v>0</v>
      </c>
      <c r="X121">
        <v>28029781.640000001</v>
      </c>
      <c r="Y121">
        <v>28029781.640000001</v>
      </c>
      <c r="Z121">
        <v>28029781.640000001</v>
      </c>
      <c r="AA121">
        <v>0</v>
      </c>
      <c r="AB121">
        <v>0</v>
      </c>
      <c r="AC121">
        <v>0</v>
      </c>
      <c r="AD121">
        <v>100.084</v>
      </c>
      <c r="AE121">
        <v>0</v>
      </c>
      <c r="AF121">
        <v>0</v>
      </c>
      <c r="AG121">
        <v>0</v>
      </c>
      <c r="AH121">
        <v>2884804552.0599999</v>
      </c>
      <c r="AI121">
        <v>28026277.920000002</v>
      </c>
      <c r="AJ121">
        <v>0</v>
      </c>
      <c r="AK121">
        <v>100.09385</v>
      </c>
      <c r="AL121">
        <v>0</v>
      </c>
      <c r="AM121">
        <v>0</v>
      </c>
      <c r="AN121">
        <v>-2757.92</v>
      </c>
      <c r="AO121">
        <v>-2757.92</v>
      </c>
      <c r="AU121" t="s">
        <v>793</v>
      </c>
      <c r="AV121" t="s">
        <v>1987</v>
      </c>
      <c r="AX121">
        <v>0</v>
      </c>
      <c r="AY121" t="s">
        <v>824</v>
      </c>
      <c r="BB121" t="s">
        <v>798</v>
      </c>
      <c r="BC121" t="s">
        <v>798</v>
      </c>
      <c r="BD121" t="s">
        <v>2345</v>
      </c>
      <c r="BE121" t="s">
        <v>231</v>
      </c>
      <c r="BG121" t="s">
        <v>2727</v>
      </c>
      <c r="BH121" t="s">
        <v>2006</v>
      </c>
      <c r="BL121" t="s">
        <v>1992</v>
      </c>
      <c r="BM121" t="s">
        <v>1985</v>
      </c>
      <c r="BP121" t="s">
        <v>1982</v>
      </c>
      <c r="BQ121">
        <v>1</v>
      </c>
      <c r="BR121">
        <v>0</v>
      </c>
      <c r="BS121" t="s">
        <v>1993</v>
      </c>
      <c r="BU121" t="s">
        <v>2728</v>
      </c>
      <c r="BV121" t="s">
        <v>2011</v>
      </c>
      <c r="BW121" s="218">
        <v>46753</v>
      </c>
      <c r="BX121" t="s">
        <v>2728</v>
      </c>
      <c r="CA121">
        <v>630</v>
      </c>
      <c r="CB121" t="s">
        <v>1994</v>
      </c>
      <c r="CD121" t="s">
        <v>1994</v>
      </c>
      <c r="CE121">
        <v>1</v>
      </c>
      <c r="CF121" t="s">
        <v>1985</v>
      </c>
      <c r="CG121" t="s">
        <v>793</v>
      </c>
      <c r="CH121" t="s">
        <v>2012</v>
      </c>
      <c r="CI121" t="s">
        <v>1996</v>
      </c>
      <c r="CJ121">
        <v>28000000</v>
      </c>
      <c r="CN121" t="s">
        <v>231</v>
      </c>
      <c r="CO121">
        <v>0</v>
      </c>
      <c r="CP121" t="s">
        <v>798</v>
      </c>
      <c r="CQ121" t="s">
        <v>2345</v>
      </c>
      <c r="CR121">
        <v>0</v>
      </c>
      <c r="CS121">
        <v>0</v>
      </c>
      <c r="CT121" t="s">
        <v>2014</v>
      </c>
      <c r="CU121" t="s">
        <v>17</v>
      </c>
      <c r="CV121" t="s">
        <v>1177</v>
      </c>
      <c r="CW121">
        <v>35</v>
      </c>
      <c r="CX121" t="s">
        <v>798</v>
      </c>
      <c r="CY121" t="s">
        <v>2345</v>
      </c>
      <c r="CZ121" s="216">
        <v>43566</v>
      </c>
      <c r="DA121" t="s">
        <v>793</v>
      </c>
      <c r="DC121">
        <v>0</v>
      </c>
      <c r="DD121">
        <v>0</v>
      </c>
      <c r="DE121">
        <v>0</v>
      </c>
      <c r="DK121">
        <v>0</v>
      </c>
      <c r="DL121">
        <v>0</v>
      </c>
      <c r="DM121">
        <v>0</v>
      </c>
      <c r="DP121">
        <v>0</v>
      </c>
      <c r="DQ121">
        <v>0</v>
      </c>
      <c r="DR121">
        <v>-3503.72</v>
      </c>
      <c r="DS121">
        <v>28026277.920000002</v>
      </c>
      <c r="DT121" t="s">
        <v>231</v>
      </c>
      <c r="DU121" t="s">
        <v>1986</v>
      </c>
      <c r="DV121">
        <v>0</v>
      </c>
      <c r="DW121">
        <v>0</v>
      </c>
      <c r="DX121">
        <v>0</v>
      </c>
      <c r="DY121">
        <v>28026277.920000002</v>
      </c>
      <c r="DZ121">
        <v>0</v>
      </c>
      <c r="EA121">
        <v>0</v>
      </c>
      <c r="EB121">
        <v>28023520</v>
      </c>
      <c r="EC121">
        <v>0</v>
      </c>
      <c r="ED121">
        <v>0</v>
      </c>
      <c r="EE121">
        <v>28029781.640000001</v>
      </c>
      <c r="EF121">
        <v>28029781.640000001</v>
      </c>
      <c r="EG121">
        <v>28029781.640000001</v>
      </c>
      <c r="EH121">
        <v>0</v>
      </c>
      <c r="EI121">
        <v>0</v>
      </c>
      <c r="EJ121">
        <v>0</v>
      </c>
      <c r="EK121">
        <v>100.084</v>
      </c>
      <c r="EL121">
        <v>0</v>
      </c>
      <c r="EM121">
        <v>0</v>
      </c>
      <c r="EN121">
        <v>0</v>
      </c>
      <c r="EO121">
        <v>2884804552.0599999</v>
      </c>
      <c r="EP121">
        <v>28026277.920000002</v>
      </c>
      <c r="EQ121">
        <v>0</v>
      </c>
      <c r="ER121">
        <v>100.09385</v>
      </c>
      <c r="ES121">
        <v>-2757.92</v>
      </c>
      <c r="ET121">
        <v>-2757.92</v>
      </c>
      <c r="EU121" t="s">
        <v>2000</v>
      </c>
      <c r="EV121" t="s">
        <v>2015</v>
      </c>
      <c r="EW121" t="s">
        <v>2016</v>
      </c>
      <c r="EX121" t="s">
        <v>2003</v>
      </c>
      <c r="EY121">
        <v>100.084</v>
      </c>
      <c r="EZ121" t="s">
        <v>231</v>
      </c>
      <c r="FA121" t="s">
        <v>2017</v>
      </c>
      <c r="FB121" t="s">
        <v>2007</v>
      </c>
      <c r="FC121" s="216">
        <v>43858</v>
      </c>
      <c r="FD121" t="s">
        <v>2018</v>
      </c>
      <c r="FE121" t="s">
        <v>2019</v>
      </c>
      <c r="FH121">
        <v>0</v>
      </c>
      <c r="FI121">
        <v>0</v>
      </c>
      <c r="FJ121">
        <v>0</v>
      </c>
      <c r="FK121">
        <v>0</v>
      </c>
      <c r="FL121">
        <v>0</v>
      </c>
      <c r="FO121" t="s">
        <v>2005</v>
      </c>
      <c r="FP121" t="s">
        <v>231</v>
      </c>
      <c r="FT121">
        <v>0</v>
      </c>
      <c r="FU121">
        <v>0.971418</v>
      </c>
      <c r="FV121">
        <v>0.971418</v>
      </c>
      <c r="FW121">
        <v>0</v>
      </c>
      <c r="FX121" t="s">
        <v>2006</v>
      </c>
      <c r="FY121" s="216">
        <v>43476</v>
      </c>
      <c r="GO121">
        <v>5</v>
      </c>
      <c r="GQ121" t="s">
        <v>2021</v>
      </c>
      <c r="GR121" t="s">
        <v>2729</v>
      </c>
      <c r="GS121" t="s">
        <v>2314</v>
      </c>
      <c r="GT121" t="s">
        <v>2730</v>
      </c>
      <c r="GU121" t="s">
        <v>2731</v>
      </c>
      <c r="GV121" t="s">
        <v>1994</v>
      </c>
      <c r="GW121">
        <v>0</v>
      </c>
      <c r="GX121">
        <v>28000000</v>
      </c>
      <c r="GY121">
        <v>0</v>
      </c>
      <c r="HA121" t="s">
        <v>1988</v>
      </c>
      <c r="HB121" t="s">
        <v>1997</v>
      </c>
      <c r="HE121" t="s">
        <v>798</v>
      </c>
      <c r="HF121" t="s">
        <v>2345</v>
      </c>
      <c r="HG121" t="s">
        <v>231</v>
      </c>
      <c r="HH121" t="s">
        <v>1986</v>
      </c>
      <c r="HP121">
        <v>0</v>
      </c>
      <c r="HQ121">
        <v>0</v>
      </c>
      <c r="HR121" t="s">
        <v>2732</v>
      </c>
      <c r="HS121" t="s">
        <v>1982</v>
      </c>
      <c r="HU121" t="s">
        <v>2733</v>
      </c>
      <c r="HV121" t="s">
        <v>1176</v>
      </c>
      <c r="HW121" t="str">
        <f>VLOOKUP($HV121,'SS WAM data'!$B:$AE,MATCH(HW$1,'SS WAM data'!$2:$2,0)-1,0)</f>
        <v>BE6317026951</v>
      </c>
      <c r="HX121" t="str">
        <f>VLOOKUP($HV121,'SS WAM data'!$B:$AE,MATCH(HX$1,'SS WAM data'!$2:$2,0)-1,0)</f>
        <v>EUROCLEARBANK SA/NV01/20 0</v>
      </c>
      <c r="HY121" t="str">
        <f>VLOOKUP($HV121,'SS WAM data'!$B:$AE,MATCH(HY$1,'SS WAM data'!$2:$2,0)-1,0)</f>
        <v>EUR</v>
      </c>
      <c r="HZ121" t="str">
        <f>VLOOKUP($HV121,'SS WAM data'!$B:$AE,MATCH(HZ$1,'SS WAM data'!$2:$2,0)-1,0)</f>
        <v>BE</v>
      </c>
      <c r="IA121" s="216">
        <f>VLOOKUP($HV121,'SS WAM data'!$B:$AE,MATCH(IA$1,'SS WAM data'!$2:$2,0)-1,0)</f>
        <v>43773</v>
      </c>
      <c r="IB121" s="216">
        <f>VLOOKUP($HV121,'SS WAM data'!$B:$AE,MATCH(IB$1,'SS WAM data'!$2:$2,0)-1,0)</f>
        <v>43858</v>
      </c>
      <c r="IC121">
        <f>VLOOKUP($HV121,'SS WAM data'!$B:$AE,MATCH(IC$1,'SS WAM data'!$2:$2,0)-1,0)</f>
        <v>9.9999999999999995E-8</v>
      </c>
      <c r="ID121" s="216">
        <f>VLOOKUP($HV121,'SS WAM data'!$B:$AE,MATCH(ID$1,'SS WAM data'!$2:$2,0)-1,0)</f>
        <v>43858</v>
      </c>
      <c r="IE121" s="216" t="str">
        <f>VLOOKUP($HV121,'SS WAM data'!$B:$AE,MATCH(IE$1,'SS WAM data'!$2:$2,0)-1,0)</f>
        <v>00-00-0000</v>
      </c>
      <c r="IF121" t="str">
        <f>VLOOKUP($HV121,'SS WAM data'!$B:$AE,MATCH(IF$1,'SS WAM data'!$2:$2,0)-1,0)</f>
        <v>Certificate of Deposit</v>
      </c>
      <c r="IG121" t="str">
        <f>_xlfn.IFNA(VLOOKUP($HV121,'SS WAM data'!$B:$AE,MATCH(IG$1,'SS WAM data'!$2:$2,0)-1,0),"Other Assets - Deposit or ancillary liquid asset")</f>
        <v>Money Market Instruments</v>
      </c>
      <c r="IH121" t="str">
        <f>VLOOKUP($HV121,'SS WAM data'!$B:$AE,MATCH(IH$1,'SS WAM data'!$2:$2,0)-1,0)</f>
        <v>MoneyMarketInstrument</v>
      </c>
    </row>
    <row r="122" spans="2:242">
      <c r="B122" t="s">
        <v>2285</v>
      </c>
      <c r="C122" t="s">
        <v>1982</v>
      </c>
      <c r="D122" t="s">
        <v>2002</v>
      </c>
      <c r="E122" t="s">
        <v>2007</v>
      </c>
      <c r="H122">
        <v>0</v>
      </c>
      <c r="I122">
        <v>0</v>
      </c>
      <c r="J122">
        <v>-4278.6899999999996</v>
      </c>
      <c r="K122">
        <v>28001711.48</v>
      </c>
      <c r="L122" t="s">
        <v>1985</v>
      </c>
      <c r="M122" t="s">
        <v>231</v>
      </c>
      <c r="N122" t="s">
        <v>1986</v>
      </c>
      <c r="O122">
        <v>0</v>
      </c>
      <c r="P122">
        <v>0</v>
      </c>
      <c r="Q122">
        <v>0</v>
      </c>
      <c r="R122">
        <v>28001711.48</v>
      </c>
      <c r="S122">
        <v>0</v>
      </c>
      <c r="T122">
        <v>0</v>
      </c>
      <c r="U122">
        <v>28002380</v>
      </c>
      <c r="V122">
        <v>0</v>
      </c>
      <c r="W122">
        <v>0</v>
      </c>
      <c r="X122">
        <v>28005990.170000002</v>
      </c>
      <c r="Y122">
        <v>28005990.170000002</v>
      </c>
      <c r="Z122">
        <v>28005990.170000002</v>
      </c>
      <c r="AA122">
        <v>0</v>
      </c>
      <c r="AB122">
        <v>0</v>
      </c>
      <c r="AC122">
        <v>0</v>
      </c>
      <c r="AD122">
        <v>100.0085</v>
      </c>
      <c r="AE122">
        <v>0</v>
      </c>
      <c r="AF122">
        <v>0</v>
      </c>
      <c r="AG122">
        <v>0</v>
      </c>
      <c r="AH122">
        <v>2884804552.0599999</v>
      </c>
      <c r="AI122">
        <v>28001711.48</v>
      </c>
      <c r="AJ122">
        <v>0</v>
      </c>
      <c r="AK122">
        <v>100.006112</v>
      </c>
      <c r="AL122">
        <v>0</v>
      </c>
      <c r="AM122">
        <v>0</v>
      </c>
      <c r="AN122">
        <v>668.52</v>
      </c>
      <c r="AO122">
        <v>668.52</v>
      </c>
      <c r="AU122" t="s">
        <v>793</v>
      </c>
      <c r="AV122" t="s">
        <v>1987</v>
      </c>
      <c r="AX122">
        <v>0</v>
      </c>
      <c r="AY122" t="s">
        <v>824</v>
      </c>
      <c r="BB122" t="s">
        <v>822</v>
      </c>
      <c r="BC122" t="s">
        <v>822</v>
      </c>
      <c r="BD122" t="s">
        <v>2097</v>
      </c>
      <c r="BE122" t="s">
        <v>231</v>
      </c>
      <c r="BG122" t="s">
        <v>2734</v>
      </c>
      <c r="BH122" t="s">
        <v>2006</v>
      </c>
      <c r="BL122" t="s">
        <v>1992</v>
      </c>
      <c r="BM122" t="s">
        <v>1985</v>
      </c>
      <c r="BO122" t="s">
        <v>1982</v>
      </c>
      <c r="BP122" t="s">
        <v>1982</v>
      </c>
      <c r="BQ122">
        <v>1</v>
      </c>
      <c r="BR122">
        <v>0</v>
      </c>
      <c r="BS122" t="s">
        <v>1993</v>
      </c>
      <c r="BU122" t="s">
        <v>2497</v>
      </c>
      <c r="BV122" t="s">
        <v>2011</v>
      </c>
      <c r="BW122" s="218">
        <v>43405</v>
      </c>
      <c r="BX122" t="s">
        <v>2497</v>
      </c>
      <c r="CA122">
        <v>630</v>
      </c>
      <c r="CB122" t="s">
        <v>1994</v>
      </c>
      <c r="CD122" t="s">
        <v>1994</v>
      </c>
      <c r="CE122">
        <v>1</v>
      </c>
      <c r="CF122" t="s">
        <v>1985</v>
      </c>
      <c r="CG122" t="s">
        <v>793</v>
      </c>
      <c r="CH122" t="s">
        <v>2012</v>
      </c>
      <c r="CI122" t="s">
        <v>1996</v>
      </c>
      <c r="CJ122">
        <v>28000000</v>
      </c>
      <c r="CN122" t="s">
        <v>231</v>
      </c>
      <c r="CO122">
        <v>0</v>
      </c>
      <c r="CP122" t="s">
        <v>822</v>
      </c>
      <c r="CQ122" t="s">
        <v>2097</v>
      </c>
      <c r="CR122">
        <v>0</v>
      </c>
      <c r="CS122">
        <v>0</v>
      </c>
      <c r="CT122" t="s">
        <v>2001</v>
      </c>
      <c r="CU122" t="s">
        <v>2288</v>
      </c>
      <c r="CV122" t="s">
        <v>830</v>
      </c>
      <c r="CW122">
        <v>35</v>
      </c>
      <c r="CX122" t="s">
        <v>822</v>
      </c>
      <c r="CY122" t="s">
        <v>2097</v>
      </c>
      <c r="CZ122" s="216">
        <v>43566</v>
      </c>
      <c r="DA122" t="s">
        <v>793</v>
      </c>
      <c r="DC122">
        <v>0</v>
      </c>
      <c r="DD122">
        <v>0</v>
      </c>
      <c r="DE122">
        <v>0</v>
      </c>
      <c r="DK122">
        <v>0</v>
      </c>
      <c r="DL122">
        <v>0</v>
      </c>
      <c r="DM122">
        <v>0</v>
      </c>
      <c r="DP122">
        <v>0</v>
      </c>
      <c r="DQ122">
        <v>0</v>
      </c>
      <c r="DR122">
        <v>-4278.6899999999996</v>
      </c>
      <c r="DS122">
        <v>28001711.48</v>
      </c>
      <c r="DT122" t="s">
        <v>231</v>
      </c>
      <c r="DU122" t="s">
        <v>1986</v>
      </c>
      <c r="DV122">
        <v>0</v>
      </c>
      <c r="DW122">
        <v>0</v>
      </c>
      <c r="DX122">
        <v>0</v>
      </c>
      <c r="DY122">
        <v>28001711.48</v>
      </c>
      <c r="DZ122">
        <v>0</v>
      </c>
      <c r="EA122">
        <v>0</v>
      </c>
      <c r="EB122">
        <v>28002380</v>
      </c>
      <c r="EC122">
        <v>0</v>
      </c>
      <c r="ED122">
        <v>0</v>
      </c>
      <c r="EE122">
        <v>28005990.170000002</v>
      </c>
      <c r="EF122">
        <v>28005990.170000002</v>
      </c>
      <c r="EG122">
        <v>28005990.170000002</v>
      </c>
      <c r="EH122">
        <v>0</v>
      </c>
      <c r="EI122">
        <v>0</v>
      </c>
      <c r="EJ122">
        <v>0</v>
      </c>
      <c r="EK122">
        <v>100.0085</v>
      </c>
      <c r="EL122">
        <v>0</v>
      </c>
      <c r="EM122">
        <v>0</v>
      </c>
      <c r="EN122">
        <v>0</v>
      </c>
      <c r="EO122">
        <v>2884804552.0599999</v>
      </c>
      <c r="EP122">
        <v>28001711.48</v>
      </c>
      <c r="EQ122">
        <v>0</v>
      </c>
      <c r="ER122">
        <v>100.006112</v>
      </c>
      <c r="ES122">
        <v>668.52</v>
      </c>
      <c r="ET122">
        <v>668.52</v>
      </c>
      <c r="EU122" t="s">
        <v>2000</v>
      </c>
      <c r="EV122" t="s">
        <v>2001</v>
      </c>
      <c r="EW122" t="s">
        <v>2002</v>
      </c>
      <c r="EX122" t="s">
        <v>2003</v>
      </c>
      <c r="EY122">
        <v>100.0085</v>
      </c>
      <c r="EZ122" t="s">
        <v>231</v>
      </c>
      <c r="FA122" t="s">
        <v>2017</v>
      </c>
      <c r="FB122" t="s">
        <v>2007</v>
      </c>
      <c r="FC122" s="216">
        <v>43787</v>
      </c>
      <c r="FD122" t="s">
        <v>2004</v>
      </c>
      <c r="FE122" t="s">
        <v>2002</v>
      </c>
      <c r="FH122">
        <v>0</v>
      </c>
      <c r="FI122">
        <v>0</v>
      </c>
      <c r="FJ122">
        <v>0</v>
      </c>
      <c r="FK122">
        <v>0</v>
      </c>
      <c r="FL122">
        <v>0</v>
      </c>
      <c r="FO122" t="s">
        <v>2005</v>
      </c>
      <c r="FP122" t="s">
        <v>231</v>
      </c>
      <c r="FT122">
        <v>0</v>
      </c>
      <c r="FU122">
        <v>0.97068600000000005</v>
      </c>
      <c r="FV122">
        <v>0.97068600000000005</v>
      </c>
      <c r="FW122">
        <v>0</v>
      </c>
      <c r="FX122" t="s">
        <v>2006</v>
      </c>
      <c r="FY122" s="216">
        <v>43476</v>
      </c>
      <c r="GO122">
        <v>5</v>
      </c>
      <c r="GQ122" t="s">
        <v>2021</v>
      </c>
      <c r="GR122" t="s">
        <v>2499</v>
      </c>
      <c r="GS122" t="s">
        <v>2306</v>
      </c>
      <c r="GT122" t="s">
        <v>2735</v>
      </c>
      <c r="GU122" t="s">
        <v>2736</v>
      </c>
      <c r="GV122" t="s">
        <v>1994</v>
      </c>
      <c r="GW122">
        <v>0</v>
      </c>
      <c r="GX122">
        <v>28000000</v>
      </c>
      <c r="GY122">
        <v>0</v>
      </c>
      <c r="HA122" t="s">
        <v>822</v>
      </c>
      <c r="HB122" t="s">
        <v>2097</v>
      </c>
      <c r="HE122" t="s">
        <v>1988</v>
      </c>
      <c r="HF122" t="s">
        <v>1997</v>
      </c>
      <c r="HG122" t="s">
        <v>231</v>
      </c>
      <c r="HH122" t="s">
        <v>1986</v>
      </c>
      <c r="HP122">
        <v>0</v>
      </c>
      <c r="HQ122">
        <v>0</v>
      </c>
      <c r="HR122" t="s">
        <v>1994</v>
      </c>
      <c r="HS122" t="s">
        <v>1982</v>
      </c>
      <c r="HU122" t="s">
        <v>2737</v>
      </c>
      <c r="HV122" t="s">
        <v>829</v>
      </c>
      <c r="HW122" t="str">
        <f>VLOOKUP($HV122,'SS WAM data'!$B:$AE,MATCH(HW$1,'SS WAM data'!$2:$2,0)-1,0)</f>
        <v>XS2077535727</v>
      </c>
      <c r="HX122" t="str">
        <f>VLOOKUP($HV122,'SS WAM data'!$B:$AE,MATCH(HX$1,'SS WAM data'!$2:$2,0)-1,0)</f>
        <v>FMS WERTMANAGEMENT11/19 ZCP</v>
      </c>
      <c r="HY122" t="str">
        <f>VLOOKUP($HV122,'SS WAM data'!$B:$AE,MATCH(HY$1,'SS WAM data'!$2:$2,0)-1,0)</f>
        <v>EUR</v>
      </c>
      <c r="HZ122" t="str">
        <f>VLOOKUP($HV122,'SS WAM data'!$B:$AE,MATCH(HZ$1,'SS WAM data'!$2:$2,0)-1,0)</f>
        <v>DE</v>
      </c>
      <c r="IA122" s="216">
        <f>VLOOKUP($HV122,'SS WAM data'!$B:$AE,MATCH(IA$1,'SS WAM data'!$2:$2,0)-1,0)</f>
        <v>43773</v>
      </c>
      <c r="IB122" s="216">
        <f>VLOOKUP($HV122,'SS WAM data'!$B:$AE,MATCH(IB$1,'SS WAM data'!$2:$2,0)-1,0)</f>
        <v>43787</v>
      </c>
      <c r="IC122">
        <f>VLOOKUP($HV122,'SS WAM data'!$B:$AE,MATCH(IC$1,'SS WAM data'!$2:$2,0)-1,0)</f>
        <v>9.9999999999999995E-8</v>
      </c>
      <c r="ID122" s="216">
        <f>VLOOKUP($HV122,'SS WAM data'!$B:$AE,MATCH(ID$1,'SS WAM data'!$2:$2,0)-1,0)</f>
        <v>43787</v>
      </c>
      <c r="IE122" s="216" t="str">
        <f>VLOOKUP($HV122,'SS WAM data'!$B:$AE,MATCH(IE$1,'SS WAM data'!$2:$2,0)-1,0)</f>
        <v>00-00-0000</v>
      </c>
      <c r="IF122" t="str">
        <f>VLOOKUP($HV122,'SS WAM data'!$B:$AE,MATCH(IF$1,'SS WAM data'!$2:$2,0)-1,0)</f>
        <v>Commercial Paper</v>
      </c>
      <c r="IG122" t="str">
        <f>_xlfn.IFNA(VLOOKUP($HV122,'SS WAM data'!$B:$AE,MATCH(IG$1,'SS WAM data'!$2:$2,0)-1,0),"Other Assets - Deposit or ancillary liquid asset")</f>
        <v>Money Market Instruments</v>
      </c>
      <c r="IH122" t="str">
        <f>VLOOKUP($HV122,'SS WAM data'!$B:$AE,MATCH(IH$1,'SS WAM data'!$2:$2,0)-1,0)</f>
        <v>MoneyMarketInstrument</v>
      </c>
    </row>
    <row r="123" spans="2:242">
      <c r="B123" t="s">
        <v>2285</v>
      </c>
      <c r="C123" t="s">
        <v>1982</v>
      </c>
      <c r="D123" t="s">
        <v>2002</v>
      </c>
      <c r="E123" t="s">
        <v>2007</v>
      </c>
      <c r="H123">
        <v>0</v>
      </c>
      <c r="I123">
        <v>0</v>
      </c>
      <c r="J123">
        <v>-2212.86</v>
      </c>
      <c r="K123">
        <v>28048129.710000001</v>
      </c>
      <c r="L123" t="s">
        <v>1985</v>
      </c>
      <c r="M123" t="s">
        <v>231</v>
      </c>
      <c r="N123" t="s">
        <v>1986</v>
      </c>
      <c r="O123">
        <v>0</v>
      </c>
      <c r="P123">
        <v>0</v>
      </c>
      <c r="Q123">
        <v>0</v>
      </c>
      <c r="R123">
        <v>28048129.710000001</v>
      </c>
      <c r="S123">
        <v>0</v>
      </c>
      <c r="T123">
        <v>0</v>
      </c>
      <c r="U123">
        <v>28040880</v>
      </c>
      <c r="V123">
        <v>0</v>
      </c>
      <c r="W123">
        <v>0</v>
      </c>
      <c r="X123">
        <v>28050342.57</v>
      </c>
      <c r="Y123">
        <v>28050342.57</v>
      </c>
      <c r="Z123">
        <v>28050342.57</v>
      </c>
      <c r="AA123">
        <v>0</v>
      </c>
      <c r="AB123">
        <v>0</v>
      </c>
      <c r="AC123">
        <v>0</v>
      </c>
      <c r="AD123">
        <v>100.146</v>
      </c>
      <c r="AE123">
        <v>0</v>
      </c>
      <c r="AF123">
        <v>0</v>
      </c>
      <c r="AG123">
        <v>0</v>
      </c>
      <c r="AH123">
        <v>2884804552.0599999</v>
      </c>
      <c r="AI123">
        <v>28048129.710000001</v>
      </c>
      <c r="AJ123">
        <v>0</v>
      </c>
      <c r="AK123">
        <v>100.171892</v>
      </c>
      <c r="AL123">
        <v>0</v>
      </c>
      <c r="AM123">
        <v>0</v>
      </c>
      <c r="AN123">
        <v>-7249.71</v>
      </c>
      <c r="AO123">
        <v>-7249.71</v>
      </c>
      <c r="AU123" t="s">
        <v>793</v>
      </c>
      <c r="AV123" t="s">
        <v>1987</v>
      </c>
      <c r="AX123">
        <v>0</v>
      </c>
      <c r="AY123" t="s">
        <v>824</v>
      </c>
      <c r="BB123" t="s">
        <v>937</v>
      </c>
      <c r="BC123" t="s">
        <v>937</v>
      </c>
      <c r="BD123" t="s">
        <v>2109</v>
      </c>
      <c r="BE123" t="s">
        <v>231</v>
      </c>
      <c r="BG123" t="s">
        <v>2738</v>
      </c>
      <c r="BH123" t="s">
        <v>2006</v>
      </c>
      <c r="BL123" t="s">
        <v>1992</v>
      </c>
      <c r="BM123" t="s">
        <v>1985</v>
      </c>
      <c r="BP123" t="s">
        <v>1982</v>
      </c>
      <c r="BQ123">
        <v>1</v>
      </c>
      <c r="BR123">
        <v>0</v>
      </c>
      <c r="BS123" t="s">
        <v>1993</v>
      </c>
      <c r="BU123" s="216">
        <v>43987</v>
      </c>
      <c r="BV123" t="s">
        <v>2011</v>
      </c>
      <c r="BW123" s="217">
        <v>43621</v>
      </c>
      <c r="BX123" s="216">
        <v>43987</v>
      </c>
      <c r="CA123">
        <v>630</v>
      </c>
      <c r="CB123" t="s">
        <v>1994</v>
      </c>
      <c r="CD123" t="s">
        <v>1994</v>
      </c>
      <c r="CE123">
        <v>1</v>
      </c>
      <c r="CF123" t="s">
        <v>1985</v>
      </c>
      <c r="CG123" t="s">
        <v>793</v>
      </c>
      <c r="CH123" t="s">
        <v>2012</v>
      </c>
      <c r="CI123" t="s">
        <v>1996</v>
      </c>
      <c r="CJ123">
        <v>28000000</v>
      </c>
      <c r="CN123" t="s">
        <v>231</v>
      </c>
      <c r="CO123">
        <v>0</v>
      </c>
      <c r="CP123" t="s">
        <v>937</v>
      </c>
      <c r="CQ123" t="s">
        <v>2109</v>
      </c>
      <c r="CR123">
        <v>0</v>
      </c>
      <c r="CS123">
        <v>0</v>
      </c>
      <c r="CT123" t="s">
        <v>2014</v>
      </c>
      <c r="CU123" t="s">
        <v>17</v>
      </c>
      <c r="CV123" t="s">
        <v>1347</v>
      </c>
      <c r="CW123">
        <v>35</v>
      </c>
      <c r="CX123" t="s">
        <v>937</v>
      </c>
      <c r="CY123" t="s">
        <v>2109</v>
      </c>
      <c r="CZ123" s="216">
        <v>43627</v>
      </c>
      <c r="DA123" t="s">
        <v>793</v>
      </c>
      <c r="DC123">
        <v>0</v>
      </c>
      <c r="DD123">
        <v>0</v>
      </c>
      <c r="DE123">
        <v>0</v>
      </c>
      <c r="DK123">
        <v>0</v>
      </c>
      <c r="DL123">
        <v>0</v>
      </c>
      <c r="DM123">
        <v>0</v>
      </c>
      <c r="DP123">
        <v>0</v>
      </c>
      <c r="DQ123">
        <v>0</v>
      </c>
      <c r="DR123">
        <v>-2212.86</v>
      </c>
      <c r="DS123">
        <v>28048129.710000001</v>
      </c>
      <c r="DT123" t="s">
        <v>231</v>
      </c>
      <c r="DU123" t="s">
        <v>1986</v>
      </c>
      <c r="DV123">
        <v>0</v>
      </c>
      <c r="DW123">
        <v>0</v>
      </c>
      <c r="DX123">
        <v>0</v>
      </c>
      <c r="DY123">
        <v>28048129.710000001</v>
      </c>
      <c r="DZ123">
        <v>0</v>
      </c>
      <c r="EA123">
        <v>0</v>
      </c>
      <c r="EB123">
        <v>28040880</v>
      </c>
      <c r="EC123">
        <v>0</v>
      </c>
      <c r="ED123">
        <v>0</v>
      </c>
      <c r="EE123">
        <v>28050342.57</v>
      </c>
      <c r="EF123">
        <v>28050342.57</v>
      </c>
      <c r="EG123">
        <v>28050342.57</v>
      </c>
      <c r="EH123">
        <v>0</v>
      </c>
      <c r="EI123">
        <v>0</v>
      </c>
      <c r="EJ123">
        <v>0</v>
      </c>
      <c r="EK123">
        <v>100.146</v>
      </c>
      <c r="EL123">
        <v>0</v>
      </c>
      <c r="EM123">
        <v>0</v>
      </c>
      <c r="EN123">
        <v>0</v>
      </c>
      <c r="EO123">
        <v>2884804552.0599999</v>
      </c>
      <c r="EP123">
        <v>28048129.710000001</v>
      </c>
      <c r="EQ123">
        <v>0</v>
      </c>
      <c r="ER123">
        <v>100.171892</v>
      </c>
      <c r="ES123">
        <v>-7249.71</v>
      </c>
      <c r="ET123">
        <v>-7249.71</v>
      </c>
      <c r="EU123" t="s">
        <v>2000</v>
      </c>
      <c r="EV123" t="s">
        <v>2015</v>
      </c>
      <c r="EW123" t="s">
        <v>2016</v>
      </c>
      <c r="EX123" t="s">
        <v>2003</v>
      </c>
      <c r="EY123">
        <v>100.146</v>
      </c>
      <c r="EZ123" t="s">
        <v>231</v>
      </c>
      <c r="FA123" t="s">
        <v>2017</v>
      </c>
      <c r="FB123" t="s">
        <v>2007</v>
      </c>
      <c r="FC123" s="216">
        <v>43957</v>
      </c>
      <c r="FD123" t="s">
        <v>2018</v>
      </c>
      <c r="FE123" t="s">
        <v>2019</v>
      </c>
      <c r="FH123">
        <v>0</v>
      </c>
      <c r="FI123">
        <v>0</v>
      </c>
      <c r="FJ123">
        <v>0</v>
      </c>
      <c r="FK123">
        <v>0</v>
      </c>
      <c r="FL123">
        <v>0</v>
      </c>
      <c r="FO123" t="s">
        <v>2005</v>
      </c>
      <c r="FP123" t="s">
        <v>231</v>
      </c>
      <c r="FT123">
        <v>0</v>
      </c>
      <c r="FU123">
        <v>0.97202</v>
      </c>
      <c r="FV123">
        <v>0.97202</v>
      </c>
      <c r="FW123">
        <v>0</v>
      </c>
      <c r="FX123" t="s">
        <v>2006</v>
      </c>
      <c r="FY123" s="216">
        <v>43476</v>
      </c>
      <c r="GO123">
        <v>5</v>
      </c>
      <c r="GQ123" t="s">
        <v>2021</v>
      </c>
      <c r="GR123" t="s">
        <v>2739</v>
      </c>
      <c r="GS123" t="s">
        <v>2365</v>
      </c>
      <c r="GT123" t="s">
        <v>2740</v>
      </c>
      <c r="GU123" t="s">
        <v>2600</v>
      </c>
      <c r="GV123" t="s">
        <v>1994</v>
      </c>
      <c r="GW123">
        <v>0</v>
      </c>
      <c r="GX123">
        <v>28000000</v>
      </c>
      <c r="GY123">
        <v>0</v>
      </c>
      <c r="HA123" t="s">
        <v>1988</v>
      </c>
      <c r="HB123" t="s">
        <v>1997</v>
      </c>
      <c r="HE123" t="s">
        <v>1988</v>
      </c>
      <c r="HF123" t="s">
        <v>1997</v>
      </c>
      <c r="HG123" t="s">
        <v>231</v>
      </c>
      <c r="HH123" t="s">
        <v>1986</v>
      </c>
      <c r="HP123">
        <v>0</v>
      </c>
      <c r="HQ123">
        <v>0</v>
      </c>
      <c r="HR123" t="s">
        <v>1994</v>
      </c>
      <c r="HS123" t="s">
        <v>1982</v>
      </c>
      <c r="HV123" t="s">
        <v>1346</v>
      </c>
      <c r="HW123" t="str">
        <f>VLOOKUP($HV123,'SS WAM data'!$B:$AE,MATCH(HW$1,'SS WAM data'!$2:$2,0)-1,0)</f>
        <v>XS2078731952</v>
      </c>
      <c r="HX123" t="str">
        <f>VLOOKUP($HV123,'SS WAM data'!$B:$AE,MATCH(HX$1,'SS WAM data'!$2:$2,0)-1,0)</f>
        <v>LLOYDS BANK CORPORATE MARKETS05/20 0</v>
      </c>
      <c r="HY123" t="str">
        <f>VLOOKUP($HV123,'SS WAM data'!$B:$AE,MATCH(HY$1,'SS WAM data'!$2:$2,0)-1,0)</f>
        <v>EUR</v>
      </c>
      <c r="HZ123" t="str">
        <f>VLOOKUP($HV123,'SS WAM data'!$B:$AE,MATCH(HZ$1,'SS WAM data'!$2:$2,0)-1,0)</f>
        <v>GB</v>
      </c>
      <c r="IA123" s="216">
        <f>VLOOKUP($HV123,'SS WAM data'!$B:$AE,MATCH(IA$1,'SS WAM data'!$2:$2,0)-1,0)</f>
        <v>43775</v>
      </c>
      <c r="IB123" s="216">
        <f>VLOOKUP($HV123,'SS WAM data'!$B:$AE,MATCH(IB$1,'SS WAM data'!$2:$2,0)-1,0)</f>
        <v>43957</v>
      </c>
      <c r="IC123">
        <f>VLOOKUP($HV123,'SS WAM data'!$B:$AE,MATCH(IC$1,'SS WAM data'!$2:$2,0)-1,0)</f>
        <v>9.9999999999999995E-8</v>
      </c>
      <c r="ID123" s="216">
        <f>VLOOKUP($HV123,'SS WAM data'!$B:$AE,MATCH(ID$1,'SS WAM data'!$2:$2,0)-1,0)</f>
        <v>43957</v>
      </c>
      <c r="IE123" s="216" t="str">
        <f>VLOOKUP($HV123,'SS WAM data'!$B:$AE,MATCH(IE$1,'SS WAM data'!$2:$2,0)-1,0)</f>
        <v>00-00-0000</v>
      </c>
      <c r="IF123" t="str">
        <f>VLOOKUP($HV123,'SS WAM data'!$B:$AE,MATCH(IF$1,'SS WAM data'!$2:$2,0)-1,0)</f>
        <v>Certificate of Deposit</v>
      </c>
      <c r="IG123" t="str">
        <f>_xlfn.IFNA(VLOOKUP($HV123,'SS WAM data'!$B:$AE,MATCH(IG$1,'SS WAM data'!$2:$2,0)-1,0),"Other Assets - Deposit or ancillary liquid asset")</f>
        <v>Money Market Instruments</v>
      </c>
      <c r="IH123" t="str">
        <f>VLOOKUP($HV123,'SS WAM data'!$B:$AE,MATCH(IH$1,'SS WAM data'!$2:$2,0)-1,0)</f>
        <v>MoneyMarketInstrument</v>
      </c>
    </row>
    <row r="124" spans="2:242">
      <c r="B124" t="s">
        <v>2285</v>
      </c>
      <c r="C124" t="s">
        <v>1982</v>
      </c>
      <c r="D124" t="s">
        <v>2002</v>
      </c>
      <c r="E124" t="s">
        <v>2007</v>
      </c>
      <c r="H124">
        <v>0</v>
      </c>
      <c r="I124">
        <v>0</v>
      </c>
      <c r="J124">
        <v>-2507.39</v>
      </c>
      <c r="K124">
        <v>28030446.899999999</v>
      </c>
      <c r="L124" t="s">
        <v>1985</v>
      </c>
      <c r="M124" t="s">
        <v>231</v>
      </c>
      <c r="N124" t="s">
        <v>1986</v>
      </c>
      <c r="O124">
        <v>0</v>
      </c>
      <c r="P124">
        <v>0</v>
      </c>
      <c r="Q124">
        <v>0</v>
      </c>
      <c r="R124">
        <v>28030446.899999999</v>
      </c>
      <c r="S124">
        <v>0</v>
      </c>
      <c r="T124">
        <v>0</v>
      </c>
      <c r="U124">
        <v>28031220</v>
      </c>
      <c r="V124">
        <v>0</v>
      </c>
      <c r="W124">
        <v>0</v>
      </c>
      <c r="X124">
        <v>28032954.289999999</v>
      </c>
      <c r="Y124">
        <v>28032954.289999999</v>
      </c>
      <c r="Z124">
        <v>28032954.289999999</v>
      </c>
      <c r="AA124">
        <v>0</v>
      </c>
      <c r="AB124">
        <v>0</v>
      </c>
      <c r="AC124">
        <v>0</v>
      </c>
      <c r="AD124">
        <v>100.11150000000001</v>
      </c>
      <c r="AE124">
        <v>0</v>
      </c>
      <c r="AF124">
        <v>0</v>
      </c>
      <c r="AG124">
        <v>0</v>
      </c>
      <c r="AH124">
        <v>2884804552.0599999</v>
      </c>
      <c r="AI124">
        <v>28030446.899999999</v>
      </c>
      <c r="AJ124">
        <v>0</v>
      </c>
      <c r="AK124">
        <v>100.108739</v>
      </c>
      <c r="AL124">
        <v>0</v>
      </c>
      <c r="AM124">
        <v>0</v>
      </c>
      <c r="AN124">
        <v>773.1</v>
      </c>
      <c r="AO124">
        <v>773.1</v>
      </c>
      <c r="AU124" t="s">
        <v>793</v>
      </c>
      <c r="AV124" t="s">
        <v>1987</v>
      </c>
      <c r="AX124">
        <v>0</v>
      </c>
      <c r="AY124" t="s">
        <v>824</v>
      </c>
      <c r="BB124" t="s">
        <v>937</v>
      </c>
      <c r="BC124" t="s">
        <v>875</v>
      </c>
      <c r="BD124" t="s">
        <v>2069</v>
      </c>
      <c r="BE124" t="s">
        <v>231</v>
      </c>
      <c r="BG124" t="s">
        <v>2741</v>
      </c>
      <c r="BH124" t="s">
        <v>2006</v>
      </c>
      <c r="BL124" t="s">
        <v>1992</v>
      </c>
      <c r="BM124" t="s">
        <v>1985</v>
      </c>
      <c r="BP124" t="s">
        <v>1982</v>
      </c>
      <c r="BQ124">
        <v>1</v>
      </c>
      <c r="BR124">
        <v>0</v>
      </c>
      <c r="BS124" t="s">
        <v>1993</v>
      </c>
      <c r="BU124" s="216">
        <v>44014</v>
      </c>
      <c r="BV124" t="s">
        <v>2011</v>
      </c>
      <c r="BW124" s="217">
        <v>43648</v>
      </c>
      <c r="BX124" s="216">
        <v>44014</v>
      </c>
      <c r="CA124">
        <v>630</v>
      </c>
      <c r="CB124" t="s">
        <v>1994</v>
      </c>
      <c r="CD124" t="s">
        <v>1994</v>
      </c>
      <c r="CE124">
        <v>1</v>
      </c>
      <c r="CF124" t="s">
        <v>1982</v>
      </c>
      <c r="CG124" t="s">
        <v>793</v>
      </c>
      <c r="CH124" t="s">
        <v>2012</v>
      </c>
      <c r="CI124" t="s">
        <v>1996</v>
      </c>
      <c r="CJ124">
        <v>28000000</v>
      </c>
      <c r="CN124" t="s">
        <v>231</v>
      </c>
      <c r="CO124">
        <v>0</v>
      </c>
      <c r="CP124" t="s">
        <v>875</v>
      </c>
      <c r="CQ124" t="s">
        <v>2071</v>
      </c>
      <c r="CR124">
        <v>0</v>
      </c>
      <c r="CS124">
        <v>0</v>
      </c>
      <c r="CT124" t="s">
        <v>2014</v>
      </c>
      <c r="CU124" t="s">
        <v>17</v>
      </c>
      <c r="CV124" t="s">
        <v>1193</v>
      </c>
      <c r="CW124">
        <v>35</v>
      </c>
      <c r="CX124" t="s">
        <v>937</v>
      </c>
      <c r="CY124" t="s">
        <v>2109</v>
      </c>
      <c r="CZ124" s="216">
        <v>43657</v>
      </c>
      <c r="DA124" t="s">
        <v>793</v>
      </c>
      <c r="DC124">
        <v>0</v>
      </c>
      <c r="DD124">
        <v>0</v>
      </c>
      <c r="DE124">
        <v>0</v>
      </c>
      <c r="DK124">
        <v>0</v>
      </c>
      <c r="DL124">
        <v>0</v>
      </c>
      <c r="DM124">
        <v>0</v>
      </c>
      <c r="DP124">
        <v>0</v>
      </c>
      <c r="DQ124">
        <v>0</v>
      </c>
      <c r="DR124">
        <v>-2507.39</v>
      </c>
      <c r="DS124">
        <v>28030446.899999999</v>
      </c>
      <c r="DT124" t="s">
        <v>231</v>
      </c>
      <c r="DU124" t="s">
        <v>1986</v>
      </c>
      <c r="DV124">
        <v>0</v>
      </c>
      <c r="DW124">
        <v>0</v>
      </c>
      <c r="DX124">
        <v>0</v>
      </c>
      <c r="DY124">
        <v>28030446.899999999</v>
      </c>
      <c r="DZ124">
        <v>0</v>
      </c>
      <c r="EA124">
        <v>0</v>
      </c>
      <c r="EB124">
        <v>28031220</v>
      </c>
      <c r="EC124">
        <v>0</v>
      </c>
      <c r="ED124">
        <v>0</v>
      </c>
      <c r="EE124">
        <v>28032954.289999999</v>
      </c>
      <c r="EF124">
        <v>28032954.289999999</v>
      </c>
      <c r="EG124">
        <v>28032954.289999999</v>
      </c>
      <c r="EH124">
        <v>0</v>
      </c>
      <c r="EI124">
        <v>0</v>
      </c>
      <c r="EJ124">
        <v>0</v>
      </c>
      <c r="EK124">
        <v>100.11150000000001</v>
      </c>
      <c r="EL124">
        <v>0</v>
      </c>
      <c r="EM124">
        <v>0</v>
      </c>
      <c r="EN124">
        <v>0</v>
      </c>
      <c r="EO124">
        <v>2884804552.0599999</v>
      </c>
      <c r="EP124">
        <v>28030446.899999999</v>
      </c>
      <c r="EQ124">
        <v>0</v>
      </c>
      <c r="ER124">
        <v>100.108739</v>
      </c>
      <c r="ES124">
        <v>773.1</v>
      </c>
      <c r="ET124">
        <v>773.1</v>
      </c>
      <c r="EU124" t="s">
        <v>2000</v>
      </c>
      <c r="EV124" t="s">
        <v>2015</v>
      </c>
      <c r="EW124" t="s">
        <v>2016</v>
      </c>
      <c r="EX124" t="s">
        <v>2003</v>
      </c>
      <c r="EY124">
        <v>100.11150000000001</v>
      </c>
      <c r="EZ124" t="s">
        <v>231</v>
      </c>
      <c r="FA124" t="s">
        <v>2017</v>
      </c>
      <c r="FB124" t="s">
        <v>2007</v>
      </c>
      <c r="FC124" s="216">
        <v>43868</v>
      </c>
      <c r="FD124" t="s">
        <v>2018</v>
      </c>
      <c r="FE124" t="s">
        <v>2019</v>
      </c>
      <c r="FH124">
        <v>0</v>
      </c>
      <c r="FI124">
        <v>0</v>
      </c>
      <c r="FJ124">
        <v>0</v>
      </c>
      <c r="FK124">
        <v>0</v>
      </c>
      <c r="FL124">
        <v>0</v>
      </c>
      <c r="FO124" t="s">
        <v>2005</v>
      </c>
      <c r="FP124" t="s">
        <v>231</v>
      </c>
      <c r="FT124">
        <v>0</v>
      </c>
      <c r="FU124">
        <v>0.97168500000000002</v>
      </c>
      <c r="FV124">
        <v>0.97168500000000002</v>
      </c>
      <c r="FW124">
        <v>0</v>
      </c>
      <c r="FX124" t="s">
        <v>2006</v>
      </c>
      <c r="FY124" s="216">
        <v>43476</v>
      </c>
      <c r="GO124">
        <v>5</v>
      </c>
      <c r="GQ124" t="s">
        <v>2021</v>
      </c>
      <c r="GR124" t="s">
        <v>2742</v>
      </c>
      <c r="GS124" t="s">
        <v>2390</v>
      </c>
      <c r="GT124" t="s">
        <v>2743</v>
      </c>
      <c r="GU124" t="s">
        <v>2744</v>
      </c>
      <c r="GV124" t="s">
        <v>1994</v>
      </c>
      <c r="GW124">
        <v>0</v>
      </c>
      <c r="GX124">
        <v>28000000</v>
      </c>
      <c r="GY124">
        <v>0</v>
      </c>
      <c r="HA124" t="s">
        <v>875</v>
      </c>
      <c r="HB124" t="s">
        <v>2071</v>
      </c>
      <c r="HE124" t="s">
        <v>1988</v>
      </c>
      <c r="HF124" t="s">
        <v>1997</v>
      </c>
      <c r="HG124" t="s">
        <v>231</v>
      </c>
      <c r="HH124" t="s">
        <v>1986</v>
      </c>
      <c r="HP124">
        <v>0</v>
      </c>
      <c r="HQ124">
        <v>0</v>
      </c>
      <c r="HR124" t="s">
        <v>1994</v>
      </c>
      <c r="HS124" t="s">
        <v>1982</v>
      </c>
      <c r="HV124" t="s">
        <v>1192</v>
      </c>
      <c r="HW124" t="str">
        <f>VLOOKUP($HV124,'SS WAM data'!$B:$AE,MATCH(HW$1,'SS WAM data'!$2:$2,0)-1,0)</f>
        <v>XS2078936411</v>
      </c>
      <c r="HX124" t="str">
        <f>VLOOKUP($HV124,'SS WAM data'!$B:$AE,MATCH(HX$1,'SS WAM data'!$2:$2,0)-1,0)</f>
        <v>CITIBANKNA TREAS.LDN02/20 0</v>
      </c>
      <c r="HY124" t="str">
        <f>VLOOKUP($HV124,'SS WAM data'!$B:$AE,MATCH(HY$1,'SS WAM data'!$2:$2,0)-1,0)</f>
        <v>EUR</v>
      </c>
      <c r="HZ124" t="str">
        <f>VLOOKUP($HV124,'SS WAM data'!$B:$AE,MATCH(HZ$1,'SS WAM data'!$2:$2,0)-1,0)</f>
        <v>US</v>
      </c>
      <c r="IA124" s="216">
        <f>VLOOKUP($HV124,'SS WAM data'!$B:$AE,MATCH(IA$1,'SS WAM data'!$2:$2,0)-1,0)</f>
        <v>43776</v>
      </c>
      <c r="IB124" s="216">
        <f>VLOOKUP($HV124,'SS WAM data'!$B:$AE,MATCH(IB$1,'SS WAM data'!$2:$2,0)-1,0)</f>
        <v>43868</v>
      </c>
      <c r="IC124">
        <f>VLOOKUP($HV124,'SS WAM data'!$B:$AE,MATCH(IC$1,'SS WAM data'!$2:$2,0)-1,0)</f>
        <v>9.9999999999999995E-8</v>
      </c>
      <c r="ID124" s="216">
        <f>VLOOKUP($HV124,'SS WAM data'!$B:$AE,MATCH(ID$1,'SS WAM data'!$2:$2,0)-1,0)</f>
        <v>43837</v>
      </c>
      <c r="IE124" s="216" t="str">
        <f>VLOOKUP($HV124,'SS WAM data'!$B:$AE,MATCH(IE$1,'SS WAM data'!$2:$2,0)-1,0)</f>
        <v>00-00-0000</v>
      </c>
      <c r="IF124" t="str">
        <f>VLOOKUP($HV124,'SS WAM data'!$B:$AE,MATCH(IF$1,'SS WAM data'!$2:$2,0)-1,0)</f>
        <v>Certificate of Deposit</v>
      </c>
      <c r="IG124" t="str">
        <f>_xlfn.IFNA(VLOOKUP($HV124,'SS WAM data'!$B:$AE,MATCH(IG$1,'SS WAM data'!$2:$2,0)-1,0),"Other Assets - Deposit or ancillary liquid asset")</f>
        <v>Money Market Instruments</v>
      </c>
      <c r="IH124" t="str">
        <f>VLOOKUP($HV124,'SS WAM data'!$B:$AE,MATCH(IH$1,'SS WAM data'!$2:$2,0)-1,0)</f>
        <v>MoneyMarketInstrument</v>
      </c>
    </row>
    <row r="125" spans="2:242">
      <c r="BG125"/>
      <c r="BW125" s="218"/>
      <c r="FC125" s="216"/>
      <c r="FY125" s="216"/>
      <c r="HV125"/>
    </row>
    <row r="126" spans="2:242">
      <c r="BG126"/>
      <c r="BW126" s="217"/>
      <c r="BX126" s="216"/>
      <c r="FC126" s="216"/>
      <c r="FY126" s="216"/>
      <c r="HV126"/>
    </row>
    <row r="127" spans="2:242">
      <c r="BG127"/>
      <c r="BU127" s="216"/>
      <c r="BW127" s="217"/>
      <c r="BX127" s="216"/>
      <c r="CZ127" s="216"/>
      <c r="FC127" s="216"/>
      <c r="FY127" s="216"/>
      <c r="HV127"/>
    </row>
    <row r="128" spans="2:242">
      <c r="BG128"/>
      <c r="BW128" s="218"/>
      <c r="FC128" s="216"/>
      <c r="FY128" s="216"/>
      <c r="HV128"/>
    </row>
    <row r="129" spans="59:230">
      <c r="BG129"/>
      <c r="BU129" s="216"/>
      <c r="BW129" s="217"/>
      <c r="BX129" s="216"/>
      <c r="FC129" s="216"/>
      <c r="FY129" s="216"/>
      <c r="HV129"/>
    </row>
    <row r="130" spans="59:230">
      <c r="BG130"/>
      <c r="BW130" s="218"/>
      <c r="FC130" s="216"/>
      <c r="FY130" s="216"/>
      <c r="HV130"/>
    </row>
    <row r="131" spans="59:230">
      <c r="BG131"/>
      <c r="BW131" s="218"/>
      <c r="FC131" s="216"/>
      <c r="FY131" s="216"/>
      <c r="HV131"/>
    </row>
    <row r="132" spans="59:230">
      <c r="BG132"/>
      <c r="BW132" s="218"/>
      <c r="FC132" s="216"/>
      <c r="FY132" s="216"/>
      <c r="HV132"/>
    </row>
    <row r="133" spans="59:230">
      <c r="BG133"/>
      <c r="BU133" s="216"/>
      <c r="BW133" s="217"/>
      <c r="BX133" s="216"/>
      <c r="CZ133" s="216"/>
      <c r="FC133" s="216"/>
      <c r="FY133" s="216"/>
      <c r="HV133"/>
    </row>
    <row r="134" spans="59:230">
      <c r="BG134"/>
      <c r="BU134" s="216"/>
      <c r="BW134" s="217"/>
      <c r="BX134" s="216"/>
      <c r="CZ134" s="216"/>
      <c r="FC134" s="216"/>
      <c r="FY134" s="216"/>
      <c r="HV134"/>
    </row>
    <row r="135" spans="59:230">
      <c r="BG135"/>
      <c r="BW135" s="218"/>
      <c r="CZ135" s="216"/>
      <c r="FC135" s="216"/>
      <c r="FY135" s="216"/>
      <c r="HV135"/>
    </row>
    <row r="136" spans="59:230">
      <c r="BG136"/>
      <c r="BU136" s="216"/>
      <c r="BW136" s="217"/>
      <c r="BX136" s="216"/>
      <c r="CZ136" s="216"/>
      <c r="FC136" s="216"/>
      <c r="FY136" s="216"/>
      <c r="HV136"/>
    </row>
    <row r="137" spans="59:230">
      <c r="BG137"/>
      <c r="BU137" s="216"/>
      <c r="BW137" s="217"/>
      <c r="BX137" s="216"/>
      <c r="CZ137" s="216"/>
      <c r="FC137" s="216"/>
      <c r="FY137" s="216"/>
      <c r="HV137"/>
    </row>
    <row r="138" spans="59:230">
      <c r="BG138"/>
      <c r="BU138" s="216"/>
      <c r="BW138" s="217"/>
      <c r="BX138" s="216"/>
      <c r="CZ138" s="216"/>
      <c r="FC138" s="216"/>
      <c r="FY138" s="216"/>
      <c r="HV138"/>
    </row>
    <row r="139" spans="59:230">
      <c r="BG139"/>
      <c r="BW139" s="218"/>
      <c r="FC139" s="216"/>
      <c r="FY139" s="216"/>
      <c r="HV139"/>
    </row>
    <row r="140" spans="59:230">
      <c r="BG140"/>
      <c r="BW140" s="218"/>
      <c r="FC140" s="216"/>
      <c r="FY140" s="216"/>
      <c r="HV140"/>
    </row>
    <row r="141" spans="59:230">
      <c r="BG141"/>
      <c r="BW141" s="218"/>
      <c r="FC141" s="216"/>
      <c r="FY141" s="216"/>
      <c r="HV141"/>
    </row>
    <row r="142" spans="59:230">
      <c r="BG142"/>
      <c r="BW142" s="218"/>
      <c r="CZ142" s="216"/>
      <c r="FC142" s="216"/>
      <c r="FY142" s="216"/>
      <c r="HV142"/>
    </row>
    <row r="143" spans="59:230">
      <c r="BG143"/>
      <c r="BW143" s="218"/>
      <c r="CZ143" s="216"/>
      <c r="FC143" s="216"/>
      <c r="FY143" s="216"/>
      <c r="HV143"/>
    </row>
    <row r="144" spans="59:230">
      <c r="BG144"/>
      <c r="BU144" s="216"/>
      <c r="BW144" s="217"/>
      <c r="BX144" s="216"/>
      <c r="CZ144" s="216"/>
      <c r="FC144" s="216"/>
      <c r="FY144" s="216"/>
      <c r="HV144"/>
    </row>
    <row r="145" spans="59:230">
      <c r="BG145"/>
      <c r="BU145" s="216"/>
      <c r="BW145" s="217"/>
      <c r="BX145" s="216"/>
      <c r="CZ145" s="216"/>
      <c r="FC145" s="216"/>
      <c r="FY145" s="216"/>
      <c r="HV145"/>
    </row>
    <row r="146" spans="59:230">
      <c r="BG146"/>
      <c r="FY146" s="216"/>
      <c r="HV146"/>
    </row>
    <row r="147" spans="59:230">
      <c r="BG147"/>
      <c r="FY147" s="216"/>
      <c r="HV147"/>
    </row>
    <row r="148" spans="59:230">
      <c r="BG148"/>
      <c r="FY148" s="216"/>
      <c r="HV148"/>
    </row>
    <row r="149" spans="59:230">
      <c r="BG149"/>
      <c r="BU149" s="216"/>
      <c r="BW149" s="217"/>
      <c r="BX149" s="216"/>
      <c r="CZ149" s="216"/>
      <c r="FC149" s="216"/>
      <c r="FY149" s="216"/>
      <c r="GI149" s="216"/>
      <c r="HV149"/>
    </row>
    <row r="150" spans="59:230">
      <c r="BG150"/>
      <c r="BU150" s="216"/>
      <c r="BW150" s="217"/>
      <c r="BX150" s="216"/>
      <c r="CZ150" s="216"/>
      <c r="FC150" s="216"/>
      <c r="FY150" s="216"/>
      <c r="HV150"/>
    </row>
    <row r="151" spans="59:230">
      <c r="BG151"/>
      <c r="BU151" s="216"/>
      <c r="BW151" s="217"/>
      <c r="BX151" s="216"/>
      <c r="CZ151" s="216"/>
      <c r="FC151" s="216"/>
      <c r="FY151" s="216"/>
      <c r="HV151"/>
    </row>
    <row r="152" spans="59:230">
      <c r="BG152"/>
      <c r="BW152" s="218"/>
      <c r="FC152" s="216"/>
      <c r="FY152" s="216"/>
      <c r="HV152"/>
    </row>
    <row r="153" spans="59:230">
      <c r="BG153"/>
      <c r="BW153" s="218"/>
      <c r="CZ153" s="216"/>
      <c r="FC153" s="216"/>
      <c r="FY153" s="216"/>
      <c r="HV153"/>
    </row>
    <row r="154" spans="59:230">
      <c r="BG154"/>
      <c r="BU154" s="216"/>
      <c r="BW154" s="217"/>
      <c r="BX154" s="216"/>
      <c r="CZ154" s="216"/>
      <c r="FC154" s="216"/>
      <c r="FY154" s="216"/>
      <c r="GI154" s="216"/>
      <c r="HV154"/>
    </row>
    <row r="155" spans="59:230">
      <c r="BG155"/>
      <c r="BW155" s="218"/>
      <c r="FC155" s="216"/>
      <c r="FY155" s="216"/>
      <c r="HV155"/>
    </row>
    <row r="156" spans="59:230">
      <c r="BG156"/>
      <c r="BW156" s="218"/>
      <c r="FC156" s="216"/>
      <c r="FY156" s="216"/>
      <c r="HV156"/>
    </row>
    <row r="157" spans="59:230">
      <c r="BG157"/>
      <c r="BU157" s="216"/>
      <c r="BW157" s="217"/>
      <c r="BX157" s="216"/>
      <c r="CZ157" s="216"/>
      <c r="FC157" s="216"/>
      <c r="FY157" s="216"/>
      <c r="HV157"/>
    </row>
    <row r="158" spans="59:230">
      <c r="BG158"/>
      <c r="BU158" s="216"/>
      <c r="BW158" s="217"/>
      <c r="BX158" s="216"/>
      <c r="CZ158" s="216"/>
      <c r="FC158" s="216"/>
      <c r="FY158" s="216"/>
      <c r="HV158"/>
    </row>
    <row r="159" spans="59:230">
      <c r="BG159"/>
      <c r="BU159" s="216"/>
      <c r="BW159" s="217"/>
      <c r="BX159" s="216"/>
      <c r="CZ159" s="216"/>
      <c r="FC159" s="216"/>
      <c r="FY159" s="216"/>
      <c r="GI159" s="216"/>
      <c r="HV159"/>
    </row>
    <row r="160" spans="59:230">
      <c r="BG160"/>
      <c r="BU160" s="216"/>
      <c r="BW160" s="217"/>
      <c r="BX160" s="216"/>
      <c r="CZ160" s="216"/>
      <c r="FC160" s="216"/>
      <c r="FY160" s="216"/>
      <c r="GI160" s="216"/>
      <c r="HV160"/>
    </row>
    <row r="161" spans="59:230">
      <c r="BG161"/>
      <c r="BU161" s="216"/>
      <c r="BW161" s="217"/>
      <c r="BX161" s="216"/>
      <c r="CZ161" s="216"/>
      <c r="FC161" s="216"/>
      <c r="FY161" s="216"/>
      <c r="HV161"/>
    </row>
    <row r="162" spans="59:230">
      <c r="BG162"/>
      <c r="BW162" s="218"/>
      <c r="FC162" s="216"/>
      <c r="FY162" s="216"/>
      <c r="GI162" s="216"/>
      <c r="HV162"/>
    </row>
    <row r="163" spans="59:230">
      <c r="BG163"/>
      <c r="BW163" s="218"/>
      <c r="FC163" s="216"/>
      <c r="FY163" s="216"/>
      <c r="GI163" s="216"/>
      <c r="HV163"/>
    </row>
    <row r="164" spans="59:230">
      <c r="BG164"/>
      <c r="BW164" s="218"/>
      <c r="FC164" s="216"/>
      <c r="FY164" s="216"/>
      <c r="GI164" s="216"/>
      <c r="HV164"/>
    </row>
    <row r="165" spans="59:230">
      <c r="BG165"/>
      <c r="BW165" s="218"/>
      <c r="FC165" s="216"/>
      <c r="FY165" s="216"/>
      <c r="GI165" s="216"/>
      <c r="HV165"/>
    </row>
    <row r="166" spans="59:230">
      <c r="BG166"/>
      <c r="BU166" s="216"/>
      <c r="BW166" s="217"/>
      <c r="BX166" s="216"/>
      <c r="CZ166" s="216"/>
      <c r="FC166" s="216"/>
      <c r="FY166" s="216"/>
      <c r="HV166"/>
    </row>
    <row r="167" spans="59:230">
      <c r="BG167"/>
      <c r="BW167" s="218"/>
      <c r="FC167" s="216"/>
      <c r="FY167" s="216"/>
      <c r="GI167" s="216"/>
      <c r="HV167"/>
    </row>
    <row r="168" spans="59:230">
      <c r="BG168"/>
      <c r="BW168" s="218"/>
      <c r="FC168" s="216"/>
      <c r="FY168" s="216"/>
      <c r="GI168" s="216"/>
      <c r="HV168"/>
    </row>
    <row r="169" spans="59:230">
      <c r="BG169"/>
      <c r="BW169" s="218"/>
      <c r="FC169" s="216"/>
      <c r="FY169" s="216"/>
      <c r="GI169" s="216"/>
      <c r="HV169"/>
    </row>
    <row r="170" spans="59:230">
      <c r="BG170"/>
      <c r="BU170" s="216"/>
      <c r="BW170" s="217"/>
      <c r="BX170" s="216"/>
      <c r="CZ170" s="216"/>
      <c r="FC170" s="216"/>
      <c r="FY170" s="216"/>
      <c r="GI170" s="216"/>
      <c r="HV170"/>
    </row>
    <row r="171" spans="59:230">
      <c r="BG171"/>
      <c r="BU171" s="216"/>
      <c r="BW171" s="217"/>
      <c r="BX171" s="216"/>
      <c r="CZ171" s="216"/>
      <c r="FC171" s="216"/>
      <c r="FY171" s="216"/>
      <c r="GI171" s="216"/>
      <c r="HV171"/>
    </row>
    <row r="172" spans="59:230">
      <c r="BG172"/>
      <c r="BU172" s="216"/>
      <c r="BW172" s="217"/>
      <c r="BX172" s="216"/>
      <c r="CZ172" s="216"/>
      <c r="FC172" s="216"/>
      <c r="FY172" s="216"/>
      <c r="HV172"/>
    </row>
    <row r="173" spans="59:230">
      <c r="BG173"/>
      <c r="BU173" s="216"/>
      <c r="BW173" s="217"/>
      <c r="BX173" s="216"/>
      <c r="CZ173" s="216"/>
      <c r="FC173" s="216"/>
      <c r="FY173" s="216"/>
      <c r="HV173"/>
    </row>
    <row r="174" spans="59:230">
      <c r="BG174"/>
      <c r="BW174" s="218"/>
      <c r="CZ174" s="216"/>
      <c r="FC174" s="216"/>
      <c r="FY174" s="216"/>
      <c r="HV174"/>
    </row>
    <row r="175" spans="59:230">
      <c r="BG175"/>
      <c r="BW175" s="218"/>
      <c r="FC175" s="216"/>
      <c r="FY175" s="216"/>
      <c r="HV175"/>
    </row>
    <row r="176" spans="59:230">
      <c r="BG176"/>
      <c r="BW176" s="218"/>
      <c r="FC176" s="216"/>
      <c r="FY176" s="216"/>
      <c r="GI176" s="216"/>
      <c r="HV176"/>
    </row>
    <row r="177" spans="59:230">
      <c r="BG177"/>
      <c r="BW177" s="218"/>
      <c r="FC177" s="216"/>
      <c r="FY177" s="216"/>
      <c r="HV177"/>
    </row>
    <row r="178" spans="59:230">
      <c r="BG178"/>
      <c r="BW178" s="218"/>
      <c r="FC178" s="216"/>
      <c r="FY178" s="216"/>
      <c r="HV178"/>
    </row>
    <row r="179" spans="59:230">
      <c r="BG179"/>
      <c r="BW179" s="218"/>
      <c r="FC179" s="216"/>
      <c r="FY179" s="216"/>
      <c r="HV179"/>
    </row>
    <row r="180" spans="59:230">
      <c r="BG180"/>
      <c r="BU180" s="216"/>
      <c r="BW180" s="217"/>
      <c r="BX180" s="216"/>
      <c r="CZ180" s="216"/>
      <c r="FC180" s="216"/>
      <c r="FY180" s="216"/>
      <c r="HV180"/>
    </row>
    <row r="181" spans="59:230">
      <c r="BG181"/>
      <c r="BU181" s="216"/>
      <c r="BW181" s="217"/>
      <c r="BX181" s="216"/>
      <c r="FC181" s="216"/>
      <c r="FY181" s="216"/>
      <c r="HV181"/>
    </row>
    <row r="182" spans="59:230">
      <c r="BG182"/>
      <c r="BU182" s="216"/>
      <c r="BW182" s="217"/>
      <c r="BX182" s="216"/>
      <c r="CZ182" s="216"/>
      <c r="FC182" s="216"/>
      <c r="FY182" s="216"/>
      <c r="HV182"/>
    </row>
    <row r="183" spans="59:230">
      <c r="BG183"/>
      <c r="BU183" s="216"/>
      <c r="BW183" s="217"/>
      <c r="BX183" s="216"/>
      <c r="CZ183" s="216"/>
      <c r="FC183" s="216"/>
      <c r="FY183" s="216"/>
      <c r="HV183"/>
    </row>
    <row r="184" spans="59:230">
      <c r="BG184"/>
      <c r="BU184" s="216"/>
      <c r="BW184" s="217"/>
      <c r="BX184" s="216"/>
      <c r="FC184" s="216"/>
      <c r="FY184" s="216"/>
      <c r="HV184"/>
    </row>
    <row r="185" spans="59:230">
      <c r="BG185"/>
      <c r="BU185" s="216"/>
      <c r="BW185" s="217"/>
      <c r="BX185" s="216"/>
      <c r="FC185" s="216"/>
      <c r="FY185" s="216"/>
      <c r="HV185"/>
    </row>
    <row r="186" spans="59:230">
      <c r="BG186"/>
      <c r="BU186" s="216"/>
      <c r="BW186" s="217"/>
      <c r="BX186" s="216"/>
      <c r="CZ186" s="216"/>
      <c r="FC186" s="216"/>
      <c r="FY186" s="216"/>
      <c r="HV186"/>
    </row>
    <row r="187" spans="59:230">
      <c r="BG187"/>
      <c r="BU187" s="216"/>
      <c r="BW187" s="217"/>
      <c r="BX187" s="216"/>
      <c r="CZ187" s="216"/>
      <c r="FC187" s="216"/>
      <c r="FY187" s="216"/>
      <c r="HV187"/>
    </row>
    <row r="188" spans="59:230">
      <c r="BG188"/>
      <c r="BU188" s="216"/>
      <c r="BW188" s="217"/>
      <c r="BX188" s="216"/>
      <c r="CZ188" s="216"/>
      <c r="FC188" s="216"/>
      <c r="FY188" s="216"/>
      <c r="HV188"/>
    </row>
    <row r="189" spans="59:230">
      <c r="BG189"/>
      <c r="BW189" s="218"/>
      <c r="FC189" s="216"/>
      <c r="FY189" s="216"/>
      <c r="HV189"/>
    </row>
    <row r="190" spans="59:230">
      <c r="BG190"/>
      <c r="BU190" s="216"/>
      <c r="BW190" s="217"/>
      <c r="BX190" s="216"/>
      <c r="CZ190" s="216"/>
      <c r="FC190" s="216"/>
      <c r="FY190" s="216"/>
      <c r="HV190"/>
    </row>
    <row r="191" spans="59:230">
      <c r="BG191"/>
      <c r="BU191" s="216"/>
      <c r="BW191" s="217"/>
      <c r="BX191" s="216"/>
      <c r="CZ191" s="216"/>
      <c r="FC191" s="216"/>
      <c r="FY191" s="216"/>
      <c r="GI191" s="216"/>
      <c r="HV191"/>
    </row>
    <row r="192" spans="59:230">
      <c r="BG192"/>
      <c r="BU192" s="216"/>
      <c r="BW192" s="217"/>
      <c r="BX192" s="216"/>
      <c r="CZ192" s="216"/>
      <c r="FC192" s="216"/>
      <c r="FY192" s="216"/>
      <c r="HV192"/>
    </row>
    <row r="193" spans="59:230">
      <c r="BG193"/>
      <c r="BU193" s="216"/>
      <c r="BW193" s="217"/>
      <c r="BX193" s="216"/>
      <c r="CZ193" s="216"/>
      <c r="FC193" s="216"/>
      <c r="FY193" s="216"/>
      <c r="HV193"/>
    </row>
    <row r="194" spans="59:230">
      <c r="BG194"/>
      <c r="BU194" s="216"/>
      <c r="BW194" s="217"/>
      <c r="BX194" s="216"/>
      <c r="CZ194" s="216"/>
      <c r="FC194" s="216"/>
      <c r="FY194" s="216"/>
      <c r="HV194"/>
    </row>
    <row r="195" spans="59:230">
      <c r="BG195"/>
      <c r="BU195" s="216"/>
      <c r="BW195" s="217"/>
      <c r="BX195" s="216"/>
      <c r="CZ195" s="216"/>
      <c r="FC195" s="216"/>
      <c r="FY195" s="216"/>
      <c r="HV195"/>
    </row>
    <row r="196" spans="59:230">
      <c r="BG196"/>
      <c r="BU196" s="216"/>
      <c r="BW196" s="217"/>
      <c r="BX196" s="216"/>
      <c r="CZ196" s="216"/>
      <c r="FC196" s="216"/>
      <c r="FY196" s="216"/>
      <c r="GI196" s="216"/>
      <c r="HV196"/>
    </row>
    <row r="197" spans="59:230">
      <c r="BG197"/>
      <c r="BU197" s="216"/>
      <c r="BW197" s="217"/>
      <c r="BX197" s="216"/>
      <c r="CZ197" s="216"/>
      <c r="FC197" s="216"/>
      <c r="FY197" s="216"/>
      <c r="GI197" s="216"/>
      <c r="HV197"/>
    </row>
    <row r="198" spans="59:230">
      <c r="BG198"/>
      <c r="BW198" s="218"/>
      <c r="FC198" s="216"/>
      <c r="FY198" s="216"/>
      <c r="HV198"/>
    </row>
    <row r="199" spans="59:230">
      <c r="BG199"/>
      <c r="BU199" s="216"/>
      <c r="BW199" s="217"/>
      <c r="BX199" s="216"/>
      <c r="FC199" s="216"/>
      <c r="FY199" s="216"/>
      <c r="HV199"/>
    </row>
    <row r="200" spans="59:230">
      <c r="BG200"/>
      <c r="BW200" s="218"/>
      <c r="FC200" s="216"/>
      <c r="FY200" s="216"/>
      <c r="HV200"/>
    </row>
    <row r="201" spans="59:230">
      <c r="BG201"/>
      <c r="BW201" s="218"/>
      <c r="FC201" s="216"/>
      <c r="FY201" s="216"/>
      <c r="GI201" s="216"/>
      <c r="HV201"/>
    </row>
    <row r="202" spans="59:230">
      <c r="BG202"/>
      <c r="BW202" s="218"/>
      <c r="FC202" s="216"/>
      <c r="FY202" s="216"/>
      <c r="HV202"/>
    </row>
    <row r="203" spans="59:230">
      <c r="BG203"/>
      <c r="BU203" s="216"/>
      <c r="BW203" s="217"/>
      <c r="BX203" s="216"/>
      <c r="FC203" s="216"/>
      <c r="FY203" s="216"/>
      <c r="HV203"/>
    </row>
    <row r="204" spans="59:230">
      <c r="BG204"/>
      <c r="BU204" s="216"/>
      <c r="BW204" s="217"/>
      <c r="BX204" s="216"/>
      <c r="CZ204" s="216"/>
      <c r="FC204" s="216"/>
      <c r="FY204" s="216"/>
      <c r="HV204"/>
    </row>
    <row r="205" spans="59:230">
      <c r="BG205"/>
      <c r="BU205" s="216"/>
      <c r="BW205" s="217"/>
      <c r="BX205" s="216"/>
      <c r="CZ205" s="216"/>
      <c r="FC205" s="216"/>
      <c r="FY205" s="216"/>
      <c r="HV205"/>
    </row>
    <row r="206" spans="59:230">
      <c r="BG206"/>
      <c r="BU206" s="216"/>
      <c r="BW206" s="217"/>
      <c r="BX206" s="216"/>
      <c r="CZ206" s="216"/>
      <c r="FC206" s="216"/>
      <c r="FY206" s="216"/>
      <c r="HV206"/>
    </row>
    <row r="207" spans="59:230">
      <c r="BG207"/>
      <c r="BW207" s="218"/>
      <c r="CZ207" s="216"/>
      <c r="FC207" s="216"/>
      <c r="FY207" s="216"/>
      <c r="HV207"/>
    </row>
    <row r="208" spans="59:230">
      <c r="BG208"/>
      <c r="BW208" s="218"/>
      <c r="CZ208" s="216"/>
      <c r="FC208" s="216"/>
      <c r="FY208" s="216"/>
      <c r="HV208"/>
    </row>
    <row r="209" spans="59:230">
      <c r="BG209"/>
      <c r="BU209" s="216"/>
      <c r="BW209" s="217"/>
      <c r="BX209" s="216"/>
      <c r="CZ209" s="216"/>
      <c r="FC209" s="216"/>
      <c r="FY209" s="216"/>
      <c r="HV209"/>
    </row>
    <row r="210" spans="59:230">
      <c r="BG210"/>
      <c r="BU210" s="216"/>
      <c r="BW210" s="217"/>
      <c r="BX210" s="216"/>
      <c r="CZ210" s="216"/>
      <c r="FC210" s="216"/>
      <c r="FY210" s="216"/>
      <c r="GI210" s="216"/>
      <c r="HV210"/>
    </row>
    <row r="211" spans="59:230">
      <c r="BG211"/>
      <c r="BU211" s="216"/>
      <c r="BW211" s="217"/>
      <c r="BX211" s="216"/>
      <c r="CZ211" s="216"/>
      <c r="FC211" s="216"/>
      <c r="FY211" s="216"/>
      <c r="GI211" s="216"/>
      <c r="HV211"/>
    </row>
    <row r="212" spans="59:230">
      <c r="BG212"/>
      <c r="BU212" s="216"/>
      <c r="BW212" s="217"/>
      <c r="BX212" s="216"/>
      <c r="CZ212" s="216"/>
      <c r="FC212" s="216"/>
      <c r="FY212" s="216"/>
      <c r="GI212" s="216"/>
      <c r="HV212"/>
    </row>
    <row r="213" spans="59:230">
      <c r="BG213"/>
      <c r="BU213" s="216"/>
      <c r="BW213" s="217"/>
      <c r="BX213" s="216"/>
      <c r="CZ213" s="216"/>
      <c r="FC213" s="216"/>
      <c r="FY213" s="216"/>
      <c r="HV213"/>
    </row>
    <row r="214" spans="59:230">
      <c r="BG214"/>
      <c r="BU214" s="216"/>
      <c r="BW214" s="217"/>
      <c r="BX214" s="216"/>
      <c r="CZ214" s="216"/>
      <c r="FC214" s="216"/>
      <c r="FY214" s="216"/>
      <c r="GI214" s="216"/>
      <c r="HV214"/>
    </row>
    <row r="215" spans="59:230">
      <c r="BG215"/>
      <c r="BW215" s="218"/>
      <c r="FC215" s="216"/>
      <c r="FY215" s="216"/>
      <c r="GI215" s="216"/>
      <c r="HV215"/>
    </row>
    <row r="216" spans="59:230">
      <c r="BG216"/>
      <c r="BW216" s="218"/>
      <c r="CZ216" s="216"/>
      <c r="FC216" s="216"/>
      <c r="FY216" s="216"/>
      <c r="HV216"/>
    </row>
    <row r="217" spans="59:230">
      <c r="BG217"/>
      <c r="BW217" s="218"/>
      <c r="CZ217" s="216"/>
      <c r="FC217" s="216"/>
      <c r="FY217" s="216"/>
      <c r="HV217"/>
    </row>
    <row r="218" spans="59:230">
      <c r="BG218"/>
      <c r="BW218" s="218"/>
      <c r="CZ218" s="216"/>
      <c r="FC218" s="216"/>
      <c r="FY218" s="216"/>
      <c r="HV218"/>
    </row>
    <row r="219" spans="59:230">
      <c r="BG219"/>
      <c r="BW219" s="218"/>
      <c r="FC219" s="216"/>
      <c r="FY219" s="216"/>
      <c r="HV219"/>
    </row>
    <row r="220" spans="59:230">
      <c r="BG220"/>
      <c r="BW220" s="218"/>
      <c r="FC220" s="216"/>
      <c r="FY220" s="216"/>
      <c r="HV220"/>
    </row>
    <row r="221" spans="59:230">
      <c r="BG221"/>
      <c r="BU221" s="216"/>
      <c r="BW221" s="217"/>
      <c r="BX221" s="216"/>
      <c r="FC221" s="216"/>
      <c r="FY221" s="216"/>
      <c r="HV221"/>
    </row>
    <row r="222" spans="59:230">
      <c r="BG222"/>
      <c r="BU222" s="216"/>
      <c r="BW222" s="217"/>
      <c r="BX222" s="216"/>
      <c r="CZ222" s="216"/>
      <c r="FC222" s="216"/>
      <c r="FY222" s="216"/>
      <c r="HV222"/>
    </row>
    <row r="223" spans="59:230">
      <c r="BG223"/>
      <c r="BU223" s="216"/>
      <c r="BW223" s="217"/>
      <c r="BX223" s="216"/>
      <c r="CZ223" s="216"/>
      <c r="FC223" s="216"/>
      <c r="FY223" s="216"/>
      <c r="HV223"/>
    </row>
    <row r="224" spans="59:230">
      <c r="BG224"/>
      <c r="BU224" s="216"/>
      <c r="BW224" s="217"/>
      <c r="BX224" s="216"/>
      <c r="CZ224" s="216"/>
      <c r="FC224" s="216"/>
      <c r="FY224" s="216"/>
      <c r="HV224"/>
    </row>
    <row r="225" spans="59:230">
      <c r="BG225"/>
      <c r="BW225" s="218"/>
      <c r="FC225" s="216"/>
      <c r="FY225" s="216"/>
      <c r="HV225"/>
    </row>
    <row r="226" spans="59:230">
      <c r="BG226"/>
      <c r="CZ226" s="216"/>
      <c r="FC226" s="216"/>
      <c r="FY226" s="216"/>
      <c r="HV226"/>
    </row>
    <row r="227" spans="59:230">
      <c r="BG227"/>
      <c r="FC227" s="216"/>
      <c r="FY227" s="216"/>
      <c r="HV227"/>
    </row>
    <row r="228" spans="59:230">
      <c r="BG228"/>
      <c r="BW228" s="218"/>
      <c r="FC228" s="216"/>
      <c r="FY228" s="216"/>
      <c r="HV228"/>
    </row>
    <row r="229" spans="59:230">
      <c r="BG229"/>
      <c r="BW229" s="218"/>
      <c r="FC229" s="216"/>
      <c r="FY229" s="216"/>
      <c r="HV229"/>
    </row>
    <row r="230" spans="59:230">
      <c r="BG230"/>
      <c r="BW230" s="218"/>
      <c r="FC230" s="216"/>
      <c r="FY230" s="216"/>
      <c r="HV230"/>
    </row>
    <row r="231" spans="59:230">
      <c r="BG231"/>
      <c r="BW231" s="218"/>
      <c r="FC231" s="216"/>
      <c r="FY231" s="216"/>
      <c r="HV231"/>
    </row>
    <row r="232" spans="59:230">
      <c r="BG232"/>
      <c r="BW232" s="218"/>
      <c r="CZ232" s="216"/>
      <c r="FC232" s="216"/>
      <c r="FY232" s="216"/>
      <c r="HV232"/>
    </row>
    <row r="233" spans="59:230">
      <c r="BG233"/>
      <c r="BW233" s="218"/>
      <c r="CZ233" s="216"/>
      <c r="FC233" s="216"/>
      <c r="FY233" s="216"/>
      <c r="HV233"/>
    </row>
    <row r="234" spans="59:230">
      <c r="BG234"/>
      <c r="BU234" s="216"/>
      <c r="BW234" s="217"/>
      <c r="BX234" s="216"/>
      <c r="CZ234" s="216"/>
      <c r="FC234" s="216"/>
      <c r="FY234" s="216"/>
      <c r="HV234"/>
    </row>
    <row r="235" spans="59:230">
      <c r="BG235"/>
      <c r="BW235" s="218"/>
      <c r="CZ235" s="216"/>
      <c r="FC235" s="216"/>
      <c r="FY235" s="216"/>
      <c r="HV235"/>
    </row>
    <row r="236" spans="59:230">
      <c r="BG236"/>
      <c r="BW236" s="218"/>
      <c r="CZ236" s="216"/>
      <c r="FC236" s="216"/>
      <c r="FY236" s="216"/>
      <c r="HV236"/>
    </row>
    <row r="237" spans="59:230">
      <c r="BG237"/>
      <c r="BW237" s="218"/>
      <c r="CZ237" s="216"/>
      <c r="FC237" s="216"/>
      <c r="FY237" s="216"/>
      <c r="HV237"/>
    </row>
    <row r="238" spans="59:230">
      <c r="BG238"/>
      <c r="BU238" s="216"/>
      <c r="BW238" s="217"/>
      <c r="BX238" s="216"/>
      <c r="CZ238" s="216"/>
      <c r="FC238" s="216"/>
      <c r="FY238" s="216"/>
      <c r="HV238"/>
    </row>
    <row r="239" spans="59:230">
      <c r="BG239"/>
      <c r="BW239" s="218"/>
      <c r="CZ239" s="216"/>
      <c r="FC239" s="216"/>
      <c r="FY239" s="216"/>
      <c r="HV239"/>
    </row>
    <row r="240" spans="59:230">
      <c r="BG240"/>
      <c r="BU240" s="216"/>
      <c r="BW240" s="217"/>
      <c r="BX240" s="216"/>
      <c r="CZ240" s="216"/>
      <c r="FC240" s="216"/>
      <c r="FY240" s="216"/>
      <c r="HV240"/>
    </row>
    <row r="241" spans="59:230">
      <c r="BG241"/>
      <c r="BU241" s="216"/>
      <c r="BW241" s="217"/>
      <c r="BX241" s="216"/>
      <c r="CZ241" s="216"/>
      <c r="FC241" s="216"/>
      <c r="FY241" s="216"/>
      <c r="HV241"/>
    </row>
    <row r="242" spans="59:230">
      <c r="BG242"/>
      <c r="BU242" s="216"/>
      <c r="BW242" s="217"/>
      <c r="BX242" s="216"/>
      <c r="CZ242" s="216"/>
      <c r="FC242" s="216"/>
      <c r="FY242" s="216"/>
      <c r="HV242"/>
    </row>
    <row r="243" spans="59:230">
      <c r="BG243"/>
      <c r="BW243" s="218"/>
      <c r="CZ243" s="216"/>
      <c r="FC243" s="216"/>
      <c r="FY243" s="216"/>
      <c r="HV243"/>
    </row>
    <row r="244" spans="59:230">
      <c r="BG244"/>
      <c r="CZ244" s="216"/>
      <c r="FC244" s="216"/>
      <c r="FY244" s="216"/>
      <c r="HV244"/>
    </row>
    <row r="245" spans="59:230">
      <c r="BG245"/>
      <c r="BW245" s="218"/>
      <c r="CZ245" s="216"/>
      <c r="FC245" s="216"/>
      <c r="FY245" s="216"/>
      <c r="HV245"/>
    </row>
    <row r="246" spans="59:230">
      <c r="BG246"/>
      <c r="BU246" s="216"/>
      <c r="BW246" s="217"/>
      <c r="BX246" s="216"/>
      <c r="CZ246" s="216"/>
      <c r="FC246" s="216"/>
      <c r="FY246" s="216"/>
      <c r="HV246"/>
    </row>
    <row r="247" spans="59:230">
      <c r="BG247"/>
      <c r="BU247" s="216"/>
      <c r="BW247" s="217"/>
      <c r="BX247" s="216"/>
      <c r="CZ247" s="216"/>
      <c r="FC247" s="216"/>
      <c r="FY247" s="216"/>
      <c r="HV247"/>
    </row>
    <row r="248" spans="59:230">
      <c r="BG248"/>
      <c r="BU248" s="216"/>
      <c r="BW248" s="217"/>
      <c r="BX248" s="216"/>
      <c r="CZ248" s="216"/>
      <c r="FC248" s="216"/>
      <c r="FY248" s="216"/>
      <c r="HV248"/>
    </row>
    <row r="249" spans="59:230">
      <c r="BG249"/>
      <c r="BU249" s="216"/>
      <c r="BW249" s="217"/>
      <c r="BX249" s="216"/>
      <c r="CZ249" s="216"/>
      <c r="FC249" s="216"/>
      <c r="FY249" s="216"/>
      <c r="HV249"/>
    </row>
    <row r="250" spans="59:230">
      <c r="BG250"/>
      <c r="BU250" s="216"/>
      <c r="BW250" s="217"/>
      <c r="BX250" s="216"/>
      <c r="CZ250" s="216"/>
      <c r="FC250" s="216"/>
      <c r="FY250" s="216"/>
      <c r="HV250"/>
    </row>
    <row r="251" spans="59:230">
      <c r="BG251"/>
      <c r="BW251" s="218"/>
      <c r="FC251" s="216"/>
      <c r="FY251" s="216"/>
      <c r="HV251"/>
    </row>
    <row r="252" spans="59:230">
      <c r="BG252"/>
      <c r="BW252" s="218"/>
      <c r="CZ252" s="216"/>
      <c r="FC252" s="216"/>
      <c r="FY252" s="216"/>
      <c r="HV252"/>
    </row>
    <row r="253" spans="59:230">
      <c r="BG253"/>
      <c r="BU253" s="216"/>
      <c r="BW253" s="217"/>
      <c r="BX253" s="216"/>
      <c r="CZ253" s="216"/>
      <c r="FC253" s="216"/>
      <c r="FY253" s="216"/>
      <c r="HV253"/>
    </row>
    <row r="254" spans="59:230">
      <c r="BG254"/>
      <c r="BW254" s="218"/>
      <c r="FC254" s="216"/>
      <c r="FY254" s="216"/>
      <c r="HV254"/>
    </row>
    <row r="255" spans="59:230">
      <c r="BG255"/>
      <c r="BW255" s="218"/>
      <c r="FC255" s="216"/>
      <c r="FY255" s="216"/>
      <c r="HV255"/>
    </row>
    <row r="256" spans="59:230">
      <c r="BG256"/>
      <c r="BU256" s="216"/>
      <c r="BW256" s="217"/>
      <c r="BX256" s="216"/>
      <c r="CZ256" s="216"/>
      <c r="FC256" s="216"/>
      <c r="FY256" s="216"/>
      <c r="HV256"/>
    </row>
    <row r="257" spans="59:230">
      <c r="BG257"/>
      <c r="BU257" s="216"/>
      <c r="BW257" s="217"/>
      <c r="BX257" s="216"/>
      <c r="CZ257" s="216"/>
      <c r="FC257" s="216"/>
      <c r="FY257" s="216"/>
      <c r="GI257" s="216"/>
      <c r="HV257"/>
    </row>
    <row r="258" spans="59:230">
      <c r="BG258"/>
      <c r="BW258" s="218"/>
      <c r="CZ258" s="216"/>
      <c r="FC258" s="216"/>
      <c r="FY258" s="216"/>
      <c r="HV258"/>
    </row>
    <row r="259" spans="59:230">
      <c r="BG259"/>
      <c r="BW259" s="218"/>
      <c r="CZ259" s="216"/>
      <c r="FC259" s="216"/>
      <c r="FY259" s="216"/>
      <c r="HV259"/>
    </row>
    <row r="260" spans="59:230">
      <c r="BG260"/>
      <c r="BW260" s="218"/>
      <c r="FC260" s="216"/>
      <c r="FY260" s="216"/>
      <c r="GI260" s="216"/>
      <c r="HV260"/>
    </row>
    <row r="261" spans="59:230">
      <c r="BG261"/>
      <c r="BU261" s="216"/>
      <c r="BW261" s="217"/>
      <c r="BX261" s="216"/>
      <c r="CZ261" s="216"/>
      <c r="FC261" s="216"/>
      <c r="FY261" s="216"/>
      <c r="HV261"/>
    </row>
    <row r="262" spans="59:230">
      <c r="BG262"/>
      <c r="BU262" s="216"/>
      <c r="BW262" s="217"/>
      <c r="BX262" s="216"/>
      <c r="CZ262" s="216"/>
      <c r="FC262" s="216"/>
      <c r="FY262" s="216"/>
      <c r="HV262"/>
    </row>
    <row r="263" spans="59:230">
      <c r="BG263"/>
      <c r="BW263" s="218"/>
      <c r="FC263" s="216"/>
      <c r="FY263" s="216"/>
      <c r="HV263"/>
    </row>
    <row r="264" spans="59:230">
      <c r="BG264"/>
      <c r="BW264" s="218"/>
      <c r="FC264" s="216"/>
      <c r="FY264" s="216"/>
      <c r="HV264"/>
    </row>
    <row r="265" spans="59:230">
      <c r="BG265"/>
      <c r="BU265" s="216"/>
      <c r="BW265" s="217"/>
      <c r="BX265" s="216"/>
      <c r="CZ265" s="216"/>
      <c r="FC265" s="216"/>
      <c r="FY265" s="216"/>
      <c r="HV265"/>
    </row>
    <row r="266" spans="59:230">
      <c r="BG266"/>
      <c r="BU266" s="216"/>
      <c r="BW266" s="217"/>
      <c r="BX266" s="216"/>
      <c r="CZ266" s="216"/>
      <c r="FC266" s="216"/>
      <c r="FY266" s="216"/>
      <c r="HV266"/>
    </row>
    <row r="267" spans="59:230">
      <c r="BG267"/>
      <c r="BW267" s="218"/>
      <c r="FC267" s="216"/>
      <c r="FY267" s="216"/>
      <c r="HV267"/>
    </row>
    <row r="268" spans="59:230">
      <c r="BG268"/>
      <c r="BW268" s="218"/>
      <c r="FC268" s="216"/>
      <c r="FY268" s="216"/>
      <c r="HV268"/>
    </row>
    <row r="269" spans="59:230">
      <c r="BG269"/>
      <c r="BW269" s="218"/>
      <c r="FC269" s="216"/>
      <c r="FY269" s="216"/>
      <c r="HV269"/>
    </row>
    <row r="270" spans="59:230">
      <c r="BG270"/>
      <c r="BW270" s="218"/>
      <c r="CZ270" s="216"/>
      <c r="FC270" s="216"/>
      <c r="FY270" s="216"/>
      <c r="HV270"/>
    </row>
    <row r="271" spans="59:230">
      <c r="BG271"/>
      <c r="BW271" s="218"/>
      <c r="FC271" s="216"/>
      <c r="FY271" s="216"/>
      <c r="HV271"/>
    </row>
    <row r="272" spans="59:230">
      <c r="BG272"/>
      <c r="FC272" s="216"/>
      <c r="FY272" s="216"/>
      <c r="HV272"/>
    </row>
    <row r="273" spans="59:230">
      <c r="BG273"/>
      <c r="BU273" s="216"/>
      <c r="BW273" s="217"/>
      <c r="BX273" s="216"/>
      <c r="CZ273" s="216"/>
      <c r="FC273" s="216"/>
      <c r="FY273" s="216"/>
      <c r="GI273" s="216"/>
      <c r="HV273"/>
    </row>
    <row r="274" spans="59:230">
      <c r="BG274"/>
      <c r="BW274" s="218"/>
      <c r="FC274" s="216"/>
      <c r="FY274" s="216"/>
      <c r="GI274" s="216"/>
      <c r="HV274"/>
    </row>
    <row r="275" spans="59:230">
      <c r="BG275"/>
      <c r="BU275" s="216"/>
      <c r="BW275" s="217"/>
      <c r="BX275" s="216"/>
      <c r="CZ275" s="216"/>
      <c r="FC275" s="216"/>
      <c r="FY275" s="216"/>
      <c r="GI275" s="216"/>
      <c r="HV275"/>
    </row>
    <row r="276" spans="59:230">
      <c r="BG276"/>
      <c r="BW276" s="218"/>
      <c r="FC276" s="216"/>
      <c r="FY276" s="216"/>
      <c r="GI276" s="216"/>
      <c r="HV276"/>
    </row>
    <row r="277" spans="59:230">
      <c r="BG277"/>
      <c r="BW277" s="218"/>
      <c r="FC277" s="216"/>
      <c r="FY277" s="216"/>
      <c r="GI277" s="216"/>
      <c r="HV277"/>
    </row>
    <row r="278" spans="59:230">
      <c r="BG278"/>
      <c r="BU278" s="216"/>
      <c r="BW278" s="217"/>
      <c r="BX278" s="216"/>
      <c r="CZ278" s="216"/>
      <c r="FC278" s="216"/>
      <c r="FY278" s="216"/>
      <c r="HV278"/>
    </row>
    <row r="279" spans="59:230">
      <c r="BG279"/>
      <c r="BU279" s="216"/>
      <c r="BW279" s="217"/>
      <c r="BX279" s="216"/>
      <c r="CZ279" s="216"/>
      <c r="FC279" s="216"/>
      <c r="FY279" s="216"/>
      <c r="HV279"/>
    </row>
    <row r="280" spans="59:230">
      <c r="BG280"/>
      <c r="BU280" s="216"/>
      <c r="BW280" s="217"/>
      <c r="BX280" s="216"/>
      <c r="CZ280" s="216"/>
      <c r="FC280" s="216"/>
      <c r="FY280" s="216"/>
      <c r="HV280"/>
    </row>
    <row r="281" spans="59:230">
      <c r="BG281"/>
      <c r="BU281" s="216"/>
      <c r="BW281" s="217"/>
      <c r="BX281" s="216"/>
      <c r="FC281" s="216"/>
      <c r="FY281" s="216"/>
      <c r="HV281"/>
    </row>
    <row r="282" spans="59:230">
      <c r="BG282"/>
      <c r="BW282" s="218"/>
      <c r="FC282" s="216"/>
      <c r="FY282" s="216"/>
      <c r="HV282"/>
    </row>
    <row r="283" spans="59:230">
      <c r="BG283"/>
      <c r="BW283" s="218"/>
      <c r="FC283" s="216"/>
      <c r="FY283" s="216"/>
      <c r="HV283"/>
    </row>
    <row r="284" spans="59:230">
      <c r="BG284"/>
      <c r="BU284" s="216"/>
      <c r="BW284" s="217"/>
      <c r="BX284" s="216"/>
      <c r="FC284" s="216"/>
      <c r="FY284" s="216"/>
      <c r="HV284"/>
    </row>
    <row r="285" spans="59:230">
      <c r="BG285"/>
      <c r="BU285" s="216"/>
      <c r="BW285" s="217"/>
      <c r="BX285" s="216"/>
      <c r="CZ285" s="216"/>
      <c r="FC285" s="216"/>
      <c r="FY285" s="216"/>
      <c r="HV285"/>
    </row>
    <row r="286" spans="59:230">
      <c r="BG286"/>
      <c r="BU286" s="216"/>
      <c r="BW286" s="217"/>
      <c r="BX286" s="216"/>
      <c r="CZ286" s="216"/>
      <c r="FC286" s="216"/>
      <c r="FY286" s="216"/>
      <c r="HV286"/>
    </row>
    <row r="287" spans="59:230">
      <c r="BG287"/>
      <c r="BU287" s="216"/>
      <c r="BW287" s="217"/>
      <c r="BX287" s="216"/>
      <c r="CZ287" s="216"/>
      <c r="FC287" s="216"/>
      <c r="FY287" s="216"/>
      <c r="HV287"/>
    </row>
    <row r="288" spans="59:230">
      <c r="BG288"/>
      <c r="BU288" s="216"/>
      <c r="BW288" s="217"/>
      <c r="BX288" s="216"/>
      <c r="CZ288" s="216"/>
      <c r="FC288" s="216"/>
      <c r="FY288" s="216"/>
      <c r="HV288"/>
    </row>
    <row r="289" spans="59:230">
      <c r="BG289"/>
      <c r="BU289" s="216"/>
      <c r="BW289" s="217"/>
      <c r="BX289" s="216"/>
      <c r="CZ289" s="216"/>
      <c r="FC289" s="216"/>
      <c r="FY289" s="216"/>
      <c r="GI289" s="216"/>
      <c r="HV289"/>
    </row>
    <row r="290" spans="59:230">
      <c r="BG290"/>
      <c r="BU290" s="216"/>
      <c r="BW290" s="217"/>
      <c r="BX290" s="216"/>
      <c r="CZ290" s="216"/>
      <c r="FC290" s="216"/>
      <c r="FY290" s="216"/>
      <c r="GI290" s="216"/>
      <c r="HV290"/>
    </row>
    <row r="291" spans="59:230">
      <c r="BG291"/>
      <c r="BU291" s="216"/>
      <c r="BW291" s="217"/>
      <c r="BX291" s="216"/>
      <c r="CZ291" s="216"/>
      <c r="FC291" s="216"/>
      <c r="FY291" s="216"/>
      <c r="HV291"/>
    </row>
    <row r="292" spans="59:230">
      <c r="BG292"/>
      <c r="BU292" s="216"/>
      <c r="BW292" s="217"/>
      <c r="BX292" s="216"/>
      <c r="CZ292" s="216"/>
      <c r="FC292" s="216"/>
      <c r="FY292" s="216"/>
      <c r="HV292"/>
    </row>
    <row r="293" spans="59:230">
      <c r="BG293"/>
      <c r="BU293" s="216"/>
      <c r="BW293" s="217"/>
      <c r="BX293" s="216"/>
      <c r="CZ293" s="216"/>
      <c r="FC293" s="216"/>
      <c r="FY293" s="216"/>
      <c r="GI293" s="216"/>
      <c r="HV293"/>
    </row>
    <row r="294" spans="59:230">
      <c r="BG294"/>
      <c r="BU294" s="216"/>
      <c r="BW294" s="217"/>
      <c r="BX294" s="216"/>
      <c r="CZ294" s="216"/>
      <c r="FC294" s="216"/>
      <c r="FY294" s="216"/>
      <c r="HV294"/>
    </row>
    <row r="295" spans="59:230">
      <c r="BG295"/>
      <c r="BU295" s="216"/>
      <c r="BW295" s="217"/>
      <c r="BX295" s="216"/>
      <c r="FC295" s="216"/>
      <c r="FY295" s="216"/>
      <c r="HV295"/>
    </row>
    <row r="296" spans="59:230">
      <c r="BG296"/>
      <c r="BW296" s="218"/>
      <c r="FC296" s="216"/>
      <c r="FY296" s="216"/>
      <c r="HV296"/>
    </row>
    <row r="297" spans="59:230">
      <c r="BG297"/>
      <c r="BU297" s="216"/>
      <c r="BW297" s="217"/>
      <c r="BX297" s="216"/>
      <c r="CZ297" s="216"/>
      <c r="FC297" s="216"/>
      <c r="FY297" s="216"/>
      <c r="GI297" s="216"/>
      <c r="HV297"/>
    </row>
    <row r="298" spans="59:230">
      <c r="BG298"/>
      <c r="BU298" s="216"/>
      <c r="BW298" s="217"/>
      <c r="BX298" s="216"/>
      <c r="CZ298" s="216"/>
      <c r="FC298" s="216"/>
      <c r="FY298" s="216"/>
      <c r="GI298" s="216"/>
      <c r="HV298"/>
    </row>
    <row r="299" spans="59:230">
      <c r="BG299"/>
      <c r="BU299" s="216"/>
      <c r="BW299" s="217"/>
      <c r="BX299" s="216"/>
      <c r="CZ299" s="216"/>
      <c r="FC299" s="216"/>
      <c r="FY299" s="216"/>
      <c r="GI299" s="216"/>
      <c r="HV299"/>
    </row>
    <row r="300" spans="59:230">
      <c r="BG300"/>
      <c r="BU300" s="216"/>
      <c r="BW300" s="217"/>
      <c r="BX300" s="216"/>
      <c r="CZ300" s="216"/>
      <c r="FC300" s="216"/>
      <c r="FY300" s="216"/>
      <c r="HV300"/>
    </row>
    <row r="301" spans="59:230">
      <c r="BG301"/>
      <c r="BW301" s="218"/>
      <c r="FC301" s="216"/>
      <c r="FY301" s="216"/>
      <c r="GI301" s="216"/>
      <c r="HV301"/>
    </row>
    <row r="302" spans="59:230">
      <c r="BG302"/>
      <c r="BW302" s="218"/>
      <c r="FC302" s="216"/>
      <c r="FY302" s="216"/>
      <c r="GI302" s="216"/>
      <c r="HV302"/>
    </row>
    <row r="303" spans="59:230">
      <c r="BG303"/>
      <c r="BU303" s="216"/>
      <c r="BW303" s="217"/>
      <c r="BX303" s="216"/>
      <c r="CZ303" s="216"/>
      <c r="FC303" s="216"/>
      <c r="FY303" s="216"/>
      <c r="HV303"/>
    </row>
    <row r="304" spans="59:230">
      <c r="BG304"/>
      <c r="BW304" s="217"/>
      <c r="BX304" s="216"/>
      <c r="CZ304" s="216"/>
      <c r="FC304" s="216"/>
      <c r="FY304" s="216"/>
      <c r="GI304" s="216"/>
      <c r="HV304"/>
    </row>
    <row r="305" spans="59:230">
      <c r="BG305"/>
      <c r="BU305" s="216"/>
      <c r="BW305" s="217"/>
      <c r="BX305" s="216"/>
      <c r="CZ305" s="216"/>
      <c r="FC305" s="216"/>
      <c r="FY305" s="216"/>
      <c r="HV305"/>
    </row>
    <row r="306" spans="59:230">
      <c r="BG306"/>
      <c r="BU306" s="216"/>
      <c r="BW306" s="217"/>
      <c r="BX306" s="216"/>
      <c r="CZ306" s="216"/>
      <c r="FC306" s="216"/>
      <c r="FY306" s="216"/>
      <c r="HV306"/>
    </row>
    <row r="307" spans="59:230">
      <c r="BG307"/>
      <c r="BU307" s="216"/>
      <c r="BW307" s="217"/>
      <c r="BX307" s="216"/>
      <c r="CZ307" s="216"/>
      <c r="FC307" s="216"/>
      <c r="FY307" s="216"/>
      <c r="HV307"/>
    </row>
    <row r="308" spans="59:230">
      <c r="BG308"/>
      <c r="BU308" s="216"/>
      <c r="BW308" s="217"/>
      <c r="BX308" s="216"/>
      <c r="CZ308" s="216"/>
      <c r="FC308" s="216"/>
      <c r="FY308" s="216"/>
      <c r="HV308"/>
    </row>
    <row r="309" spans="59:230">
      <c r="BG309"/>
      <c r="BU309" s="216"/>
      <c r="BW309" s="217"/>
      <c r="BX309" s="216"/>
      <c r="CZ309" s="216"/>
      <c r="FC309" s="216"/>
      <c r="FY309" s="216"/>
      <c r="HV309"/>
    </row>
    <row r="310" spans="59:230">
      <c r="BG310"/>
      <c r="BW310" s="218"/>
      <c r="FC310" s="216"/>
      <c r="FY310" s="216"/>
      <c r="HV310"/>
    </row>
    <row r="311" spans="59:230">
      <c r="BG311"/>
      <c r="BW311" s="218"/>
      <c r="FC311" s="216"/>
      <c r="FY311" s="216"/>
      <c r="HV311"/>
    </row>
    <row r="312" spans="59:230">
      <c r="BG312"/>
      <c r="BW312" s="218"/>
      <c r="FC312" s="216"/>
      <c r="FY312" s="216"/>
      <c r="HV312"/>
    </row>
    <row r="313" spans="59:230">
      <c r="BG313"/>
      <c r="BW313" s="218"/>
      <c r="FC313" s="216"/>
      <c r="FY313" s="216"/>
      <c r="GI313" s="216"/>
      <c r="HV313"/>
    </row>
    <row r="314" spans="59:230">
      <c r="BG314"/>
      <c r="BU314" s="216"/>
      <c r="BW314" s="217"/>
      <c r="BX314" s="216"/>
      <c r="CZ314" s="216"/>
      <c r="FC314" s="216"/>
      <c r="FY314" s="216"/>
      <c r="HV314"/>
    </row>
    <row r="315" spans="59:230">
      <c r="BG315"/>
      <c r="BW315" s="218"/>
      <c r="FC315" s="216"/>
      <c r="FY315" s="216"/>
      <c r="HV315"/>
    </row>
    <row r="316" spans="59:230">
      <c r="BG316"/>
      <c r="BW316" s="218"/>
      <c r="CZ316" s="216"/>
      <c r="FC316" s="216"/>
      <c r="FY316" s="216"/>
      <c r="HV316"/>
    </row>
    <row r="317" spans="59:230">
      <c r="BG317"/>
      <c r="BW317" s="218"/>
      <c r="FC317" s="216"/>
      <c r="FY317" s="216"/>
      <c r="HV317"/>
    </row>
    <row r="318" spans="59:230">
      <c r="BG318"/>
      <c r="BW318" s="218"/>
      <c r="FC318" s="216"/>
      <c r="FY318" s="216"/>
      <c r="HV318"/>
    </row>
    <row r="319" spans="59:230">
      <c r="BG319"/>
      <c r="BW319" s="218"/>
      <c r="FC319" s="216"/>
      <c r="FY319" s="216"/>
      <c r="HV319"/>
    </row>
    <row r="320" spans="59:230">
      <c r="BG320"/>
      <c r="BU320" s="216"/>
      <c r="BW320" s="217"/>
      <c r="BX320" s="216"/>
      <c r="CZ320" s="216"/>
      <c r="FC320" s="216"/>
      <c r="FY320" s="216"/>
      <c r="HV320"/>
    </row>
    <row r="321" spans="59:230">
      <c r="BG321"/>
      <c r="BU321" s="216"/>
      <c r="BW321" s="217"/>
      <c r="BX321" s="216"/>
      <c r="FC321" s="216"/>
      <c r="FY321" s="216"/>
      <c r="HV321"/>
    </row>
    <row r="322" spans="59:230">
      <c r="BG322"/>
      <c r="BU322" s="216"/>
      <c r="BW322" s="217"/>
      <c r="BX322" s="216"/>
      <c r="CZ322" s="216"/>
      <c r="FC322" s="216"/>
      <c r="FY322" s="216"/>
      <c r="HV322"/>
    </row>
    <row r="323" spans="59:230">
      <c r="BG323"/>
      <c r="BU323" s="216"/>
      <c r="BW323" s="217"/>
      <c r="BX323" s="216"/>
      <c r="CZ323" s="216"/>
      <c r="FC323" s="216"/>
      <c r="FY323" s="216"/>
      <c r="HV323"/>
    </row>
    <row r="324" spans="59:230">
      <c r="BG324"/>
      <c r="BU324" s="216"/>
      <c r="BW324" s="217"/>
      <c r="BX324" s="216"/>
      <c r="CZ324" s="216"/>
      <c r="FC324" s="216"/>
      <c r="FY324" s="216"/>
      <c r="HV324"/>
    </row>
    <row r="325" spans="59:230">
      <c r="BG325"/>
      <c r="BU325" s="216"/>
      <c r="BW325" s="217"/>
      <c r="BX325" s="216"/>
      <c r="CZ325" s="216"/>
      <c r="FC325" s="216"/>
      <c r="FY325" s="216"/>
      <c r="HV325"/>
    </row>
    <row r="326" spans="59:230">
      <c r="BG326"/>
      <c r="BU326" s="216"/>
      <c r="BW326" s="217"/>
      <c r="BX326" s="216"/>
      <c r="CZ326" s="216"/>
      <c r="FC326" s="216"/>
      <c r="FY326" s="216"/>
      <c r="HV326"/>
    </row>
    <row r="327" spans="59:230">
      <c r="BG327"/>
      <c r="BW327" s="218"/>
      <c r="CZ327" s="216"/>
      <c r="FC327" s="216"/>
      <c r="FY327" s="216"/>
      <c r="HV327"/>
    </row>
    <row r="328" spans="59:230">
      <c r="BG328"/>
      <c r="BU328" s="216"/>
      <c r="BW328" s="217"/>
      <c r="BX328" s="216"/>
      <c r="CZ328" s="216"/>
      <c r="FC328" s="216"/>
      <c r="FY328" s="216"/>
      <c r="HV328"/>
    </row>
    <row r="329" spans="59:230">
      <c r="BG329"/>
      <c r="BU329" s="216"/>
      <c r="BW329" s="217"/>
      <c r="BX329" s="216"/>
      <c r="CZ329" s="216"/>
      <c r="FC329" s="216"/>
      <c r="FY329" s="216"/>
      <c r="HV329"/>
    </row>
    <row r="330" spans="59:230">
      <c r="BG330"/>
      <c r="BU330" s="216"/>
      <c r="BW330" s="217"/>
      <c r="BX330" s="216"/>
      <c r="CZ330" s="216"/>
      <c r="FC330" s="216"/>
      <c r="FY330" s="216"/>
      <c r="GI330" s="216"/>
      <c r="HV330"/>
    </row>
    <row r="331" spans="59:230">
      <c r="BG331"/>
      <c r="BU331" s="216"/>
      <c r="BW331" s="217"/>
      <c r="BX331" s="216"/>
      <c r="CZ331" s="216"/>
      <c r="FC331" s="216"/>
      <c r="FY331" s="216"/>
      <c r="HV331"/>
    </row>
    <row r="332" spans="59:230">
      <c r="BG332"/>
      <c r="BW332" s="218"/>
      <c r="FC332" s="216"/>
      <c r="FY332" s="216"/>
      <c r="HV332"/>
    </row>
    <row r="333" spans="59:230">
      <c r="BG333"/>
      <c r="BU333" s="216"/>
      <c r="BW333" s="217"/>
      <c r="BX333" s="216"/>
      <c r="FC333" s="216"/>
      <c r="FY333" s="216"/>
      <c r="HV333"/>
    </row>
    <row r="334" spans="59:230">
      <c r="BG334"/>
      <c r="BW334" s="218"/>
      <c r="FC334" s="216"/>
      <c r="FY334" s="216"/>
      <c r="HV334"/>
    </row>
    <row r="335" spans="59:230">
      <c r="BG335"/>
      <c r="BW335" s="218"/>
      <c r="FC335" s="216"/>
      <c r="FY335" s="216"/>
      <c r="HV335"/>
    </row>
    <row r="336" spans="59:230">
      <c r="BG336"/>
      <c r="BU336" s="216"/>
      <c r="BW336" s="217"/>
      <c r="BX336" s="216"/>
      <c r="FC336" s="216"/>
      <c r="FY336" s="216"/>
      <c r="HV336"/>
    </row>
    <row r="337" spans="59:230">
      <c r="BG337"/>
      <c r="BU337" s="216"/>
      <c r="BW337" s="217"/>
      <c r="BX337" s="216"/>
      <c r="CZ337" s="216"/>
      <c r="FC337" s="216"/>
      <c r="FY337" s="216"/>
      <c r="HV337"/>
    </row>
    <row r="338" spans="59:230">
      <c r="BG338"/>
      <c r="BW338" s="218"/>
      <c r="FC338" s="216"/>
      <c r="FY338" s="216"/>
      <c r="HV338"/>
    </row>
    <row r="339" spans="59:230">
      <c r="BG339"/>
      <c r="BW339" s="218"/>
      <c r="FC339" s="216"/>
      <c r="FY339" s="216"/>
      <c r="GI339" s="216"/>
      <c r="HV339"/>
    </row>
    <row r="340" spans="59:230">
      <c r="BG340"/>
      <c r="BW340" s="218"/>
      <c r="FC340" s="216"/>
      <c r="FY340" s="216"/>
      <c r="HV340"/>
    </row>
    <row r="341" spans="59:230">
      <c r="BG341"/>
      <c r="FY341" s="216"/>
      <c r="HV341"/>
    </row>
    <row r="342" spans="59:230">
      <c r="BG342"/>
      <c r="BU342" s="216"/>
      <c r="BW342" s="217"/>
      <c r="BX342" s="216"/>
      <c r="FC342" s="216"/>
      <c r="FY342" s="216"/>
      <c r="HV342"/>
    </row>
    <row r="343" spans="59:230">
      <c r="BG343"/>
      <c r="BU343" s="216"/>
      <c r="BW343" s="217"/>
      <c r="BX343" s="216"/>
      <c r="FC343" s="216"/>
      <c r="FY343" s="216"/>
      <c r="HV343"/>
    </row>
    <row r="344" spans="59:230">
      <c r="BG344"/>
      <c r="BU344" s="216"/>
      <c r="BW344" s="217"/>
      <c r="BX344" s="216"/>
      <c r="CZ344" s="216"/>
      <c r="FC344" s="216"/>
      <c r="FY344" s="216"/>
      <c r="HV344"/>
    </row>
    <row r="345" spans="59:230">
      <c r="BG345"/>
      <c r="BU345" s="216"/>
      <c r="BW345" s="217"/>
      <c r="BX345" s="216"/>
      <c r="CZ345" s="216"/>
      <c r="FC345" s="216"/>
      <c r="FY345" s="216"/>
      <c r="HV345"/>
    </row>
    <row r="346" spans="59:230">
      <c r="BG346"/>
      <c r="BU346" s="216"/>
      <c r="BW346" s="217"/>
      <c r="BX346" s="216"/>
      <c r="FC346" s="216"/>
      <c r="FY346" s="216"/>
      <c r="HV346"/>
    </row>
    <row r="347" spans="59:230">
      <c r="BG347"/>
      <c r="BW347" s="218"/>
      <c r="FC347" s="216"/>
      <c r="FY347" s="216"/>
      <c r="HV347"/>
    </row>
    <row r="348" spans="59:230">
      <c r="BG348"/>
      <c r="BW348" s="218"/>
      <c r="FC348" s="216"/>
      <c r="FY348" s="216"/>
      <c r="HV348"/>
    </row>
    <row r="349" spans="59:230">
      <c r="BG349"/>
      <c r="BW349" s="218"/>
      <c r="CZ349" s="216"/>
      <c r="FC349" s="216"/>
      <c r="FY349" s="216"/>
      <c r="HV349"/>
    </row>
    <row r="350" spans="59:230">
      <c r="BG350"/>
      <c r="BW350" s="218"/>
      <c r="FC350" s="216"/>
      <c r="FY350" s="216"/>
      <c r="HV350"/>
    </row>
    <row r="351" spans="59:230">
      <c r="BG351"/>
      <c r="BW351" s="218"/>
      <c r="FC351" s="216"/>
      <c r="FY351" s="216"/>
      <c r="HV351"/>
    </row>
    <row r="352" spans="59:230">
      <c r="BG352"/>
      <c r="BW352" s="218"/>
      <c r="FC352" s="216"/>
      <c r="FY352" s="216"/>
      <c r="HV352"/>
    </row>
    <row r="353" spans="59:230">
      <c r="BG353"/>
      <c r="BU353" s="216"/>
      <c r="BW353" s="217"/>
      <c r="BX353" s="216"/>
      <c r="CZ353" s="216"/>
      <c r="FC353" s="216"/>
      <c r="FY353" s="216"/>
      <c r="HV353"/>
    </row>
    <row r="354" spans="59:230">
      <c r="BG354"/>
      <c r="BU354" s="216"/>
      <c r="BW354" s="217"/>
      <c r="BX354" s="216"/>
      <c r="CZ354" s="216"/>
      <c r="FC354" s="216"/>
      <c r="FY354" s="216"/>
      <c r="HV354"/>
    </row>
    <row r="355" spans="59:230">
      <c r="BG355"/>
      <c r="BU355" s="216"/>
      <c r="BW355" s="217"/>
      <c r="BX355" s="216"/>
      <c r="CZ355" s="216"/>
      <c r="FC355" s="216"/>
      <c r="FY355" s="216"/>
      <c r="HV355"/>
    </row>
    <row r="356" spans="59:230">
      <c r="BG356"/>
      <c r="BW356" s="218"/>
      <c r="FC356" s="216"/>
      <c r="FY356" s="216"/>
      <c r="HV356"/>
    </row>
    <row r="357" spans="59:230">
      <c r="BG357"/>
      <c r="BU357" s="216"/>
      <c r="BW357" s="217"/>
      <c r="BX357" s="216"/>
      <c r="CZ357" s="216"/>
      <c r="FC357" s="216"/>
      <c r="FY357" s="216"/>
      <c r="HV357"/>
    </row>
    <row r="358" spans="59:230">
      <c r="BG358"/>
      <c r="BW358" s="218"/>
      <c r="FC358" s="216"/>
      <c r="FY358" s="216"/>
      <c r="HV358"/>
    </row>
    <row r="359" spans="59:230">
      <c r="BG359"/>
      <c r="BW359" s="218"/>
      <c r="FC359" s="216"/>
      <c r="FY359" s="216"/>
      <c r="HV359"/>
    </row>
    <row r="360" spans="59:230">
      <c r="BG360"/>
      <c r="BW360" s="218"/>
      <c r="FC360" s="216"/>
      <c r="FY360" s="216"/>
      <c r="HV360"/>
    </row>
    <row r="361" spans="59:230">
      <c r="BG361"/>
      <c r="BU361" s="216"/>
      <c r="BW361" s="217"/>
      <c r="BX361" s="216"/>
      <c r="FC361" s="216"/>
      <c r="FY361" s="216"/>
      <c r="HV361"/>
    </row>
    <row r="362" spans="59:230">
      <c r="BG362"/>
      <c r="BW362" s="218"/>
      <c r="FC362" s="216"/>
      <c r="FY362" s="216"/>
      <c r="HV362"/>
    </row>
    <row r="363" spans="59:230">
      <c r="BG363"/>
      <c r="BU363" s="216"/>
      <c r="BW363" s="217"/>
      <c r="BX363" s="216"/>
      <c r="CZ363" s="216"/>
      <c r="FC363" s="216"/>
      <c r="FY363" s="216"/>
      <c r="HV363"/>
    </row>
    <row r="364" spans="59:230">
      <c r="BG364"/>
      <c r="BU364" s="216"/>
      <c r="BW364" s="217"/>
      <c r="BX364" s="216"/>
      <c r="CZ364" s="216"/>
      <c r="FC364" s="216"/>
      <c r="FY364" s="216"/>
      <c r="HV364"/>
    </row>
    <row r="365" spans="59:230">
      <c r="BG365"/>
      <c r="BU365" s="216"/>
      <c r="BW365" s="217"/>
      <c r="BX365" s="216"/>
      <c r="CZ365" s="216"/>
      <c r="FC365" s="216"/>
      <c r="FY365" s="216"/>
      <c r="HV365"/>
    </row>
    <row r="366" spans="59:230">
      <c r="BG366"/>
      <c r="BU366" s="216"/>
      <c r="BW366" s="217"/>
      <c r="BX366" s="216"/>
      <c r="CZ366" s="216"/>
      <c r="FC366" s="216"/>
      <c r="FY366" s="216"/>
      <c r="HV366"/>
    </row>
    <row r="367" spans="59:230">
      <c r="BG367"/>
      <c r="BW367" s="218"/>
      <c r="CZ367" s="216"/>
      <c r="FC367" s="216"/>
      <c r="FY367" s="216"/>
      <c r="HV367"/>
    </row>
    <row r="368" spans="59:230">
      <c r="BG368"/>
      <c r="BU368" s="216"/>
      <c r="BW368" s="217"/>
      <c r="BX368" s="216"/>
      <c r="CZ368" s="216"/>
      <c r="FC368" s="216"/>
      <c r="FY368" s="216"/>
      <c r="HV368"/>
    </row>
    <row r="369" spans="59:230">
      <c r="BG369"/>
      <c r="BU369" s="216"/>
      <c r="BW369" s="217"/>
      <c r="BX369" s="216"/>
      <c r="CZ369" s="216"/>
      <c r="FC369" s="216"/>
      <c r="FY369" s="216"/>
      <c r="HV369"/>
    </row>
    <row r="370" spans="59:230">
      <c r="BG370"/>
      <c r="BW370" s="218"/>
      <c r="CZ370" s="216"/>
      <c r="FC370" s="216"/>
      <c r="FY370" s="216"/>
      <c r="HV370"/>
    </row>
    <row r="371" spans="59:230">
      <c r="BG371"/>
      <c r="BU371" s="216"/>
      <c r="BW371" s="217"/>
      <c r="BX371" s="216"/>
      <c r="CZ371" s="216"/>
      <c r="FC371" s="216"/>
      <c r="FY371" s="216"/>
      <c r="HV371"/>
    </row>
    <row r="372" spans="59:230">
      <c r="BG372"/>
      <c r="BW372" s="218"/>
      <c r="CZ372" s="216"/>
      <c r="FC372" s="216"/>
      <c r="FY372" s="216"/>
      <c r="HV372"/>
    </row>
    <row r="373" spans="59:230">
      <c r="BG373"/>
      <c r="BW373" s="218"/>
      <c r="CZ373" s="216"/>
      <c r="FC373" s="216"/>
      <c r="FY373" s="216"/>
      <c r="HV373"/>
    </row>
    <row r="374" spans="59:230">
      <c r="BG374"/>
      <c r="BW374" s="217"/>
      <c r="BX374" s="216"/>
      <c r="CZ374" s="216"/>
      <c r="FC374" s="216"/>
      <c r="FY374" s="216"/>
      <c r="HV374"/>
    </row>
    <row r="375" spans="59:230">
      <c r="BG375"/>
      <c r="BW375" s="218"/>
      <c r="CZ375" s="216"/>
      <c r="FC375" s="216"/>
      <c r="FY375" s="216"/>
      <c r="HV375"/>
    </row>
    <row r="376" spans="59:230">
      <c r="BG376"/>
      <c r="BW376" s="218"/>
      <c r="FC376" s="216"/>
      <c r="FY376" s="216"/>
      <c r="HV376"/>
    </row>
    <row r="377" spans="59:230">
      <c r="BG377"/>
      <c r="BW377" s="218"/>
      <c r="FC377" s="216"/>
      <c r="FY377" s="216"/>
      <c r="HV377"/>
    </row>
    <row r="378" spans="59:230">
      <c r="BG378"/>
      <c r="BW378" s="218"/>
      <c r="FC378" s="216"/>
      <c r="FY378" s="216"/>
      <c r="HV378"/>
    </row>
    <row r="379" spans="59:230">
      <c r="BG379"/>
      <c r="BW379" s="218"/>
      <c r="FC379" s="216"/>
      <c r="FY379" s="216"/>
      <c r="GI379" s="216"/>
      <c r="HV379"/>
    </row>
    <row r="380" spans="59:230">
      <c r="BG380"/>
      <c r="BU380" s="216"/>
      <c r="BW380" s="217"/>
      <c r="BX380" s="216"/>
      <c r="CZ380" s="216"/>
      <c r="FC380" s="216"/>
      <c r="FY380" s="216"/>
      <c r="HV380"/>
    </row>
    <row r="381" spans="59:230">
      <c r="BG381"/>
      <c r="BU381" s="216"/>
      <c r="BW381" s="217"/>
      <c r="BX381" s="216"/>
      <c r="CZ381" s="216"/>
      <c r="FC381" s="216"/>
      <c r="FY381" s="216"/>
      <c r="HV381"/>
    </row>
    <row r="382" spans="59:230">
      <c r="BG382"/>
      <c r="BW382" s="218"/>
      <c r="FC382" s="216"/>
      <c r="FY382" s="216"/>
      <c r="HV382"/>
    </row>
    <row r="383" spans="59:230">
      <c r="BG383"/>
      <c r="BW383" s="218"/>
      <c r="FC383" s="216"/>
      <c r="FY383" s="216"/>
      <c r="HV383"/>
    </row>
    <row r="384" spans="59:230">
      <c r="BG384"/>
      <c r="BW384" s="218"/>
      <c r="FC384" s="216"/>
      <c r="FY384" s="216"/>
      <c r="HV384"/>
    </row>
    <row r="385" spans="59:230">
      <c r="BG385"/>
      <c r="BU385" s="216"/>
      <c r="BW385" s="217"/>
      <c r="BX385" s="216"/>
      <c r="FC385" s="216"/>
      <c r="FY385" s="216"/>
      <c r="HV385"/>
    </row>
    <row r="386" spans="59:230">
      <c r="BG386"/>
      <c r="BU386" s="216"/>
      <c r="BW386" s="217"/>
      <c r="BX386" s="216"/>
      <c r="CZ386" s="216"/>
      <c r="FC386" s="216"/>
      <c r="FY386" s="216"/>
      <c r="HV386"/>
    </row>
    <row r="387" spans="59:230">
      <c r="BG387"/>
      <c r="BW387" s="218"/>
      <c r="FC387" s="216"/>
      <c r="FY387" s="216"/>
      <c r="HV387"/>
    </row>
    <row r="388" spans="59:230">
      <c r="BG388"/>
      <c r="BW388" s="218"/>
      <c r="FC388" s="216"/>
      <c r="FY388" s="216"/>
      <c r="HV388"/>
    </row>
    <row r="389" spans="59:230">
      <c r="BG389"/>
      <c r="BU389" s="216"/>
      <c r="BW389" s="217"/>
      <c r="BX389" s="216"/>
      <c r="CZ389" s="216"/>
      <c r="FC389" s="216"/>
      <c r="FY389" s="216"/>
      <c r="GI389" s="216"/>
      <c r="HV389"/>
    </row>
    <row r="390" spans="59:230">
      <c r="BG390"/>
      <c r="BU390" s="216"/>
      <c r="BW390" s="217"/>
      <c r="BX390" s="216"/>
      <c r="FC390" s="216"/>
      <c r="FY390" s="216"/>
      <c r="GI390" s="216"/>
      <c r="HV390"/>
    </row>
    <row r="391" spans="59:230">
      <c r="BG391"/>
      <c r="BU391" s="216"/>
      <c r="BW391" s="217"/>
      <c r="BX391" s="216"/>
      <c r="FC391" s="216"/>
      <c r="FY391" s="216"/>
      <c r="GI391" s="216"/>
      <c r="HV391"/>
    </row>
    <row r="392" spans="59:230">
      <c r="BG392"/>
      <c r="BW392" s="218"/>
      <c r="FC392" s="216"/>
      <c r="FY392" s="216"/>
      <c r="GI392" s="216"/>
      <c r="HV392"/>
    </row>
    <row r="393" spans="59:230">
      <c r="BG393"/>
      <c r="BW393" s="218"/>
      <c r="CZ393" s="216"/>
      <c r="FC393" s="216"/>
      <c r="FY393" s="216"/>
      <c r="GI393" s="216"/>
      <c r="HV393"/>
    </row>
    <row r="394" spans="59:230">
      <c r="BG394"/>
      <c r="BW394" s="218"/>
      <c r="FC394" s="216"/>
      <c r="FY394" s="216"/>
      <c r="HV394"/>
    </row>
    <row r="395" spans="59:230">
      <c r="BG395"/>
      <c r="BW395" s="218"/>
      <c r="CZ395" s="216"/>
      <c r="FC395" s="216"/>
      <c r="FY395" s="216"/>
      <c r="HV395"/>
    </row>
    <row r="396" spans="59:230">
      <c r="BG396"/>
      <c r="BW396" s="218"/>
      <c r="FC396" s="216"/>
      <c r="FY396" s="216"/>
      <c r="GI396" s="216"/>
      <c r="HV396"/>
    </row>
    <row r="397" spans="59:230">
      <c r="BG397"/>
      <c r="BW397" s="218"/>
      <c r="CZ397" s="216"/>
      <c r="FC397" s="216"/>
      <c r="FY397" s="216"/>
      <c r="HV397"/>
    </row>
    <row r="398" spans="59:230">
      <c r="BG398"/>
      <c r="BW398" s="218"/>
      <c r="FC398" s="216"/>
      <c r="FY398" s="216"/>
      <c r="HV398"/>
    </row>
    <row r="399" spans="59:230">
      <c r="BG399"/>
      <c r="BW399" s="218"/>
      <c r="FC399" s="216"/>
      <c r="FY399" s="216"/>
      <c r="HV399"/>
    </row>
    <row r="400" spans="59:230">
      <c r="BG400"/>
      <c r="BW400" s="218"/>
      <c r="FC400" s="216"/>
      <c r="FY400" s="216"/>
      <c r="HV400"/>
    </row>
    <row r="401" spans="59:230">
      <c r="BG401"/>
      <c r="BU401" s="216"/>
      <c r="BW401" s="217"/>
      <c r="BX401" s="216"/>
      <c r="FC401" s="216"/>
      <c r="FY401" s="216"/>
      <c r="HV401"/>
    </row>
    <row r="402" spans="59:230">
      <c r="BG402"/>
      <c r="BU402" s="216"/>
      <c r="BW402" s="217"/>
      <c r="BX402" s="216"/>
      <c r="CZ402" s="216"/>
      <c r="FC402" s="216"/>
      <c r="FY402" s="216"/>
      <c r="HV402"/>
    </row>
    <row r="403" spans="59:230">
      <c r="BG403"/>
      <c r="BW403" s="218"/>
      <c r="FC403" s="216"/>
      <c r="FY403" s="216"/>
      <c r="HV403"/>
    </row>
    <row r="404" spans="59:230">
      <c r="BG404"/>
      <c r="BW404" s="218"/>
      <c r="FC404" s="216"/>
      <c r="FY404" s="216"/>
      <c r="HV404"/>
    </row>
    <row r="405" spans="59:230">
      <c r="BG405"/>
      <c r="BW405" s="218"/>
      <c r="FC405" s="216"/>
      <c r="FY405" s="216"/>
      <c r="HV405"/>
    </row>
    <row r="406" spans="59:230">
      <c r="BG406"/>
      <c r="BW406" s="218"/>
      <c r="FC406" s="216"/>
      <c r="FY406" s="216"/>
      <c r="HV406"/>
    </row>
    <row r="407" spans="59:230">
      <c r="BG407"/>
      <c r="BW407" s="218"/>
      <c r="FC407" s="216"/>
      <c r="FY407" s="216"/>
      <c r="HV407"/>
    </row>
    <row r="408" spans="59:230">
      <c r="BG408"/>
      <c r="BU408" s="216"/>
      <c r="BW408" s="217"/>
      <c r="BX408" s="216"/>
      <c r="CZ408" s="216"/>
      <c r="FC408" s="216"/>
      <c r="FY408" s="216"/>
      <c r="HV408"/>
    </row>
    <row r="409" spans="59:230">
      <c r="BG409"/>
      <c r="BU409" s="216"/>
      <c r="BW409" s="217"/>
      <c r="BX409" s="216"/>
      <c r="FC409" s="216"/>
      <c r="FY409" s="216"/>
      <c r="HV409"/>
    </row>
    <row r="410" spans="59:230">
      <c r="BG410"/>
      <c r="BU410" s="216"/>
      <c r="BW410" s="217"/>
      <c r="BX410" s="216"/>
      <c r="CZ410" s="216"/>
      <c r="FC410" s="216"/>
      <c r="FY410" s="216"/>
      <c r="HV410"/>
    </row>
    <row r="411" spans="59:230">
      <c r="BG411"/>
      <c r="BU411" s="216"/>
      <c r="BW411" s="217"/>
      <c r="BX411" s="216"/>
      <c r="CZ411" s="216"/>
      <c r="FC411" s="216"/>
      <c r="FY411" s="216"/>
      <c r="HV411"/>
    </row>
    <row r="412" spans="59:230">
      <c r="BG412"/>
      <c r="BW412" s="218"/>
      <c r="CZ412" s="216"/>
      <c r="FC412" s="216"/>
      <c r="FY412" s="216"/>
      <c r="HV412"/>
    </row>
    <row r="413" spans="59:230">
      <c r="BG413"/>
      <c r="BU413" s="216"/>
      <c r="BW413" s="217"/>
      <c r="BX413" s="216"/>
      <c r="CZ413" s="216"/>
      <c r="FC413" s="216"/>
      <c r="FY413" s="216"/>
      <c r="HV413"/>
    </row>
    <row r="414" spans="59:230">
      <c r="BG414"/>
      <c r="BW414" s="218"/>
      <c r="CZ414" s="216"/>
      <c r="FC414" s="216"/>
      <c r="FY414" s="216"/>
      <c r="HV414"/>
    </row>
    <row r="415" spans="59:230">
      <c r="BG415"/>
      <c r="BW415" s="218"/>
      <c r="CZ415" s="216"/>
      <c r="FC415" s="216"/>
      <c r="FY415" s="216"/>
      <c r="HV415"/>
    </row>
    <row r="416" spans="59:230">
      <c r="BG416"/>
      <c r="BU416" s="216"/>
      <c r="BW416" s="217"/>
      <c r="BX416" s="216"/>
      <c r="CZ416" s="216"/>
      <c r="FC416" s="216"/>
      <c r="FY416" s="216"/>
      <c r="HV416"/>
    </row>
    <row r="417" spans="59:230">
      <c r="BG417"/>
      <c r="BW417" s="218"/>
      <c r="FC417" s="216"/>
      <c r="FY417" s="216"/>
      <c r="HV417"/>
    </row>
    <row r="418" spans="59:230">
      <c r="BG418"/>
      <c r="BW418" s="218"/>
      <c r="FC418" s="216"/>
      <c r="FY418" s="216"/>
      <c r="HV418"/>
    </row>
    <row r="419" spans="59:230">
      <c r="BG419"/>
      <c r="BU419" s="216"/>
      <c r="BW419" s="217"/>
      <c r="BX419" s="216"/>
      <c r="FC419" s="216"/>
      <c r="FY419" s="216"/>
      <c r="HV419"/>
    </row>
    <row r="420" spans="59:230">
      <c r="BG420"/>
      <c r="BW420" s="218"/>
      <c r="FC420" s="216"/>
      <c r="FY420" s="216"/>
      <c r="HV420"/>
    </row>
    <row r="421" spans="59:230">
      <c r="BG421"/>
      <c r="BU421" s="216"/>
      <c r="BW421" s="217"/>
      <c r="BX421" s="216"/>
      <c r="FC421" s="216"/>
      <c r="FY421" s="216"/>
      <c r="HV421"/>
    </row>
    <row r="422" spans="59:230">
      <c r="BG422"/>
      <c r="BW422" s="218"/>
      <c r="FC422" s="216"/>
      <c r="FY422" s="216"/>
      <c r="HV422"/>
    </row>
    <row r="423" spans="59:230">
      <c r="BG423"/>
      <c r="BU423" s="216"/>
      <c r="BW423" s="217"/>
      <c r="BX423" s="216"/>
      <c r="CZ423" s="216"/>
      <c r="FC423" s="216"/>
      <c r="FY423" s="216"/>
      <c r="HV423"/>
    </row>
    <row r="424" spans="59:230">
      <c r="BG424"/>
      <c r="BU424" s="216"/>
      <c r="BW424" s="217"/>
      <c r="BX424" s="216"/>
      <c r="CZ424" s="216"/>
      <c r="FC424" s="216"/>
      <c r="FY424" s="216"/>
      <c r="HV424"/>
    </row>
    <row r="425" spans="59:230">
      <c r="BG425"/>
      <c r="BU425" s="216"/>
      <c r="BW425" s="217"/>
      <c r="BX425" s="216"/>
      <c r="CZ425" s="216"/>
      <c r="FC425" s="216"/>
      <c r="FY425" s="216"/>
      <c r="HV425"/>
    </row>
    <row r="426" spans="59:230">
      <c r="BG426"/>
      <c r="BU426" s="216"/>
      <c r="BW426" s="217"/>
      <c r="BX426" s="216"/>
      <c r="CZ426" s="216"/>
      <c r="FC426" s="216"/>
      <c r="FY426" s="216"/>
      <c r="GI426" s="216"/>
      <c r="HV426"/>
    </row>
    <row r="427" spans="59:230">
      <c r="BG427"/>
      <c r="BU427" s="216"/>
      <c r="BW427" s="217"/>
      <c r="BX427" s="216"/>
      <c r="CZ427" s="216"/>
      <c r="FC427" s="216"/>
      <c r="FY427" s="216"/>
      <c r="HV427"/>
    </row>
    <row r="428" spans="59:230">
      <c r="BG428"/>
      <c r="BU428" s="216"/>
      <c r="BW428" s="217"/>
      <c r="FC428" s="216"/>
      <c r="FY428" s="216"/>
      <c r="GI428" s="216"/>
      <c r="HV428"/>
    </row>
    <row r="429" spans="59:230">
      <c r="BG429"/>
      <c r="BU429" s="216"/>
      <c r="BW429" s="217"/>
      <c r="BX429" s="216"/>
      <c r="CZ429" s="216"/>
      <c r="FC429" s="216"/>
      <c r="FY429" s="216"/>
      <c r="GI429" s="216"/>
      <c r="HV429"/>
    </row>
    <row r="430" spans="59:230">
      <c r="BG430"/>
      <c r="BU430" s="216"/>
      <c r="BW430" s="217"/>
      <c r="BX430" s="216"/>
      <c r="CZ430" s="216"/>
      <c r="FC430" s="216"/>
      <c r="FY430" s="216"/>
      <c r="HV430"/>
    </row>
    <row r="431" spans="59:230">
      <c r="BG431"/>
      <c r="BW431" s="218"/>
      <c r="FC431" s="216"/>
      <c r="FY431" s="216"/>
      <c r="HV431"/>
    </row>
    <row r="432" spans="59:230">
      <c r="BG432"/>
      <c r="BW432" s="218"/>
      <c r="FC432" s="216"/>
      <c r="FY432" s="216"/>
      <c r="HV432"/>
    </row>
    <row r="433" spans="59:230">
      <c r="BG433"/>
      <c r="BW433" s="218"/>
      <c r="FC433" s="216"/>
      <c r="FY433" s="216"/>
      <c r="GI433" s="216"/>
      <c r="HV433"/>
    </row>
    <row r="434" spans="59:230">
      <c r="BG434"/>
      <c r="BW434" s="218"/>
      <c r="FC434" s="216"/>
      <c r="FY434" s="216"/>
      <c r="HV434"/>
    </row>
    <row r="435" spans="59:230">
      <c r="BG435"/>
      <c r="BW435" s="218"/>
      <c r="CZ435" s="216"/>
      <c r="FC435" s="216"/>
      <c r="FY435" s="216"/>
      <c r="HV435"/>
    </row>
    <row r="436" spans="59:230">
      <c r="BG436"/>
      <c r="BW436" s="218"/>
      <c r="FC436" s="216"/>
      <c r="FY436" s="216"/>
      <c r="HV436"/>
    </row>
    <row r="437" spans="59:230">
      <c r="BG437"/>
      <c r="BW437" s="218"/>
      <c r="FC437" s="216"/>
      <c r="FY437" s="216"/>
      <c r="HV437"/>
    </row>
    <row r="438" spans="59:230">
      <c r="BG438"/>
      <c r="BW438" s="218"/>
      <c r="FC438" s="216"/>
      <c r="FY438" s="216"/>
      <c r="HV438"/>
    </row>
    <row r="439" spans="59:230">
      <c r="BG439"/>
      <c r="BW439" s="218"/>
      <c r="FC439" s="216"/>
      <c r="FY439" s="216"/>
      <c r="HV439"/>
    </row>
    <row r="440" spans="59:230">
      <c r="BG440"/>
      <c r="FC440" s="216"/>
      <c r="FY440" s="216"/>
      <c r="HV440"/>
    </row>
    <row r="441" spans="59:230">
      <c r="BG441"/>
      <c r="BU441" s="216"/>
      <c r="BW441" s="217"/>
      <c r="BX441" s="216"/>
      <c r="CZ441" s="216"/>
      <c r="FC441" s="216"/>
      <c r="FY441" s="216"/>
      <c r="HV441"/>
    </row>
    <row r="442" spans="59:230">
      <c r="BG442"/>
      <c r="BU442" s="216"/>
      <c r="BW442" s="217"/>
      <c r="BX442" s="216"/>
      <c r="CZ442" s="216"/>
      <c r="FC442" s="216"/>
      <c r="FY442" s="216"/>
      <c r="HV442"/>
    </row>
    <row r="443" spans="59:230">
      <c r="BG443"/>
      <c r="BU443" s="216"/>
      <c r="BW443" s="217"/>
      <c r="BX443" s="216"/>
      <c r="CZ443" s="216"/>
      <c r="FC443" s="216"/>
      <c r="FY443" s="216"/>
      <c r="GI443" s="216"/>
      <c r="HV443"/>
    </row>
    <row r="444" spans="59:230">
      <c r="BG444"/>
      <c r="BW444" s="218"/>
      <c r="FC444" s="216"/>
      <c r="FY444" s="216"/>
      <c r="GI444" s="216"/>
      <c r="HV444"/>
    </row>
    <row r="445" spans="59:230">
      <c r="BG445"/>
      <c r="BW445" s="218"/>
      <c r="FC445" s="216"/>
      <c r="FY445" s="216"/>
      <c r="HV445"/>
    </row>
    <row r="446" spans="59:230">
      <c r="BG446"/>
      <c r="BW446" s="218"/>
      <c r="FC446" s="216"/>
      <c r="FY446" s="216"/>
      <c r="HV446"/>
    </row>
    <row r="447" spans="59:230">
      <c r="BG447"/>
      <c r="BU447" s="216"/>
      <c r="BW447" s="217"/>
      <c r="BX447" s="216"/>
      <c r="CZ447" s="216"/>
      <c r="FC447" s="216"/>
      <c r="FY447" s="216"/>
      <c r="HV447"/>
    </row>
    <row r="448" spans="59:230">
      <c r="BG448"/>
      <c r="BU448" s="216"/>
      <c r="BW448" s="217"/>
      <c r="BX448" s="216"/>
      <c r="CZ448" s="216"/>
      <c r="FC448" s="216"/>
      <c r="FY448" s="216"/>
      <c r="HV448"/>
    </row>
    <row r="449" spans="59:230">
      <c r="BG449"/>
      <c r="BW449" s="218"/>
      <c r="FC449" s="216"/>
      <c r="FY449" s="216"/>
      <c r="HV449"/>
    </row>
    <row r="450" spans="59:230">
      <c r="BG450"/>
      <c r="BU450" s="216"/>
      <c r="BW450" s="217"/>
      <c r="BX450" s="216"/>
      <c r="CZ450" s="216"/>
      <c r="FC450" s="216"/>
      <c r="FY450" s="216"/>
      <c r="HV450"/>
    </row>
    <row r="451" spans="59:230">
      <c r="BG451"/>
      <c r="BW451" s="217"/>
      <c r="BX451" s="216"/>
      <c r="CZ451" s="216"/>
      <c r="FC451" s="216"/>
      <c r="FY451" s="216"/>
      <c r="GI451" s="216"/>
      <c r="HV451"/>
    </row>
    <row r="452" spans="59:230">
      <c r="BG452"/>
      <c r="BU452" s="216"/>
      <c r="BW452" s="217"/>
      <c r="BX452" s="216"/>
      <c r="CZ452" s="216"/>
      <c r="FC452" s="216"/>
      <c r="FY452" s="216"/>
      <c r="GI452" s="216"/>
      <c r="HV452"/>
    </row>
    <row r="453" spans="59:230">
      <c r="BG453"/>
      <c r="BW453" s="218"/>
      <c r="CZ453" s="216"/>
      <c r="FC453" s="216"/>
      <c r="FY453" s="216"/>
      <c r="HV453"/>
    </row>
    <row r="454" spans="59:230">
      <c r="BG454"/>
      <c r="BW454" s="218"/>
      <c r="CZ454" s="216"/>
      <c r="FC454" s="216"/>
      <c r="FY454" s="216"/>
      <c r="GI454" s="216"/>
      <c r="HV454"/>
    </row>
    <row r="455" spans="59:230">
      <c r="BG455"/>
      <c r="BW455" s="218"/>
      <c r="FC455" s="216"/>
      <c r="FY455" s="216"/>
      <c r="HV455"/>
    </row>
    <row r="456" spans="59:230">
      <c r="BG456"/>
      <c r="BW456" s="218"/>
      <c r="FC456" s="216"/>
      <c r="FY456" s="216"/>
      <c r="GI456" s="216"/>
      <c r="HV456"/>
    </row>
    <row r="457" spans="59:230">
      <c r="BG457"/>
      <c r="BW457" s="218"/>
      <c r="FC457" s="216"/>
      <c r="FY457" s="216"/>
      <c r="HV457"/>
    </row>
    <row r="458" spans="59:230">
      <c r="BG458"/>
      <c r="BW458" s="218"/>
      <c r="FC458" s="216"/>
      <c r="FY458" s="216"/>
      <c r="HV458"/>
    </row>
    <row r="459" spans="59:230">
      <c r="BG459"/>
      <c r="BW459" s="218"/>
      <c r="FC459" s="216"/>
      <c r="FY459" s="216"/>
      <c r="HV459"/>
    </row>
    <row r="460" spans="59:230">
      <c r="BG460"/>
      <c r="BW460" s="218"/>
      <c r="FC460" s="216"/>
      <c r="FY460" s="216"/>
      <c r="HV460"/>
    </row>
    <row r="461" spans="59:230">
      <c r="BG461"/>
      <c r="BU461" s="216"/>
      <c r="BW461" s="217"/>
      <c r="BX461" s="216"/>
      <c r="FC461" s="216"/>
      <c r="FY461" s="216"/>
      <c r="HV461"/>
    </row>
    <row r="462" spans="59:230">
      <c r="BG462"/>
      <c r="BW462" s="218"/>
      <c r="CZ462" s="216"/>
      <c r="FC462" s="216"/>
      <c r="FY462" s="216"/>
      <c r="HV462"/>
    </row>
    <row r="463" spans="59:230">
      <c r="BG463"/>
      <c r="BW463" s="218"/>
      <c r="FC463" s="216"/>
      <c r="FY463" s="216"/>
      <c r="GI463" s="216"/>
      <c r="HV463"/>
    </row>
    <row r="464" spans="59:230">
      <c r="BG464"/>
      <c r="BW464" s="218"/>
      <c r="FC464" s="216"/>
      <c r="FY464" s="216"/>
      <c r="HV464"/>
    </row>
    <row r="465" spans="59:230">
      <c r="BG465"/>
      <c r="BW465" s="218"/>
      <c r="FC465" s="216"/>
      <c r="FY465" s="216"/>
      <c r="HV465"/>
    </row>
    <row r="466" spans="59:230">
      <c r="BG466"/>
      <c r="BW466" s="218"/>
      <c r="FC466" s="216"/>
      <c r="FY466" s="216"/>
      <c r="HV466"/>
    </row>
    <row r="467" spans="59:230">
      <c r="BG467"/>
      <c r="BU467" s="216"/>
      <c r="BW467" s="217"/>
      <c r="BX467" s="216"/>
      <c r="CZ467" s="216"/>
      <c r="FC467" s="216"/>
      <c r="FY467" s="216"/>
      <c r="HV467"/>
    </row>
    <row r="468" spans="59:230">
      <c r="BG468"/>
      <c r="BW468" s="218"/>
      <c r="FC468" s="216"/>
      <c r="FY468" s="216"/>
      <c r="HV468"/>
    </row>
    <row r="469" spans="59:230">
      <c r="BG469"/>
      <c r="BW469" s="218"/>
      <c r="FC469" s="216"/>
      <c r="FY469" s="216"/>
      <c r="HV469"/>
    </row>
    <row r="470" spans="59:230">
      <c r="BG470"/>
      <c r="BU470" s="216"/>
      <c r="BW470" s="217"/>
      <c r="BX470" s="216"/>
      <c r="CZ470" s="216"/>
      <c r="FC470" s="216"/>
      <c r="FY470" s="216"/>
      <c r="HV470"/>
    </row>
    <row r="471" spans="59:230">
      <c r="BG471"/>
      <c r="BU471" s="216"/>
      <c r="BW471" s="217"/>
      <c r="BX471" s="216"/>
      <c r="CZ471" s="216"/>
      <c r="FC471" s="216"/>
      <c r="FY471" s="216"/>
      <c r="HV471"/>
    </row>
    <row r="472" spans="59:230">
      <c r="BG472"/>
      <c r="BU472" s="216"/>
      <c r="BW472" s="217"/>
      <c r="BX472" s="216"/>
      <c r="CZ472" s="216"/>
      <c r="FC472" s="216"/>
      <c r="FY472" s="216"/>
      <c r="HV472"/>
    </row>
    <row r="473" spans="59:230">
      <c r="BG473"/>
      <c r="BU473" s="216"/>
      <c r="BW473" s="217"/>
      <c r="BX473" s="216"/>
      <c r="CZ473" s="216"/>
      <c r="FC473" s="216"/>
      <c r="FY473" s="216"/>
      <c r="HV473"/>
    </row>
    <row r="474" spans="59:230">
      <c r="BG474"/>
      <c r="BU474" s="216"/>
      <c r="BW474" s="217"/>
      <c r="BX474" s="216"/>
      <c r="CZ474" s="216"/>
      <c r="FC474" s="216"/>
      <c r="FY474" s="216"/>
      <c r="HV474"/>
    </row>
    <row r="475" spans="59:230">
      <c r="BG475"/>
      <c r="BU475" s="216"/>
      <c r="BW475" s="217"/>
      <c r="BX475" s="216"/>
      <c r="FC475" s="216"/>
      <c r="FY475" s="216"/>
      <c r="GI475" s="216"/>
      <c r="HV475"/>
    </row>
    <row r="476" spans="59:230">
      <c r="BG476"/>
      <c r="BU476" s="216"/>
      <c r="BW476" s="217"/>
      <c r="BX476" s="216"/>
      <c r="FC476" s="216"/>
      <c r="FY476" s="216"/>
      <c r="HV476"/>
    </row>
    <row r="477" spans="59:230">
      <c r="BG477"/>
      <c r="BW477" s="218"/>
      <c r="FC477" s="216"/>
      <c r="FY477" s="216"/>
      <c r="HV477"/>
    </row>
    <row r="478" spans="59:230">
      <c r="BG478"/>
      <c r="BW478" s="218"/>
      <c r="FC478" s="216"/>
      <c r="FY478" s="216"/>
      <c r="HV478"/>
    </row>
    <row r="479" spans="59:230">
      <c r="BG479"/>
      <c r="BW479" s="218"/>
      <c r="FC479" s="216"/>
      <c r="FY479" s="216"/>
      <c r="HV479"/>
    </row>
    <row r="480" spans="59:230">
      <c r="BG480"/>
      <c r="BW480" s="218"/>
      <c r="FC480" s="216"/>
      <c r="FY480" s="216"/>
      <c r="HV480"/>
    </row>
    <row r="481" spans="59:230">
      <c r="BG481"/>
      <c r="BW481" s="218"/>
      <c r="FC481" s="216"/>
      <c r="FY481" s="216"/>
      <c r="HV481"/>
    </row>
    <row r="482" spans="59:230">
      <c r="BG482"/>
      <c r="BU482" s="216"/>
      <c r="BW482" s="217"/>
      <c r="BX482" s="216"/>
      <c r="FC482" s="216"/>
      <c r="FY482" s="216"/>
      <c r="HV482"/>
    </row>
    <row r="483" spans="59:230">
      <c r="BG483"/>
      <c r="BW483" s="218"/>
      <c r="FC483" s="216"/>
      <c r="FY483" s="216"/>
      <c r="HV483"/>
    </row>
    <row r="484" spans="59:230">
      <c r="BG484"/>
      <c r="BW484" s="218"/>
      <c r="FC484" s="216"/>
      <c r="FY484" s="216"/>
      <c r="HV484"/>
    </row>
    <row r="485" spans="59:230">
      <c r="BG485"/>
      <c r="BW485" s="218"/>
      <c r="FC485" s="216"/>
      <c r="FY485" s="216"/>
      <c r="HV485"/>
    </row>
    <row r="486" spans="59:230">
      <c r="BG486"/>
      <c r="BW486" s="218"/>
      <c r="FC486" s="216"/>
      <c r="FY486" s="216"/>
      <c r="HV486"/>
    </row>
    <row r="487" spans="59:230">
      <c r="BG487"/>
      <c r="BW487" s="218"/>
      <c r="FC487" s="216"/>
      <c r="FY487" s="216"/>
      <c r="HV487"/>
    </row>
    <row r="488" spans="59:230">
      <c r="BG488"/>
      <c r="BW488" s="218"/>
      <c r="CZ488" s="216"/>
      <c r="FC488" s="216"/>
      <c r="FY488" s="216"/>
      <c r="HV488"/>
    </row>
    <row r="489" spans="59:230">
      <c r="BG489"/>
      <c r="BW489" s="218"/>
      <c r="FC489" s="216"/>
      <c r="FY489" s="216"/>
      <c r="HV489"/>
    </row>
    <row r="490" spans="59:230">
      <c r="BG490"/>
      <c r="BU490" s="216"/>
      <c r="BW490" s="217"/>
      <c r="BX490" s="216"/>
      <c r="FC490" s="216"/>
      <c r="FY490" s="216"/>
      <c r="HV490"/>
    </row>
    <row r="491" spans="59:230">
      <c r="BG491"/>
      <c r="BW491" s="218"/>
      <c r="CZ491" s="216"/>
      <c r="FC491" s="216"/>
      <c r="FY491" s="216"/>
      <c r="HV491"/>
    </row>
    <row r="492" spans="59:230">
      <c r="BG492"/>
      <c r="BU492" s="216"/>
      <c r="BW492" s="217"/>
      <c r="BX492" s="216"/>
      <c r="CZ492" s="216"/>
      <c r="FC492" s="216"/>
      <c r="FY492" s="216"/>
      <c r="HV492"/>
    </row>
    <row r="493" spans="59:230">
      <c r="BG493"/>
      <c r="BU493" s="216"/>
      <c r="BW493" s="217"/>
      <c r="BX493" s="216"/>
      <c r="CZ493" s="216"/>
      <c r="FC493" s="216"/>
      <c r="FY493" s="216"/>
      <c r="HV493"/>
    </row>
    <row r="494" spans="59:230">
      <c r="BG494"/>
      <c r="BU494" s="216"/>
      <c r="BW494" s="217"/>
      <c r="BX494" s="216"/>
      <c r="CZ494" s="216"/>
      <c r="FC494" s="216"/>
      <c r="FY494" s="216"/>
      <c r="HV494"/>
    </row>
    <row r="495" spans="59:230">
      <c r="BG495"/>
      <c r="BW495" s="218"/>
      <c r="CZ495" s="216"/>
      <c r="FC495" s="216"/>
      <c r="FY495" s="216"/>
      <c r="HV495"/>
    </row>
    <row r="496" spans="59:230">
      <c r="BG496"/>
      <c r="BU496" s="216"/>
      <c r="BW496" s="217"/>
      <c r="BX496" s="216"/>
      <c r="CZ496" s="216"/>
      <c r="FC496" s="216"/>
      <c r="FY496" s="216"/>
      <c r="HV496"/>
    </row>
    <row r="497" spans="59:230">
      <c r="BG497"/>
      <c r="BW497" s="218"/>
      <c r="CZ497" s="216"/>
      <c r="FC497" s="216"/>
      <c r="FY497" s="216"/>
      <c r="HV497"/>
    </row>
    <row r="498" spans="59:230">
      <c r="BG498"/>
      <c r="BU498" s="216"/>
      <c r="BW498" s="217"/>
      <c r="BX498" s="216"/>
      <c r="CZ498" s="216"/>
      <c r="FC498" s="216"/>
      <c r="FY498" s="216"/>
      <c r="HV498"/>
    </row>
    <row r="499" spans="59:230">
      <c r="BG499"/>
      <c r="BW499" s="218"/>
      <c r="FC499" s="216"/>
      <c r="FY499" s="216"/>
      <c r="HV499"/>
    </row>
    <row r="500" spans="59:230">
      <c r="BG500"/>
      <c r="BW500" s="218"/>
      <c r="FC500" s="216"/>
      <c r="FY500" s="216"/>
      <c r="HV500"/>
    </row>
    <row r="501" spans="59:230">
      <c r="BG501"/>
      <c r="FC501" s="216"/>
      <c r="FY501" s="216"/>
      <c r="HV501"/>
    </row>
    <row r="502" spans="59:230">
      <c r="BG502"/>
      <c r="BW502" s="217"/>
      <c r="BX502" s="216"/>
      <c r="FC502" s="216"/>
      <c r="FY502" s="216"/>
      <c r="GI502" s="216"/>
      <c r="HV502"/>
    </row>
    <row r="503" spans="59:230">
      <c r="BG503"/>
      <c r="BW503" s="218"/>
      <c r="FC503" s="216"/>
      <c r="FY503" s="216"/>
      <c r="HV503"/>
    </row>
    <row r="504" spans="59:230">
      <c r="BG504"/>
      <c r="BW504" s="218"/>
      <c r="FC504" s="216"/>
      <c r="FY504" s="216"/>
      <c r="HV504"/>
    </row>
    <row r="505" spans="59:230">
      <c r="BG505"/>
      <c r="BW505" s="218"/>
      <c r="FC505" s="216"/>
      <c r="FY505" s="216"/>
      <c r="HV505"/>
    </row>
    <row r="506" spans="59:230">
      <c r="BG506"/>
      <c r="BW506" s="218"/>
      <c r="FC506" s="216"/>
      <c r="FY506" s="216"/>
      <c r="HV506"/>
    </row>
    <row r="507" spans="59:230">
      <c r="BG507"/>
      <c r="BU507" s="216"/>
      <c r="BW507" s="217"/>
      <c r="BX507" s="216"/>
      <c r="FC507" s="216"/>
      <c r="FY507" s="216"/>
      <c r="HV507"/>
    </row>
    <row r="508" spans="59:230">
      <c r="BG508"/>
      <c r="BU508" s="216"/>
      <c r="BW508" s="217"/>
      <c r="BX508" s="216"/>
      <c r="FC508" s="216"/>
      <c r="FY508" s="216"/>
      <c r="HV508"/>
    </row>
    <row r="509" spans="59:230">
      <c r="BG509"/>
      <c r="BW509" s="218"/>
      <c r="FC509" s="216"/>
      <c r="FY509" s="216"/>
      <c r="HV509"/>
    </row>
    <row r="510" spans="59:230">
      <c r="BG510"/>
      <c r="BU510" s="216"/>
      <c r="BW510" s="217"/>
      <c r="BX510" s="216"/>
      <c r="CZ510" s="216"/>
      <c r="FC510" s="216"/>
      <c r="FY510" s="216"/>
      <c r="HV510"/>
    </row>
    <row r="511" spans="59:230">
      <c r="BG511"/>
      <c r="FY511" s="216"/>
      <c r="HV511"/>
    </row>
    <row r="512" spans="59:230">
      <c r="BG512"/>
      <c r="BW512" s="218"/>
      <c r="FC512" s="216"/>
      <c r="FY512" s="216"/>
      <c r="HV512"/>
    </row>
    <row r="513" spans="59:230">
      <c r="BG513"/>
      <c r="BW513" s="218"/>
      <c r="FC513" s="216"/>
      <c r="FY513" s="216"/>
      <c r="HV513"/>
    </row>
    <row r="514" spans="59:230">
      <c r="BG514"/>
      <c r="BU514" s="216"/>
      <c r="BW514" s="217"/>
      <c r="BX514" s="216"/>
      <c r="FC514" s="216"/>
      <c r="FY514" s="216"/>
      <c r="HV514"/>
    </row>
    <row r="515" spans="59:230">
      <c r="BG515"/>
      <c r="BW515" s="218"/>
      <c r="FC515" s="216"/>
      <c r="FY515" s="216"/>
      <c r="HV515"/>
    </row>
    <row r="516" spans="59:230">
      <c r="BG516"/>
      <c r="BW516" s="218"/>
      <c r="CZ516" s="216"/>
      <c r="FC516" s="216"/>
      <c r="FY516" s="216"/>
      <c r="HV516"/>
    </row>
    <row r="517" spans="59:230">
      <c r="BG517"/>
      <c r="BW517" s="218"/>
      <c r="FC517" s="216"/>
      <c r="FY517" s="216"/>
      <c r="HV517"/>
    </row>
    <row r="518" spans="59:230">
      <c r="BG518"/>
      <c r="BW518" s="218"/>
      <c r="FC518" s="216"/>
      <c r="FY518" s="216"/>
      <c r="HV518"/>
    </row>
    <row r="519" spans="59:230">
      <c r="BG519"/>
      <c r="BU519" s="216"/>
      <c r="BW519" s="217"/>
      <c r="BX519" s="216"/>
      <c r="FC519" s="216"/>
      <c r="FY519" s="216"/>
      <c r="HV519"/>
    </row>
    <row r="520" spans="59:230">
      <c r="BG520"/>
      <c r="BW520" s="218"/>
      <c r="FC520" s="216"/>
      <c r="FY520" s="216"/>
      <c r="HV520"/>
    </row>
    <row r="521" spans="59:230">
      <c r="BG521"/>
      <c r="BW521" s="218"/>
      <c r="FC521" s="216"/>
      <c r="FY521" s="216"/>
      <c r="HV521"/>
    </row>
    <row r="522" spans="59:230">
      <c r="BG522"/>
      <c r="BU522" s="216"/>
      <c r="BW522" s="217"/>
      <c r="BX522" s="216"/>
      <c r="FC522" s="216"/>
      <c r="FY522" s="216"/>
      <c r="HV522"/>
    </row>
    <row r="523" spans="59:230">
      <c r="BG523"/>
      <c r="BU523" s="216"/>
      <c r="BW523" s="217"/>
      <c r="BX523" s="216"/>
      <c r="FC523" s="216"/>
      <c r="FY523" s="216"/>
      <c r="HV523"/>
    </row>
    <row r="524" spans="59:230">
      <c r="BG524"/>
      <c r="BU524" s="216"/>
      <c r="BW524" s="217"/>
      <c r="BX524" s="216"/>
      <c r="CZ524" s="216"/>
      <c r="FC524" s="216"/>
      <c r="FY524" s="216"/>
      <c r="HV524"/>
    </row>
    <row r="525" spans="59:230">
      <c r="BG525"/>
      <c r="BW525" s="218"/>
      <c r="CZ525" s="216"/>
      <c r="FC525" s="216"/>
      <c r="FY525" s="216"/>
      <c r="HV525"/>
    </row>
    <row r="526" spans="59:230">
      <c r="BG526"/>
      <c r="BU526" s="216"/>
      <c r="BW526" s="217"/>
      <c r="BX526" s="216"/>
      <c r="CZ526" s="216"/>
      <c r="FC526" s="216"/>
      <c r="FY526" s="216"/>
      <c r="HV526"/>
    </row>
    <row r="527" spans="59:230">
      <c r="BG527"/>
      <c r="BW527" s="218"/>
      <c r="FC527" s="216"/>
      <c r="FY527" s="216"/>
      <c r="HV527"/>
    </row>
    <row r="528" spans="59:230">
      <c r="BG528"/>
      <c r="BW528" s="218"/>
      <c r="FC528" s="216"/>
      <c r="FY528" s="216"/>
      <c r="HV528"/>
    </row>
    <row r="529" spans="59:230">
      <c r="BG529"/>
      <c r="BU529" s="216"/>
      <c r="BW529" s="217"/>
      <c r="BX529" s="216"/>
      <c r="CZ529" s="216"/>
      <c r="FC529" s="216"/>
      <c r="FY529" s="216"/>
      <c r="HV529"/>
    </row>
    <row r="530" spans="59:230">
      <c r="BG530"/>
      <c r="BW530" s="218"/>
      <c r="CZ530" s="216"/>
      <c r="FC530" s="216"/>
      <c r="FY530" s="216"/>
      <c r="HV530"/>
    </row>
    <row r="531" spans="59:230">
      <c r="BG531"/>
      <c r="BW531" s="218"/>
      <c r="FC531" s="216"/>
      <c r="FY531" s="216"/>
      <c r="HV531"/>
    </row>
    <row r="532" spans="59:230">
      <c r="BG532"/>
      <c r="BU532" s="216"/>
      <c r="BW532" s="217"/>
      <c r="BX532" s="216"/>
      <c r="CZ532" s="216"/>
      <c r="FC532" s="216"/>
      <c r="FY532" s="216"/>
      <c r="HV532"/>
    </row>
    <row r="533" spans="59:230">
      <c r="BG533"/>
      <c r="BU533" s="216"/>
      <c r="BW533" s="217"/>
      <c r="BX533" s="216"/>
      <c r="CZ533" s="216"/>
      <c r="FC533" s="216"/>
      <c r="FY533" s="216"/>
      <c r="HV533"/>
    </row>
    <row r="534" spans="59:230">
      <c r="BG534"/>
      <c r="BW534" s="218"/>
      <c r="FC534" s="216"/>
      <c r="FY534" s="216"/>
      <c r="HV534"/>
    </row>
    <row r="535" spans="59:230">
      <c r="BG535"/>
      <c r="BW535" s="218"/>
      <c r="FC535" s="216"/>
      <c r="FY535" s="216"/>
      <c r="HV535"/>
    </row>
    <row r="536" spans="59:230">
      <c r="BG536"/>
      <c r="BW536" s="218"/>
      <c r="FC536" s="216"/>
      <c r="FY536" s="216"/>
      <c r="HV536"/>
    </row>
    <row r="537" spans="59:230">
      <c r="BG537"/>
      <c r="BU537" s="216"/>
      <c r="BW537" s="217"/>
      <c r="BX537" s="216"/>
      <c r="CZ537" s="216"/>
      <c r="FC537" s="216"/>
      <c r="FY537" s="216"/>
      <c r="HV537"/>
    </row>
    <row r="538" spans="59:230">
      <c r="BG538"/>
      <c r="BU538" s="216"/>
      <c r="CZ538" s="216"/>
      <c r="FC538" s="216"/>
      <c r="FY538" s="216"/>
      <c r="HV538"/>
    </row>
    <row r="539" spans="59:230">
      <c r="BG539"/>
      <c r="BU539" s="216"/>
      <c r="CZ539" s="216"/>
      <c r="FC539" s="216"/>
      <c r="FY539" s="216"/>
      <c r="HV539"/>
    </row>
    <row r="540" spans="59:230">
      <c r="BG540"/>
      <c r="BU540" s="216"/>
      <c r="BW540" s="217"/>
      <c r="BX540" s="216"/>
      <c r="CZ540" s="216"/>
      <c r="FC540" s="216"/>
      <c r="FY540" s="216"/>
      <c r="HV540"/>
    </row>
    <row r="541" spans="59:230">
      <c r="BG541"/>
      <c r="BU541" s="216"/>
      <c r="BW541" s="217"/>
      <c r="BX541" s="216"/>
      <c r="CZ541" s="216"/>
      <c r="FC541" s="216"/>
      <c r="FY541" s="216"/>
      <c r="HV541"/>
    </row>
    <row r="542" spans="59:230">
      <c r="BG542"/>
      <c r="BU542" s="216"/>
      <c r="BW542" s="217"/>
      <c r="BX542" s="216"/>
      <c r="CZ542" s="216"/>
      <c r="FC542" s="216"/>
      <c r="FY542" s="216"/>
      <c r="HV542"/>
    </row>
    <row r="543" spans="59:230">
      <c r="BG543"/>
      <c r="BU543" s="216"/>
      <c r="BW543" s="217"/>
      <c r="BX543" s="216"/>
      <c r="CZ543" s="216"/>
      <c r="FC543" s="216"/>
      <c r="FY543" s="216"/>
      <c r="HV543"/>
    </row>
    <row r="544" spans="59:230">
      <c r="BG544"/>
      <c r="BW544" s="218"/>
      <c r="CZ544" s="216"/>
      <c r="FC544" s="216"/>
      <c r="FY544" s="216"/>
      <c r="HV544"/>
    </row>
    <row r="545" spans="59:230">
      <c r="BG545"/>
      <c r="BU545" s="216"/>
      <c r="BW545" s="217"/>
      <c r="BX545" s="216"/>
      <c r="CZ545" s="216"/>
      <c r="FC545" s="216"/>
      <c r="FY545" s="216"/>
      <c r="HV545"/>
    </row>
    <row r="546" spans="59:230">
      <c r="BG546"/>
      <c r="BU546" s="216"/>
      <c r="BW546" s="217"/>
      <c r="BX546" s="216"/>
      <c r="CZ546" s="216"/>
      <c r="FC546" s="216"/>
      <c r="FY546" s="216"/>
      <c r="HV546"/>
    </row>
    <row r="547" spans="59:230">
      <c r="BG547"/>
      <c r="BU547" s="216"/>
      <c r="BW547" s="217"/>
      <c r="BX547" s="216"/>
      <c r="CZ547" s="216"/>
      <c r="FC547" s="216"/>
      <c r="FY547" s="216"/>
      <c r="HV547"/>
    </row>
    <row r="548" spans="59:230">
      <c r="BG548"/>
      <c r="BW548" s="218"/>
      <c r="CZ548" s="216"/>
      <c r="FC548" s="216"/>
      <c r="FY548" s="216"/>
      <c r="HV548"/>
    </row>
    <row r="549" spans="59:230">
      <c r="BG549"/>
      <c r="BU549" s="216"/>
      <c r="BW549" s="217"/>
      <c r="BX549" s="216"/>
      <c r="CZ549" s="216"/>
      <c r="FC549" s="216"/>
      <c r="FY549" s="216"/>
      <c r="HV549"/>
    </row>
    <row r="550" spans="59:230">
      <c r="BG550"/>
      <c r="BU550" s="216"/>
      <c r="BW550" s="217"/>
      <c r="BX550" s="216"/>
      <c r="CZ550" s="216"/>
      <c r="FC550" s="216"/>
      <c r="FY550" s="216"/>
      <c r="HV550"/>
    </row>
    <row r="551" spans="59:230">
      <c r="BG551"/>
      <c r="BW551" s="218"/>
      <c r="CZ551" s="216"/>
      <c r="FC551" s="216"/>
      <c r="FY551" s="216"/>
      <c r="HV551"/>
    </row>
    <row r="552" spans="59:230">
      <c r="BG552"/>
      <c r="BW552" s="218"/>
      <c r="CZ552" s="216"/>
      <c r="FC552" s="216"/>
      <c r="FY552" s="216"/>
      <c r="HV552"/>
    </row>
    <row r="553" spans="59:230">
      <c r="BG553"/>
      <c r="BW553" s="218"/>
      <c r="FC553" s="216"/>
      <c r="FY553" s="216"/>
      <c r="HV553"/>
    </row>
    <row r="554" spans="59:230">
      <c r="BG554"/>
      <c r="BW554" s="218"/>
      <c r="FC554" s="216"/>
      <c r="FY554" s="216"/>
      <c r="HV554"/>
    </row>
    <row r="555" spans="59:230">
      <c r="BG555"/>
      <c r="BW555" s="217"/>
      <c r="BX555" s="216"/>
      <c r="FC555" s="216"/>
      <c r="FY555" s="216"/>
      <c r="HV555"/>
    </row>
    <row r="556" spans="59:230">
      <c r="BG556"/>
      <c r="BW556" s="218"/>
      <c r="FC556" s="216"/>
      <c r="FY556" s="216"/>
      <c r="HV556"/>
    </row>
    <row r="557" spans="59:230">
      <c r="BG557"/>
      <c r="BW557" s="218"/>
      <c r="FC557" s="216"/>
      <c r="FY557" s="216"/>
      <c r="HV557"/>
    </row>
    <row r="558" spans="59:230">
      <c r="BG558"/>
      <c r="BU558" s="216"/>
      <c r="BW558" s="217"/>
      <c r="BX558" s="216"/>
      <c r="CZ558" s="216"/>
      <c r="FC558" s="216"/>
      <c r="FY558" s="216"/>
      <c r="HV558"/>
    </row>
    <row r="559" spans="59:230">
      <c r="BG559"/>
      <c r="BW559" s="218"/>
      <c r="FC559" s="216"/>
      <c r="FY559" s="216"/>
      <c r="HV559"/>
    </row>
    <row r="560" spans="59:230">
      <c r="BG560"/>
      <c r="BU560" s="216"/>
      <c r="BW560" s="217"/>
      <c r="BX560" s="216"/>
      <c r="FC560" s="216"/>
      <c r="FY560" s="216"/>
      <c r="HV560"/>
    </row>
    <row r="561" spans="59:230">
      <c r="BG561"/>
      <c r="BW561" s="218"/>
      <c r="FC561" s="216"/>
      <c r="FY561" s="216"/>
      <c r="HV561"/>
    </row>
    <row r="562" spans="59:230">
      <c r="BG562"/>
      <c r="BW562" s="218"/>
      <c r="FC562" s="216"/>
      <c r="FY562" s="216"/>
      <c r="HV562"/>
    </row>
    <row r="563" spans="59:230">
      <c r="BG563"/>
      <c r="BW563" s="218"/>
      <c r="FC563" s="216"/>
      <c r="FY563" s="216"/>
      <c r="HV563"/>
    </row>
    <row r="564" spans="59:230">
      <c r="BG564"/>
      <c r="BW564" s="218"/>
      <c r="FC564" s="216"/>
      <c r="FY564" s="216"/>
      <c r="HV564"/>
    </row>
    <row r="565" spans="59:230">
      <c r="BG565"/>
      <c r="BW565" s="218"/>
      <c r="FC565" s="216"/>
      <c r="FY565" s="216"/>
      <c r="HV565"/>
    </row>
    <row r="566" spans="59:230">
      <c r="BG566"/>
      <c r="BW566" s="218"/>
      <c r="FC566" s="216"/>
      <c r="FY566" s="216"/>
      <c r="HV566"/>
    </row>
    <row r="567" spans="59:230">
      <c r="BG567"/>
      <c r="BW567" s="218"/>
      <c r="FC567" s="216"/>
      <c r="FY567" s="216"/>
      <c r="HV567"/>
    </row>
    <row r="568" spans="59:230">
      <c r="BG568"/>
      <c r="BW568" s="218"/>
      <c r="FC568" s="216"/>
      <c r="FY568" s="216"/>
      <c r="HV568"/>
    </row>
    <row r="569" spans="59:230">
      <c r="BG569"/>
      <c r="BW569" s="218"/>
      <c r="FC569" s="216"/>
      <c r="FY569" s="216"/>
      <c r="HV569"/>
    </row>
    <row r="570" spans="59:230">
      <c r="BG570"/>
      <c r="BW570" s="218"/>
      <c r="FC570" s="216"/>
      <c r="FY570" s="216"/>
      <c r="HV570"/>
    </row>
    <row r="571" spans="59:230">
      <c r="BG571"/>
      <c r="BW571" s="218"/>
      <c r="FC571" s="216"/>
      <c r="FY571" s="216"/>
      <c r="HV571"/>
    </row>
    <row r="572" spans="59:230">
      <c r="BG572"/>
      <c r="BW572" s="218"/>
      <c r="FC572" s="216"/>
      <c r="FY572" s="216"/>
      <c r="HV572"/>
    </row>
    <row r="573" spans="59:230">
      <c r="BG573"/>
      <c r="BU573" s="216"/>
      <c r="BW573" s="217"/>
      <c r="BX573" s="216"/>
      <c r="FC573" s="216"/>
      <c r="FY573" s="216"/>
      <c r="HV573"/>
    </row>
    <row r="574" spans="59:230">
      <c r="BG574"/>
      <c r="BU574" s="216"/>
      <c r="BW574" s="217"/>
      <c r="BX574" s="216"/>
      <c r="FC574" s="216"/>
      <c r="FY574" s="216"/>
      <c r="HV574"/>
    </row>
    <row r="575" spans="59:230">
      <c r="BG575"/>
      <c r="BU575" s="216"/>
      <c r="BW575" s="217"/>
      <c r="BX575" s="216"/>
      <c r="CZ575" s="216"/>
      <c r="FC575" s="216"/>
      <c r="FY575" s="216"/>
      <c r="HV575"/>
    </row>
    <row r="576" spans="59:230">
      <c r="BG576"/>
      <c r="BU576" s="216"/>
      <c r="BW576" s="217"/>
      <c r="BX576" s="216"/>
      <c r="CZ576" s="216"/>
      <c r="FC576" s="216"/>
      <c r="FY576" s="216"/>
      <c r="HV576"/>
    </row>
    <row r="577" spans="59:230">
      <c r="BG577"/>
      <c r="BU577" s="216"/>
      <c r="BW577" s="217"/>
      <c r="BX577" s="216"/>
      <c r="CZ577" s="216"/>
      <c r="FC577" s="216"/>
      <c r="FY577" s="216"/>
      <c r="HV577"/>
    </row>
    <row r="578" spans="59:230">
      <c r="BG578"/>
      <c r="BU578" s="216"/>
      <c r="BW578" s="217"/>
      <c r="BX578" s="216"/>
      <c r="CZ578" s="216"/>
      <c r="FC578" s="216"/>
      <c r="FY578" s="216"/>
      <c r="HV578"/>
    </row>
    <row r="579" spans="59:230">
      <c r="BG579"/>
      <c r="BU579" s="216"/>
      <c r="BW579" s="217"/>
      <c r="BX579" s="216"/>
      <c r="CZ579" s="216"/>
      <c r="FC579" s="216"/>
      <c r="FY579" s="216"/>
      <c r="HV579"/>
    </row>
    <row r="580" spans="59:230">
      <c r="BG580"/>
      <c r="BW580" s="218"/>
      <c r="CZ580" s="216"/>
      <c r="FC580" s="216"/>
      <c r="FY580" s="216"/>
      <c r="HV580"/>
    </row>
    <row r="581" spans="59:230">
      <c r="BG581"/>
      <c r="BW581" s="218"/>
      <c r="FC581" s="216"/>
      <c r="FY581" s="216"/>
      <c r="HV581"/>
    </row>
    <row r="582" spans="59:230">
      <c r="BG582"/>
      <c r="BW582" s="218"/>
      <c r="FC582" s="216"/>
      <c r="FY582" s="216"/>
      <c r="HV582"/>
    </row>
    <row r="583" spans="59:230">
      <c r="BG583"/>
      <c r="BW583" s="218"/>
      <c r="FC583" s="216"/>
      <c r="FY583" s="216"/>
      <c r="HV583"/>
    </row>
    <row r="584" spans="59:230">
      <c r="BG584"/>
      <c r="BU584" s="216"/>
      <c r="BW584" s="217"/>
      <c r="BX584" s="216"/>
      <c r="CZ584" s="216"/>
      <c r="FC584" s="216"/>
      <c r="FY584" s="216"/>
      <c r="HV584"/>
    </row>
    <row r="585" spans="59:230">
      <c r="BG585"/>
      <c r="BU585" s="216"/>
      <c r="BW585" s="217"/>
      <c r="BX585" s="216"/>
      <c r="CZ585" s="216"/>
      <c r="FC585" s="216"/>
      <c r="FY585" s="216"/>
      <c r="HV585"/>
    </row>
    <row r="586" spans="59:230">
      <c r="BG586"/>
      <c r="BU586" s="216"/>
      <c r="BW586" s="217"/>
      <c r="BX586" s="216"/>
      <c r="CZ586" s="216"/>
      <c r="FC586" s="216"/>
      <c r="FY586" s="216"/>
      <c r="HV586"/>
    </row>
    <row r="587" spans="59:230">
      <c r="BG587"/>
      <c r="BU587" s="216"/>
      <c r="BW587" s="217"/>
      <c r="BX587" s="216"/>
      <c r="CZ587" s="216"/>
      <c r="FC587" s="216"/>
      <c r="FY587" s="216"/>
      <c r="HV587"/>
    </row>
    <row r="588" spans="59:230">
      <c r="BG588"/>
      <c r="BW588" s="218"/>
      <c r="FC588" s="216"/>
      <c r="FY588" s="216"/>
      <c r="HV588"/>
    </row>
    <row r="589" spans="59:230">
      <c r="BG589"/>
      <c r="BW589" s="218"/>
      <c r="FC589" s="216"/>
      <c r="FY589" s="216"/>
      <c r="HV589"/>
    </row>
    <row r="590" spans="59:230">
      <c r="BG590"/>
      <c r="BU590" s="216"/>
      <c r="BW590" s="217"/>
      <c r="BX590" s="216"/>
      <c r="FC590" s="216"/>
      <c r="FY590" s="216"/>
      <c r="HV590"/>
    </row>
    <row r="591" spans="59:230">
      <c r="BG591"/>
      <c r="BU591" s="216"/>
      <c r="BW591" s="217"/>
      <c r="BX591" s="216"/>
      <c r="CZ591" s="216"/>
      <c r="FC591" s="216"/>
      <c r="FY591" s="216"/>
      <c r="HV591"/>
    </row>
    <row r="592" spans="59:230">
      <c r="BG592"/>
      <c r="BU592" s="216"/>
      <c r="BW592" s="217"/>
      <c r="BX592" s="216"/>
      <c r="CZ592" s="216"/>
      <c r="FC592" s="216"/>
      <c r="FY592" s="216"/>
      <c r="HV592"/>
    </row>
    <row r="593" spans="59:230">
      <c r="BG593"/>
      <c r="BU593" s="216"/>
      <c r="BW593" s="217"/>
      <c r="BX593" s="216"/>
      <c r="CZ593" s="216"/>
      <c r="FC593" s="216"/>
      <c r="FY593" s="216"/>
      <c r="HV593"/>
    </row>
    <row r="594" spans="59:230">
      <c r="BG594"/>
      <c r="BU594" s="216"/>
      <c r="BW594" s="217"/>
      <c r="BX594" s="216"/>
      <c r="CZ594" s="216"/>
      <c r="FC594" s="216"/>
      <c r="FY594" s="216"/>
      <c r="HV594"/>
    </row>
    <row r="595" spans="59:230">
      <c r="BG595"/>
      <c r="BW595" s="218"/>
      <c r="CZ595" s="216"/>
      <c r="FC595" s="216"/>
      <c r="FY595" s="216"/>
      <c r="HV595"/>
    </row>
    <row r="596" spans="59:230">
      <c r="BG596"/>
      <c r="BW596" s="218"/>
      <c r="CZ596" s="216"/>
      <c r="FC596" s="216"/>
      <c r="FY596" s="216"/>
      <c r="HV596"/>
    </row>
    <row r="597" spans="59:230">
      <c r="BG597"/>
      <c r="BW597" s="218"/>
      <c r="FC597" s="216"/>
      <c r="FY597" s="216"/>
      <c r="HV597"/>
    </row>
    <row r="598" spans="59:230">
      <c r="BG598"/>
      <c r="BW598" s="218"/>
      <c r="FC598" s="216"/>
      <c r="FY598" s="216"/>
      <c r="HV598"/>
    </row>
    <row r="599" spans="59:230">
      <c r="BG599"/>
      <c r="BW599" s="218"/>
      <c r="FC599" s="216"/>
      <c r="FY599" s="216"/>
      <c r="HV599"/>
    </row>
    <row r="600" spans="59:230">
      <c r="BG600"/>
      <c r="BW600" s="217"/>
      <c r="BX600" s="216"/>
      <c r="FC600" s="216"/>
      <c r="FY600" s="216"/>
      <c r="HV600"/>
    </row>
    <row r="601" spans="59:230">
      <c r="BG601"/>
      <c r="BW601" s="218"/>
      <c r="FC601" s="216"/>
      <c r="FY601" s="216"/>
      <c r="HV601"/>
    </row>
    <row r="602" spans="59:230">
      <c r="BG602"/>
      <c r="BU602" s="216"/>
      <c r="BW602" s="217"/>
      <c r="BX602" s="216"/>
      <c r="CZ602" s="216"/>
      <c r="FC602" s="216"/>
      <c r="FY602" s="216"/>
      <c r="HV602"/>
    </row>
    <row r="603" spans="59:230">
      <c r="BG603"/>
      <c r="BW603" s="218"/>
      <c r="FC603" s="216"/>
      <c r="FY603" s="216"/>
      <c r="HV603"/>
    </row>
    <row r="604" spans="59:230">
      <c r="BG604"/>
      <c r="FY604" s="216"/>
      <c r="HV604"/>
    </row>
    <row r="605" spans="59:230">
      <c r="BG605"/>
      <c r="BU605" s="216"/>
      <c r="BW605" s="217"/>
      <c r="BX605" s="216"/>
      <c r="CZ605" s="216"/>
      <c r="FC605" s="216"/>
      <c r="FY605" s="216"/>
      <c r="GI605" s="216"/>
      <c r="HV605"/>
    </row>
    <row r="606" spans="59:230">
      <c r="BG606"/>
      <c r="BU606" s="216"/>
      <c r="BW606" s="217"/>
      <c r="BX606" s="216"/>
      <c r="CZ606" s="216"/>
      <c r="FC606" s="216"/>
      <c r="FY606" s="216"/>
      <c r="GI606" s="216"/>
      <c r="HV606"/>
    </row>
    <row r="607" spans="59:230">
      <c r="BG607"/>
      <c r="BW607" s="218"/>
      <c r="FC607" s="216"/>
      <c r="FY607" s="216"/>
      <c r="GI607" s="216"/>
      <c r="HV607"/>
    </row>
    <row r="608" spans="59:230">
      <c r="BG608"/>
      <c r="BW608" s="218"/>
      <c r="FC608" s="216"/>
      <c r="FY608" s="216"/>
      <c r="HV608"/>
    </row>
    <row r="609" spans="59:230">
      <c r="BG609"/>
      <c r="BU609" s="216"/>
      <c r="BW609" s="217"/>
      <c r="BX609" s="216"/>
      <c r="CZ609" s="216"/>
      <c r="FC609" s="216"/>
      <c r="FY609" s="216"/>
      <c r="HV609"/>
    </row>
    <row r="610" spans="59:230">
      <c r="BG610"/>
      <c r="BU610" s="216"/>
      <c r="BW610" s="217"/>
      <c r="BX610" s="216"/>
      <c r="CZ610" s="216"/>
      <c r="FC610" s="216"/>
      <c r="FY610" s="216"/>
      <c r="HV610"/>
    </row>
    <row r="611" spans="59:230">
      <c r="BG611"/>
      <c r="BW611" s="218"/>
      <c r="CZ611" s="216"/>
      <c r="FC611" s="216"/>
      <c r="FY611" s="216"/>
      <c r="HV611"/>
    </row>
    <row r="612" spans="59:230">
      <c r="BG612"/>
      <c r="BW612" s="218"/>
      <c r="CZ612" s="216"/>
      <c r="FC612" s="216"/>
      <c r="FY612" s="216"/>
      <c r="HV612"/>
    </row>
    <row r="613" spans="59:230">
      <c r="BG613"/>
      <c r="BW613" s="218"/>
      <c r="FC613" s="216"/>
      <c r="FY613" s="216"/>
      <c r="HV613"/>
    </row>
    <row r="614" spans="59:230">
      <c r="BG614"/>
      <c r="BU614" s="216"/>
      <c r="BW614" s="217"/>
      <c r="BX614" s="216"/>
      <c r="FC614" s="216"/>
      <c r="FY614" s="216"/>
      <c r="HV614"/>
    </row>
    <row r="615" spans="59:230">
      <c r="BG615"/>
      <c r="BU615" s="216"/>
      <c r="BW615" s="217"/>
      <c r="BX615" s="216"/>
      <c r="CZ615" s="216"/>
      <c r="FC615" s="216"/>
      <c r="FY615" s="216"/>
      <c r="GI615" s="216"/>
      <c r="HV615"/>
    </row>
    <row r="616" spans="59:230">
      <c r="BG616"/>
      <c r="BW616" s="218"/>
      <c r="FC616" s="216"/>
      <c r="FY616" s="216"/>
      <c r="HV616"/>
    </row>
    <row r="617" spans="59:230">
      <c r="BG617"/>
      <c r="BW617" s="218"/>
      <c r="FC617" s="216"/>
      <c r="FY617" s="216"/>
      <c r="HV617"/>
    </row>
    <row r="618" spans="59:230">
      <c r="BG618"/>
      <c r="BW618" s="218"/>
      <c r="FC618" s="216"/>
      <c r="FY618" s="216"/>
      <c r="HV618"/>
    </row>
    <row r="619" spans="59:230">
      <c r="BG619"/>
      <c r="BW619" s="218"/>
      <c r="FC619" s="216"/>
      <c r="FY619" s="216"/>
      <c r="HV619"/>
    </row>
    <row r="620" spans="59:230">
      <c r="BG620"/>
      <c r="BW620" s="218"/>
      <c r="FC620" s="216"/>
      <c r="FY620" s="216"/>
      <c r="HV620"/>
    </row>
    <row r="621" spans="59:230">
      <c r="BG621"/>
      <c r="BW621" s="218"/>
      <c r="FC621" s="216"/>
      <c r="FY621" s="216"/>
      <c r="HV621"/>
    </row>
    <row r="622" spans="59:230">
      <c r="BG622"/>
      <c r="BW622" s="218"/>
      <c r="FC622" s="216"/>
      <c r="FY622" s="216"/>
      <c r="HV622"/>
    </row>
    <row r="623" spans="59:230">
      <c r="BG623"/>
      <c r="BU623" s="216"/>
      <c r="BW623" s="217"/>
      <c r="BX623" s="216"/>
      <c r="FC623" s="216"/>
      <c r="FY623" s="216"/>
      <c r="HV623"/>
    </row>
    <row r="624" spans="59:230">
      <c r="BG624"/>
      <c r="BU624" s="216"/>
      <c r="BW624" s="217"/>
      <c r="BX624" s="216"/>
      <c r="FC624" s="216"/>
      <c r="FY624" s="216"/>
      <c r="HV624"/>
    </row>
    <row r="625" spans="59:230">
      <c r="BG625"/>
      <c r="BW625" s="218"/>
      <c r="FC625" s="216"/>
      <c r="FY625" s="216"/>
      <c r="HV625"/>
    </row>
    <row r="626" spans="59:230">
      <c r="BG626"/>
      <c r="BW626" s="218"/>
      <c r="FC626" s="216"/>
      <c r="FY626" s="216"/>
      <c r="HV626"/>
    </row>
    <row r="627" spans="59:230">
      <c r="BG627"/>
      <c r="BU627" s="216"/>
      <c r="BW627" s="217"/>
      <c r="BX627" s="216"/>
      <c r="CZ627" s="216"/>
      <c r="FC627" s="216"/>
      <c r="FY627" s="216"/>
      <c r="HV627"/>
    </row>
    <row r="628" spans="59:230">
      <c r="BG628"/>
      <c r="BW628" s="218"/>
      <c r="FC628" s="216"/>
      <c r="FY628" s="216"/>
      <c r="HV628"/>
    </row>
    <row r="629" spans="59:230">
      <c r="BG629"/>
      <c r="BW629" s="218"/>
      <c r="FC629" s="216"/>
      <c r="FY629" s="216"/>
      <c r="HV629"/>
    </row>
    <row r="630" spans="59:230">
      <c r="BG630"/>
      <c r="BW630" s="218"/>
      <c r="FC630" s="216"/>
      <c r="FY630" s="216"/>
      <c r="HV630"/>
    </row>
    <row r="631" spans="59:230">
      <c r="BG631"/>
      <c r="BU631" s="216"/>
      <c r="BW631" s="217"/>
      <c r="BX631" s="216"/>
      <c r="CZ631" s="216"/>
      <c r="FC631" s="216"/>
      <c r="FY631" s="216"/>
      <c r="HV631"/>
    </row>
    <row r="632" spans="59:230">
      <c r="BG632"/>
      <c r="BW632" s="218"/>
      <c r="FC632" s="216"/>
      <c r="FY632" s="216"/>
      <c r="HV632"/>
    </row>
    <row r="633" spans="59:230">
      <c r="BG633"/>
      <c r="BW633" s="218"/>
      <c r="FC633" s="216"/>
      <c r="FY633" s="216"/>
      <c r="HV633"/>
    </row>
    <row r="634" spans="59:230">
      <c r="BG634"/>
      <c r="BW634" s="218"/>
      <c r="FC634" s="216"/>
      <c r="FY634" s="216"/>
      <c r="HV634"/>
    </row>
    <row r="635" spans="59:230">
      <c r="BG635"/>
      <c r="BW635" s="218"/>
      <c r="FC635" s="216"/>
      <c r="FY635" s="216"/>
      <c r="HV635"/>
    </row>
    <row r="636" spans="59:230">
      <c r="BG636"/>
      <c r="BU636" s="216"/>
      <c r="BW636" s="217"/>
      <c r="BX636" s="216"/>
      <c r="CZ636" s="216"/>
      <c r="FC636" s="216"/>
      <c r="FY636" s="216"/>
      <c r="HV636"/>
    </row>
    <row r="637" spans="59:230">
      <c r="BG637"/>
      <c r="BW637" s="218"/>
      <c r="CZ637" s="216"/>
      <c r="FC637" s="216"/>
      <c r="FY637" s="216"/>
      <c r="HV637"/>
    </row>
    <row r="638" spans="59:230">
      <c r="BG638"/>
      <c r="BW638" s="218"/>
      <c r="FC638" s="216"/>
      <c r="FY638" s="216"/>
      <c r="HV638"/>
    </row>
    <row r="639" spans="59:230">
      <c r="BG639"/>
      <c r="BW639" s="218"/>
      <c r="FC639" s="216"/>
      <c r="FY639" s="216"/>
      <c r="HV639"/>
    </row>
    <row r="640" spans="59:230">
      <c r="BG640"/>
      <c r="BU640" s="216"/>
      <c r="BW640" s="217"/>
      <c r="BX640" s="216"/>
      <c r="FC640" s="216"/>
      <c r="FY640" s="216"/>
      <c r="HV640"/>
    </row>
    <row r="641" spans="59:230">
      <c r="BG641"/>
      <c r="BU641" s="216"/>
      <c r="BW641" s="217"/>
      <c r="BX641" s="216"/>
      <c r="FC641" s="216"/>
      <c r="FY641" s="216"/>
      <c r="HV641"/>
    </row>
    <row r="642" spans="59:230">
      <c r="BG642"/>
      <c r="BU642" s="216"/>
      <c r="BW642" s="217"/>
      <c r="BX642" s="216"/>
      <c r="FC642" s="216"/>
      <c r="FY642" s="216"/>
      <c r="HV642"/>
    </row>
    <row r="643" spans="59:230">
      <c r="BG643"/>
      <c r="BU643" s="216"/>
      <c r="BW643" s="217"/>
      <c r="BX643" s="216"/>
      <c r="CZ643" s="216"/>
      <c r="FC643" s="216"/>
      <c r="FY643" s="216"/>
      <c r="HV643"/>
    </row>
    <row r="644" spans="59:230">
      <c r="BG644"/>
      <c r="BU644" s="216"/>
      <c r="BW644" s="217"/>
      <c r="BX644" s="216"/>
      <c r="CZ644" s="216"/>
      <c r="FC644" s="216"/>
      <c r="FY644" s="216"/>
      <c r="HV644"/>
    </row>
    <row r="645" spans="59:230">
      <c r="BG645"/>
      <c r="BU645" s="216"/>
      <c r="BW645" s="217"/>
      <c r="BX645" s="216"/>
      <c r="CZ645" s="216"/>
      <c r="FC645" s="216"/>
      <c r="FY645" s="216"/>
      <c r="HV645"/>
    </row>
    <row r="646" spans="59:230">
      <c r="BG646"/>
      <c r="BU646" s="216"/>
      <c r="BW646" s="217"/>
      <c r="BX646" s="216"/>
      <c r="CZ646" s="216"/>
      <c r="FC646" s="216"/>
      <c r="FY646" s="216"/>
      <c r="HV646"/>
    </row>
    <row r="647" spans="59:230">
      <c r="BG647"/>
      <c r="BW647" s="218"/>
      <c r="FC647" s="216"/>
      <c r="FY647" s="216"/>
      <c r="HV647"/>
    </row>
    <row r="648" spans="59:230">
      <c r="BG648"/>
      <c r="BW648" s="218"/>
      <c r="FC648" s="216"/>
      <c r="FY648" s="216"/>
      <c r="HV648"/>
    </row>
    <row r="649" spans="59:230">
      <c r="BG649"/>
      <c r="BU649" s="216"/>
      <c r="BW649" s="217"/>
      <c r="BX649" s="216"/>
      <c r="FC649" s="216"/>
      <c r="FY649" s="216"/>
      <c r="HV649"/>
    </row>
    <row r="650" spans="59:230">
      <c r="BG650"/>
      <c r="BU650" s="216"/>
      <c r="BW650" s="217"/>
      <c r="BX650" s="216"/>
      <c r="FC650" s="216"/>
      <c r="FY650" s="216"/>
      <c r="HV650"/>
    </row>
    <row r="651" spans="59:230">
      <c r="BG651"/>
      <c r="BU651" s="216"/>
      <c r="BW651" s="217"/>
      <c r="BX651" s="216"/>
      <c r="FC651" s="216"/>
      <c r="FY651" s="216"/>
      <c r="HV651"/>
    </row>
    <row r="652" spans="59:230">
      <c r="BG652"/>
      <c r="BU652" s="216"/>
      <c r="BW652" s="217"/>
      <c r="BX652" s="216"/>
      <c r="FC652" s="216"/>
      <c r="FY652" s="216"/>
      <c r="HV652"/>
    </row>
    <row r="653" spans="59:230">
      <c r="BG653"/>
      <c r="BU653" s="216"/>
      <c r="BW653" s="217"/>
      <c r="BX653" s="216"/>
      <c r="CZ653" s="216"/>
      <c r="FC653" s="216"/>
      <c r="FY653" s="216"/>
      <c r="HV653"/>
    </row>
    <row r="654" spans="59:230">
      <c r="BG654"/>
      <c r="BW654" s="218"/>
      <c r="FC654" s="216"/>
      <c r="FY654" s="216"/>
      <c r="HV654"/>
    </row>
    <row r="655" spans="59:230">
      <c r="BG655"/>
      <c r="BW655" s="218"/>
      <c r="FC655" s="216"/>
      <c r="FY655" s="216"/>
      <c r="HV655"/>
    </row>
    <row r="656" spans="59:230">
      <c r="BG656"/>
      <c r="BW656" s="218"/>
      <c r="FC656" s="216"/>
      <c r="FY656" s="216"/>
      <c r="HV656"/>
    </row>
    <row r="657" spans="59:230">
      <c r="BG657"/>
      <c r="BW657" s="218"/>
      <c r="FC657" s="216"/>
      <c r="FY657" s="216"/>
      <c r="HV657"/>
    </row>
    <row r="658" spans="59:230">
      <c r="BG658"/>
      <c r="BW658" s="218"/>
      <c r="FC658" s="216"/>
      <c r="FY658" s="216"/>
      <c r="HV658"/>
    </row>
    <row r="659" spans="59:230">
      <c r="BG659"/>
      <c r="BW659" s="218"/>
      <c r="FC659" s="216"/>
      <c r="FY659" s="216"/>
      <c r="HV659"/>
    </row>
    <row r="660" spans="59:230">
      <c r="BG660"/>
      <c r="BW660" s="218"/>
      <c r="FC660" s="216"/>
      <c r="FY660" s="216"/>
      <c r="HV660"/>
    </row>
    <row r="661" spans="59:230">
      <c r="BG661"/>
      <c r="BU661" s="216"/>
      <c r="BW661" s="217"/>
      <c r="BX661" s="216"/>
      <c r="FC661" s="216"/>
      <c r="FY661" s="216"/>
      <c r="HV661"/>
    </row>
    <row r="662" spans="59:230">
      <c r="BG662"/>
      <c r="BW662" s="218"/>
      <c r="FC662" s="216"/>
      <c r="FY662" s="216"/>
      <c r="HV662"/>
    </row>
    <row r="663" spans="59:230">
      <c r="BG663"/>
      <c r="BW663" s="218"/>
      <c r="FC663" s="216"/>
      <c r="FY663" s="216"/>
      <c r="HV663"/>
    </row>
    <row r="664" spans="59:230">
      <c r="BG664"/>
      <c r="BU664" s="216"/>
      <c r="BW664" s="217"/>
      <c r="BX664" s="216"/>
      <c r="CZ664" s="216"/>
      <c r="FC664" s="216"/>
      <c r="FY664" s="216"/>
      <c r="HV664"/>
    </row>
    <row r="665" spans="59:230">
      <c r="BG665"/>
      <c r="BU665" s="216"/>
      <c r="BW665" s="217"/>
      <c r="BX665" s="216"/>
      <c r="CZ665" s="216"/>
      <c r="FC665" s="216"/>
      <c r="FY665" s="216"/>
      <c r="HV665"/>
    </row>
    <row r="666" spans="59:230">
      <c r="BG666"/>
      <c r="BU666" s="216"/>
      <c r="BW666" s="217"/>
      <c r="BX666" s="216"/>
      <c r="CZ666" s="216"/>
      <c r="FC666" s="216"/>
      <c r="FY666" s="216"/>
      <c r="HV666"/>
    </row>
    <row r="667" spans="59:230">
      <c r="BG667"/>
      <c r="BU667" s="216"/>
      <c r="BW667" s="217"/>
      <c r="BX667" s="216"/>
      <c r="CZ667" s="216"/>
      <c r="FC667" s="216"/>
      <c r="FY667" s="216"/>
      <c r="HV667"/>
    </row>
    <row r="668" spans="59:230">
      <c r="BG668"/>
      <c r="BW668" s="218"/>
      <c r="FC668" s="216"/>
      <c r="FY668" s="216"/>
      <c r="HV668"/>
    </row>
    <row r="669" spans="59:230">
      <c r="BG669"/>
      <c r="BW669" s="218"/>
      <c r="FC669" s="216"/>
      <c r="FY669" s="216"/>
      <c r="HV669"/>
    </row>
    <row r="670" spans="59:230">
      <c r="BG670"/>
      <c r="BW670" s="218"/>
      <c r="FC670" s="216"/>
      <c r="FY670" s="216"/>
      <c r="HV670"/>
    </row>
    <row r="671" spans="59:230">
      <c r="BG671"/>
      <c r="BU671" s="216"/>
      <c r="BW671" s="217"/>
      <c r="BX671" s="216"/>
      <c r="FC671" s="216"/>
      <c r="FY671" s="216"/>
      <c r="HV671"/>
    </row>
    <row r="672" spans="59:230">
      <c r="BG672"/>
      <c r="BW672" s="218"/>
      <c r="FC672" s="216"/>
      <c r="FY672" s="216"/>
      <c r="HV672"/>
    </row>
    <row r="673" spans="59:230">
      <c r="BG673"/>
      <c r="BU673" s="216"/>
      <c r="BW673" s="217"/>
      <c r="BX673" s="216"/>
      <c r="FC673" s="216"/>
      <c r="FY673" s="216"/>
      <c r="HV673"/>
    </row>
    <row r="674" spans="59:230">
      <c r="BG674"/>
      <c r="FY674" s="216"/>
      <c r="HV674"/>
    </row>
    <row r="675" spans="59:230">
      <c r="BG675"/>
      <c r="BW675" s="218"/>
      <c r="FC675" s="216"/>
      <c r="FY675" s="216"/>
      <c r="HV675"/>
    </row>
    <row r="676" spans="59:230">
      <c r="BG676"/>
      <c r="BW676" s="217"/>
      <c r="BX676" s="216"/>
      <c r="CZ676" s="216"/>
      <c r="FC676" s="216"/>
      <c r="FY676" s="216"/>
      <c r="GI676" s="216"/>
      <c r="HV676"/>
    </row>
    <row r="677" spans="59:230">
      <c r="BG677"/>
      <c r="BW677" s="218"/>
      <c r="FC677" s="216"/>
      <c r="FY677" s="216"/>
      <c r="HV677"/>
    </row>
    <row r="678" spans="59:230">
      <c r="BG678"/>
      <c r="BW678" s="218"/>
      <c r="FC678" s="216"/>
      <c r="FY678" s="216"/>
      <c r="HV678"/>
    </row>
    <row r="679" spans="59:230">
      <c r="BG679"/>
      <c r="BW679" s="218"/>
      <c r="FC679" s="216"/>
      <c r="FY679" s="216"/>
      <c r="HV679"/>
    </row>
    <row r="680" spans="59:230">
      <c r="BG680"/>
      <c r="BU680" s="216"/>
      <c r="BW680" s="217"/>
      <c r="BX680" s="216"/>
      <c r="CZ680" s="216"/>
      <c r="FC680" s="216"/>
      <c r="FY680" s="216"/>
      <c r="HV680"/>
    </row>
    <row r="681" spans="59:230">
      <c r="BG681"/>
      <c r="BU681" s="216"/>
      <c r="BW681" s="217"/>
      <c r="BX681" s="216"/>
      <c r="CZ681" s="216"/>
      <c r="FC681" s="216"/>
      <c r="FY681" s="216"/>
      <c r="HV681"/>
    </row>
    <row r="682" spans="59:230">
      <c r="BG682"/>
      <c r="BU682" s="216"/>
      <c r="BW682" s="217"/>
      <c r="BX682" s="216"/>
      <c r="CZ682" s="216"/>
      <c r="FC682" s="216"/>
      <c r="FY682" s="216"/>
      <c r="HV682"/>
    </row>
    <row r="683" spans="59:230">
      <c r="BG683"/>
      <c r="BU683" s="216"/>
      <c r="BW683" s="217"/>
      <c r="BX683" s="216"/>
      <c r="FC683" s="216"/>
      <c r="FY683" s="216"/>
      <c r="HV683"/>
    </row>
    <row r="684" spans="59:230">
      <c r="BG684"/>
      <c r="BW684" s="218"/>
      <c r="FC684" s="216"/>
      <c r="FY684" s="216"/>
      <c r="HV684"/>
    </row>
    <row r="685" spans="59:230">
      <c r="BG685"/>
      <c r="BW685" s="218"/>
      <c r="FC685" s="216"/>
      <c r="FY685" s="216"/>
      <c r="HV685"/>
    </row>
    <row r="686" spans="59:230">
      <c r="BG686"/>
      <c r="BW686" s="218"/>
      <c r="FC686" s="216"/>
      <c r="FY686" s="216"/>
      <c r="HV686"/>
    </row>
    <row r="687" spans="59:230">
      <c r="BG687"/>
      <c r="BW687" s="218"/>
      <c r="FC687" s="216"/>
      <c r="FY687" s="216"/>
      <c r="HV687"/>
    </row>
    <row r="688" spans="59:230">
      <c r="BG688"/>
      <c r="BW688" s="218"/>
      <c r="FC688" s="216"/>
      <c r="FY688" s="216"/>
      <c r="GI688" s="216"/>
      <c r="HV688"/>
    </row>
    <row r="689" spans="59:230">
      <c r="BG689"/>
      <c r="BW689" s="218"/>
      <c r="FC689" s="216"/>
      <c r="FY689" s="216"/>
      <c r="GI689" s="216"/>
      <c r="HV689"/>
    </row>
    <row r="690" spans="59:230">
      <c r="BG690"/>
      <c r="BW690" s="218"/>
      <c r="FC690" s="216"/>
      <c r="FY690" s="216"/>
      <c r="HV690"/>
    </row>
    <row r="691" spans="59:230">
      <c r="BG691"/>
      <c r="BU691" s="216"/>
      <c r="BW691" s="217"/>
      <c r="BX691" s="216"/>
      <c r="FC691" s="216"/>
      <c r="FY691" s="216"/>
      <c r="GI691" s="216"/>
      <c r="HV691"/>
    </row>
    <row r="692" spans="59:230">
      <c r="BG692"/>
      <c r="BW692" s="218"/>
      <c r="FC692" s="216"/>
      <c r="FY692" s="216"/>
      <c r="GI692" s="216"/>
      <c r="HV692"/>
    </row>
    <row r="693" spans="59:230">
      <c r="BG693"/>
      <c r="BU693" s="216"/>
      <c r="BW693" s="217"/>
      <c r="BX693" s="216"/>
      <c r="FC693" s="216"/>
      <c r="FY693" s="216"/>
      <c r="HV693"/>
    </row>
    <row r="694" spans="59:230">
      <c r="BG694"/>
      <c r="BU694" s="216"/>
      <c r="BW694" s="217"/>
      <c r="BX694" s="216"/>
      <c r="CZ694" s="216"/>
      <c r="FC694" s="216"/>
      <c r="FY694" s="216"/>
      <c r="GI694" s="216"/>
      <c r="HV694"/>
    </row>
    <row r="695" spans="59:230">
      <c r="BG695"/>
      <c r="BU695" s="216"/>
      <c r="BW695" s="217"/>
      <c r="BX695" s="216"/>
      <c r="CZ695" s="216"/>
      <c r="FC695" s="216"/>
      <c r="FY695" s="216"/>
      <c r="GI695" s="216"/>
      <c r="HV695"/>
    </row>
    <row r="696" spans="59:230">
      <c r="BG696"/>
      <c r="BW696" s="218"/>
      <c r="FC696" s="216"/>
      <c r="FY696" s="216"/>
      <c r="GI696" s="216"/>
      <c r="HV696"/>
    </row>
    <row r="697" spans="59:230">
      <c r="BG697"/>
      <c r="BU697" s="216"/>
      <c r="BW697" s="217"/>
      <c r="BX697" s="216"/>
      <c r="CZ697" s="216"/>
      <c r="FC697" s="216"/>
      <c r="FY697" s="216"/>
      <c r="GI697" s="216"/>
      <c r="HV697"/>
    </row>
    <row r="698" spans="59:230">
      <c r="BG698"/>
      <c r="BW698" s="218"/>
      <c r="CZ698" s="216"/>
      <c r="FC698" s="216"/>
      <c r="FY698" s="216"/>
      <c r="HV698"/>
    </row>
    <row r="699" spans="59:230">
      <c r="BG699"/>
      <c r="BU699" s="216"/>
      <c r="BW699" s="217"/>
      <c r="BX699" s="216"/>
      <c r="CZ699" s="216"/>
      <c r="FC699" s="216"/>
      <c r="FY699" s="216"/>
      <c r="HV699"/>
    </row>
    <row r="700" spans="59:230">
      <c r="BG700"/>
      <c r="BU700" s="216"/>
      <c r="BW700" s="217"/>
      <c r="BX700" s="216"/>
      <c r="CZ700" s="216"/>
      <c r="FC700" s="216"/>
      <c r="FY700" s="216"/>
      <c r="HV700"/>
    </row>
    <row r="701" spans="59:230">
      <c r="BG701"/>
      <c r="BW701" s="218"/>
      <c r="FC701" s="216"/>
      <c r="FY701" s="216"/>
      <c r="HV701"/>
    </row>
    <row r="702" spans="59:230">
      <c r="BG702"/>
      <c r="BW702" s="218"/>
      <c r="FC702" s="216"/>
      <c r="FY702" s="216"/>
      <c r="HV702"/>
    </row>
    <row r="703" spans="59:230">
      <c r="BG703"/>
      <c r="BW703" s="218"/>
      <c r="FC703" s="216"/>
      <c r="FY703" s="216"/>
      <c r="HV703"/>
    </row>
    <row r="704" spans="59:230">
      <c r="BG704"/>
      <c r="BW704" s="218"/>
      <c r="FC704" s="216"/>
      <c r="FY704" s="216"/>
      <c r="HV704"/>
    </row>
    <row r="705" spans="59:230">
      <c r="BG705"/>
      <c r="BW705" s="218"/>
      <c r="FC705" s="216"/>
      <c r="FY705" s="216"/>
      <c r="HV705"/>
    </row>
    <row r="706" spans="59:230">
      <c r="BG706"/>
      <c r="BW706" s="218"/>
      <c r="FC706" s="216"/>
      <c r="FY706" s="216"/>
      <c r="HV706"/>
    </row>
    <row r="707" spans="59:230">
      <c r="BG707"/>
      <c r="BW707" s="218"/>
      <c r="FC707" s="216"/>
      <c r="FY707" s="216"/>
      <c r="HV707"/>
    </row>
    <row r="708" spans="59:230">
      <c r="BG708"/>
      <c r="BU708" s="216"/>
      <c r="BW708" s="217"/>
      <c r="BX708" s="216"/>
      <c r="FC708" s="216"/>
      <c r="FY708" s="216"/>
      <c r="HV708"/>
    </row>
    <row r="709" spans="59:230">
      <c r="BG709"/>
      <c r="BU709" s="216"/>
      <c r="BW709" s="217"/>
      <c r="BX709" s="216"/>
      <c r="FC709" s="216"/>
      <c r="FY709" s="216"/>
      <c r="HV709"/>
    </row>
    <row r="710" spans="59:230">
      <c r="BG710"/>
      <c r="BU710" s="216"/>
      <c r="BW710" s="217"/>
      <c r="BX710" s="216"/>
      <c r="CZ710" s="216"/>
      <c r="FC710" s="216"/>
      <c r="FY710" s="216"/>
      <c r="HV710"/>
    </row>
    <row r="711" spans="59:230">
      <c r="BG711"/>
      <c r="BU711" s="216"/>
      <c r="BW711" s="217"/>
      <c r="BX711" s="216"/>
      <c r="CZ711" s="216"/>
      <c r="FC711" s="216"/>
      <c r="FY711" s="216"/>
      <c r="HV711"/>
    </row>
    <row r="712" spans="59:230">
      <c r="BG712"/>
      <c r="BU712" s="216"/>
      <c r="BW712" s="217"/>
      <c r="BX712" s="216"/>
      <c r="FC712" s="216"/>
      <c r="FY712" s="216"/>
      <c r="HV712"/>
    </row>
    <row r="713" spans="59:230">
      <c r="BG713"/>
      <c r="BU713" s="216"/>
      <c r="BW713" s="217"/>
      <c r="BX713" s="216"/>
      <c r="FC713" s="216"/>
      <c r="FY713" s="216"/>
      <c r="HV713"/>
    </row>
    <row r="714" spans="59:230">
      <c r="BG714"/>
      <c r="BW714" s="218"/>
      <c r="FC714" s="216"/>
      <c r="FY714" s="216"/>
      <c r="HV714"/>
    </row>
    <row r="715" spans="59:230">
      <c r="BG715"/>
      <c r="BU715" s="216"/>
      <c r="BW715" s="217"/>
      <c r="BX715" s="216"/>
      <c r="FC715" s="216"/>
      <c r="FY715" s="216"/>
      <c r="HV715"/>
    </row>
    <row r="716" spans="59:230">
      <c r="BG716"/>
      <c r="BW716" s="218"/>
      <c r="CZ716" s="216"/>
      <c r="FC716" s="216"/>
      <c r="FY716" s="216"/>
      <c r="HV716"/>
    </row>
    <row r="717" spans="59:230">
      <c r="BG717"/>
      <c r="BU717" s="216"/>
      <c r="BW717" s="217"/>
      <c r="BX717" s="216"/>
      <c r="CZ717" s="216"/>
      <c r="FC717" s="216"/>
      <c r="FY717" s="216"/>
      <c r="HV717"/>
    </row>
    <row r="718" spans="59:230">
      <c r="BG718"/>
      <c r="BW718" s="218"/>
      <c r="CZ718" s="216"/>
      <c r="FC718" s="216"/>
      <c r="FY718" s="216"/>
      <c r="HV718"/>
    </row>
    <row r="719" spans="59:230">
      <c r="BG719"/>
      <c r="BU719" s="216"/>
      <c r="BW719" s="217"/>
      <c r="BX719" s="216"/>
      <c r="CZ719" s="216"/>
      <c r="FC719" s="216"/>
      <c r="FY719" s="216"/>
      <c r="HV719"/>
    </row>
    <row r="720" spans="59:230">
      <c r="BG720"/>
      <c r="BW720" s="218"/>
      <c r="FC720" s="216"/>
      <c r="FY720" s="216"/>
      <c r="HV720"/>
    </row>
    <row r="721" spans="59:230">
      <c r="BG721"/>
      <c r="BW721" s="218"/>
      <c r="FC721" s="216"/>
      <c r="FY721" s="216"/>
      <c r="HV721"/>
    </row>
    <row r="722" spans="59:230">
      <c r="BG722"/>
      <c r="BW722" s="218"/>
      <c r="FC722" s="216"/>
      <c r="FY722" s="216"/>
      <c r="HV722"/>
    </row>
    <row r="723" spans="59:230">
      <c r="BG723"/>
      <c r="BW723" s="218"/>
      <c r="FC723" s="216"/>
      <c r="FY723" s="216"/>
      <c r="HV723"/>
    </row>
    <row r="724" spans="59:230">
      <c r="BG724"/>
      <c r="BW724" s="218"/>
      <c r="FC724" s="216"/>
      <c r="FY724" s="216"/>
      <c r="HV724"/>
    </row>
    <row r="725" spans="59:230">
      <c r="BG725"/>
      <c r="BW725" s="218"/>
      <c r="FC725" s="216"/>
      <c r="FY725" s="216"/>
      <c r="HV725"/>
    </row>
    <row r="726" spans="59:230">
      <c r="BG726"/>
      <c r="BW726" s="218"/>
      <c r="FC726" s="216"/>
      <c r="FY726" s="216"/>
      <c r="HV726"/>
    </row>
    <row r="727" spans="59:230">
      <c r="BG727"/>
      <c r="BW727" s="218"/>
      <c r="FC727" s="216"/>
      <c r="FY727" s="216"/>
      <c r="HV727"/>
    </row>
    <row r="728" spans="59:230">
      <c r="BG728"/>
      <c r="BW728" s="218"/>
      <c r="FC728" s="216"/>
      <c r="FY728" s="216"/>
      <c r="HV728"/>
    </row>
    <row r="729" spans="59:230">
      <c r="BG729"/>
      <c r="BW729" s="218"/>
      <c r="FC729" s="216"/>
      <c r="FY729" s="216"/>
      <c r="HV729"/>
    </row>
    <row r="730" spans="59:230">
      <c r="BG730"/>
      <c r="BW730" s="218"/>
      <c r="FC730" s="216"/>
      <c r="FY730" s="216"/>
      <c r="HV730"/>
    </row>
    <row r="731" spans="59:230">
      <c r="BG731"/>
      <c r="BU731" s="216"/>
      <c r="BW731" s="217"/>
      <c r="BX731" s="216"/>
      <c r="CZ731" s="216"/>
      <c r="FC731" s="216"/>
      <c r="FY731" s="216"/>
      <c r="HV731"/>
    </row>
    <row r="732" spans="59:230">
      <c r="BG732"/>
      <c r="BW732" s="218"/>
      <c r="CZ732" s="216"/>
      <c r="FC732" s="216"/>
      <c r="FY732" s="216"/>
      <c r="HV732"/>
    </row>
    <row r="733" spans="59:230">
      <c r="BG733"/>
      <c r="CZ733" s="216"/>
      <c r="FC733" s="216"/>
      <c r="FY733" s="216"/>
      <c r="HV733"/>
    </row>
    <row r="734" spans="59:230">
      <c r="BG734"/>
      <c r="FC734" s="216"/>
      <c r="FY734" s="216"/>
      <c r="HV734"/>
    </row>
    <row r="735" spans="59:230">
      <c r="BG735"/>
      <c r="BW735" s="217"/>
      <c r="BX735" s="216"/>
      <c r="FC735" s="216"/>
      <c r="FY735" s="216"/>
      <c r="HV735"/>
    </row>
    <row r="736" spans="59:230">
      <c r="BG736"/>
      <c r="FC736" s="216"/>
      <c r="FY736" s="216"/>
      <c r="HV736"/>
    </row>
    <row r="737" spans="59:230">
      <c r="BG737"/>
      <c r="BW737" s="217"/>
      <c r="BX737" s="216"/>
      <c r="FC737" s="216"/>
      <c r="FY737" s="216"/>
      <c r="HV737"/>
    </row>
    <row r="738" spans="59:230">
      <c r="BG738"/>
      <c r="FC738" s="216"/>
      <c r="FY738" s="216"/>
      <c r="HV738"/>
    </row>
    <row r="739" spans="59:230">
      <c r="BG739"/>
      <c r="BW739" s="217"/>
      <c r="BX739" s="216"/>
      <c r="FC739" s="216"/>
      <c r="FY739" s="216"/>
      <c r="HV739"/>
    </row>
    <row r="740" spans="59:230">
      <c r="BG740"/>
      <c r="FC740" s="216"/>
      <c r="FY740" s="216"/>
      <c r="HV740"/>
    </row>
    <row r="741" spans="59:230">
      <c r="BG741"/>
      <c r="BW741" s="218"/>
      <c r="FC741" s="216"/>
      <c r="FY741" s="216"/>
      <c r="HV741"/>
    </row>
    <row r="742" spans="59:230">
      <c r="BG742"/>
      <c r="FC742" s="216"/>
      <c r="FY742" s="216"/>
      <c r="HV742"/>
    </row>
    <row r="743" spans="59:230">
      <c r="BG743"/>
      <c r="BW743" s="218"/>
      <c r="FC743" s="216"/>
      <c r="FY743" s="216"/>
      <c r="HV743"/>
    </row>
    <row r="744" spans="59:230">
      <c r="BG744"/>
      <c r="BW744" s="218"/>
      <c r="FC744" s="216"/>
      <c r="FY744" s="216"/>
      <c r="HV744"/>
    </row>
    <row r="745" spans="59:230">
      <c r="BG745"/>
      <c r="BU745" s="216"/>
      <c r="BW745" s="217"/>
      <c r="BX745" s="216"/>
      <c r="CZ745" s="216"/>
      <c r="FC745" s="216"/>
      <c r="FY745" s="216"/>
      <c r="HV745"/>
    </row>
    <row r="746" spans="59:230">
      <c r="BG746"/>
      <c r="BU746" s="216"/>
      <c r="BW746" s="217"/>
      <c r="BX746" s="216"/>
      <c r="CZ746" s="216"/>
      <c r="FC746" s="216"/>
      <c r="FY746" s="216"/>
      <c r="HV746"/>
    </row>
    <row r="747" spans="59:230">
      <c r="BG747"/>
      <c r="BW747" s="218"/>
      <c r="FC747" s="216"/>
      <c r="FY747" s="216"/>
      <c r="HV747"/>
    </row>
    <row r="748" spans="59:230">
      <c r="BG748"/>
      <c r="BU748" s="216"/>
      <c r="BW748" s="217"/>
      <c r="BX748" s="216"/>
      <c r="FC748" s="216"/>
      <c r="FY748" s="216"/>
      <c r="HV748"/>
    </row>
    <row r="749" spans="59:230">
      <c r="BG749"/>
      <c r="BW749" s="218"/>
      <c r="FC749" s="216"/>
      <c r="FY749" s="216"/>
      <c r="HV749"/>
    </row>
    <row r="750" spans="59:230">
      <c r="BG750"/>
      <c r="BW750" s="218"/>
      <c r="FC750" s="216"/>
      <c r="FY750" s="216"/>
      <c r="HV750"/>
    </row>
    <row r="751" spans="59:230">
      <c r="BG751"/>
      <c r="BW751" s="218"/>
      <c r="FC751" s="216"/>
      <c r="FY751" s="216"/>
      <c r="HV751"/>
    </row>
    <row r="752" spans="59:230">
      <c r="BG752"/>
      <c r="BU752" s="216"/>
      <c r="BW752" s="217"/>
      <c r="BX752" s="216"/>
      <c r="CZ752" s="216"/>
      <c r="FC752" s="216"/>
      <c r="FY752" s="216"/>
      <c r="HV752"/>
    </row>
    <row r="753" spans="59:230">
      <c r="BG753"/>
      <c r="BU753" s="216"/>
      <c r="BW753" s="217"/>
      <c r="BX753" s="216"/>
      <c r="CZ753" s="216"/>
      <c r="FC753" s="216"/>
      <c r="FY753" s="216"/>
      <c r="HV753"/>
    </row>
    <row r="754" spans="59:230">
      <c r="BG754"/>
      <c r="BW754" s="218"/>
      <c r="CZ754" s="216"/>
      <c r="FC754" s="216"/>
      <c r="FY754" s="216"/>
      <c r="HV754"/>
    </row>
    <row r="755" spans="59:230">
      <c r="BG755"/>
      <c r="BW755" s="217"/>
      <c r="BX755" s="216"/>
      <c r="CZ755" s="216"/>
      <c r="FC755" s="216"/>
      <c r="FY755" s="216"/>
      <c r="HV755"/>
    </row>
    <row r="756" spans="59:230">
      <c r="BG756"/>
      <c r="BW756" s="218"/>
      <c r="CZ756" s="216"/>
      <c r="FC756" s="216"/>
      <c r="FY756" s="216"/>
      <c r="HV756"/>
    </row>
    <row r="757" spans="59:230">
      <c r="BG757"/>
      <c r="BU757" s="216"/>
      <c r="BW757" s="217"/>
      <c r="BX757" s="216"/>
      <c r="CZ757" s="216"/>
      <c r="FC757" s="216"/>
      <c r="FY757" s="216"/>
      <c r="HV757"/>
    </row>
    <row r="758" spans="59:230">
      <c r="BG758"/>
      <c r="BU758" s="216"/>
      <c r="BW758" s="217"/>
      <c r="BX758" s="216"/>
      <c r="CZ758" s="216"/>
      <c r="FC758" s="216"/>
      <c r="FY758" s="216"/>
      <c r="HV758"/>
    </row>
    <row r="759" spans="59:230">
      <c r="BG759"/>
      <c r="FC759" s="216"/>
      <c r="FY759" s="216"/>
      <c r="HV759"/>
    </row>
    <row r="760" spans="59:230">
      <c r="BG760"/>
      <c r="BW760" s="218"/>
      <c r="FC760" s="216"/>
      <c r="FY760" s="216"/>
      <c r="HV760"/>
    </row>
    <row r="761" spans="59:230">
      <c r="BG761"/>
      <c r="BW761" s="217"/>
      <c r="BX761" s="216"/>
      <c r="FC761" s="216"/>
      <c r="FY761" s="216"/>
      <c r="HV761"/>
    </row>
    <row r="762" spans="59:230">
      <c r="BG762"/>
      <c r="FC762" s="216"/>
      <c r="FY762" s="216"/>
      <c r="HV762"/>
    </row>
    <row r="763" spans="59:230">
      <c r="BG763"/>
      <c r="BW763" s="218"/>
      <c r="FC763" s="216"/>
      <c r="FY763" s="216"/>
      <c r="HV763"/>
    </row>
    <row r="764" spans="59:230">
      <c r="BG764"/>
      <c r="BU764" s="216"/>
      <c r="BW764" s="217"/>
      <c r="BX764" s="216"/>
      <c r="FC764" s="216"/>
      <c r="FY764" s="216"/>
      <c r="HV764"/>
    </row>
    <row r="765" spans="59:230">
      <c r="BG765"/>
      <c r="BW765" s="218"/>
      <c r="FC765" s="216"/>
      <c r="FY765" s="216"/>
      <c r="HV765"/>
    </row>
    <row r="766" spans="59:230">
      <c r="BG766"/>
      <c r="BW766" s="218"/>
      <c r="CZ766" s="216"/>
      <c r="FC766" s="216"/>
      <c r="FY766" s="216"/>
      <c r="HV766"/>
    </row>
    <row r="767" spans="59:230">
      <c r="BG767"/>
      <c r="BW767" s="218"/>
      <c r="FC767" s="216"/>
      <c r="FY767" s="216"/>
      <c r="HV7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Section A.6 Funds Assets</vt:lpstr>
      <vt:lpstr>Position Data Citi SS final</vt:lpstr>
      <vt:lpstr>Citi Excel Position Report</vt:lpstr>
      <vt:lpstr>General Pos Excel Structure</vt:lpstr>
      <vt:lpstr>Gap Analysis</vt:lpstr>
      <vt:lpstr>Citi Mapping</vt:lpstr>
      <vt:lpstr>Citi data</vt:lpstr>
      <vt:lpstr>SS Excel Position Report</vt:lpstr>
      <vt:lpstr>SS Positions data</vt:lpstr>
      <vt:lpstr>SS Mapping</vt:lpstr>
      <vt:lpstr>SS WAM data</vt:lpstr>
      <vt:lpstr>ESMA categories</vt:lpstr>
      <vt:lpstr>Various Mappings</vt:lpstr>
      <vt:lpstr>FincgUndrlygTp Mapping</vt:lpstr>
      <vt:lpstr>CFI Mapping</vt:lpstr>
      <vt:lpstr>XML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SolvencyAnalytics 1</dc:creator>
  <cp:lastModifiedBy>SolvencyAnalytics 1</cp:lastModifiedBy>
  <dcterms:created xsi:type="dcterms:W3CDTF">2019-11-29T13:27:43Z</dcterms:created>
  <dcterms:modified xsi:type="dcterms:W3CDTF">2019-12-20T21:45:34Z</dcterms:modified>
</cp:coreProperties>
</file>